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973" activeTab="0"/>
  </bookViews>
  <sheets>
    <sheet name="№1 ист 19г" sheetId="1" r:id="rId1"/>
    <sheet name="№2 дох 2019" sheetId="2" r:id="rId2"/>
    <sheet name="№3 расход,19г" sheetId="3" r:id="rId3"/>
    <sheet name="№4 Вед.стр.19г" sheetId="4" r:id="rId4"/>
    <sheet name="Лист1" sheetId="5" r:id="rId5"/>
  </sheets>
  <definedNames>
    <definedName name="_xlnm.Print_Area" localSheetId="2">'№3 расход,19г'!$A$1:$F$217</definedName>
    <definedName name="_xlnm.Print_Area" localSheetId="3">'№4 Вед.стр.19г'!$A$1:$G$220</definedName>
  </definedNames>
  <calcPr fullCalcOnLoad="1"/>
</workbook>
</file>

<file path=xl/sharedStrings.xml><?xml version="1.0" encoding="utf-8"?>
<sst xmlns="http://schemas.openxmlformats.org/spreadsheetml/2006/main" count="2152" uniqueCount="482">
  <si>
    <t>Муниципальная программа" По вопросам обеспечения пожарной безопасности на территории   Копьевского сельсовета на 2018-2020 годы"</t>
  </si>
  <si>
    <t>20 0 01 04000</t>
  </si>
  <si>
    <t>Непрограммные расходы в сфере установленных функций органов местного самоуправления,муниципальных учреждений Копьевскового сельсовета</t>
  </si>
  <si>
    <t>Мероприятия направленные на обеспечение первичных мер пожарной безопасности на 2019г.</t>
  </si>
  <si>
    <t>Муниципальная программа «Профилактика терроризма и экстремизма на территории Копьевского сельсовета на 2017-2019 годы"</t>
  </si>
  <si>
    <t>Профилактика экстремизма и терроризма</t>
  </si>
  <si>
    <t>Мероприятия направленные на профилактику экстремизма и терроризма правонарушений</t>
  </si>
  <si>
    <t>Мероприятия направленные на ремонт и содержание автомобильных дорог общего пользования местного значения</t>
  </si>
  <si>
    <t>Муниципальная программа «Энергосбережение и повышение энергоэффективности в муниципальном образованииКопьевский сельсовет  на 2010-2015годы и на перспективу до 2020года</t>
  </si>
  <si>
    <t>13 0 01 05000</t>
  </si>
  <si>
    <t xml:space="preserve"> Мероприятий по передаче полномочий в сфере решения вопросов градостроительной деятельности</t>
  </si>
  <si>
    <t>40 2 0025000</t>
  </si>
  <si>
    <t>Профессиональная подготовка, переподготовка и повышение квалификации</t>
  </si>
  <si>
    <t>Муниципальная программа «Развитие муниципальной службы в муниципальном образовании Копьевский сельсовет на 2017-2019 годы"</t>
  </si>
  <si>
    <t>Развитие муниципальной службы</t>
  </si>
  <si>
    <t>Мероприятия по развитию муниципальной службы</t>
  </si>
  <si>
    <t>17 0 01 09000</t>
  </si>
  <si>
    <t>610</t>
  </si>
  <si>
    <t>Субсидии бюджетным учреждениям</t>
  </si>
  <si>
    <t>611</t>
  </si>
  <si>
    <t>Субсидии бюджетным учреждениям на финансовое обеспечение государственного (муниципального)задания на оказание государственных (муниципальных)услуг(выполнение работ)</t>
  </si>
  <si>
    <t>19 0 01 11000</t>
  </si>
  <si>
    <t>Муниципальная программа «Поддержка учреждений культуры и текущий ремонт зданий  на 2018-2019 годы"</t>
  </si>
  <si>
    <t>Текущий ремонт здания</t>
  </si>
  <si>
    <t>Мероприятия по ремонту здания</t>
  </si>
  <si>
    <t>Муниципальная программа «Адресная социальная  поддержка нетрудоспособного населения и семей с детьми на 2018- 2020 годах"</t>
  </si>
  <si>
    <t>11 0 01 03000</t>
  </si>
  <si>
    <t xml:space="preserve">Доплаты к пенсиям муниципальных служащих муниципального образования Копьевский сельсовет </t>
  </si>
  <si>
    <t>11 0 01 03200</t>
  </si>
  <si>
    <t xml:space="preserve">Адресная социальная поддержка  граждан, находящихся в трудной жизненной ситуации    </t>
  </si>
  <si>
    <t>11 0 01 03100</t>
  </si>
  <si>
    <t>Обеспечение деятельности органов местного самоуправления , муниципальных учреждений муниципального образования Копьевский сельсовет</t>
  </si>
  <si>
    <t>Муниципальная программа «Спорт, физкультура и здоровье на 2018 -2020годы»</t>
  </si>
  <si>
    <t>Муниципальная программа "Энергосбережение и повышение энергоэффективности в муниципальном образовании Копьевский сельсовет на 2010-2015 годы и на перспективу до 2020 года"</t>
  </si>
  <si>
    <t>Мероприятия, направленные на энергосбережение и повышение энергетической эффективности</t>
  </si>
  <si>
    <t>10 0 01 02000</t>
  </si>
  <si>
    <t xml:space="preserve">Обслуживание государственного и муниципального долга </t>
  </si>
  <si>
    <t xml:space="preserve">Обслуживание государственного внутреннего и муниципального долга </t>
  </si>
  <si>
    <t>Непрограммные расходы в сфере установленных функций органов местного самоуправления,муниципальных учреждений Орджоникидзевского района</t>
  </si>
  <si>
    <t>Процентные платежи по муниципальному долгу</t>
  </si>
  <si>
    <t>Обслуживание муниципального долга</t>
  </si>
  <si>
    <t>40 1 00 06500</t>
  </si>
  <si>
    <t xml:space="preserve">Осуществление государственных полномочий в сфере социальной поддержки работников муниципальных учреждений культуры, работающих и проживающих в сельских населенных пунктах, в поселках городского типа </t>
  </si>
  <si>
    <t>Осуществление государственных полномочий в сфере социальной поддержки работников муниципальных учреждений культуры, работающих и проживающих в сельских населенных пунктах, в поселках городского типа</t>
  </si>
  <si>
    <t>18 0 01 10000</t>
  </si>
  <si>
    <t>Источники  финансирования дефицита местного бюджета муниципального образования Копьевский  сельсовет на 2019 год</t>
  </si>
  <si>
    <t xml:space="preserve">Доходы местного бюджета муниципального образования
Копьевский сельсовет  на  2019год
</t>
  </si>
  <si>
    <t>1 05 00000 00 0000 000</t>
  </si>
  <si>
    <t>Налоги на совокупный доход</t>
  </si>
  <si>
    <t>1 05 03000 01 0000 1100</t>
  </si>
  <si>
    <t>1 05 03010 01 0000 1100</t>
  </si>
  <si>
    <t xml:space="preserve">Единый сельскохозяйственный налог </t>
  </si>
  <si>
    <t>1 08 00000 00 0000 000</t>
  </si>
  <si>
    <t>Государственная пошлина</t>
  </si>
  <si>
    <t>1 08 04000 01 0000 110</t>
  </si>
  <si>
    <t>Государственная пошлина за совершение нотариальных действий(за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</si>
  <si>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уполномоченные в соответствии с законодательными актами Российской Федерации на совершение нотариальных действий</t>
  </si>
  <si>
    <t>1 11 05020 00 0000 120</t>
  </si>
  <si>
    <t>Доходы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  (за исключением земельных участков муниципальных бюджетных и автономных учреждений)</t>
  </si>
  <si>
    <t>1 11 05025 10 0000 120</t>
  </si>
  <si>
    <t>1 16 00000 00 0000 000</t>
  </si>
  <si>
    <t>Штрафы, санкции, возмещение ущерба</t>
  </si>
  <si>
    <t>1 16 90000 00 0000 140</t>
  </si>
  <si>
    <t>Прочие поступления от денежных взысканий (штрафов) и иных сумм в возмещение ущерба</t>
  </si>
  <si>
    <t>1 16 90050 10 0000 140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</si>
  <si>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</si>
  <si>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2 02 10000 00 0000 150</t>
  </si>
  <si>
    <t>2 02 49999 10 0000 150</t>
  </si>
  <si>
    <t>2 02 49999 00 0000 150</t>
  </si>
  <si>
    <t>2 02 40014 10 0000 150</t>
  </si>
  <si>
    <t>2 02 40014 00 0000 150</t>
  </si>
  <si>
    <t>2 02 35250 10 0000 150</t>
  </si>
  <si>
    <t>2 02 40000 00 0000 150</t>
  </si>
  <si>
    <t>2 02 35250 00 0000 150</t>
  </si>
  <si>
    <t>2 02 35118 10 0000 150</t>
  </si>
  <si>
    <t>2 02 35118 00 0000 150</t>
  </si>
  <si>
    <t>2 02 30000 00 0000 150</t>
  </si>
  <si>
    <t>2 02 15001 10 0000 150</t>
  </si>
  <si>
    <t>2 02 15001 00 0000 150</t>
  </si>
  <si>
    <t>018</t>
  </si>
  <si>
    <t>Доходы получаемые в виде арендной платы, а также средства от продажи права на заключение договоров аренды за земли,находящиеся в собственности сельских поселений   (за исключением земельных участков муниципальных бюджетных и автономных учреждений)</t>
  </si>
  <si>
    <t xml:space="preserve">Ведомственная структура расходов местного бюджета 
муниципального образования Копьевский  сельсовет  на 2019 год
</t>
  </si>
  <si>
    <t>Обеспечение деятельности  органов местного самоуправления , муниципальных учреждений муниципального образования Копьевскийсельсовет</t>
  </si>
  <si>
    <t>Обеспечение деятельности органов местного самоуправления ,муниципальных учреждений муниципального образования Копьевскийсельсовет</t>
  </si>
  <si>
    <t>Мероприятия по передаче полномочий в сфере решения вопросов градостроительной деятельности</t>
  </si>
  <si>
    <t>730</t>
  </si>
  <si>
    <t>14 0 01 06000</t>
  </si>
  <si>
    <t>22 0 01 00000</t>
  </si>
  <si>
    <t>22 0 01 13000</t>
  </si>
  <si>
    <t xml:space="preserve">011801 00 00 00 00 0000 000 </t>
  </si>
  <si>
    <t xml:space="preserve">018 01 02 00 00 00 0000 000 </t>
  </si>
  <si>
    <t>018 01 02 00 00 00 0000 700</t>
  </si>
  <si>
    <t>018 01 02 00 00 10 0000 710</t>
  </si>
  <si>
    <t xml:space="preserve">018 01 02 00 00 00 0000 800     </t>
  </si>
  <si>
    <t>018 01 02 00 00 10 0000 810</t>
  </si>
  <si>
    <t>018 01 03 01 00 10 0000 710</t>
  </si>
  <si>
    <t>018 01 03 01 00 00 0000 800</t>
  </si>
  <si>
    <t>018 01 05 00 00 00 0000 600</t>
  </si>
  <si>
    <t>018 01 05 02 00 00 0000 600</t>
  </si>
  <si>
    <t>018 01 05 02 01 00 0000 610</t>
  </si>
  <si>
    <t>018 01 05 02 01 10 0000 610</t>
  </si>
  <si>
    <t>018 01 03 01 00 10 0000 810</t>
  </si>
  <si>
    <t>018 01 05 00 00 00 0000 000</t>
  </si>
  <si>
    <t>018 01 05 00 00 00 0000 500</t>
  </si>
  <si>
    <t>018 01 05 02 00 00 0000 500</t>
  </si>
  <si>
    <t>018 01 05 02 01 00 0000 510</t>
  </si>
  <si>
    <t>018 01 05 02 01 10 0000 510</t>
  </si>
  <si>
    <t xml:space="preserve">018 01 03 01 00 00 0000 000 </t>
  </si>
  <si>
    <t>018 01 03 01 00 00 0000 700</t>
  </si>
  <si>
    <t>Сумма доходов на 2019 год</t>
  </si>
  <si>
    <t>1 08 04020 01 1000 110</t>
  </si>
  <si>
    <t>1 14 02053 10 0000 410</t>
  </si>
  <si>
    <t>2 02 02999 10 0000 151</t>
  </si>
  <si>
    <t>Фонд оплаты труда учреждений</t>
  </si>
  <si>
    <t>011</t>
  </si>
  <si>
    <t>Код бюджетной</t>
  </si>
  <si>
    <t>классификации Российской Федерации</t>
  </si>
  <si>
    <t xml:space="preserve">                    Наименование доходов</t>
  </si>
  <si>
    <t>1 00 00000 00 0000 000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</si>
  <si>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</si>
  <si>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</si>
  <si>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</si>
  <si>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</si>
  <si>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</si>
  <si>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1 01 02020 01 0000 110</t>
  </si>
  <si>
    <t>1 01 02030 01 0000 110</t>
  </si>
  <si>
    <t>1 06 00000 00 0000 000</t>
  </si>
  <si>
    <t xml:space="preserve"> НАЛОГИ НА ИМУЩЕСТВО</t>
  </si>
  <si>
    <t>1 06 01000 00 0000 110</t>
  </si>
  <si>
    <t xml:space="preserve"> Налог на имущество физических лиц</t>
  </si>
  <si>
    <t>1 06 01030 10 0000 110</t>
  </si>
  <si>
    <t>1 06 06000 00 0000 110</t>
  </si>
  <si>
    <t>Земельный налог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</si>
  <si>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</si>
  <si>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</si>
  <si>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</si>
  <si>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</si>
  <si>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</si>
  <si>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Субвенции  бюджетам субъектов   Российской Федерации и муниципальных образований.</t>
  </si>
  <si>
    <t>Субвенции бюджетам на осуществление  первичного воинского учета на территориях, где  отсутствуют военные комиссариаты</t>
  </si>
  <si>
    <t>Итого доходов</t>
  </si>
  <si>
    <t>Дотации бюджетам сельских поселений на поддержку мер по обеспечению сбалансированности бюджетов</t>
  </si>
  <si>
    <t>Дотации бюджетам на поддержку мер по обеспечению сбалансированности бюджетов</t>
  </si>
  <si>
    <t>14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</si>
  <si>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</si>
  <si>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</si>
  <si>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814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</si>
  <si>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</si>
  <si>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Другие вопросы в области национальной безопасности и провоохранительной деятельности</t>
  </si>
  <si>
    <t>Резервные фонды</t>
  </si>
  <si>
    <t>Резервные фонды местных администраций</t>
  </si>
  <si>
    <t>40 1 00 07050</t>
  </si>
  <si>
    <t>Иные бюджетные ассигнования</t>
  </si>
  <si>
    <t>800</t>
  </si>
  <si>
    <t>Субсидии бюджетам субъектов Российской Федерации и муниципальных образований (межбюджетные субсидии)</t>
  </si>
  <si>
    <t>2 02 29999 00 0000 151</t>
  </si>
  <si>
    <t>2 02 20000 00 0000 151</t>
  </si>
  <si>
    <t>243</t>
  </si>
  <si>
    <t>Закупка товаров, работ, услуг в целях капитального ремонта государственного (муниципального) имущества</t>
  </si>
  <si>
    <t>40 1 00 20020</t>
  </si>
  <si>
    <t>40 1 00 71260</t>
  </si>
  <si>
    <t>Обеспечение первичных мер пожарной безопасности</t>
  </si>
  <si>
    <t>Субвенции бюджетам сельских поселений  на оплату жилищно-коммунальных услуг отдельным категориям граждан</t>
  </si>
  <si>
    <t>Субвенции бюджетам   на оплату жилищно-коммунальных услуг отдельным категориям граждан</t>
  </si>
  <si>
    <t>Закупка товаров,  работ и  услуг для  государственных (муниципальных) нужд</t>
  </si>
  <si>
    <t>Иные закупки товаров, работ и услуг для обеспечения государственных (муниципальных )нужд</t>
  </si>
  <si>
    <t>200</t>
  </si>
  <si>
    <t>240</t>
  </si>
  <si>
    <t>40 1 00 70270</t>
  </si>
  <si>
    <t>на 2019год</t>
  </si>
  <si>
    <t>120</t>
  </si>
  <si>
    <t>830</t>
  </si>
  <si>
    <t>850</t>
  </si>
  <si>
    <t>410</t>
  </si>
  <si>
    <t xml:space="preserve">Расходы на выплаты персоналу государственных (муниципальных ) органов </t>
  </si>
  <si>
    <t>310</t>
  </si>
  <si>
    <t>110</t>
  </si>
  <si>
    <t>Иные закупки товаров,работ и услуг для обеспечения государственных (муниципальных ) нужд</t>
  </si>
  <si>
    <t>Уплата налогов, сборов и иных платежей</t>
  </si>
  <si>
    <t xml:space="preserve">Исполнение судебных актов </t>
  </si>
  <si>
    <t>Бюджетные инвестиции</t>
  </si>
  <si>
    <t>Публичные нормативные социальные выплаты</t>
  </si>
  <si>
    <t>Расходы на выплату персоналу казенных учреждений</t>
  </si>
  <si>
    <t>18 0 01 00000</t>
  </si>
  <si>
    <t>18 0 00 00000</t>
  </si>
  <si>
    <t>19 0 01 00000</t>
  </si>
  <si>
    <t>2019год</t>
  </si>
  <si>
    <t>Муниципальная программа «Адресная социальная  поддержка нетрудоспособного населения и семей с детьми на 2018 и плановый период 2019 и 2020 годы"</t>
  </si>
  <si>
    <t>Исполнение судебных актов</t>
  </si>
  <si>
    <t>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</si>
  <si>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</si>
  <si>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</si>
  <si>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Мероприятия, направленные на повышение безопасности дорожного движения</t>
  </si>
  <si>
    <t>Профилактика дорожно-транспортных происшествий</t>
  </si>
  <si>
    <t>Муниципальная программа"Повышение безопасности дорожного движения на территории Копьевского сельсовета на 2019 - 2021 годы"</t>
  </si>
  <si>
    <t>Муниципальная программа «Повышение безопасности дорожного движения на территории копьевского сельсовета на 2019-2021  годы"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</si>
  <si>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</si>
  <si>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</si>
  <si>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1 03 02241 01 0000 110</t>
  </si>
  <si>
    <t>1 03 02251 01 0000 110</t>
  </si>
  <si>
    <t>1 03 02261 01 0000 110</t>
  </si>
  <si>
    <t>Прочие межбюджетные трансферты, передаваемые бюджетам сельских поселений</t>
  </si>
  <si>
    <t>Земельный налог с физических лиц</t>
  </si>
  <si>
    <t>Земельный налог с организаций</t>
  </si>
  <si>
    <t>Дотации  бюджетам бюджетной системы Российской Федерации</t>
  </si>
  <si>
    <t>(рублей)</t>
  </si>
  <si>
    <t>Раз-</t>
  </si>
  <si>
    <t>дел</t>
  </si>
  <si>
    <t>Под</t>
  </si>
  <si>
    <t>раз-</t>
  </si>
  <si>
    <t xml:space="preserve">  ЦСР</t>
  </si>
  <si>
    <t>ВР</t>
  </si>
  <si>
    <t xml:space="preserve">                  Наименование</t>
  </si>
  <si>
    <t>Сумма</t>
  </si>
  <si>
    <t>расходов</t>
  </si>
  <si>
    <t>Иные закупки товаров, работ и услуг для обеспечения государственных (муниципальных) нужд</t>
  </si>
  <si>
    <t>Другие общегосударственные вопросы</t>
  </si>
  <si>
    <t>Национальная оборона</t>
  </si>
  <si>
    <t>Обеспечение пожарной безопасности</t>
  </si>
  <si>
    <t>Национальная экономика</t>
  </si>
  <si>
    <t>Другие вопросы в области национальной экономики</t>
  </si>
  <si>
    <t>Мероприятия в области жилищно-коммунального хозяйства</t>
  </si>
  <si>
    <t>Мероприятия в области коммунального хозяйства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</si>
  <si>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</si>
  <si>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</si>
  <si>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Образование</t>
  </si>
  <si>
    <t xml:space="preserve">Культура, кинематография </t>
  </si>
  <si>
    <t>Культура</t>
  </si>
  <si>
    <t xml:space="preserve">Другие вопросы в области культуры, кинематографии </t>
  </si>
  <si>
    <t>Пенсионное обеспечение</t>
  </si>
  <si>
    <t>Развитие мероприятий социальной поддержки отдельной категории граждан</t>
  </si>
  <si>
    <t>Публичные нормативные социальные выплаты гражданам</t>
  </si>
  <si>
    <t>01</t>
  </si>
  <si>
    <t>00</t>
  </si>
  <si>
    <t>02</t>
  </si>
  <si>
    <t>03</t>
  </si>
  <si>
    <t>04</t>
  </si>
  <si>
    <t>05</t>
  </si>
  <si>
    <t>07</t>
  </si>
  <si>
    <t>08</t>
  </si>
  <si>
    <t>09</t>
  </si>
  <si>
    <t>Физическая культура и спорт</t>
  </si>
  <si>
    <t>Мероприятия в сфере физической культуры и спорта</t>
  </si>
  <si>
    <t xml:space="preserve">           Наименование</t>
  </si>
  <si>
    <t>Код</t>
  </si>
  <si>
    <t>РЗ</t>
  </si>
  <si>
    <t>ПР</t>
  </si>
  <si>
    <t>ЦСР</t>
  </si>
  <si>
    <t>Оценка недвижимости, признание прав и регулирование отношений государственной и муниципальной собственности</t>
  </si>
  <si>
    <t>Мероприятия направленные на энергосбережение и повышение энергетической эффективности</t>
  </si>
  <si>
    <t>10 0 01 01000</t>
  </si>
  <si>
    <t>10 0 00 00000</t>
  </si>
  <si>
    <t>10 0 01 00000</t>
  </si>
  <si>
    <t>Проведение спортивных мероприятий, обеспечение подготовки спортивного резерва</t>
  </si>
  <si>
    <t>11 0 00 00000</t>
  </si>
  <si>
    <t>11 0 01 02100</t>
  </si>
  <si>
    <t>11 0 01 02000</t>
  </si>
  <si>
    <t>11 0 01 00000</t>
  </si>
  <si>
    <t>Обеспечение мер социальной поддержки отдельным категориям граждан</t>
  </si>
  <si>
    <t xml:space="preserve">Обеспечение деятельности подведомственных учреждений (Учебно- методические кабинеты, централизованные бухгалтерии, группы хозяйственного обслуживания, учебные фильмотеки, межшкольные учебно- производственные кабинеты, логопедические пункты)  </t>
  </si>
  <si>
    <t>40 1 00 45200</t>
  </si>
  <si>
    <t>40 1 00 45000</t>
  </si>
  <si>
    <t>40 1 00 00000</t>
  </si>
  <si>
    <t>40 0 00 00000</t>
  </si>
  <si>
    <t>40 1 00 44000</t>
  </si>
  <si>
    <t>40 1 00 51180</t>
  </si>
  <si>
    <t>12 0 00 00000</t>
  </si>
  <si>
    <t>12 0 01 00000</t>
  </si>
  <si>
    <t>13 0 01 00000</t>
  </si>
  <si>
    <t xml:space="preserve">Обеспечение мер борьбы с преступностью и профилактике правонарушений </t>
  </si>
  <si>
    <t>13 0 00 00000</t>
  </si>
  <si>
    <t>40 1 00 02180</t>
  </si>
  <si>
    <t>40 1 00 02470</t>
  </si>
  <si>
    <t xml:space="preserve">04 </t>
  </si>
  <si>
    <t>14 0 01 00000</t>
  </si>
  <si>
    <t>Обеспечение энергоэффективности и энергосбережения на объектах муниципальной собственности</t>
  </si>
  <si>
    <t>14 0 00 00000</t>
  </si>
  <si>
    <t>15 0 00 00000</t>
  </si>
  <si>
    <t>15 0 01 00000</t>
  </si>
  <si>
    <t>40 2 00 22000</t>
  </si>
  <si>
    <t>40 2 00 20000</t>
  </si>
  <si>
    <t>40 2 00 00000</t>
  </si>
  <si>
    <t>40 1 00 02030</t>
  </si>
  <si>
    <t>40 1 00 02040</t>
  </si>
  <si>
    <t>40 1 00 09020</t>
  </si>
  <si>
    <t>40 1 00 02050</t>
  </si>
  <si>
    <t xml:space="preserve">13 </t>
  </si>
  <si>
    <t>40 2 00 13000</t>
  </si>
  <si>
    <t>40 2 00 25000</t>
  </si>
  <si>
    <t>40 2 00 23000</t>
  </si>
  <si>
    <t>40 2 00 45000</t>
  </si>
  <si>
    <t>40 2 00 44000</t>
  </si>
  <si>
    <t>40 2 00 41000</t>
  </si>
  <si>
    <t>40 2 00 40000</t>
  </si>
  <si>
    <t>руб.</t>
  </si>
  <si>
    <t>(руб.)</t>
  </si>
  <si>
    <t xml:space="preserve">Взносы по обязательному социальному страхованию на выплаты по оплате труда работников и иные выплаты работникам учреждений    </t>
  </si>
  <si>
    <t>Дорожное хозяйство (дорожный фонд)</t>
  </si>
  <si>
    <t>40 2 00 71520</t>
  </si>
  <si>
    <t>Реализация мероприятий, направленных на энергосбережение и повышение энергетической эффективности</t>
  </si>
  <si>
    <t>1 03 02000 01 0000 110</t>
  </si>
  <si>
    <t>Акцизы по подакцизным товарам (продукции), производимым на территории Российской Федерации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</si>
  <si>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</si>
  <si>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</si>
  <si>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</si>
  <si>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</si>
  <si>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</si>
  <si>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</si>
  <si>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1 14 02050 10 0000 410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</si>
  <si>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</si>
  <si>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2 02 02000 00 0000 151</t>
  </si>
  <si>
    <t>Субсидии бюджетам бюджетной системы Российской Федерации (межбюджетные субсидии)</t>
  </si>
  <si>
    <t>2 02 02999 00 0000 151</t>
  </si>
  <si>
    <t>Прочие субсидии</t>
  </si>
  <si>
    <t>Прочие субсидии бюджетам сельских поселений</t>
  </si>
  <si>
    <t>Субсидии бюджетам сельских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</si>
  <si>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сельских поселений на обеспечение мероприятий по переселению граждан из аварийного жилищного фонда за счет средств бюджетов</t>
  </si>
  <si>
    <t>Обеспечение мероприятий по переселению граждан из аварийного жилищного фонда за счет средств, поступивших от государственной корпорации "Фонд содействия реформированию жилищно-коммунального хозяйства"</t>
  </si>
  <si>
    <t>Обеспечение мероприятий по переселению граждан из аварийного жилищного фонда за счет средств республиканского бюджета Республики Хакасия</t>
  </si>
  <si>
    <t>119</t>
  </si>
  <si>
    <t>2 02 02088 10 0002 151</t>
  </si>
  <si>
    <t>2 02 02089 10 0002 151</t>
  </si>
  <si>
    <t>414</t>
  </si>
  <si>
    <t>40 20 0 09502</t>
  </si>
  <si>
    <t>40 20 0 09000</t>
  </si>
  <si>
    <t>40 20 0 09602</t>
  </si>
  <si>
    <t>Бюджетные инвестиции в объекты капитального строительства государственной (муниципальной) собственности</t>
  </si>
  <si>
    <t>1 14 00000 00 0000 000</t>
  </si>
  <si>
    <t>ДОХОДЫ ОТ ПРОДАЖИ МАТЕРИАЛЬНЫХ И НЕМАТЕРИАЛЬНЫХ АКТИВОВ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</si>
  <si>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</si>
  <si>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2 02 02088 00 0000 151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</si>
  <si>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</si>
  <si>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2 02 02088 10 0000 151</t>
  </si>
  <si>
    <t>Субсидии бюджетам сельских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</si>
  <si>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2 02 02089 00 0000 151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</si>
  <si>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</si>
  <si>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2 02 02089 10 0000 151</t>
  </si>
  <si>
    <t>Субсидии бюджетам сельских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</si>
  <si>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Муниципальная программа</t>
  </si>
  <si>
    <t>Муниципальная программа "Переселение граждан из ветхого и аварийного  Жилищного фонда на 2015-2016 годы"</t>
  </si>
  <si>
    <t>16 0 01 S9602</t>
  </si>
  <si>
    <t>831</t>
  </si>
  <si>
    <t>Муниципальная программа "Совершенствование и развитие автомобильных дорог общего пользования местного значения муниципального бразования Приисковый сельсовет на 2017-2019 год"</t>
  </si>
  <si>
    <t>Строительство, реконструкция и содержание автомобильных дорог</t>
  </si>
  <si>
    <t>Мероприятия направленные на повышение безопасности дорожного движения</t>
  </si>
  <si>
    <t>Мероприятия направленные на модернизацию и капитальный ремонт автомобильных дорог общего пользования</t>
  </si>
  <si>
    <t>15 0 01 03000</t>
  </si>
  <si>
    <t>15 0 01 03100</t>
  </si>
  <si>
    <t xml:space="preserve">Общегосударственные вопросы </t>
  </si>
  <si>
    <t>Функционирование высшего должностного лица субъекта Российской Федерации и муниципального  образования</t>
  </si>
  <si>
    <t>Непрограммные расходы в сфере установленных функций органов местного самоуправления,муниципальных учреждений Приискового сельсовета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</si>
  <si>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</si>
  <si>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Обеспечение деятельности органов местного самоуправления ,муниципальных учреждений муниципального образования Приисковый сельсовет</t>
  </si>
  <si>
    <t xml:space="preserve">Центральный аппарат </t>
  </si>
  <si>
    <t xml:space="preserve">Прочая закупка товаров ,работ,услуг для обеспечения государственныз (муниципальных) нужд </t>
  </si>
  <si>
    <t>Мероприятия направленные на усиление мер  по борьбе с преступностью и профилактике правонарушений</t>
  </si>
  <si>
    <t xml:space="preserve">Мобилизационная и вневойсковая подготовка </t>
  </si>
  <si>
    <t xml:space="preserve">Осуществление первичного воинского учета на территориях, где отсутствуют военные комиссариаты </t>
  </si>
  <si>
    <t>Национальная  безопасность и правоохранительная деятельность</t>
  </si>
  <si>
    <t xml:space="preserve">Защита населения и территории от чрезвычайных ситуаций природного и техногенного характера,  гражданская оборона </t>
  </si>
  <si>
    <t xml:space="preserve">Предупреждение и ликвидация последствий чрезвычайных ситуаций и стихийных бедствий природного и техногенного характера </t>
  </si>
  <si>
    <t>Обеспечение деятельности подведомственных учреждений(Мероприятия связанные с противопожарной безопасностью территорий)</t>
  </si>
  <si>
    <t xml:space="preserve">Жилищно- коммунальное хозяйство </t>
  </si>
  <si>
    <t xml:space="preserve">Коммунальное хозяйство    </t>
  </si>
  <si>
    <t>Компенсация выпадающих доходов организациям, представляющим населению услуги теплоснабжения по тарифам, не обеспечивающим возмещение издержек</t>
  </si>
  <si>
    <t>Компенсации выпадающих доходов организациям, представляющим населению услуги водоснабжения по тарифам, не обеспечивающим возмещение издержек</t>
  </si>
  <si>
    <t xml:space="preserve">Благоустройство </t>
  </si>
  <si>
    <t xml:space="preserve">Уличное освещение </t>
  </si>
  <si>
    <t>Обеспечение деятельности подведомственных  учреждений (Сельские дома культуры)</t>
  </si>
  <si>
    <t>Прочая закупка товаров, работ и услуг для обеспечения государственных (муниципальных )нужд</t>
  </si>
  <si>
    <t xml:space="preserve">Социальная политика </t>
  </si>
  <si>
    <t xml:space="preserve">Адресная социальная поддержка  граждан в трудной жизненной ситуации    </t>
  </si>
  <si>
    <t xml:space="preserve">Пособия,компенсации,меры социальной поддержки по публичным нормативным обязательствам </t>
  </si>
  <si>
    <t xml:space="preserve">Физическая культура и спорт </t>
  </si>
  <si>
    <t>244</t>
  </si>
  <si>
    <t>13</t>
  </si>
  <si>
    <t>10</t>
  </si>
  <si>
    <t>12</t>
  </si>
  <si>
    <t>810</t>
  </si>
  <si>
    <t>111</t>
  </si>
  <si>
    <t>313</t>
  </si>
  <si>
    <t>11</t>
  </si>
  <si>
    <t>1 06 06033 10 0000 110</t>
  </si>
  <si>
    <t>1 06 06030 00 0000 110</t>
  </si>
  <si>
    <t>1 06 06043 10 0000 110</t>
  </si>
  <si>
    <t>1 06 06040 00 0000 110</t>
  </si>
  <si>
    <t xml:space="preserve">Обеспечение деятельности подведомственных учреждений (технический персонал)  </t>
  </si>
  <si>
    <t xml:space="preserve">Социальное  обеспечение населения </t>
  </si>
  <si>
    <t>Всего:</t>
  </si>
  <si>
    <t>-</t>
  </si>
  <si>
    <t>Код бюджетной  классификации</t>
  </si>
  <si>
    <t xml:space="preserve">                           Вид источников</t>
  </si>
  <si>
    <t xml:space="preserve">  Сумма</t>
  </si>
  <si>
    <t xml:space="preserve">Источники внутреннего финансирования дефицитов бюджетов 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</si>
  <si>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</si>
  <si>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</si>
  <si>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поселений  в валюте Российской Федерации</t>
  </si>
  <si>
    <t>Погашение кредитов, представленных кредитными организациями в валюте Российской Федерации</t>
  </si>
  <si>
    <t>Погашение кредитов, полученных от  кредитных организаций  бюджетами поселений в валюте Российской Федерации</t>
  </si>
  <si>
    <t xml:space="preserve">Бюджетные кредиты от других бюджетов бюджетной системы Российской Федерации 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</si>
  <si>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</si>
  <si>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 кредитов от других бюджетов  бюджетной системы Российской Федерации бюджетами поселений 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</si>
  <si>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</si>
  <si>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поселений 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</si>
  <si>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</si>
  <si>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 xml:space="preserve">Увеличение остатков средств бюджетов      </t>
  </si>
  <si>
    <t xml:space="preserve">Увеличение прочих остатков средств бюджетов      </t>
  </si>
  <si>
    <t xml:space="preserve">Увеличение прочих остатков денежных средств      бюджетов </t>
  </si>
  <si>
    <t xml:space="preserve">Увеличение прочих остатков денежных  средств бюджетов поселений     </t>
  </si>
  <si>
    <t>2 02 15002 10 0000 151</t>
  </si>
  <si>
    <t>2 02 29999 10 0000 151</t>
  </si>
  <si>
    <t>2 02 15002 00 0000 151</t>
  </si>
  <si>
    <t xml:space="preserve">Уменьшение остатков средств бюджетов      </t>
  </si>
  <si>
    <t xml:space="preserve">Уменьшение прочих остатков средств бюджетов      </t>
  </si>
  <si>
    <t xml:space="preserve">Уменьшение прочих остатков денежных средств   бюджетов    </t>
  </si>
  <si>
    <t xml:space="preserve">Уменьшение прочих остатков денежных средств бюджетов поселений      </t>
  </si>
  <si>
    <t>Итого источников  финансирования дефицита</t>
  </si>
  <si>
    <t>Исполнение судебных актов Российской Федерации и мировых соглашений по возмещению и причинению вреда</t>
  </si>
  <si>
    <t>1 03 00000 00 0000 000</t>
  </si>
  <si>
    <t>НАЛОГИ НА ТОВАРЫ (РАБОТЫ, УСЛУГИ), РЕАЛИЗУЕМЫЕ НА ТЕРРИТОРИИ РОССИЙСКОЙ ФЕДЕРАЦИИ</t>
  </si>
  <si>
    <t>Мероприятия направленные на содержание автомобильных дорог общего пользования местного значения</t>
  </si>
  <si>
    <t>40 1 00 20140</t>
  </si>
  <si>
    <t>Налог на имущество физических лиц, взимаемый по ставкам, применяемым к объектам налогообложения, расположенным в границах  сельских поселений.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</si>
  <si>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</si>
  <si>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физических лиц, обладающих земельным участком, расположенным в границах сельских поселений</t>
  </si>
  <si>
    <t>НАЛОГОВЫЕ И НЕНАЛОГОВЫЕ ДОХОДЫ</t>
  </si>
  <si>
    <t>Дотации бюджетам сельских поселений на выравнивание  бюджетной обеспеченности</t>
  </si>
  <si>
    <t>Субвенции бюджетам сельских поселений  на осуществление  первичного воинского учета на территориях, где  отсутствуют военные комиссариаты</t>
  </si>
  <si>
    <t>16 0 01 00000</t>
  </si>
  <si>
    <t>16 0 00 00000</t>
  </si>
  <si>
    <t>19 0 00 00000</t>
  </si>
  <si>
    <t>20 0 00 00000</t>
  </si>
  <si>
    <t>20 0 01 00000</t>
  </si>
  <si>
    <t>17 0 00 00000</t>
  </si>
  <si>
    <t>17 0 01 00000</t>
  </si>
  <si>
    <t>расходов на 2019 год</t>
  </si>
  <si>
    <t>40 1 00 09050</t>
  </si>
  <si>
    <r>
      <t>Налог на доходы физических лиц с доходов, источником которых является налоговый агент , за исключением доходов , в отношении которых исчисление и уплата налога осуществляются в соответствии со статьями        227 , 227</t>
    </r>
    <r>
      <rPr>
        <vertAlign val="superscript"/>
        <sz val="12"/>
        <color indexed="8"/>
        <rFont val="Times New Roman"/>
        <family val="1"/>
      </rPr>
      <t>1</t>
    </r>
    <r>
      <rPr>
        <sz val="12"/>
        <color indexed="8"/>
        <rFont val="Times New Roman"/>
        <family val="1"/>
      </rPr>
      <t xml:space="preserve"> и 228  Налогового кодекса Российской  Федерации</t>
    </r>
  </si>
  <si>
    <t>Налог на доходы физических лиц с доходов ,полученных от осуществления деятельности физическими лицами , зарегистрированными в качестве индивидуальных предпринимателей , нотариусов , занимающихся частной практикой , адвокатов ,учредивших адвокатские кабинеты и других лиц ,занимающихся частной практикой в соответствии со статьей 227 Налогового кодекса Российской  Федерации</t>
  </si>
  <si>
    <t>Налог на доходы физических лиц с доходов , полученных физическими лицами в соответствии со статьей 228 Налогового кодекса Российской  Федерации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</si>
  <si>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</si>
  <si>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</si>
  <si>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</si>
  <si>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</t>
  </si>
  <si>
    <t>главы</t>
  </si>
  <si>
    <t xml:space="preserve">Распределение бюджетных ассигнований по разделам, подразделам, целевым статьям и видам расходов , классификации  расходов местного бюджета                                                                                                                                                муниципального образования Копьевский  сельсовет на 2019 год </t>
  </si>
  <si>
    <t>Непрограммные расходы в сфере установленных функций органов местного самоуправления,муниципальных учреждений Копьевского сельсовета</t>
  </si>
  <si>
    <t>Обеспечение деятельности  органов местного самоуправления , муниципальных учреждений муниципального образования Копьевский сельсовет</t>
  </si>
  <si>
    <t>Глава  муниципального образования Копьевский сельсовет</t>
  </si>
  <si>
    <t>Обеспечение деятельности органов местного самоуправления ,муниципальных учреждений муниципального образования Копьевский  сельсовет</t>
  </si>
  <si>
    <t>11 мес.</t>
  </si>
  <si>
    <t>Муниципальная программа «Меры по усилению борьбы с преступностью и профилактике правонарушений на 2018-2020 годы"</t>
  </si>
  <si>
    <t>12 0 01 01000</t>
  </si>
  <si>
    <t>22 0 00 00000</t>
  </si>
  <si>
    <t>Муниципальная программа"Использование и охрана земель на территории Копьевского сельсовета на 2018г - 2020 годы"</t>
  </si>
  <si>
    <t>Обеспечение охраны и восстановление плодородия земель</t>
  </si>
  <si>
    <t>Мероприятия, направленные на защиту земель поселения от зарастания сорными растениями</t>
  </si>
  <si>
    <t>Непрограммные расходы в сфере установленных функций органов местного самоуправления,муниципальных учреждений Копьевский сельсовета</t>
  </si>
  <si>
    <t>Обеспечение деятельности органов местного самоуправления ,муниципальных учреждений муниципального образования Копьевский сельсовет</t>
  </si>
  <si>
    <t>Непрограммные расходы в сфере установленных функций органов местного самоуправления, муниципальных учреждений Копьевского сельсовета</t>
  </si>
  <si>
    <t>Обеспечение деятельности органов местного самоуправления, муниципальных учреждений муниципального образования Копьевский сельсовет</t>
  </si>
  <si>
    <t>Муниципальная программа по стимулированию деятельности добровольных пожарных администрации Копьевского сельсовета на 2018-2020 годы"</t>
  </si>
  <si>
    <t xml:space="preserve">Мероприятия, направленные на повышение пожарной   безопасности </t>
  </si>
  <si>
    <t>16 0 01 08000</t>
  </si>
  <si>
    <t>210 00 00000</t>
  </si>
  <si>
    <t>Муниципальная программа"Обеспечение безопасности гидротехнического сооружения на территории Копьевского сельсовета на 2018-2020 годы"</t>
  </si>
  <si>
    <t>Обеспечение безопасности гидротехнического сооружения на территории Копьевского сельсовета</t>
  </si>
  <si>
    <t>210 01 00000</t>
  </si>
  <si>
    <t>210 01 12000</t>
  </si>
  <si>
    <t>Мероприятия направленные на оформление правоустанавливающих документов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</si>
  <si>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</si>
  <si>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</si>
  <si>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1 14 06020 00 0000 430</t>
  </si>
  <si>
    <t>Доходы от продажи земельных участков,  государственная собственность на которые разграничена (за исключением земельных участков бюджетных и автономных учреждений)</t>
  </si>
  <si>
    <t>1 14 06025 10 0000 430</t>
  </si>
  <si>
    <t xml:space="preserve">Доходы от продажи земельных участков, находящихся всобственности сельских поселений (за исключением земельных участков муниципальных бюджетных и автономных учреждений) </t>
  </si>
  <si>
    <t>40 1 00 71490</t>
  </si>
  <si>
    <t>Проведение работ по описанию границ населенных пунктов и внесению соответствующих сведений в Единый государственный реестр недвижимости</t>
  </si>
  <si>
    <t xml:space="preserve">Приложение 2
                                                      к  решению Совета  депутатов     
                                                     Копьевского  сельсовета" О бюджете муниципального образования Копьевский сельсовет Орджоникидзевского района Республики Хакасия на 2019 год и плановый 2020 и 2021 годов" от 29  мая 2019 г. № 14     
</t>
  </si>
  <si>
    <t xml:space="preserve">Приложение  1
                                                        к решению Совета  депутатов     
                                                       Копьевского  сельсовета  " О бюджете муниципального образования Копьевский сельсовет Орджоникидзевского района Республики Хакасия на 2019 год и плановый 2020 и 2021 годов" от 29 мая 2019 г  № 14   
</t>
  </si>
  <si>
    <t xml:space="preserve">Приложение  3
                                                       к решению Совета  депутатов     
                                                       Копьевского  сельсовета " О бюджете муниципального образования Копьевский сельсовет Орджоникидзевского района Республики Хакасия на 2019 год и плановый 2020 и 2021 годов" от  29 мая 2019 г. № 14         
                                                      </t>
  </si>
  <si>
    <t xml:space="preserve">Приложение  4
                                                       к решению Совета  депутатов     
                                                        Копьевского  сельсовета" О бюджете муниципального образования Копьевский сельсовет Орджоникидзевского района Республики Хакасия на 2019 год и плановый 2020 и 2021 годов" от  29 мая 2019 г. № 14     
 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</si>
</sst>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  <numFmt numFmtId="166" formatCode="[$-FC19]d\ mmmm\ yyyy\ &quot;г.&quot;"/>
    <numFmt numFmtId="167" formatCode="000000"/>
    <numFmt numFmtId="168" formatCode="0000"/>
    <numFmt numFmtId="169" formatCode="#&quot; &quot;???/???"/>
    <numFmt numFmtId="170" formatCode="#,##0.00_р_."/>
    <numFmt numFmtId="171" formatCode="#,##0.0000"/>
    <numFmt numFmtId="172" formatCode="#,##0.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0.000"/>
  </numFmts>
  <fonts count="59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40"/>
      <name val="Calibri"/>
      <family val="2"/>
    </font>
    <font>
      <i/>
      <sz val="11"/>
      <color indexed="40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3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3"/>
      <color indexed="8"/>
      <name val="Times New Roman"/>
      <family val="1"/>
    </font>
    <font>
      <b/>
      <i/>
      <sz val="12"/>
      <name val="Times New Roman"/>
      <family val="1"/>
    </font>
    <font>
      <sz val="10"/>
      <color indexed="8"/>
      <name val="Calibri"/>
      <family val="2"/>
    </font>
    <font>
      <b/>
      <i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/>
    </xf>
    <xf numFmtId="49" fontId="0" fillId="0" borderId="0" xfId="0" applyNumberFormat="1" applyAlignment="1">
      <alignment horizont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horizontal="center"/>
    </xf>
    <xf numFmtId="0" fontId="7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9" fontId="2" fillId="0" borderId="10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vertical="top" wrapTex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49" fontId="4" fillId="0" borderId="10" xfId="0" applyNumberFormat="1" applyFont="1" applyFill="1" applyBorder="1" applyAlignment="1">
      <alignment vertical="top" wrapText="1"/>
    </xf>
    <xf numFmtId="49" fontId="2" fillId="0" borderId="11" xfId="0" applyNumberFormat="1" applyFont="1" applyFill="1" applyBorder="1" applyAlignment="1">
      <alignment vertical="top" wrapText="1"/>
    </xf>
    <xf numFmtId="4" fontId="4" fillId="0" borderId="10" xfId="0" applyNumberFormat="1" applyFont="1" applyFill="1" applyBorder="1" applyAlignment="1">
      <alignment horizontal="center" vertical="top" wrapText="1"/>
    </xf>
    <xf numFmtId="4" fontId="2" fillId="0" borderId="10" xfId="0" applyNumberFormat="1" applyFont="1" applyFill="1" applyBorder="1" applyAlignment="1">
      <alignment horizontal="center" vertical="top" wrapText="1"/>
    </xf>
    <xf numFmtId="4" fontId="9" fillId="0" borderId="10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164" fontId="0" fillId="0" borderId="0" xfId="0" applyNumberFormat="1" applyFont="1" applyFill="1" applyAlignment="1">
      <alignment horizontal="center"/>
    </xf>
    <xf numFmtId="0" fontId="10" fillId="0" borderId="0" xfId="0" applyFont="1" applyBorder="1" applyAlignment="1">
      <alignment/>
    </xf>
    <xf numFmtId="0" fontId="4" fillId="0" borderId="0" xfId="0" applyFont="1" applyFill="1" applyBorder="1" applyAlignment="1">
      <alignment horizontal="justify" vertical="top" wrapText="1"/>
    </xf>
    <xf numFmtId="0" fontId="5" fillId="0" borderId="0" xfId="0" applyFont="1" applyFill="1" applyBorder="1" applyAlignment="1">
      <alignment vertical="top" wrapText="1"/>
    </xf>
    <xf numFmtId="2" fontId="4" fillId="0" borderId="0" xfId="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49" fontId="4" fillId="0" borderId="0" xfId="0" applyNumberFormat="1" applyFont="1" applyFill="1" applyBorder="1" applyAlignment="1">
      <alignment horizontal="left" vertical="top" wrapText="1"/>
    </xf>
    <xf numFmtId="4" fontId="4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49" fontId="2" fillId="33" borderId="10" xfId="0" applyNumberFormat="1" applyFont="1" applyFill="1" applyBorder="1" applyAlignment="1">
      <alignment horizontal="left" vertical="top" wrapText="1"/>
    </xf>
    <xf numFmtId="0" fontId="4" fillId="34" borderId="10" xfId="0" applyFont="1" applyFill="1" applyBorder="1" applyAlignment="1">
      <alignment horizontal="left" vertical="top" wrapText="1"/>
    </xf>
    <xf numFmtId="4" fontId="12" fillId="34" borderId="10" xfId="0" applyNumberFormat="1" applyFont="1" applyFill="1" applyBorder="1" applyAlignment="1">
      <alignment horizontal="center" vertical="top" wrapText="1"/>
    </xf>
    <xf numFmtId="49" fontId="4" fillId="33" borderId="10" xfId="0" applyNumberFormat="1" applyFont="1" applyFill="1" applyBorder="1" applyAlignment="1">
      <alignment horizontal="left" vertical="top" wrapText="1"/>
    </xf>
    <xf numFmtId="49" fontId="4" fillId="33" borderId="10" xfId="0" applyNumberFormat="1" applyFont="1" applyFill="1" applyBorder="1" applyAlignment="1">
      <alignment vertical="top" wrapText="1"/>
    </xf>
    <xf numFmtId="4" fontId="4" fillId="33" borderId="10" xfId="0" applyNumberFormat="1" applyFont="1" applyFill="1" applyBorder="1" applyAlignment="1">
      <alignment horizontal="center" vertical="top" wrapText="1"/>
    </xf>
    <xf numFmtId="4" fontId="2" fillId="33" borderId="10" xfId="0" applyNumberFormat="1" applyFont="1" applyFill="1" applyBorder="1" applyAlignment="1">
      <alignment horizontal="center" vertical="top" wrapText="1"/>
    </xf>
    <xf numFmtId="49" fontId="4" fillId="35" borderId="10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8" fillId="33" borderId="10" xfId="0" applyFont="1" applyFill="1" applyBorder="1" applyAlignment="1">
      <alignment horizontal="left" vertical="top" wrapText="1"/>
    </xf>
    <xf numFmtId="0" fontId="14" fillId="33" borderId="10" xfId="0" applyFont="1" applyFill="1" applyBorder="1" applyAlignment="1">
      <alignment horizontal="left" vertical="top" wrapText="1"/>
    </xf>
    <xf numFmtId="0" fontId="8" fillId="34" borderId="10" xfId="0" applyFont="1" applyFill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49" fontId="15" fillId="35" borderId="10" xfId="0" applyNumberFormat="1" applyFont="1" applyFill="1" applyBorder="1" applyAlignment="1">
      <alignment horizontal="left" vertical="top" wrapText="1"/>
    </xf>
    <xf numFmtId="0" fontId="15" fillId="35" borderId="10" xfId="0" applyFont="1" applyFill="1" applyBorder="1" applyAlignment="1">
      <alignment horizontal="left" vertical="top" wrapText="1"/>
    </xf>
    <xf numFmtId="4" fontId="15" fillId="35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justify" vertical="top" wrapText="1"/>
    </xf>
    <xf numFmtId="0" fontId="9" fillId="0" borderId="10" xfId="0" applyFont="1" applyFill="1" applyBorder="1" applyAlignment="1">
      <alignment horizontal="justify" vertical="top" wrapText="1"/>
    </xf>
    <xf numFmtId="0" fontId="2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/>
    </xf>
    <xf numFmtId="0" fontId="2" fillId="33" borderId="10" xfId="0" applyFont="1" applyFill="1" applyBorder="1" applyAlignment="1">
      <alignment horizontal="justify" vertical="top" wrapText="1"/>
    </xf>
    <xf numFmtId="4" fontId="2" fillId="0" borderId="10" xfId="0" applyNumberFormat="1" applyFont="1" applyBorder="1" applyAlignment="1">
      <alignment horizontal="center" vertical="top" wrapText="1"/>
    </xf>
    <xf numFmtId="4" fontId="4" fillId="0" borderId="10" xfId="0" applyNumberFormat="1" applyFont="1" applyBorder="1" applyAlignment="1">
      <alignment horizontal="center" vertical="top" wrapText="1"/>
    </xf>
    <xf numFmtId="0" fontId="4" fillId="0" borderId="12" xfId="0" applyFont="1" applyFill="1" applyBorder="1" applyAlignment="1">
      <alignment horizontal="justify" vertical="top" wrapText="1"/>
    </xf>
    <xf numFmtId="0" fontId="2" fillId="0" borderId="12" xfId="0" applyFont="1" applyFill="1" applyBorder="1" applyAlignment="1">
      <alignment horizontal="justify" vertical="top" wrapText="1"/>
    </xf>
    <xf numFmtId="0" fontId="9" fillId="0" borderId="12" xfId="0" applyFont="1" applyFill="1" applyBorder="1" applyAlignment="1">
      <alignment horizontal="justify" vertical="top" wrapText="1"/>
    </xf>
    <xf numFmtId="0" fontId="2" fillId="0" borderId="12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2" fillId="33" borderId="12" xfId="0" applyFont="1" applyFill="1" applyBorder="1" applyAlignment="1">
      <alignment horizontal="justify" vertical="top" wrapText="1"/>
    </xf>
    <xf numFmtId="4" fontId="4" fillId="34" borderId="10" xfId="0" applyNumberFormat="1" applyFont="1" applyFill="1" applyBorder="1" applyAlignment="1">
      <alignment horizontal="center" vertical="top" wrapText="1"/>
    </xf>
    <xf numFmtId="49" fontId="5" fillId="34" borderId="10" xfId="0" applyNumberFormat="1" applyFont="1" applyFill="1" applyBorder="1" applyAlignment="1">
      <alignment horizontal="left" vertical="top" wrapText="1"/>
    </xf>
    <xf numFmtId="49" fontId="3" fillId="34" borderId="10" xfId="0" applyNumberFormat="1" applyFont="1" applyFill="1" applyBorder="1" applyAlignment="1">
      <alignment horizontal="left" vertical="top" wrapText="1"/>
    </xf>
    <xf numFmtId="0" fontId="7" fillId="34" borderId="10" xfId="0" applyFont="1" applyFill="1" applyBorder="1" applyAlignment="1">
      <alignment horizontal="left" vertical="top" wrapText="1"/>
    </xf>
    <xf numFmtId="3" fontId="5" fillId="0" borderId="10" xfId="0" applyNumberFormat="1" applyFont="1" applyBorder="1" applyAlignment="1">
      <alignment horizontal="center" vertical="top" wrapText="1"/>
    </xf>
    <xf numFmtId="3" fontId="3" fillId="0" borderId="10" xfId="0" applyNumberFormat="1" applyFont="1" applyBorder="1" applyAlignment="1">
      <alignment horizontal="center" vertical="top" wrapText="1"/>
    </xf>
    <xf numFmtId="49" fontId="15" fillId="35" borderId="10" xfId="0" applyNumberFormat="1" applyFont="1" applyFill="1" applyBorder="1" applyAlignment="1">
      <alignment vertical="top" wrapText="1"/>
    </xf>
    <xf numFmtId="0" fontId="20" fillId="33" borderId="10" xfId="0" applyFont="1" applyFill="1" applyBorder="1" applyAlignment="1">
      <alignment horizontal="justify" vertical="top" wrapText="1"/>
    </xf>
    <xf numFmtId="0" fontId="20" fillId="33" borderId="10" xfId="0" applyFont="1" applyFill="1" applyBorder="1" applyAlignment="1">
      <alignment wrapText="1"/>
    </xf>
    <xf numFmtId="49" fontId="2" fillId="0" borderId="0" xfId="0" applyNumberFormat="1" applyFont="1" applyFill="1" applyBorder="1" applyAlignment="1">
      <alignment horizontal="left" vertical="top" wrapText="1"/>
    </xf>
    <xf numFmtId="0" fontId="21" fillId="0" borderId="10" xfId="0" applyFont="1" applyFill="1" applyBorder="1" applyAlignment="1">
      <alignment horizontal="left" vertical="center" wrapText="1"/>
    </xf>
    <xf numFmtId="49" fontId="21" fillId="0" borderId="10" xfId="0" applyNumberFormat="1" applyFont="1" applyFill="1" applyBorder="1" applyAlignment="1">
      <alignment horizontal="left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wrapText="1"/>
    </xf>
    <xf numFmtId="4" fontId="2" fillId="0" borderId="0" xfId="0" applyNumberFormat="1" applyFont="1" applyBorder="1" applyAlignment="1">
      <alignment horizontal="center" wrapText="1"/>
    </xf>
    <xf numFmtId="4" fontId="3" fillId="0" borderId="0" xfId="0" applyNumberFormat="1" applyFont="1" applyFill="1" applyBorder="1" applyAlignment="1">
      <alignment horizontal="center" vertical="top" wrapText="1"/>
    </xf>
    <xf numFmtId="4" fontId="3" fillId="33" borderId="0" xfId="0" applyNumberFormat="1" applyFont="1" applyFill="1" applyBorder="1" applyAlignment="1">
      <alignment horizontal="center" vertical="top" wrapText="1"/>
    </xf>
    <xf numFmtId="0" fontId="0" fillId="0" borderId="0" xfId="0" applyNumberFormat="1" applyFont="1" applyAlignment="1">
      <alignment horizontal="right" wrapText="1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center"/>
    </xf>
    <xf numFmtId="4" fontId="0" fillId="0" borderId="0" xfId="0" applyNumberFormat="1" applyFont="1" applyBorder="1" applyAlignment="1">
      <alignment horizontal="center" wrapText="1"/>
    </xf>
    <xf numFmtId="4" fontId="23" fillId="35" borderId="0" xfId="0" applyNumberFormat="1" applyFont="1" applyFill="1" applyBorder="1" applyAlignment="1">
      <alignment horizontal="center" vertical="top" wrapText="1"/>
    </xf>
    <xf numFmtId="4" fontId="3" fillId="35" borderId="0" xfId="0" applyNumberFormat="1" applyFont="1" applyFill="1" applyBorder="1" applyAlignment="1">
      <alignment horizontal="center" vertical="top" wrapText="1"/>
    </xf>
    <xf numFmtId="4" fontId="22" fillId="34" borderId="0" xfId="0" applyNumberFormat="1" applyFont="1" applyFill="1" applyBorder="1" applyAlignment="1">
      <alignment horizontal="center" vertical="top" wrapText="1"/>
    </xf>
    <xf numFmtId="4" fontId="0" fillId="0" borderId="0" xfId="0" applyNumberFormat="1" applyFont="1" applyAlignment="1">
      <alignment horizontal="center"/>
    </xf>
    <xf numFmtId="4" fontId="3" fillId="34" borderId="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/>
    </xf>
    <xf numFmtId="4" fontId="0" fillId="0" borderId="0" xfId="0" applyNumberFormat="1" applyAlignment="1">
      <alignment vertical="top"/>
    </xf>
    <xf numFmtId="49" fontId="8" fillId="0" borderId="10" xfId="0" applyNumberFormat="1" applyFont="1" applyFill="1" applyBorder="1" applyAlignment="1">
      <alignment horizontal="left" vertical="top" wrapText="1"/>
    </xf>
    <xf numFmtId="49" fontId="4" fillId="34" borderId="10" xfId="0" applyNumberFormat="1" applyFont="1" applyFill="1" applyBorder="1" applyAlignment="1">
      <alignment horizontal="left" vertical="top" wrapText="1"/>
    </xf>
    <xf numFmtId="49" fontId="2" fillId="34" borderId="10" xfId="0" applyNumberFormat="1" applyFont="1" applyFill="1" applyBorder="1" applyAlignment="1">
      <alignment horizontal="left" vertical="top" wrapText="1"/>
    </xf>
    <xf numFmtId="4" fontId="2" fillId="34" borderId="10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left"/>
    </xf>
    <xf numFmtId="49" fontId="4" fillId="0" borderId="10" xfId="0" applyNumberFormat="1" applyFont="1" applyFill="1" applyBorder="1" applyAlignment="1">
      <alignment horizontal="left" vertical="center" wrapText="1"/>
    </xf>
    <xf numFmtId="49" fontId="4" fillId="34" borderId="10" xfId="0" applyNumberFormat="1" applyFont="1" applyFill="1" applyBorder="1" applyAlignment="1">
      <alignment horizontal="left" vertical="center" wrapText="1"/>
    </xf>
    <xf numFmtId="49" fontId="2" fillId="34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24" fillId="0" borderId="12" xfId="0" applyFont="1" applyFill="1" applyBorder="1" applyAlignment="1">
      <alignment horizontal="justify" vertical="top" wrapText="1"/>
    </xf>
    <xf numFmtId="0" fontId="9" fillId="0" borderId="10" xfId="0" applyFont="1" applyFill="1" applyBorder="1" applyAlignment="1">
      <alignment horizontal="justify" vertical="center" wrapText="1"/>
    </xf>
    <xf numFmtId="0" fontId="9" fillId="0" borderId="12" xfId="0" applyFont="1" applyFill="1" applyBorder="1" applyAlignment="1">
      <alignment horizontal="justify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8" fillId="0" borderId="11" xfId="0" applyFont="1" applyFill="1" applyBorder="1" applyAlignment="1">
      <alignment horizontal="left" vertical="top" wrapText="1"/>
    </xf>
    <xf numFmtId="0" fontId="20" fillId="0" borderId="10" xfId="0" applyFont="1" applyBorder="1" applyAlignment="1">
      <alignment horizontal="left" vertical="center" wrapText="1"/>
    </xf>
    <xf numFmtId="0" fontId="7" fillId="0" borderId="13" xfId="53" applyFont="1" applyFill="1" applyBorder="1" applyAlignment="1">
      <alignment horizontal="justify" vertical="top" wrapText="1"/>
      <protection/>
    </xf>
    <xf numFmtId="49" fontId="8" fillId="0" borderId="13" xfId="53" applyNumberFormat="1" applyFont="1" applyFill="1" applyBorder="1" applyAlignment="1">
      <alignment wrapText="1"/>
      <protection/>
    </xf>
    <xf numFmtId="0" fontId="4" fillId="0" borderId="11" xfId="53" applyFont="1" applyFill="1" applyBorder="1" applyAlignment="1">
      <alignment horizontal="left" vertical="top" wrapText="1"/>
      <protection/>
    </xf>
    <xf numFmtId="49" fontId="3" fillId="0" borderId="10" xfId="0" applyNumberFormat="1" applyFont="1" applyBorder="1" applyAlignment="1">
      <alignment horizontal="center" vertical="top"/>
    </xf>
    <xf numFmtId="49" fontId="3" fillId="36" borderId="10" xfId="0" applyNumberFormat="1" applyFont="1" applyFill="1" applyBorder="1" applyAlignment="1">
      <alignment horizontal="center" vertical="top"/>
    </xf>
    <xf numFmtId="49" fontId="0" fillId="34" borderId="10" xfId="0" applyNumberFormat="1" applyFill="1" applyBorder="1" applyAlignment="1">
      <alignment horizontal="center" vertical="center"/>
    </xf>
    <xf numFmtId="0" fontId="7" fillId="0" borderId="10" xfId="53" applyFont="1" applyFill="1" applyBorder="1" applyAlignment="1">
      <alignment vertical="top" wrapText="1"/>
      <protection/>
    </xf>
    <xf numFmtId="164" fontId="0" fillId="0" borderId="0" xfId="0" applyNumberFormat="1" applyFill="1" applyAlignment="1">
      <alignment horizontal="center"/>
    </xf>
    <xf numFmtId="0" fontId="8" fillId="0" borderId="10" xfId="53" applyFont="1" applyFill="1" applyBorder="1" applyAlignment="1">
      <alignment vertical="top" wrapText="1"/>
      <protection/>
    </xf>
    <xf numFmtId="49" fontId="13" fillId="0" borderId="10" xfId="0" applyNumberFormat="1" applyFont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49" fontId="15" fillId="35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13" fillId="0" borderId="10" xfId="0" applyNumberFormat="1" applyFont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top" wrapText="1"/>
    </xf>
    <xf numFmtId="0" fontId="4" fillId="0" borderId="11" xfId="53" applyFont="1" applyFill="1" applyBorder="1" applyAlignment="1">
      <alignment horizontal="center" vertical="top" wrapText="1"/>
      <protection/>
    </xf>
    <xf numFmtId="0" fontId="2" fillId="0" borderId="11" xfId="53" applyFont="1" applyFill="1" applyBorder="1" applyAlignment="1">
      <alignment horizontal="center" vertical="top" wrapText="1"/>
      <protection/>
    </xf>
    <xf numFmtId="49" fontId="4" fillId="34" borderId="10" xfId="0" applyNumberFormat="1" applyFont="1" applyFill="1" applyBorder="1" applyAlignment="1">
      <alignment horizontal="center" vertical="top" wrapText="1"/>
    </xf>
    <xf numFmtId="49" fontId="2" fillId="34" borderId="10" xfId="0" applyNumberFormat="1" applyFont="1" applyFill="1" applyBorder="1" applyAlignment="1">
      <alignment horizontal="center" vertical="top" wrapText="1"/>
    </xf>
    <xf numFmtId="49" fontId="2" fillId="0" borderId="14" xfId="0" applyNumberFormat="1" applyFont="1" applyFill="1" applyBorder="1" applyAlignment="1">
      <alignment horizontal="center" vertical="top" wrapText="1"/>
    </xf>
    <xf numFmtId="49" fontId="2" fillId="33" borderId="10" xfId="0" applyNumberFormat="1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5" fillId="34" borderId="10" xfId="0" applyNumberFormat="1" applyFont="1" applyFill="1" applyBorder="1" applyAlignment="1">
      <alignment horizontal="center" vertical="top" wrapText="1"/>
    </xf>
    <xf numFmtId="49" fontId="3" fillId="34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wrapText="1"/>
    </xf>
    <xf numFmtId="0" fontId="2" fillId="0" borderId="10" xfId="53" applyFont="1" applyFill="1" applyBorder="1" applyAlignment="1">
      <alignment horizontal="center" vertical="top" wrapText="1"/>
      <protection/>
    </xf>
    <xf numFmtId="0" fontId="7" fillId="0" borderId="10" xfId="0" applyFont="1" applyBorder="1" applyAlignment="1">
      <alignment horizontal="center" vertical="top" wrapText="1"/>
    </xf>
    <xf numFmtId="49" fontId="7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justify" vertical="top" wrapText="1"/>
    </xf>
    <xf numFmtId="3" fontId="3" fillId="34" borderId="10" xfId="0" applyNumberFormat="1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horizontal="center" vertical="top" wrapText="1"/>
    </xf>
    <xf numFmtId="0" fontId="7" fillId="0" borderId="16" xfId="0" applyFont="1" applyFill="1" applyBorder="1" applyAlignment="1">
      <alignment horizontal="center" vertical="top" wrapText="1"/>
    </xf>
    <xf numFmtId="49" fontId="7" fillId="0" borderId="10" xfId="0" applyNumberFormat="1" applyFont="1" applyBorder="1" applyAlignment="1">
      <alignment horizontal="center" wrapText="1"/>
    </xf>
    <xf numFmtId="4" fontId="7" fillId="0" borderId="10" xfId="0" applyNumberFormat="1" applyFont="1" applyBorder="1" applyAlignment="1">
      <alignment horizontal="center" wrapText="1"/>
    </xf>
    <xf numFmtId="4" fontId="25" fillId="0" borderId="10" xfId="0" applyNumberFormat="1" applyFont="1" applyBorder="1" applyAlignment="1">
      <alignment horizontal="center" wrapText="1"/>
    </xf>
    <xf numFmtId="4" fontId="7" fillId="0" borderId="10" xfId="0" applyNumberFormat="1" applyFont="1" applyBorder="1" applyAlignment="1">
      <alignment horizontal="center" vertical="center" wrapText="1"/>
    </xf>
    <xf numFmtId="49" fontId="8" fillId="0" borderId="13" xfId="53" applyNumberFormat="1" applyFont="1" applyFill="1" applyBorder="1" applyAlignment="1">
      <alignment horizontal="left" wrapText="1"/>
      <protection/>
    </xf>
    <xf numFmtId="0" fontId="8" fillId="0" borderId="13" xfId="53" applyFont="1" applyFill="1" applyBorder="1" applyAlignment="1">
      <alignment horizontal="justify" vertical="top" wrapText="1"/>
      <protection/>
    </xf>
    <xf numFmtId="0" fontId="4" fillId="33" borderId="11" xfId="53" applyFont="1" applyFill="1" applyBorder="1" applyAlignment="1">
      <alignment horizontal="center" vertical="top" wrapText="1"/>
      <protection/>
    </xf>
    <xf numFmtId="49" fontId="8" fillId="33" borderId="13" xfId="53" applyNumberFormat="1" applyFont="1" applyFill="1" applyBorder="1" applyAlignment="1">
      <alignment wrapText="1"/>
      <protection/>
    </xf>
    <xf numFmtId="49" fontId="8" fillId="33" borderId="13" xfId="53" applyNumberFormat="1" applyFont="1" applyFill="1" applyBorder="1" applyAlignment="1">
      <alignment horizontal="left" wrapText="1"/>
      <protection/>
    </xf>
    <xf numFmtId="0" fontId="8" fillId="33" borderId="13" xfId="53" applyFont="1" applyFill="1" applyBorder="1" applyAlignment="1">
      <alignment horizontal="justify" vertical="top" wrapText="1"/>
      <protection/>
    </xf>
    <xf numFmtId="0" fontId="2" fillId="33" borderId="11" xfId="53" applyFont="1" applyFill="1" applyBorder="1" applyAlignment="1">
      <alignment horizontal="center" vertical="top" wrapText="1"/>
      <protection/>
    </xf>
    <xf numFmtId="0" fontId="7" fillId="33" borderId="10" xfId="0" applyFont="1" applyFill="1" applyBorder="1" applyAlignment="1">
      <alignment vertical="top" wrapText="1"/>
    </xf>
    <xf numFmtId="0" fontId="7" fillId="33" borderId="13" xfId="53" applyFont="1" applyFill="1" applyBorder="1" applyAlignment="1">
      <alignment horizontal="justify" vertical="top" wrapText="1"/>
      <protection/>
    </xf>
    <xf numFmtId="0" fontId="26" fillId="0" borderId="12" xfId="0" applyFont="1" applyFill="1" applyBorder="1" applyAlignment="1">
      <alignment horizontal="justify" vertical="top" wrapText="1"/>
    </xf>
    <xf numFmtId="0" fontId="2" fillId="33" borderId="12" xfId="0" applyNumberFormat="1" applyFont="1" applyFill="1" applyBorder="1" applyAlignment="1">
      <alignment horizontal="justify" vertical="top" wrapText="1"/>
    </xf>
    <xf numFmtId="2" fontId="3" fillId="0" borderId="0" xfId="0" applyNumberFormat="1" applyFont="1" applyAlignment="1">
      <alignment horizontal="left" vertical="top" wrapText="1"/>
    </xf>
    <xf numFmtId="0" fontId="3" fillId="0" borderId="10" xfId="0" applyFont="1" applyBorder="1" applyAlignment="1">
      <alignment wrapText="1"/>
    </xf>
    <xf numFmtId="0" fontId="3" fillId="0" borderId="0" xfId="0" applyFont="1" applyAlignment="1">
      <alignment wrapText="1"/>
    </xf>
    <xf numFmtId="49" fontId="5" fillId="0" borderId="10" xfId="0" applyNumberFormat="1" applyFont="1" applyBorder="1" applyAlignment="1">
      <alignment horizontal="center" vertical="top"/>
    </xf>
    <xf numFmtId="4" fontId="0" fillId="0" borderId="0" xfId="0" applyNumberFormat="1" applyAlignment="1">
      <alignment/>
    </xf>
    <xf numFmtId="0" fontId="3" fillId="0" borderId="0" xfId="0" applyFont="1" applyAlignment="1">
      <alignment horizontal="left" wrapText="1"/>
    </xf>
    <xf numFmtId="0" fontId="7" fillId="0" borderId="17" xfId="53" applyFont="1" applyFill="1" applyBorder="1" applyAlignment="1">
      <alignment horizontal="justify" vertical="top" wrapText="1"/>
      <protection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7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top" wrapText="1"/>
    </xf>
    <xf numFmtId="0" fontId="1" fillId="0" borderId="0" xfId="0" applyFont="1" applyAlignment="1">
      <alignment horizontal="center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right" vertical="top" wrapText="1"/>
    </xf>
    <xf numFmtId="0" fontId="0" fillId="0" borderId="0" xfId="0" applyFont="1" applyFill="1" applyAlignment="1">
      <alignment horizontal="right" vertical="top"/>
    </xf>
    <xf numFmtId="0" fontId="6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horizontal="center" vertical="top"/>
    </xf>
    <xf numFmtId="0" fontId="7" fillId="0" borderId="18" xfId="0" applyFont="1" applyFill="1" applyBorder="1" applyAlignment="1">
      <alignment vertical="center" wrapText="1"/>
    </xf>
    <xf numFmtId="0" fontId="7" fillId="0" borderId="19" xfId="0" applyFont="1" applyFill="1" applyBorder="1" applyAlignment="1">
      <alignment vertical="center" wrapText="1"/>
    </xf>
    <xf numFmtId="164" fontId="7" fillId="0" borderId="10" xfId="0" applyNumberFormat="1" applyFont="1" applyFill="1" applyBorder="1" applyAlignment="1">
      <alignment horizontal="center" vertical="top" wrapText="1"/>
    </xf>
    <xf numFmtId="0" fontId="0" fillId="0" borderId="0" xfId="0" applyNumberFormat="1" applyAlignment="1">
      <alignment horizontal="right" wrapText="1"/>
    </xf>
    <xf numFmtId="2" fontId="1" fillId="0" borderId="0" xfId="0" applyNumberFormat="1" applyFont="1" applyAlignment="1">
      <alignment horizont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0" fillId="0" borderId="0" xfId="0" applyAlignment="1">
      <alignment horizontal="right" vertical="top" wrapText="1"/>
    </xf>
    <xf numFmtId="0" fontId="7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E26"/>
  <sheetViews>
    <sheetView tabSelected="1" view="pageBreakPreview" zoomScaleSheetLayoutView="100" zoomScalePageLayoutView="0" workbookViewId="0" topLeftCell="A1">
      <selection activeCell="A1" sqref="A1:C1"/>
    </sheetView>
  </sheetViews>
  <sheetFormatPr defaultColWidth="9.140625" defaultRowHeight="15"/>
  <cols>
    <col min="1" max="1" width="34.7109375" style="0" customWidth="1"/>
    <col min="2" max="2" width="38.8515625" style="0" customWidth="1"/>
    <col min="3" max="3" width="20.28125" style="1" customWidth="1"/>
  </cols>
  <sheetData>
    <row r="1" spans="1:5" ht="87.75" customHeight="1">
      <c r="A1" s="176" t="s">
        <v>479</v>
      </c>
      <c r="B1" s="177"/>
      <c r="C1" s="177"/>
      <c r="E1" s="2"/>
    </row>
    <row r="2" spans="1:3" ht="32.25" customHeight="1">
      <c r="A2" s="180" t="s">
        <v>45</v>
      </c>
      <c r="B2" s="180"/>
      <c r="C2" s="180"/>
    </row>
    <row r="3" ht="15">
      <c r="C3" s="1" t="s">
        <v>295</v>
      </c>
    </row>
    <row r="4" spans="1:3" ht="15.75" customHeight="1">
      <c r="A4" s="178" t="s">
        <v>390</v>
      </c>
      <c r="B4" s="178" t="s">
        <v>391</v>
      </c>
      <c r="C4" s="147" t="s">
        <v>392</v>
      </c>
    </row>
    <row r="5" spans="1:3" ht="17.25" customHeight="1">
      <c r="A5" s="178"/>
      <c r="B5" s="178"/>
      <c r="C5" s="147" t="s">
        <v>169</v>
      </c>
    </row>
    <row r="6" spans="1:3" ht="47.25" customHeight="1">
      <c r="A6" s="149" t="s">
        <v>89</v>
      </c>
      <c r="B6" s="149" t="s">
        <v>393</v>
      </c>
      <c r="C6" s="75" t="s">
        <v>389</v>
      </c>
    </row>
    <row r="7" spans="1:3" ht="43.5" customHeight="1">
      <c r="A7" s="149" t="s">
        <v>90</v>
      </c>
      <c r="B7" s="149" t="s">
        <v>394</v>
      </c>
      <c r="C7" s="75" t="s">
        <v>389</v>
      </c>
    </row>
    <row r="8" spans="1:3" ht="49.5" customHeight="1">
      <c r="A8" s="149" t="s">
        <v>91</v>
      </c>
      <c r="B8" s="149" t="s">
        <v>395</v>
      </c>
      <c r="C8" s="75" t="s">
        <v>389</v>
      </c>
    </row>
    <row r="9" spans="1:3" ht="48" customHeight="1">
      <c r="A9" s="150" t="s">
        <v>92</v>
      </c>
      <c r="B9" s="150" t="s">
        <v>396</v>
      </c>
      <c r="C9" s="76" t="s">
        <v>389</v>
      </c>
    </row>
    <row r="10" spans="1:3" ht="60.75" customHeight="1">
      <c r="A10" s="149" t="s">
        <v>93</v>
      </c>
      <c r="B10" s="149" t="s">
        <v>397</v>
      </c>
      <c r="C10" s="75" t="s">
        <v>389</v>
      </c>
    </row>
    <row r="11" spans="1:3" ht="63.75" customHeight="1">
      <c r="A11" s="150" t="s">
        <v>94</v>
      </c>
      <c r="B11" s="150" t="s">
        <v>398</v>
      </c>
      <c r="C11" s="76" t="s">
        <v>389</v>
      </c>
    </row>
    <row r="12" spans="1:3" ht="47.25" customHeight="1">
      <c r="A12" s="149" t="s">
        <v>107</v>
      </c>
      <c r="B12" s="149" t="s">
        <v>399</v>
      </c>
      <c r="C12" s="75">
        <v>0</v>
      </c>
    </row>
    <row r="13" spans="1:3" ht="65.25" customHeight="1">
      <c r="A13" s="149" t="s">
        <v>108</v>
      </c>
      <c r="B13" s="149" t="s">
        <v>400</v>
      </c>
      <c r="C13" s="75">
        <f>SUM(C14)</f>
        <v>0</v>
      </c>
    </row>
    <row r="14" spans="1:3" ht="75">
      <c r="A14" s="150" t="s">
        <v>95</v>
      </c>
      <c r="B14" s="150" t="s">
        <v>401</v>
      </c>
      <c r="C14" s="76">
        <v>0</v>
      </c>
    </row>
    <row r="15" spans="1:3" ht="71.25">
      <c r="A15" s="149" t="s">
        <v>96</v>
      </c>
      <c r="B15" s="149" t="s">
        <v>402</v>
      </c>
      <c r="C15" s="76">
        <f>SUM(C16)</f>
        <v>0</v>
      </c>
    </row>
    <row r="16" spans="1:3" ht="64.5" customHeight="1">
      <c r="A16" s="150" t="s">
        <v>101</v>
      </c>
      <c r="B16" s="150" t="s">
        <v>403</v>
      </c>
      <c r="C16" s="76">
        <v>0</v>
      </c>
    </row>
    <row r="17" spans="1:3" ht="33" customHeight="1">
      <c r="A17" s="149" t="s">
        <v>102</v>
      </c>
      <c r="B17" s="149" t="s">
        <v>404</v>
      </c>
      <c r="C17" s="75">
        <f>SUM(C21-(-C22))</f>
        <v>39800</v>
      </c>
    </row>
    <row r="18" spans="1:3" ht="31.5" customHeight="1">
      <c r="A18" s="149" t="s">
        <v>103</v>
      </c>
      <c r="B18" s="149" t="s">
        <v>405</v>
      </c>
      <c r="C18" s="75">
        <f>C19</f>
        <v>-10355200</v>
      </c>
    </row>
    <row r="19" spans="1:3" ht="32.25" customHeight="1">
      <c r="A19" s="150" t="s">
        <v>104</v>
      </c>
      <c r="B19" s="150" t="s">
        <v>406</v>
      </c>
      <c r="C19" s="76">
        <f>C20</f>
        <v>-10355200</v>
      </c>
    </row>
    <row r="20" spans="1:3" ht="33" customHeight="1">
      <c r="A20" s="150" t="s">
        <v>105</v>
      </c>
      <c r="B20" s="150" t="s">
        <v>407</v>
      </c>
      <c r="C20" s="76">
        <f>C21</f>
        <v>-10355200</v>
      </c>
    </row>
    <row r="21" spans="1:3" ht="39" customHeight="1">
      <c r="A21" s="150" t="s">
        <v>106</v>
      </c>
      <c r="B21" s="150" t="s">
        <v>408</v>
      </c>
      <c r="C21" s="151">
        <v>-10355200</v>
      </c>
    </row>
    <row r="22" spans="1:3" ht="33" customHeight="1">
      <c r="A22" s="149" t="s">
        <v>97</v>
      </c>
      <c r="B22" s="149" t="s">
        <v>412</v>
      </c>
      <c r="C22" s="75">
        <f>C23</f>
        <v>10395000</v>
      </c>
    </row>
    <row r="23" spans="1:3" ht="36" customHeight="1">
      <c r="A23" s="150" t="s">
        <v>98</v>
      </c>
      <c r="B23" s="150" t="s">
        <v>413</v>
      </c>
      <c r="C23" s="76">
        <f>C24</f>
        <v>10395000</v>
      </c>
    </row>
    <row r="24" spans="1:3" ht="33.75" customHeight="1">
      <c r="A24" s="150" t="s">
        <v>99</v>
      </c>
      <c r="B24" s="150" t="s">
        <v>414</v>
      </c>
      <c r="C24" s="76">
        <f>C25</f>
        <v>10395000</v>
      </c>
    </row>
    <row r="25" spans="1:3" ht="34.5" customHeight="1">
      <c r="A25" s="150" t="s">
        <v>100</v>
      </c>
      <c r="B25" s="150" t="s">
        <v>415</v>
      </c>
      <c r="C25" s="151">
        <v>10395000</v>
      </c>
    </row>
    <row r="26" spans="1:3" ht="21.75" customHeight="1">
      <c r="A26" s="179" t="s">
        <v>416</v>
      </c>
      <c r="B26" s="179"/>
      <c r="C26" s="75">
        <f>SUM(C21-(-C22))</f>
        <v>39800</v>
      </c>
    </row>
  </sheetData>
  <sheetProtection/>
  <mergeCells count="5">
    <mergeCell ref="A1:C1"/>
    <mergeCell ref="A4:A5"/>
    <mergeCell ref="B4:B5"/>
    <mergeCell ref="A26:B26"/>
    <mergeCell ref="A2:C2"/>
  </mergeCells>
  <printOptions/>
  <pageMargins left="1.3779527559055118" right="0.7086614173228347" top="0.35433070866141736" bottom="0.3937007874015748" header="0.31496062992125984" footer="0.31496062992125984"/>
  <pageSetup fitToHeight="1" fitToWidth="1" horizontalDpi="180" verticalDpi="18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G75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26.00390625" style="26" customWidth="1"/>
    <col min="2" max="2" width="74.00390625" style="26" customWidth="1"/>
    <col min="3" max="3" width="16.28125" style="27" customWidth="1"/>
  </cols>
  <sheetData>
    <row r="1" spans="1:3" ht="61.5" customHeight="1">
      <c r="A1" s="183" t="s">
        <v>478</v>
      </c>
      <c r="B1" s="184"/>
      <c r="C1" s="184"/>
    </row>
    <row r="2" spans="1:3" ht="30.75" customHeight="1">
      <c r="A2" s="185" t="s">
        <v>46</v>
      </c>
      <c r="B2" s="186"/>
      <c r="C2" s="186"/>
    </row>
    <row r="3" ht="15" customHeight="1" thickBot="1">
      <c r="C3" s="126" t="s">
        <v>205</v>
      </c>
    </row>
    <row r="4" spans="1:3" ht="17.25" customHeight="1">
      <c r="A4" s="152" t="s">
        <v>115</v>
      </c>
      <c r="B4" s="187" t="s">
        <v>117</v>
      </c>
      <c r="C4" s="189" t="s">
        <v>109</v>
      </c>
    </row>
    <row r="5" spans="1:3" ht="33.75" customHeight="1">
      <c r="A5" s="153" t="s">
        <v>116</v>
      </c>
      <c r="B5" s="188"/>
      <c r="C5" s="189"/>
    </row>
    <row r="6" spans="1:3" ht="24" customHeight="1">
      <c r="A6" s="56" t="s">
        <v>118</v>
      </c>
      <c r="B6" s="65" t="s">
        <v>425</v>
      </c>
      <c r="C6" s="23">
        <f>C7+C12+C21+C32+C36+C29+C43+C18</f>
        <v>1853000</v>
      </c>
    </row>
    <row r="7" spans="1:3" ht="20.25" customHeight="1">
      <c r="A7" s="58" t="s">
        <v>119</v>
      </c>
      <c r="B7" s="67" t="s">
        <v>120</v>
      </c>
      <c r="C7" s="25">
        <f>C8</f>
        <v>478000</v>
      </c>
    </row>
    <row r="8" spans="1:3" ht="21.75" customHeight="1">
      <c r="A8" s="56" t="s">
        <v>121</v>
      </c>
      <c r="B8" s="65" t="s">
        <v>122</v>
      </c>
      <c r="C8" s="23">
        <f>C9+C10+C11</f>
        <v>478000</v>
      </c>
    </row>
    <row r="9" spans="1:3" s="19" customFormat="1" ht="73.5" customHeight="1">
      <c r="A9" s="57" t="s">
        <v>123</v>
      </c>
      <c r="B9" s="66" t="s">
        <v>437</v>
      </c>
      <c r="C9" s="24">
        <v>470000</v>
      </c>
    </row>
    <row r="10" spans="1:3" s="19" customFormat="1" ht="104.25" customHeight="1">
      <c r="A10" s="57" t="s">
        <v>124</v>
      </c>
      <c r="B10" s="66" t="s">
        <v>438</v>
      </c>
      <c r="C10" s="24">
        <v>2000</v>
      </c>
    </row>
    <row r="11" spans="1:3" s="19" customFormat="1" ht="64.5" customHeight="1">
      <c r="A11" s="57" t="s">
        <v>125</v>
      </c>
      <c r="B11" s="66" t="s">
        <v>439</v>
      </c>
      <c r="C11" s="24">
        <v>6000</v>
      </c>
    </row>
    <row r="12" spans="1:3" s="19" customFormat="1" ht="39.75" customHeight="1">
      <c r="A12" s="58" t="s">
        <v>418</v>
      </c>
      <c r="B12" s="67" t="s">
        <v>419</v>
      </c>
      <c r="C12" s="23">
        <f>C13</f>
        <v>296000</v>
      </c>
    </row>
    <row r="13" spans="1:3" s="19" customFormat="1" ht="39.75" customHeight="1">
      <c r="A13" s="59" t="s">
        <v>300</v>
      </c>
      <c r="B13" s="68" t="s">
        <v>301</v>
      </c>
      <c r="C13" s="24">
        <f>C14+C15+C16+C17</f>
        <v>296000</v>
      </c>
    </row>
    <row r="14" spans="1:3" s="19" customFormat="1" ht="92.25" customHeight="1">
      <c r="A14" s="57" t="s">
        <v>189</v>
      </c>
      <c r="B14" s="66" t="s">
        <v>190</v>
      </c>
      <c r="C14" s="24">
        <v>130000</v>
      </c>
    </row>
    <row r="15" spans="1:3" s="19" customFormat="1" ht="111.75" customHeight="1">
      <c r="A15" s="57" t="s">
        <v>198</v>
      </c>
      <c r="B15" s="66" t="s">
        <v>191</v>
      </c>
      <c r="C15" s="24">
        <v>2000</v>
      </c>
    </row>
    <row r="16" spans="1:3" s="19" customFormat="1" ht="94.5">
      <c r="A16" s="57" t="s">
        <v>199</v>
      </c>
      <c r="B16" s="66" t="s">
        <v>196</v>
      </c>
      <c r="C16" s="24">
        <v>164000</v>
      </c>
    </row>
    <row r="17" spans="1:3" s="19" customFormat="1" ht="94.5">
      <c r="A17" s="57" t="s">
        <v>200</v>
      </c>
      <c r="B17" s="66" t="s">
        <v>197</v>
      </c>
      <c r="C17" s="24">
        <v>0</v>
      </c>
    </row>
    <row r="18" spans="1:3" s="19" customFormat="1" ht="26.25" customHeight="1">
      <c r="A18" s="58" t="s">
        <v>47</v>
      </c>
      <c r="B18" s="167" t="s">
        <v>48</v>
      </c>
      <c r="C18" s="25">
        <f>C19</f>
        <v>16500</v>
      </c>
    </row>
    <row r="19" spans="1:3" s="19" customFormat="1" ht="27.75" customHeight="1">
      <c r="A19" s="57" t="s">
        <v>49</v>
      </c>
      <c r="B19" s="66" t="s">
        <v>51</v>
      </c>
      <c r="C19" s="23">
        <f>C20</f>
        <v>16500</v>
      </c>
    </row>
    <row r="20" spans="1:3" s="19" customFormat="1" ht="18" customHeight="1">
      <c r="A20" s="57" t="s">
        <v>50</v>
      </c>
      <c r="B20" s="66" t="s">
        <v>51</v>
      </c>
      <c r="C20" s="24">
        <v>16500</v>
      </c>
    </row>
    <row r="21" spans="1:3" ht="19.5" customHeight="1">
      <c r="A21" s="58" t="s">
        <v>126</v>
      </c>
      <c r="B21" s="67" t="s">
        <v>127</v>
      </c>
      <c r="C21" s="25">
        <f>C22+C24</f>
        <v>393500</v>
      </c>
    </row>
    <row r="22" spans="1:3" ht="19.5" customHeight="1">
      <c r="A22" s="56" t="s">
        <v>128</v>
      </c>
      <c r="B22" s="65" t="s">
        <v>129</v>
      </c>
      <c r="C22" s="23">
        <f>C23</f>
        <v>29000</v>
      </c>
    </row>
    <row r="23" spans="1:3" s="19" customFormat="1" ht="54" customHeight="1">
      <c r="A23" s="57" t="s">
        <v>130</v>
      </c>
      <c r="B23" s="66" t="s">
        <v>422</v>
      </c>
      <c r="C23" s="24">
        <v>29000</v>
      </c>
    </row>
    <row r="24" spans="1:3" ht="18.75" customHeight="1">
      <c r="A24" s="56" t="s">
        <v>131</v>
      </c>
      <c r="B24" s="65" t="s">
        <v>132</v>
      </c>
      <c r="C24" s="23">
        <f>C25+C27</f>
        <v>364500</v>
      </c>
    </row>
    <row r="25" spans="1:3" ht="27.75" customHeight="1">
      <c r="A25" s="57" t="s">
        <v>383</v>
      </c>
      <c r="B25" s="65" t="s">
        <v>203</v>
      </c>
      <c r="C25" s="23">
        <f>C26</f>
        <v>235500</v>
      </c>
    </row>
    <row r="26" spans="1:3" s="19" customFormat="1" ht="33" customHeight="1">
      <c r="A26" s="57" t="s">
        <v>382</v>
      </c>
      <c r="B26" s="66" t="s">
        <v>423</v>
      </c>
      <c r="C26" s="24">
        <v>235500</v>
      </c>
    </row>
    <row r="27" spans="1:3" ht="27" customHeight="1">
      <c r="A27" s="57" t="s">
        <v>385</v>
      </c>
      <c r="B27" s="65" t="s">
        <v>202</v>
      </c>
      <c r="C27" s="23">
        <f>C28</f>
        <v>129000</v>
      </c>
    </row>
    <row r="28" spans="1:3" s="19" customFormat="1" ht="38.25" customHeight="1">
      <c r="A28" s="57" t="s">
        <v>384</v>
      </c>
      <c r="B28" s="66" t="s">
        <v>424</v>
      </c>
      <c r="C28" s="24">
        <v>129000</v>
      </c>
    </row>
    <row r="29" spans="1:3" s="19" customFormat="1" ht="26.25" customHeight="1">
      <c r="A29" s="58" t="s">
        <v>52</v>
      </c>
      <c r="B29" s="67" t="s">
        <v>53</v>
      </c>
      <c r="C29" s="24">
        <f>C30</f>
        <v>3000</v>
      </c>
    </row>
    <row r="30" spans="1:3" s="19" customFormat="1" ht="49.5" customHeight="1">
      <c r="A30" s="56" t="s">
        <v>54</v>
      </c>
      <c r="B30" s="66" t="s">
        <v>55</v>
      </c>
      <c r="C30" s="23">
        <f>C31</f>
        <v>3000</v>
      </c>
    </row>
    <row r="31" spans="1:3" s="19" customFormat="1" ht="62.25" customHeight="1">
      <c r="A31" s="57" t="s">
        <v>110</v>
      </c>
      <c r="B31" s="66" t="s">
        <v>56</v>
      </c>
      <c r="C31" s="24">
        <v>3000</v>
      </c>
    </row>
    <row r="32" spans="1:3" s="19" customFormat="1" ht="52.5" customHeight="1">
      <c r="A32" s="60" t="s">
        <v>302</v>
      </c>
      <c r="B32" s="69" t="s">
        <v>303</v>
      </c>
      <c r="C32" s="24">
        <f>C33</f>
        <v>12000</v>
      </c>
    </row>
    <row r="33" spans="1:3" s="19" customFormat="1" ht="88.5" customHeight="1">
      <c r="A33" s="59" t="s">
        <v>304</v>
      </c>
      <c r="B33" s="68" t="s">
        <v>305</v>
      </c>
      <c r="C33" s="24">
        <f>C34</f>
        <v>12000</v>
      </c>
    </row>
    <row r="34" spans="1:3" s="19" customFormat="1" ht="81" customHeight="1">
      <c r="A34" s="62" t="s">
        <v>57</v>
      </c>
      <c r="B34" s="70" t="s">
        <v>58</v>
      </c>
      <c r="C34" s="43">
        <f>C35</f>
        <v>12000</v>
      </c>
    </row>
    <row r="35" spans="1:3" s="19" customFormat="1" ht="62.25" customHeight="1">
      <c r="A35" s="62" t="s">
        <v>59</v>
      </c>
      <c r="B35" s="168" t="s">
        <v>80</v>
      </c>
      <c r="C35" s="43">
        <v>12000</v>
      </c>
    </row>
    <row r="36" spans="1:3" s="19" customFormat="1" ht="38.25" customHeight="1">
      <c r="A36" s="58" t="s">
        <v>327</v>
      </c>
      <c r="B36" s="111" t="s">
        <v>328</v>
      </c>
      <c r="C36" s="25">
        <f>C37+C40</f>
        <v>637000</v>
      </c>
    </row>
    <row r="37" spans="1:3" s="19" customFormat="1" ht="62.25" customHeight="1">
      <c r="A37" s="59" t="s">
        <v>306</v>
      </c>
      <c r="B37" s="169" t="s">
        <v>307</v>
      </c>
      <c r="C37" s="24">
        <f>C38</f>
        <v>140000</v>
      </c>
    </row>
    <row r="38" spans="1:3" s="19" customFormat="1" ht="76.5" customHeight="1">
      <c r="A38" s="59" t="s">
        <v>308</v>
      </c>
      <c r="B38" s="170" t="s">
        <v>309</v>
      </c>
      <c r="C38" s="24">
        <f>C39</f>
        <v>140000</v>
      </c>
    </row>
    <row r="39" spans="1:3" s="19" customFormat="1" ht="76.5" customHeight="1">
      <c r="A39" s="57" t="s">
        <v>111</v>
      </c>
      <c r="B39" s="171" t="s">
        <v>329</v>
      </c>
      <c r="C39" s="24">
        <v>140000</v>
      </c>
    </row>
    <row r="40" spans="1:3" s="19" customFormat="1" ht="34.5" customHeight="1">
      <c r="A40" s="59" t="s">
        <v>470</v>
      </c>
      <c r="B40" s="174" t="s">
        <v>471</v>
      </c>
      <c r="C40" s="24">
        <f>C41</f>
        <v>497000</v>
      </c>
    </row>
    <row r="41" spans="1:3" s="19" customFormat="1" ht="44.25" customHeight="1">
      <c r="A41" s="59" t="s">
        <v>472</v>
      </c>
      <c r="B41" s="174" t="s">
        <v>473</v>
      </c>
      <c r="C41" s="24">
        <f>C42</f>
        <v>497000</v>
      </c>
    </row>
    <row r="42" spans="1:3" s="19" customFormat="1" ht="44.25" customHeight="1">
      <c r="A42" s="59" t="s">
        <v>474</v>
      </c>
      <c r="B42" s="174" t="s">
        <v>475</v>
      </c>
      <c r="C42" s="24">
        <v>497000</v>
      </c>
    </row>
    <row r="43" spans="1:3" s="19" customFormat="1" ht="20.25" customHeight="1">
      <c r="A43" s="58" t="s">
        <v>60</v>
      </c>
      <c r="B43" s="111" t="s">
        <v>61</v>
      </c>
      <c r="C43" s="114">
        <f>C44</f>
        <v>17000</v>
      </c>
    </row>
    <row r="44" spans="1:3" s="19" customFormat="1" ht="39" customHeight="1">
      <c r="A44" s="59" t="s">
        <v>62</v>
      </c>
      <c r="B44" s="68" t="s">
        <v>63</v>
      </c>
      <c r="C44" s="24">
        <f>C45</f>
        <v>17000</v>
      </c>
    </row>
    <row r="45" spans="1:3" s="19" customFormat="1" ht="39" customHeight="1">
      <c r="A45" s="59" t="s">
        <v>64</v>
      </c>
      <c r="B45" s="68" t="s">
        <v>65</v>
      </c>
      <c r="C45" s="24">
        <v>17000</v>
      </c>
    </row>
    <row r="46" spans="1:3" s="4" customFormat="1" ht="23.25" customHeight="1">
      <c r="A46" s="112" t="s">
        <v>133</v>
      </c>
      <c r="B46" s="113" t="s">
        <v>134</v>
      </c>
      <c r="C46" s="114">
        <f>C47+C65+C73+C68+C70</f>
        <v>8502200</v>
      </c>
    </row>
    <row r="47" spans="1:3" s="8" customFormat="1" ht="35.25" customHeight="1">
      <c r="A47" s="56" t="s">
        <v>135</v>
      </c>
      <c r="B47" s="65" t="s">
        <v>136</v>
      </c>
      <c r="C47" s="23">
        <f>C48+C51+C53+C62</f>
        <v>8202000</v>
      </c>
    </row>
    <row r="48" spans="1:3" ht="34.5" customHeight="1">
      <c r="A48" s="56" t="s">
        <v>66</v>
      </c>
      <c r="B48" s="65" t="s">
        <v>204</v>
      </c>
      <c r="C48" s="23">
        <f>C49</f>
        <v>8202000</v>
      </c>
    </row>
    <row r="49" spans="1:3" ht="33.75" customHeight="1">
      <c r="A49" s="62" t="s">
        <v>78</v>
      </c>
      <c r="B49" s="66" t="s">
        <v>137</v>
      </c>
      <c r="C49" s="24">
        <f>C50</f>
        <v>8202000</v>
      </c>
    </row>
    <row r="50" spans="1:3" s="19" customFormat="1" ht="30.75" customHeight="1">
      <c r="A50" s="62" t="s">
        <v>77</v>
      </c>
      <c r="B50" s="66" t="s">
        <v>426</v>
      </c>
      <c r="C50" s="24">
        <v>8202000</v>
      </c>
    </row>
    <row r="51" spans="1:3" s="19" customFormat="1" ht="35.25" customHeight="1" hidden="1">
      <c r="A51" s="61" t="s">
        <v>411</v>
      </c>
      <c r="B51" s="69" t="s">
        <v>142</v>
      </c>
      <c r="C51" s="23">
        <v>0</v>
      </c>
    </row>
    <row r="52" spans="1:3" s="19" customFormat="1" ht="33" customHeight="1" hidden="1">
      <c r="A52" s="59" t="s">
        <v>409</v>
      </c>
      <c r="B52" s="68" t="s">
        <v>141</v>
      </c>
      <c r="C52" s="24"/>
    </row>
    <row r="53" spans="1:3" s="19" customFormat="1" ht="36" customHeight="1" hidden="1">
      <c r="A53" s="60" t="s">
        <v>310</v>
      </c>
      <c r="B53" s="69" t="s">
        <v>311</v>
      </c>
      <c r="C53" s="23">
        <f>C54+C57+C60</f>
        <v>0</v>
      </c>
    </row>
    <row r="54" spans="1:3" s="19" customFormat="1" ht="22.5" customHeight="1" hidden="1">
      <c r="A54" s="62" t="s">
        <v>330</v>
      </c>
      <c r="B54" s="70" t="s">
        <v>331</v>
      </c>
      <c r="C54" s="24">
        <f>C55</f>
        <v>0</v>
      </c>
    </row>
    <row r="55" spans="1:7" s="19" customFormat="1" ht="100.5" customHeight="1" hidden="1">
      <c r="A55" s="62" t="s">
        <v>332</v>
      </c>
      <c r="B55" s="70" t="s">
        <v>333</v>
      </c>
      <c r="C55" s="63">
        <f>C56</f>
        <v>0</v>
      </c>
      <c r="D55" s="28"/>
      <c r="E55" s="28"/>
      <c r="F55" s="28"/>
      <c r="G55" s="28"/>
    </row>
    <row r="56" spans="1:7" s="19" customFormat="1" ht="68.25" customHeight="1" hidden="1">
      <c r="A56" s="62" t="s">
        <v>320</v>
      </c>
      <c r="B56" s="70" t="s">
        <v>315</v>
      </c>
      <c r="C56" s="63"/>
      <c r="D56" s="28"/>
      <c r="E56" s="28"/>
      <c r="F56" s="28"/>
      <c r="G56" s="28"/>
    </row>
    <row r="57" spans="1:7" s="19" customFormat="1" ht="66.75" customHeight="1" hidden="1">
      <c r="A57" s="62" t="s">
        <v>334</v>
      </c>
      <c r="B57" s="70" t="s">
        <v>335</v>
      </c>
      <c r="C57" s="63">
        <f>C58</f>
        <v>0</v>
      </c>
      <c r="D57" s="28"/>
      <c r="E57" s="28"/>
      <c r="F57" s="28"/>
      <c r="G57" s="28"/>
    </row>
    <row r="58" spans="1:7" s="19" customFormat="1" ht="52.5" customHeight="1" hidden="1">
      <c r="A58" s="62" t="s">
        <v>336</v>
      </c>
      <c r="B58" s="70" t="s">
        <v>337</v>
      </c>
      <c r="C58" s="63">
        <f>C59</f>
        <v>0</v>
      </c>
      <c r="D58" s="28"/>
      <c r="E58" s="29"/>
      <c r="F58" s="30"/>
      <c r="G58" s="31"/>
    </row>
    <row r="59" spans="1:7" s="19" customFormat="1" ht="53.25" customHeight="1" hidden="1">
      <c r="A59" s="62" t="s">
        <v>321</v>
      </c>
      <c r="B59" s="70" t="s">
        <v>316</v>
      </c>
      <c r="C59" s="63"/>
      <c r="D59" s="28"/>
      <c r="E59" s="29"/>
      <c r="F59" s="30"/>
      <c r="G59" s="31"/>
    </row>
    <row r="60" spans="1:7" s="19" customFormat="1" ht="33.75" customHeight="1" hidden="1">
      <c r="A60" s="60" t="s">
        <v>312</v>
      </c>
      <c r="B60" s="69" t="s">
        <v>313</v>
      </c>
      <c r="C60" s="64">
        <f>C61</f>
        <v>0</v>
      </c>
      <c r="D60" s="28"/>
      <c r="E60" s="29"/>
      <c r="F60" s="30"/>
      <c r="G60" s="31"/>
    </row>
    <row r="61" spans="1:7" s="19" customFormat="1" ht="33.75" customHeight="1" hidden="1">
      <c r="A61" s="59" t="s">
        <v>112</v>
      </c>
      <c r="B61" s="68" t="s">
        <v>314</v>
      </c>
      <c r="C61" s="63"/>
      <c r="D61" s="28"/>
      <c r="E61" s="29"/>
      <c r="F61" s="30"/>
      <c r="G61" s="31"/>
    </row>
    <row r="62" spans="1:7" s="19" customFormat="1" ht="33.75" customHeight="1" hidden="1">
      <c r="A62" s="60" t="s">
        <v>156</v>
      </c>
      <c r="B62" s="69" t="s">
        <v>154</v>
      </c>
      <c r="C62" s="64">
        <f>SUM(C63)</f>
        <v>0</v>
      </c>
      <c r="D62" s="28"/>
      <c r="E62" s="29"/>
      <c r="F62" s="30"/>
      <c r="G62" s="31"/>
    </row>
    <row r="63" spans="1:7" s="19" customFormat="1" ht="25.5" customHeight="1" hidden="1">
      <c r="A63" s="59" t="s">
        <v>155</v>
      </c>
      <c r="B63" s="68" t="s">
        <v>313</v>
      </c>
      <c r="C63" s="63">
        <f>SUM(C64)</f>
        <v>0</v>
      </c>
      <c r="D63" s="28"/>
      <c r="E63" s="29"/>
      <c r="F63" s="30"/>
      <c r="G63" s="31"/>
    </row>
    <row r="64" spans="1:7" s="19" customFormat="1" ht="24.75" customHeight="1" hidden="1">
      <c r="A64" s="59" t="s">
        <v>410</v>
      </c>
      <c r="B64" s="68" t="s">
        <v>314</v>
      </c>
      <c r="C64" s="63">
        <v>0</v>
      </c>
      <c r="D64" s="28"/>
      <c r="E64" s="29"/>
      <c r="F64" s="30"/>
      <c r="G64" s="31"/>
    </row>
    <row r="65" spans="1:3" s="20" customFormat="1" ht="42.75" customHeight="1">
      <c r="A65" s="56" t="s">
        <v>76</v>
      </c>
      <c r="B65" s="65" t="s">
        <v>138</v>
      </c>
      <c r="C65" s="23">
        <f>C66</f>
        <v>126800</v>
      </c>
    </row>
    <row r="66" spans="1:3" ht="31.5">
      <c r="A66" s="62" t="s">
        <v>75</v>
      </c>
      <c r="B66" s="66" t="s">
        <v>139</v>
      </c>
      <c r="C66" s="24">
        <f>C67</f>
        <v>126800</v>
      </c>
    </row>
    <row r="67" spans="1:3" ht="47.25">
      <c r="A67" s="62" t="s">
        <v>74</v>
      </c>
      <c r="B67" s="66" t="s">
        <v>427</v>
      </c>
      <c r="C67" s="24">
        <v>126800</v>
      </c>
    </row>
    <row r="68" spans="1:3" ht="31.5">
      <c r="A68" s="56" t="s">
        <v>73</v>
      </c>
      <c r="B68" s="65" t="s">
        <v>163</v>
      </c>
      <c r="C68" s="23">
        <f>C69</f>
        <v>89000</v>
      </c>
    </row>
    <row r="69" spans="1:3" ht="31.5">
      <c r="A69" s="57" t="s">
        <v>71</v>
      </c>
      <c r="B69" s="66" t="s">
        <v>162</v>
      </c>
      <c r="C69" s="24">
        <v>89000</v>
      </c>
    </row>
    <row r="70" spans="1:3" ht="15.75">
      <c r="A70" s="56" t="s">
        <v>72</v>
      </c>
      <c r="B70" s="65" t="s">
        <v>440</v>
      </c>
      <c r="C70" s="23">
        <f>C71</f>
        <v>5000</v>
      </c>
    </row>
    <row r="71" spans="1:3" ht="63">
      <c r="A71" s="57" t="s">
        <v>70</v>
      </c>
      <c r="B71" s="66" t="s">
        <v>441</v>
      </c>
      <c r="C71" s="24">
        <f>C72</f>
        <v>5000</v>
      </c>
    </row>
    <row r="72" spans="1:3" ht="62.25" customHeight="1">
      <c r="A72" s="57" t="s">
        <v>69</v>
      </c>
      <c r="B72" s="66" t="s">
        <v>442</v>
      </c>
      <c r="C72" s="24">
        <v>5000</v>
      </c>
    </row>
    <row r="73" spans="1:3" ht="21.75" customHeight="1">
      <c r="A73" s="56" t="s">
        <v>68</v>
      </c>
      <c r="B73" s="65" t="s">
        <v>443</v>
      </c>
      <c r="C73" s="23">
        <f>C74</f>
        <v>79400</v>
      </c>
    </row>
    <row r="74" spans="1:3" ht="35.25" customHeight="1">
      <c r="A74" s="57" t="s">
        <v>67</v>
      </c>
      <c r="B74" s="66" t="s">
        <v>201</v>
      </c>
      <c r="C74" s="24">
        <v>79400</v>
      </c>
    </row>
    <row r="75" spans="1:3" ht="15.75">
      <c r="A75" s="181" t="s">
        <v>140</v>
      </c>
      <c r="B75" s="182"/>
      <c r="C75" s="23">
        <f>C6+C46</f>
        <v>10355200</v>
      </c>
    </row>
  </sheetData>
  <sheetProtection/>
  <mergeCells count="5">
    <mergeCell ref="A75:B75"/>
    <mergeCell ref="A1:C1"/>
    <mergeCell ref="A2:C2"/>
    <mergeCell ref="B4:B5"/>
    <mergeCell ref="C4:C5"/>
  </mergeCells>
  <printOptions/>
  <pageMargins left="1.3779527559055118" right="0.1968503937007874" top="0.3937007874015748" bottom="0.3937007874015748" header="0.5118110236220472" footer="0.5118110236220472"/>
  <pageSetup fitToHeight="5" fitToWidth="1"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Q223"/>
  <sheetViews>
    <sheetView view="pageBreakPreview" zoomScaleSheetLayoutView="100" zoomScalePageLayoutView="0" workbookViewId="0" topLeftCell="A1">
      <selection activeCell="A1" sqref="A1:F1"/>
    </sheetView>
  </sheetViews>
  <sheetFormatPr defaultColWidth="9.140625" defaultRowHeight="15"/>
  <cols>
    <col min="1" max="1" width="6.7109375" style="3" customWidth="1"/>
    <col min="2" max="2" width="8.8515625" style="3" customWidth="1"/>
    <col min="3" max="3" width="15.57421875" style="3" customWidth="1"/>
    <col min="4" max="4" width="6.421875" style="3" customWidth="1"/>
    <col min="5" max="5" width="57.7109375" style="52" customWidth="1"/>
    <col min="6" max="6" width="15.421875" style="5" customWidth="1"/>
    <col min="7" max="7" width="15.421875" style="95" customWidth="1"/>
    <col min="8" max="8" width="19.57421875" style="2" customWidth="1"/>
  </cols>
  <sheetData>
    <row r="1" spans="1:7" ht="71.25" customHeight="1">
      <c r="A1" s="190" t="s">
        <v>480</v>
      </c>
      <c r="B1" s="190"/>
      <c r="C1" s="190"/>
      <c r="D1" s="190"/>
      <c r="E1" s="190"/>
      <c r="F1" s="190"/>
      <c r="G1" s="88"/>
    </row>
    <row r="2" spans="1:7" ht="45" customHeight="1">
      <c r="A2" s="191" t="s">
        <v>445</v>
      </c>
      <c r="B2" s="191"/>
      <c r="C2" s="191"/>
      <c r="D2" s="191"/>
      <c r="E2" s="191"/>
      <c r="F2" s="191"/>
      <c r="G2" s="89"/>
    </row>
    <row r="3" spans="6:7" ht="15">
      <c r="F3" s="1" t="s">
        <v>294</v>
      </c>
      <c r="G3" s="90"/>
    </row>
    <row r="4" spans="1:7" ht="15.75">
      <c r="A4" s="154" t="s">
        <v>206</v>
      </c>
      <c r="B4" s="154" t="s">
        <v>208</v>
      </c>
      <c r="C4" s="192" t="s">
        <v>210</v>
      </c>
      <c r="D4" s="192" t="s">
        <v>211</v>
      </c>
      <c r="E4" s="193" t="s">
        <v>212</v>
      </c>
      <c r="F4" s="155" t="s">
        <v>213</v>
      </c>
      <c r="G4" s="85"/>
    </row>
    <row r="5" spans="1:7" ht="16.5" customHeight="1">
      <c r="A5" s="154" t="s">
        <v>207</v>
      </c>
      <c r="B5" s="154" t="s">
        <v>209</v>
      </c>
      <c r="C5" s="192"/>
      <c r="D5" s="192"/>
      <c r="E5" s="193"/>
      <c r="F5" s="155" t="s">
        <v>214</v>
      </c>
      <c r="G5" s="85"/>
    </row>
    <row r="6" spans="1:7" ht="15">
      <c r="A6" s="154"/>
      <c r="B6" s="154" t="s">
        <v>207</v>
      </c>
      <c r="C6" s="192"/>
      <c r="D6" s="192"/>
      <c r="E6" s="193"/>
      <c r="F6" s="156" t="s">
        <v>186</v>
      </c>
      <c r="G6" s="91"/>
    </row>
    <row r="7" spans="1:8" s="17" customFormat="1" ht="21" customHeight="1">
      <c r="A7" s="53" t="s">
        <v>232</v>
      </c>
      <c r="B7" s="53"/>
      <c r="C7" s="130"/>
      <c r="D7" s="130"/>
      <c r="E7" s="54" t="s">
        <v>348</v>
      </c>
      <c r="F7" s="55">
        <f>SUM(F8+F13+F26+F21)</f>
        <v>5427200</v>
      </c>
      <c r="G7" s="92"/>
      <c r="H7" s="97"/>
    </row>
    <row r="8" spans="1:8" s="17" customFormat="1" ht="33" customHeight="1">
      <c r="A8" s="10" t="s">
        <v>232</v>
      </c>
      <c r="B8" s="10" t="s">
        <v>234</v>
      </c>
      <c r="C8" s="129"/>
      <c r="D8" s="129"/>
      <c r="E8" s="47" t="s">
        <v>349</v>
      </c>
      <c r="F8" s="23">
        <f>F9</f>
        <v>560200</v>
      </c>
      <c r="G8" s="86"/>
      <c r="H8" s="97"/>
    </row>
    <row r="9" spans="1:7" ht="44.25" customHeight="1">
      <c r="A9" s="10" t="s">
        <v>232</v>
      </c>
      <c r="B9" s="10" t="s">
        <v>234</v>
      </c>
      <c r="C9" s="129" t="s">
        <v>263</v>
      </c>
      <c r="D9" s="129"/>
      <c r="E9" s="47" t="s">
        <v>446</v>
      </c>
      <c r="F9" s="23">
        <f>F10</f>
        <v>560200</v>
      </c>
      <c r="G9" s="86"/>
    </row>
    <row r="10" spans="1:7" ht="41.25" customHeight="1">
      <c r="A10" s="10" t="s">
        <v>232</v>
      </c>
      <c r="B10" s="10" t="s">
        <v>234</v>
      </c>
      <c r="C10" s="129" t="s">
        <v>262</v>
      </c>
      <c r="D10" s="129"/>
      <c r="E10" s="47" t="s">
        <v>447</v>
      </c>
      <c r="F10" s="23">
        <f>F11</f>
        <v>560200</v>
      </c>
      <c r="G10" s="86"/>
    </row>
    <row r="11" spans="1:7" ht="19.5" customHeight="1">
      <c r="A11" s="10" t="s">
        <v>232</v>
      </c>
      <c r="B11" s="10" t="s">
        <v>234</v>
      </c>
      <c r="C11" s="129" t="s">
        <v>282</v>
      </c>
      <c r="D11" s="129"/>
      <c r="E11" s="47" t="s">
        <v>448</v>
      </c>
      <c r="F11" s="23">
        <f>F12</f>
        <v>560200</v>
      </c>
      <c r="G11" s="86"/>
    </row>
    <row r="12" spans="1:7" ht="29.25" customHeight="1">
      <c r="A12" s="14" t="s">
        <v>232</v>
      </c>
      <c r="B12" s="14" t="s">
        <v>234</v>
      </c>
      <c r="C12" s="131" t="s">
        <v>282</v>
      </c>
      <c r="D12" s="131" t="s">
        <v>170</v>
      </c>
      <c r="E12" s="116" t="s">
        <v>174</v>
      </c>
      <c r="F12" s="23">
        <v>560200</v>
      </c>
      <c r="G12" s="86" t="s">
        <v>450</v>
      </c>
    </row>
    <row r="13" spans="1:8" s="17" customFormat="1" ht="43.5" customHeight="1">
      <c r="A13" s="10" t="s">
        <v>232</v>
      </c>
      <c r="B13" s="10" t="s">
        <v>236</v>
      </c>
      <c r="C13" s="129"/>
      <c r="D13" s="129"/>
      <c r="E13" s="47" t="s">
        <v>351</v>
      </c>
      <c r="F13" s="23">
        <f>F14</f>
        <v>1185000</v>
      </c>
      <c r="G13" s="86"/>
      <c r="H13" s="97"/>
    </row>
    <row r="14" spans="1:8" s="18" customFormat="1" ht="41.25" customHeight="1">
      <c r="A14" s="10" t="s">
        <v>232</v>
      </c>
      <c r="B14" s="10" t="s">
        <v>236</v>
      </c>
      <c r="C14" s="129" t="s">
        <v>263</v>
      </c>
      <c r="D14" s="129"/>
      <c r="E14" s="47" t="s">
        <v>446</v>
      </c>
      <c r="F14" s="23">
        <f>F15</f>
        <v>1185000</v>
      </c>
      <c r="G14" s="86"/>
      <c r="H14" s="98"/>
    </row>
    <row r="15" spans="1:7" ht="42" customHeight="1">
      <c r="A15" s="10" t="s">
        <v>232</v>
      </c>
      <c r="B15" s="10" t="s">
        <v>236</v>
      </c>
      <c r="C15" s="129" t="s">
        <v>262</v>
      </c>
      <c r="D15" s="129"/>
      <c r="E15" s="47" t="s">
        <v>449</v>
      </c>
      <c r="F15" s="23">
        <f>F16</f>
        <v>1185000</v>
      </c>
      <c r="G15" s="86"/>
    </row>
    <row r="16" spans="1:7" ht="22.5" customHeight="1">
      <c r="A16" s="10" t="s">
        <v>232</v>
      </c>
      <c r="B16" s="10" t="s">
        <v>236</v>
      </c>
      <c r="C16" s="129" t="s">
        <v>283</v>
      </c>
      <c r="D16" s="129"/>
      <c r="E16" s="47" t="s">
        <v>353</v>
      </c>
      <c r="F16" s="23">
        <f>SUM(F17:F20)</f>
        <v>1185000</v>
      </c>
      <c r="G16" s="86"/>
    </row>
    <row r="17" spans="1:7" ht="29.25" customHeight="1">
      <c r="A17" s="14" t="s">
        <v>232</v>
      </c>
      <c r="B17" s="14" t="s">
        <v>236</v>
      </c>
      <c r="C17" s="131" t="s">
        <v>283</v>
      </c>
      <c r="D17" s="131" t="s">
        <v>170</v>
      </c>
      <c r="E17" s="116" t="s">
        <v>174</v>
      </c>
      <c r="F17" s="24">
        <v>734000</v>
      </c>
      <c r="G17" s="86" t="s">
        <v>450</v>
      </c>
    </row>
    <row r="18" spans="1:8" s="18" customFormat="1" ht="24.75" customHeight="1">
      <c r="A18" s="14" t="s">
        <v>232</v>
      </c>
      <c r="B18" s="14" t="s">
        <v>236</v>
      </c>
      <c r="C18" s="131" t="s">
        <v>283</v>
      </c>
      <c r="D18" s="131" t="s">
        <v>167</v>
      </c>
      <c r="E18" s="116" t="s">
        <v>177</v>
      </c>
      <c r="F18" s="24">
        <v>351000</v>
      </c>
      <c r="G18" s="86"/>
      <c r="H18" s="98"/>
    </row>
    <row r="19" spans="1:8" ht="22.5" customHeight="1">
      <c r="A19" s="14" t="s">
        <v>232</v>
      </c>
      <c r="B19" s="14" t="s">
        <v>236</v>
      </c>
      <c r="C19" s="131" t="s">
        <v>283</v>
      </c>
      <c r="D19" s="131" t="s">
        <v>171</v>
      </c>
      <c r="E19" s="48" t="s">
        <v>179</v>
      </c>
      <c r="F19" s="24">
        <v>10000</v>
      </c>
      <c r="G19" s="86"/>
      <c r="H19" s="99"/>
    </row>
    <row r="20" spans="1:8" ht="29.25" customHeight="1">
      <c r="A20" s="14" t="s">
        <v>232</v>
      </c>
      <c r="B20" s="14" t="s">
        <v>236</v>
      </c>
      <c r="C20" s="131" t="s">
        <v>283</v>
      </c>
      <c r="D20" s="131" t="s">
        <v>172</v>
      </c>
      <c r="E20" s="48" t="s">
        <v>178</v>
      </c>
      <c r="F20" s="24">
        <v>90000</v>
      </c>
      <c r="G20" s="86"/>
      <c r="H20" s="99"/>
    </row>
    <row r="21" spans="1:8" s="18" customFormat="1" ht="32.25" customHeight="1">
      <c r="A21" s="82" t="s">
        <v>232</v>
      </c>
      <c r="B21" s="82" t="s">
        <v>381</v>
      </c>
      <c r="C21" s="83"/>
      <c r="D21" s="83"/>
      <c r="E21" s="81" t="s">
        <v>149</v>
      </c>
      <c r="F21" s="23">
        <f>F22</f>
        <v>30000</v>
      </c>
      <c r="G21" s="86"/>
      <c r="H21" s="80"/>
    </row>
    <row r="22" spans="1:8" s="18" customFormat="1" ht="36.75" customHeight="1">
      <c r="A22" s="128" t="s">
        <v>232</v>
      </c>
      <c r="B22" s="128" t="s">
        <v>381</v>
      </c>
      <c r="C22" s="132" t="s">
        <v>263</v>
      </c>
      <c r="D22" s="132"/>
      <c r="E22" s="118" t="s">
        <v>459</v>
      </c>
      <c r="F22" s="23">
        <f>F23</f>
        <v>30000</v>
      </c>
      <c r="G22" s="86"/>
      <c r="H22" s="80"/>
    </row>
    <row r="23" spans="1:8" s="18" customFormat="1" ht="40.5" customHeight="1">
      <c r="A23" s="128" t="s">
        <v>232</v>
      </c>
      <c r="B23" s="128" t="s">
        <v>381</v>
      </c>
      <c r="C23" s="132" t="s">
        <v>262</v>
      </c>
      <c r="D23" s="132"/>
      <c r="E23" s="118" t="s">
        <v>460</v>
      </c>
      <c r="F23" s="23">
        <f>F24</f>
        <v>30000</v>
      </c>
      <c r="G23" s="86"/>
      <c r="H23" s="80"/>
    </row>
    <row r="24" spans="1:8" s="18" customFormat="1" ht="21.75" customHeight="1">
      <c r="A24" s="128" t="s">
        <v>232</v>
      </c>
      <c r="B24" s="128" t="s">
        <v>381</v>
      </c>
      <c r="C24" s="132" t="s">
        <v>151</v>
      </c>
      <c r="D24" s="132"/>
      <c r="E24" s="118" t="s">
        <v>150</v>
      </c>
      <c r="F24" s="23">
        <f>F25</f>
        <v>30000</v>
      </c>
      <c r="G24" s="86"/>
      <c r="H24" s="80"/>
    </row>
    <row r="25" spans="1:8" s="18" customFormat="1" ht="21" customHeight="1">
      <c r="A25" s="128" t="s">
        <v>232</v>
      </c>
      <c r="B25" s="128" t="s">
        <v>381</v>
      </c>
      <c r="C25" s="132" t="s">
        <v>151</v>
      </c>
      <c r="D25" s="132" t="s">
        <v>153</v>
      </c>
      <c r="E25" s="118" t="s">
        <v>152</v>
      </c>
      <c r="F25" s="23">
        <v>30000</v>
      </c>
      <c r="G25" s="86"/>
      <c r="H25" s="80"/>
    </row>
    <row r="26" spans="1:7" ht="21" customHeight="1">
      <c r="A26" s="40" t="s">
        <v>232</v>
      </c>
      <c r="B26" s="40">
        <v>13</v>
      </c>
      <c r="C26" s="133"/>
      <c r="D26" s="133"/>
      <c r="E26" s="49" t="s">
        <v>216</v>
      </c>
      <c r="F26" s="42">
        <f>F27+F39+F35+F31</f>
        <v>3652000</v>
      </c>
      <c r="G26" s="87"/>
    </row>
    <row r="27" spans="1:7" ht="29.25" customHeight="1">
      <c r="A27" s="10" t="s">
        <v>232</v>
      </c>
      <c r="B27" s="10">
        <v>13</v>
      </c>
      <c r="C27" s="129" t="s">
        <v>266</v>
      </c>
      <c r="D27" s="129"/>
      <c r="E27" s="49" t="s">
        <v>451</v>
      </c>
      <c r="F27" s="23">
        <f>F28</f>
        <v>5000</v>
      </c>
      <c r="G27" s="86"/>
    </row>
    <row r="28" spans="1:7" ht="27.75" customHeight="1">
      <c r="A28" s="10" t="s">
        <v>232</v>
      </c>
      <c r="B28" s="10" t="s">
        <v>286</v>
      </c>
      <c r="C28" s="129" t="s">
        <v>267</v>
      </c>
      <c r="D28" s="129"/>
      <c r="E28" s="47" t="s">
        <v>269</v>
      </c>
      <c r="F28" s="23">
        <f>F29</f>
        <v>5000</v>
      </c>
      <c r="G28" s="86"/>
    </row>
    <row r="29" spans="1:7" ht="27.75" customHeight="1">
      <c r="A29" s="10" t="s">
        <v>232</v>
      </c>
      <c r="B29" s="10">
        <v>13</v>
      </c>
      <c r="C29" s="129" t="s">
        <v>452</v>
      </c>
      <c r="D29" s="129"/>
      <c r="E29" s="47" t="s">
        <v>355</v>
      </c>
      <c r="F29" s="23">
        <f>F30</f>
        <v>5000</v>
      </c>
      <c r="G29" s="86"/>
    </row>
    <row r="30" spans="1:7" ht="27.75" customHeight="1">
      <c r="A30" s="14" t="s">
        <v>232</v>
      </c>
      <c r="B30" s="14" t="s">
        <v>375</v>
      </c>
      <c r="C30" s="131" t="s">
        <v>452</v>
      </c>
      <c r="D30" s="131" t="s">
        <v>167</v>
      </c>
      <c r="E30" s="116" t="s">
        <v>177</v>
      </c>
      <c r="F30" s="24">
        <v>5000</v>
      </c>
      <c r="G30" s="86"/>
    </row>
    <row r="31" spans="1:7" ht="27.75" customHeight="1">
      <c r="A31" s="10" t="s">
        <v>232</v>
      </c>
      <c r="B31" s="10">
        <v>13</v>
      </c>
      <c r="C31" s="129" t="s">
        <v>276</v>
      </c>
      <c r="D31" s="129"/>
      <c r="E31" s="49" t="s">
        <v>195</v>
      </c>
      <c r="F31" s="23">
        <f>F32</f>
        <v>5000</v>
      </c>
      <c r="G31" s="86"/>
    </row>
    <row r="32" spans="1:7" ht="27.75" customHeight="1">
      <c r="A32" s="14" t="s">
        <v>232</v>
      </c>
      <c r="B32" s="14" t="s">
        <v>375</v>
      </c>
      <c r="C32" s="131" t="s">
        <v>274</v>
      </c>
      <c r="D32" s="131"/>
      <c r="E32" s="116" t="s">
        <v>193</v>
      </c>
      <c r="F32" s="24">
        <v>5000</v>
      </c>
      <c r="G32" s="86"/>
    </row>
    <row r="33" spans="1:7" ht="27.75" customHeight="1">
      <c r="A33" s="14" t="s">
        <v>232</v>
      </c>
      <c r="B33" s="14" t="s">
        <v>375</v>
      </c>
      <c r="C33" s="131" t="s">
        <v>86</v>
      </c>
      <c r="D33" s="131"/>
      <c r="E33" s="116" t="s">
        <v>192</v>
      </c>
      <c r="F33" s="24">
        <v>5000</v>
      </c>
      <c r="G33" s="86"/>
    </row>
    <row r="34" spans="1:7" ht="27.75" customHeight="1">
      <c r="A34" s="14" t="s">
        <v>232</v>
      </c>
      <c r="B34" s="14" t="s">
        <v>375</v>
      </c>
      <c r="C34" s="131" t="s">
        <v>86</v>
      </c>
      <c r="D34" s="131"/>
      <c r="E34" s="116" t="s">
        <v>177</v>
      </c>
      <c r="F34" s="24">
        <v>5000</v>
      </c>
      <c r="G34" s="86"/>
    </row>
    <row r="35" spans="1:7" ht="31.5" customHeight="1">
      <c r="A35" s="10" t="s">
        <v>232</v>
      </c>
      <c r="B35" s="10" t="s">
        <v>375</v>
      </c>
      <c r="C35" s="129" t="s">
        <v>453</v>
      </c>
      <c r="D35" s="129"/>
      <c r="E35" s="127" t="s">
        <v>454</v>
      </c>
      <c r="F35" s="23">
        <f>F37</f>
        <v>102000</v>
      </c>
      <c r="G35" s="86"/>
    </row>
    <row r="36" spans="1:7" ht="24" customHeight="1">
      <c r="A36" s="14" t="s">
        <v>232</v>
      </c>
      <c r="B36" s="14" t="s">
        <v>375</v>
      </c>
      <c r="C36" s="146" t="s">
        <v>87</v>
      </c>
      <c r="D36" s="129"/>
      <c r="E36" s="127" t="s">
        <v>455</v>
      </c>
      <c r="F36" s="23">
        <f>F37</f>
        <v>102000</v>
      </c>
      <c r="G36" s="86"/>
    </row>
    <row r="37" spans="1:7" ht="32.25" customHeight="1">
      <c r="A37" s="14" t="s">
        <v>232</v>
      </c>
      <c r="B37" s="14" t="s">
        <v>375</v>
      </c>
      <c r="C37" s="146" t="s">
        <v>88</v>
      </c>
      <c r="D37" s="131"/>
      <c r="E37" s="125" t="s">
        <v>456</v>
      </c>
      <c r="F37" s="24">
        <f>F38</f>
        <v>102000</v>
      </c>
      <c r="G37" s="86"/>
    </row>
    <row r="38" spans="1:7" ht="32.25" customHeight="1">
      <c r="A38" s="14" t="s">
        <v>232</v>
      </c>
      <c r="B38" s="14" t="s">
        <v>375</v>
      </c>
      <c r="C38" s="146" t="s">
        <v>88</v>
      </c>
      <c r="D38" s="131" t="s">
        <v>167</v>
      </c>
      <c r="E38" s="116" t="s">
        <v>177</v>
      </c>
      <c r="F38" s="24">
        <v>102000</v>
      </c>
      <c r="G38" s="86"/>
    </row>
    <row r="39" spans="1:7" ht="40.5" customHeight="1">
      <c r="A39" s="10" t="s">
        <v>232</v>
      </c>
      <c r="B39" s="10">
        <v>13</v>
      </c>
      <c r="C39" s="129" t="s">
        <v>263</v>
      </c>
      <c r="D39" s="129"/>
      <c r="E39" s="47" t="s">
        <v>457</v>
      </c>
      <c r="F39" s="23">
        <f>F40</f>
        <v>3540000</v>
      </c>
      <c r="G39" s="86"/>
    </row>
    <row r="40" spans="1:7" ht="39" customHeight="1">
      <c r="A40" s="10" t="s">
        <v>232</v>
      </c>
      <c r="B40" s="10">
        <v>13</v>
      </c>
      <c r="C40" s="129" t="s">
        <v>262</v>
      </c>
      <c r="D40" s="129"/>
      <c r="E40" s="47" t="s">
        <v>458</v>
      </c>
      <c r="F40" s="23">
        <f>F44+F41</f>
        <v>3540000</v>
      </c>
      <c r="G40" s="86"/>
    </row>
    <row r="41" spans="1:7" ht="28.5" customHeight="1">
      <c r="A41" s="10" t="s">
        <v>232</v>
      </c>
      <c r="B41" s="10">
        <v>13</v>
      </c>
      <c r="C41" s="129" t="s">
        <v>285</v>
      </c>
      <c r="D41" s="129"/>
      <c r="E41" s="47" t="s">
        <v>386</v>
      </c>
      <c r="F41" s="23">
        <f>SUM(F42:F43)</f>
        <v>3530000</v>
      </c>
      <c r="G41" s="86"/>
    </row>
    <row r="42" spans="1:7" ht="28.5" customHeight="1">
      <c r="A42" s="14" t="s">
        <v>233</v>
      </c>
      <c r="B42" s="14">
        <v>12</v>
      </c>
      <c r="C42" s="131" t="s">
        <v>285</v>
      </c>
      <c r="D42" s="131" t="s">
        <v>170</v>
      </c>
      <c r="E42" s="116" t="s">
        <v>174</v>
      </c>
      <c r="F42" s="24">
        <v>3333000</v>
      </c>
      <c r="G42" s="86"/>
    </row>
    <row r="43" spans="1:8" s="18" customFormat="1" ht="27" customHeight="1">
      <c r="A43" s="14" t="s">
        <v>232</v>
      </c>
      <c r="B43" s="14" t="s">
        <v>375</v>
      </c>
      <c r="C43" s="131" t="s">
        <v>285</v>
      </c>
      <c r="D43" s="131" t="s">
        <v>167</v>
      </c>
      <c r="E43" s="116" t="s">
        <v>177</v>
      </c>
      <c r="F43" s="24">
        <v>197000</v>
      </c>
      <c r="G43" s="86"/>
      <c r="H43" s="98"/>
    </row>
    <row r="44" spans="1:7" ht="29.25" customHeight="1">
      <c r="A44" s="10" t="s">
        <v>232</v>
      </c>
      <c r="B44" s="10">
        <v>13</v>
      </c>
      <c r="C44" s="129" t="s">
        <v>284</v>
      </c>
      <c r="D44" s="129"/>
      <c r="E44" s="47" t="s">
        <v>248</v>
      </c>
      <c r="F44" s="23">
        <f>SUM(F45:F45)</f>
        <v>10000</v>
      </c>
      <c r="G44" s="86"/>
    </row>
    <row r="45" spans="1:7" ht="29.25" customHeight="1">
      <c r="A45" s="14" t="s">
        <v>232</v>
      </c>
      <c r="B45" s="14" t="s">
        <v>375</v>
      </c>
      <c r="C45" s="131" t="s">
        <v>284</v>
      </c>
      <c r="D45" s="131" t="s">
        <v>167</v>
      </c>
      <c r="E45" s="116" t="s">
        <v>177</v>
      </c>
      <c r="F45" s="24">
        <v>10000</v>
      </c>
      <c r="G45" s="86"/>
    </row>
    <row r="46" spans="1:7" ht="20.25" customHeight="1">
      <c r="A46" s="53" t="s">
        <v>234</v>
      </c>
      <c r="B46" s="53"/>
      <c r="C46" s="130"/>
      <c r="D46" s="130"/>
      <c r="E46" s="54" t="s">
        <v>217</v>
      </c>
      <c r="F46" s="55">
        <f>F47</f>
        <v>126800</v>
      </c>
      <c r="G46" s="93"/>
    </row>
    <row r="47" spans="1:7" ht="18.75" customHeight="1">
      <c r="A47" s="10" t="s">
        <v>234</v>
      </c>
      <c r="B47" s="10" t="s">
        <v>235</v>
      </c>
      <c r="C47" s="129"/>
      <c r="D47" s="129"/>
      <c r="E47" s="47" t="s">
        <v>356</v>
      </c>
      <c r="F47" s="23">
        <f>F48</f>
        <v>126800</v>
      </c>
      <c r="G47" s="86"/>
    </row>
    <row r="48" spans="1:7" ht="43.5" customHeight="1">
      <c r="A48" s="10" t="s">
        <v>234</v>
      </c>
      <c r="B48" s="10" t="s">
        <v>235</v>
      </c>
      <c r="C48" s="129" t="s">
        <v>263</v>
      </c>
      <c r="D48" s="129"/>
      <c r="E48" s="47" t="s">
        <v>446</v>
      </c>
      <c r="F48" s="23">
        <f>F49</f>
        <v>126800</v>
      </c>
      <c r="G48" s="86"/>
    </row>
    <row r="49" spans="1:7" ht="40.5" customHeight="1">
      <c r="A49" s="10" t="s">
        <v>234</v>
      </c>
      <c r="B49" s="10" t="s">
        <v>235</v>
      </c>
      <c r="C49" s="129" t="s">
        <v>262</v>
      </c>
      <c r="D49" s="129"/>
      <c r="E49" s="47" t="s">
        <v>458</v>
      </c>
      <c r="F49" s="23">
        <f>F50</f>
        <v>126800</v>
      </c>
      <c r="G49" s="86"/>
    </row>
    <row r="50" spans="1:7" ht="29.25" customHeight="1">
      <c r="A50" s="10" t="s">
        <v>234</v>
      </c>
      <c r="B50" s="10" t="s">
        <v>235</v>
      </c>
      <c r="C50" s="129" t="s">
        <v>265</v>
      </c>
      <c r="D50" s="129"/>
      <c r="E50" s="47" t="s">
        <v>357</v>
      </c>
      <c r="F50" s="23">
        <f>SUM(F51:F52)</f>
        <v>126800</v>
      </c>
      <c r="G50" s="86"/>
    </row>
    <row r="51" spans="1:7" ht="29.25" customHeight="1">
      <c r="A51" s="14" t="s">
        <v>234</v>
      </c>
      <c r="B51" s="14" t="s">
        <v>235</v>
      </c>
      <c r="C51" s="131" t="s">
        <v>265</v>
      </c>
      <c r="D51" s="131" t="s">
        <v>170</v>
      </c>
      <c r="E51" s="116" t="s">
        <v>174</v>
      </c>
      <c r="F51" s="23">
        <v>126800</v>
      </c>
      <c r="G51" s="86"/>
    </row>
    <row r="52" spans="1:8" s="18" customFormat="1" ht="30" customHeight="1">
      <c r="A52" s="14" t="s">
        <v>234</v>
      </c>
      <c r="B52" s="14" t="s">
        <v>235</v>
      </c>
      <c r="C52" s="131" t="s">
        <v>265</v>
      </c>
      <c r="D52" s="131" t="s">
        <v>167</v>
      </c>
      <c r="E52" s="116" t="s">
        <v>177</v>
      </c>
      <c r="F52" s="43">
        <v>0</v>
      </c>
      <c r="G52" s="86"/>
      <c r="H52" s="98"/>
    </row>
    <row r="53" spans="1:7" ht="40.5" customHeight="1">
      <c r="A53" s="53" t="s">
        <v>235</v>
      </c>
      <c r="B53" s="53"/>
      <c r="C53" s="130"/>
      <c r="D53" s="130"/>
      <c r="E53" s="54" t="s">
        <v>358</v>
      </c>
      <c r="F53" s="55">
        <f>F54+F64+F82</f>
        <v>209000</v>
      </c>
      <c r="G53" s="93"/>
    </row>
    <row r="54" spans="1:7" ht="30.75" customHeight="1">
      <c r="A54" s="10" t="s">
        <v>235</v>
      </c>
      <c r="B54" s="10" t="s">
        <v>240</v>
      </c>
      <c r="C54" s="129"/>
      <c r="D54" s="129"/>
      <c r="E54" s="47" t="s">
        <v>359</v>
      </c>
      <c r="F54" s="23">
        <f>F55+F60</f>
        <v>118000</v>
      </c>
      <c r="G54" s="86"/>
    </row>
    <row r="55" spans="1:7" ht="43.5" customHeight="1">
      <c r="A55" s="10" t="s">
        <v>235</v>
      </c>
      <c r="B55" s="10" t="s">
        <v>240</v>
      </c>
      <c r="C55" s="134" t="s">
        <v>464</v>
      </c>
      <c r="D55" s="129"/>
      <c r="E55" s="47" t="s">
        <v>465</v>
      </c>
      <c r="F55" s="23">
        <f>F56</f>
        <v>80000</v>
      </c>
      <c r="G55" s="86"/>
    </row>
    <row r="56" spans="1:7" ht="30.75" customHeight="1">
      <c r="A56" s="10" t="s">
        <v>235</v>
      </c>
      <c r="B56" s="10" t="s">
        <v>240</v>
      </c>
      <c r="C56" s="134" t="s">
        <v>467</v>
      </c>
      <c r="D56" s="129"/>
      <c r="E56" s="158" t="s">
        <v>466</v>
      </c>
      <c r="F56" s="23">
        <f>F57</f>
        <v>80000</v>
      </c>
      <c r="G56" s="86"/>
    </row>
    <row r="57" spans="1:7" ht="30.75" customHeight="1">
      <c r="A57" s="10" t="s">
        <v>235</v>
      </c>
      <c r="B57" s="10" t="s">
        <v>240</v>
      </c>
      <c r="C57" s="134" t="s">
        <v>468</v>
      </c>
      <c r="D57" s="129"/>
      <c r="E57" s="47" t="s">
        <v>469</v>
      </c>
      <c r="F57" s="23">
        <f>F58</f>
        <v>80000</v>
      </c>
      <c r="G57" s="86"/>
    </row>
    <row r="58" spans="1:7" ht="30.75" customHeight="1">
      <c r="A58" s="14" t="s">
        <v>235</v>
      </c>
      <c r="B58" s="14" t="s">
        <v>240</v>
      </c>
      <c r="C58" s="135" t="s">
        <v>468</v>
      </c>
      <c r="D58" s="131" t="s">
        <v>166</v>
      </c>
      <c r="E58" s="116" t="s">
        <v>164</v>
      </c>
      <c r="F58" s="23">
        <f>F59</f>
        <v>80000</v>
      </c>
      <c r="G58" s="86"/>
    </row>
    <row r="59" spans="1:7" ht="30.75" customHeight="1">
      <c r="A59" s="14" t="s">
        <v>235</v>
      </c>
      <c r="B59" s="14" t="s">
        <v>240</v>
      </c>
      <c r="C59" s="135" t="s">
        <v>468</v>
      </c>
      <c r="D59" s="131" t="s">
        <v>167</v>
      </c>
      <c r="E59" s="119" t="s">
        <v>215</v>
      </c>
      <c r="F59" s="23">
        <v>80000</v>
      </c>
      <c r="G59" s="86"/>
    </row>
    <row r="60" spans="1:7" ht="43.5" customHeight="1">
      <c r="A60" s="10" t="s">
        <v>235</v>
      </c>
      <c r="B60" s="10" t="s">
        <v>240</v>
      </c>
      <c r="C60" s="129" t="s">
        <v>263</v>
      </c>
      <c r="D60" s="129"/>
      <c r="E60" s="47" t="s">
        <v>446</v>
      </c>
      <c r="F60" s="23">
        <f>F61</f>
        <v>38000</v>
      </c>
      <c r="G60" s="86"/>
    </row>
    <row r="61" spans="1:7" ht="39" customHeight="1">
      <c r="A61" s="10" t="s">
        <v>235</v>
      </c>
      <c r="B61" s="10" t="s">
        <v>240</v>
      </c>
      <c r="C61" s="129" t="s">
        <v>262</v>
      </c>
      <c r="D61" s="129"/>
      <c r="E61" s="47" t="s">
        <v>458</v>
      </c>
      <c r="F61" s="23">
        <f>F62</f>
        <v>38000</v>
      </c>
      <c r="G61" s="86"/>
    </row>
    <row r="62" spans="1:7" ht="31.5" customHeight="1">
      <c r="A62" s="10" t="s">
        <v>235</v>
      </c>
      <c r="B62" s="10" t="s">
        <v>240</v>
      </c>
      <c r="C62" s="129" t="s">
        <v>271</v>
      </c>
      <c r="D62" s="129"/>
      <c r="E62" s="47" t="s">
        <v>360</v>
      </c>
      <c r="F62" s="23">
        <f>F63</f>
        <v>38000</v>
      </c>
      <c r="G62" s="86"/>
    </row>
    <row r="63" spans="1:7" ht="28.5" customHeight="1">
      <c r="A63" s="14" t="s">
        <v>235</v>
      </c>
      <c r="B63" s="14" t="s">
        <v>240</v>
      </c>
      <c r="C63" s="131" t="s">
        <v>271</v>
      </c>
      <c r="D63" s="131" t="s">
        <v>167</v>
      </c>
      <c r="E63" s="116" t="s">
        <v>177</v>
      </c>
      <c r="F63" s="23">
        <v>38000</v>
      </c>
      <c r="G63" s="86"/>
    </row>
    <row r="64" spans="1:7" ht="21" customHeight="1">
      <c r="A64" s="10" t="s">
        <v>235</v>
      </c>
      <c r="B64" s="10">
        <v>10</v>
      </c>
      <c r="C64" s="129"/>
      <c r="D64" s="129"/>
      <c r="E64" s="47" t="s">
        <v>218</v>
      </c>
      <c r="F64" s="23">
        <f>F75+F65+F70</f>
        <v>69000</v>
      </c>
      <c r="G64" s="86"/>
    </row>
    <row r="65" spans="1:7" ht="42" customHeight="1">
      <c r="A65" s="10" t="s">
        <v>235</v>
      </c>
      <c r="B65" s="10" t="s">
        <v>376</v>
      </c>
      <c r="C65" s="134" t="s">
        <v>429</v>
      </c>
      <c r="D65" s="129"/>
      <c r="E65" s="120" t="s">
        <v>461</v>
      </c>
      <c r="F65" s="23">
        <f>F66</f>
        <v>12000</v>
      </c>
      <c r="G65" s="86"/>
    </row>
    <row r="66" spans="1:7" ht="19.5" customHeight="1">
      <c r="A66" s="10" t="s">
        <v>235</v>
      </c>
      <c r="B66" s="10" t="s">
        <v>376</v>
      </c>
      <c r="C66" s="134" t="s">
        <v>428</v>
      </c>
      <c r="D66" s="129"/>
      <c r="E66" s="158" t="s">
        <v>218</v>
      </c>
      <c r="F66" s="23">
        <f>F67</f>
        <v>12000</v>
      </c>
      <c r="G66" s="86"/>
    </row>
    <row r="67" spans="1:7" ht="29.25" customHeight="1">
      <c r="A67" s="10" t="s">
        <v>235</v>
      </c>
      <c r="B67" s="10" t="s">
        <v>376</v>
      </c>
      <c r="C67" s="134" t="s">
        <v>463</v>
      </c>
      <c r="D67" s="129"/>
      <c r="E67" s="159" t="s">
        <v>462</v>
      </c>
      <c r="F67" s="23">
        <f>F68</f>
        <v>12000</v>
      </c>
      <c r="G67" s="86"/>
    </row>
    <row r="68" spans="1:7" ht="26.25" customHeight="1">
      <c r="A68" s="14" t="s">
        <v>235</v>
      </c>
      <c r="B68" s="14" t="s">
        <v>376</v>
      </c>
      <c r="C68" s="135" t="s">
        <v>463</v>
      </c>
      <c r="D68" s="131" t="s">
        <v>166</v>
      </c>
      <c r="E68" s="116" t="s">
        <v>164</v>
      </c>
      <c r="F68" s="24">
        <f>F69</f>
        <v>12000</v>
      </c>
      <c r="G68" s="86"/>
    </row>
    <row r="69" spans="1:7" ht="27" customHeight="1">
      <c r="A69" s="14" t="s">
        <v>235</v>
      </c>
      <c r="B69" s="14" t="s">
        <v>376</v>
      </c>
      <c r="C69" s="135" t="s">
        <v>463</v>
      </c>
      <c r="D69" s="131" t="s">
        <v>167</v>
      </c>
      <c r="E69" s="119" t="s">
        <v>215</v>
      </c>
      <c r="F69" s="24">
        <v>12000</v>
      </c>
      <c r="G69" s="86"/>
    </row>
    <row r="70" spans="1:7" ht="39.75" customHeight="1">
      <c r="A70" s="40" t="s">
        <v>235</v>
      </c>
      <c r="B70" s="40" t="s">
        <v>376</v>
      </c>
      <c r="C70" s="160" t="s">
        <v>431</v>
      </c>
      <c r="D70" s="133"/>
      <c r="E70" s="161" t="s">
        <v>0</v>
      </c>
      <c r="F70" s="42">
        <f>F71</f>
        <v>47000</v>
      </c>
      <c r="G70" s="86"/>
    </row>
    <row r="71" spans="1:7" ht="18" customHeight="1">
      <c r="A71" s="40" t="s">
        <v>235</v>
      </c>
      <c r="B71" s="40" t="s">
        <v>376</v>
      </c>
      <c r="C71" s="160" t="s">
        <v>432</v>
      </c>
      <c r="D71" s="133"/>
      <c r="E71" s="162" t="s">
        <v>218</v>
      </c>
      <c r="F71" s="42">
        <f>F72</f>
        <v>47000</v>
      </c>
      <c r="G71" s="86"/>
    </row>
    <row r="72" spans="1:7" ht="27" customHeight="1">
      <c r="A72" s="40" t="s">
        <v>235</v>
      </c>
      <c r="B72" s="40" t="s">
        <v>376</v>
      </c>
      <c r="C72" s="160" t="s">
        <v>1</v>
      </c>
      <c r="D72" s="133"/>
      <c r="E72" s="163" t="s">
        <v>462</v>
      </c>
      <c r="F72" s="42">
        <f>F73</f>
        <v>47000</v>
      </c>
      <c r="G72" s="86"/>
    </row>
    <row r="73" spans="1:7" ht="27" customHeight="1">
      <c r="A73" s="37" t="s">
        <v>235</v>
      </c>
      <c r="B73" s="37" t="s">
        <v>376</v>
      </c>
      <c r="C73" s="164" t="s">
        <v>1</v>
      </c>
      <c r="D73" s="139" t="s">
        <v>166</v>
      </c>
      <c r="E73" s="165" t="s">
        <v>164</v>
      </c>
      <c r="F73" s="43">
        <f>F74</f>
        <v>47000</v>
      </c>
      <c r="G73" s="86"/>
    </row>
    <row r="74" spans="1:7" ht="27" customHeight="1">
      <c r="A74" s="37" t="s">
        <v>235</v>
      </c>
      <c r="B74" s="37" t="s">
        <v>376</v>
      </c>
      <c r="C74" s="164" t="s">
        <v>1</v>
      </c>
      <c r="D74" s="139" t="s">
        <v>167</v>
      </c>
      <c r="E74" s="166" t="s">
        <v>215</v>
      </c>
      <c r="F74" s="43">
        <v>47000</v>
      </c>
      <c r="G74" s="86"/>
    </row>
    <row r="75" spans="1:7" ht="43.5" customHeight="1">
      <c r="A75" s="10" t="s">
        <v>235</v>
      </c>
      <c r="B75" s="10" t="s">
        <v>376</v>
      </c>
      <c r="C75" s="129" t="s">
        <v>263</v>
      </c>
      <c r="D75" s="129"/>
      <c r="E75" s="47" t="s">
        <v>2</v>
      </c>
      <c r="F75" s="23">
        <f>F76</f>
        <v>10000</v>
      </c>
      <c r="G75" s="86"/>
    </row>
    <row r="76" spans="1:7" ht="42" customHeight="1">
      <c r="A76" s="10" t="s">
        <v>235</v>
      </c>
      <c r="B76" s="10" t="s">
        <v>376</v>
      </c>
      <c r="C76" s="129" t="s">
        <v>262</v>
      </c>
      <c r="D76" s="129"/>
      <c r="E76" s="47" t="s">
        <v>458</v>
      </c>
      <c r="F76" s="23">
        <f>F77+F79</f>
        <v>10000</v>
      </c>
      <c r="G76" s="86"/>
    </row>
    <row r="77" spans="1:7" ht="28.5" customHeight="1">
      <c r="A77" s="10" t="s">
        <v>235</v>
      </c>
      <c r="B77" s="10">
        <v>10</v>
      </c>
      <c r="C77" s="129" t="s">
        <v>272</v>
      </c>
      <c r="D77" s="129"/>
      <c r="E77" s="47" t="s">
        <v>361</v>
      </c>
      <c r="F77" s="23">
        <f>SUM(F78:F78)</f>
        <v>10000</v>
      </c>
      <c r="G77" s="86"/>
    </row>
    <row r="78" spans="1:7" ht="28.5" customHeight="1">
      <c r="A78" s="14" t="s">
        <v>235</v>
      </c>
      <c r="B78" s="14" t="s">
        <v>376</v>
      </c>
      <c r="C78" s="131" t="s">
        <v>272</v>
      </c>
      <c r="D78" s="131" t="s">
        <v>167</v>
      </c>
      <c r="E78" s="116" t="s">
        <v>177</v>
      </c>
      <c r="F78" s="23">
        <v>10000</v>
      </c>
      <c r="G78" s="86"/>
    </row>
    <row r="79" spans="1:7" ht="39.75" customHeight="1">
      <c r="A79" s="10" t="s">
        <v>235</v>
      </c>
      <c r="B79" s="10" t="s">
        <v>376</v>
      </c>
      <c r="C79" s="129" t="s">
        <v>160</v>
      </c>
      <c r="D79" s="129"/>
      <c r="E79" s="47" t="s">
        <v>3</v>
      </c>
      <c r="F79" s="23">
        <f>SUM(F81)</f>
        <v>0</v>
      </c>
      <c r="G79" s="86"/>
    </row>
    <row r="80" spans="1:7" ht="25.5" customHeight="1">
      <c r="A80" s="14" t="s">
        <v>235</v>
      </c>
      <c r="B80" s="14" t="s">
        <v>376</v>
      </c>
      <c r="C80" s="131" t="s">
        <v>160</v>
      </c>
      <c r="D80" s="131" t="s">
        <v>167</v>
      </c>
      <c r="E80" s="116" t="s">
        <v>177</v>
      </c>
      <c r="F80" s="23">
        <f>F81</f>
        <v>0</v>
      </c>
      <c r="G80" s="86"/>
    </row>
    <row r="81" spans="1:7" ht="31.5" customHeight="1">
      <c r="A81" s="14" t="s">
        <v>235</v>
      </c>
      <c r="B81" s="14" t="s">
        <v>376</v>
      </c>
      <c r="C81" s="131" t="s">
        <v>160</v>
      </c>
      <c r="D81" s="131" t="s">
        <v>374</v>
      </c>
      <c r="E81" s="48" t="s">
        <v>354</v>
      </c>
      <c r="F81" s="24">
        <v>0</v>
      </c>
      <c r="G81" s="86"/>
    </row>
    <row r="82" spans="1:7" ht="31.5" customHeight="1">
      <c r="A82" s="10" t="s">
        <v>235</v>
      </c>
      <c r="B82" s="10" t="s">
        <v>143</v>
      </c>
      <c r="C82" s="129"/>
      <c r="D82" s="129"/>
      <c r="E82" s="9" t="s">
        <v>148</v>
      </c>
      <c r="F82" s="23">
        <f>F83</f>
        <v>22000</v>
      </c>
      <c r="G82" s="86"/>
    </row>
    <row r="83" spans="1:7" ht="39" customHeight="1">
      <c r="A83" s="10" t="s">
        <v>235</v>
      </c>
      <c r="B83" s="10" t="s">
        <v>143</v>
      </c>
      <c r="C83" s="129" t="s">
        <v>184</v>
      </c>
      <c r="D83" s="129"/>
      <c r="E83" s="49" t="s">
        <v>4</v>
      </c>
      <c r="F83" s="23">
        <f>F84</f>
        <v>22000</v>
      </c>
      <c r="G83" s="86"/>
    </row>
    <row r="84" spans="1:7" ht="29.25" customHeight="1">
      <c r="A84" s="10" t="s">
        <v>235</v>
      </c>
      <c r="B84" s="10" t="s">
        <v>143</v>
      </c>
      <c r="C84" s="129" t="s">
        <v>183</v>
      </c>
      <c r="D84" s="129"/>
      <c r="E84" s="47" t="s">
        <v>5</v>
      </c>
      <c r="F84" s="23">
        <f>F85</f>
        <v>22000</v>
      </c>
      <c r="G84" s="86"/>
    </row>
    <row r="85" spans="1:7" ht="30" customHeight="1">
      <c r="A85" s="10" t="s">
        <v>235</v>
      </c>
      <c r="B85" s="10" t="s">
        <v>143</v>
      </c>
      <c r="C85" s="129" t="s">
        <v>44</v>
      </c>
      <c r="D85" s="129"/>
      <c r="E85" s="47" t="s">
        <v>6</v>
      </c>
      <c r="F85" s="23">
        <f>F87</f>
        <v>22000</v>
      </c>
      <c r="G85" s="86"/>
    </row>
    <row r="86" spans="1:7" ht="30" customHeight="1">
      <c r="A86" s="14" t="s">
        <v>235</v>
      </c>
      <c r="B86" s="14" t="s">
        <v>143</v>
      </c>
      <c r="C86" s="131" t="s">
        <v>44</v>
      </c>
      <c r="D86" s="131" t="s">
        <v>167</v>
      </c>
      <c r="E86" s="116" t="s">
        <v>177</v>
      </c>
      <c r="F86" s="24">
        <f>F87</f>
        <v>22000</v>
      </c>
      <c r="G86" s="86"/>
    </row>
    <row r="87" spans="1:7" ht="30.75" customHeight="1">
      <c r="A87" s="14" t="s">
        <v>235</v>
      </c>
      <c r="B87" s="14" t="s">
        <v>143</v>
      </c>
      <c r="C87" s="131" t="s">
        <v>44</v>
      </c>
      <c r="D87" s="131" t="s">
        <v>374</v>
      </c>
      <c r="E87" s="48" t="s">
        <v>354</v>
      </c>
      <c r="F87" s="24">
        <v>22000</v>
      </c>
      <c r="G87" s="86"/>
    </row>
    <row r="88" spans="1:7" ht="30" customHeight="1">
      <c r="A88" s="53" t="s">
        <v>236</v>
      </c>
      <c r="B88" s="53"/>
      <c r="C88" s="130"/>
      <c r="D88" s="130"/>
      <c r="E88" s="54" t="s">
        <v>219</v>
      </c>
      <c r="F88" s="55">
        <f>F89+F99</f>
        <v>390400</v>
      </c>
      <c r="G88" s="93"/>
    </row>
    <row r="89" spans="1:7" ht="19.5" customHeight="1">
      <c r="A89" s="107" t="s">
        <v>236</v>
      </c>
      <c r="B89" s="107" t="s">
        <v>240</v>
      </c>
      <c r="C89" s="129"/>
      <c r="D89" s="141"/>
      <c r="E89" s="47" t="s">
        <v>297</v>
      </c>
      <c r="F89" s="23">
        <f>F97</f>
        <v>296000</v>
      </c>
      <c r="G89" s="86"/>
    </row>
    <row r="90" spans="1:7" ht="20.25" customHeight="1" hidden="1">
      <c r="A90" s="108" t="s">
        <v>236</v>
      </c>
      <c r="B90" s="108" t="s">
        <v>240</v>
      </c>
      <c r="C90" s="136" t="s">
        <v>277</v>
      </c>
      <c r="D90" s="142"/>
      <c r="E90" s="51" t="s">
        <v>342</v>
      </c>
      <c r="F90" s="71">
        <f>SUM(F91)</f>
        <v>0</v>
      </c>
      <c r="G90" s="96"/>
    </row>
    <row r="91" spans="1:7" ht="0.75" customHeight="1" hidden="1">
      <c r="A91" s="108" t="s">
        <v>236</v>
      </c>
      <c r="B91" s="108" t="s">
        <v>240</v>
      </c>
      <c r="C91" s="136" t="s">
        <v>278</v>
      </c>
      <c r="D91" s="142"/>
      <c r="E91" s="51" t="s">
        <v>343</v>
      </c>
      <c r="F91" s="71">
        <f>SUM(F92)</f>
        <v>0</v>
      </c>
      <c r="G91" s="96"/>
    </row>
    <row r="92" spans="1:7" ht="33.75" customHeight="1" hidden="1">
      <c r="A92" s="108" t="s">
        <v>236</v>
      </c>
      <c r="B92" s="108" t="s">
        <v>240</v>
      </c>
      <c r="C92" s="136" t="s">
        <v>346</v>
      </c>
      <c r="D92" s="142"/>
      <c r="E92" s="51" t="s">
        <v>344</v>
      </c>
      <c r="F92" s="71">
        <f>SUM(F93)</f>
        <v>0</v>
      </c>
      <c r="G92" s="96"/>
    </row>
    <row r="93" spans="1:7" ht="36" customHeight="1" hidden="1">
      <c r="A93" s="108" t="s">
        <v>236</v>
      </c>
      <c r="B93" s="108" t="s">
        <v>240</v>
      </c>
      <c r="C93" s="136" t="s">
        <v>347</v>
      </c>
      <c r="D93" s="142"/>
      <c r="E93" s="51" t="s">
        <v>345</v>
      </c>
      <c r="F93" s="71">
        <f>SUM(F94)</f>
        <v>0</v>
      </c>
      <c r="G93" s="96"/>
    </row>
    <row r="94" spans="1:7" ht="27" customHeight="1" hidden="1">
      <c r="A94" s="109" t="s">
        <v>236</v>
      </c>
      <c r="B94" s="109" t="s">
        <v>240</v>
      </c>
      <c r="C94" s="137" t="s">
        <v>347</v>
      </c>
      <c r="D94" s="143" t="s">
        <v>374</v>
      </c>
      <c r="E94" s="74" t="s">
        <v>354</v>
      </c>
      <c r="F94" s="105"/>
      <c r="G94" s="96"/>
    </row>
    <row r="95" spans="1:7" ht="29.25" customHeight="1" hidden="1">
      <c r="A95" s="107" t="s">
        <v>236</v>
      </c>
      <c r="B95" s="107" t="s">
        <v>240</v>
      </c>
      <c r="C95" s="129" t="s">
        <v>263</v>
      </c>
      <c r="D95" s="141"/>
      <c r="E95" s="47" t="s">
        <v>350</v>
      </c>
      <c r="F95" s="23">
        <f>F96</f>
        <v>296000</v>
      </c>
      <c r="G95" s="86"/>
    </row>
    <row r="96" spans="1:7" ht="40.5" customHeight="1" hidden="1">
      <c r="A96" s="107" t="s">
        <v>236</v>
      </c>
      <c r="B96" s="107" t="s">
        <v>240</v>
      </c>
      <c r="C96" s="129" t="s">
        <v>262</v>
      </c>
      <c r="D96" s="141"/>
      <c r="E96" s="47" t="s">
        <v>352</v>
      </c>
      <c r="F96" s="23">
        <f>F97</f>
        <v>296000</v>
      </c>
      <c r="G96" s="86"/>
    </row>
    <row r="97" spans="1:7" ht="27.75" customHeight="1">
      <c r="A97" s="107" t="s">
        <v>236</v>
      </c>
      <c r="B97" s="107" t="s">
        <v>240</v>
      </c>
      <c r="C97" s="129" t="s">
        <v>421</v>
      </c>
      <c r="D97" s="141"/>
      <c r="E97" s="50" t="s">
        <v>7</v>
      </c>
      <c r="F97" s="23">
        <f>F98</f>
        <v>296000</v>
      </c>
      <c r="G97" s="86"/>
    </row>
    <row r="98" spans="1:7" ht="24" customHeight="1">
      <c r="A98" s="110" t="s">
        <v>236</v>
      </c>
      <c r="B98" s="110" t="s">
        <v>240</v>
      </c>
      <c r="C98" s="131" t="s">
        <v>421</v>
      </c>
      <c r="D98" s="144" t="s">
        <v>167</v>
      </c>
      <c r="E98" s="116" t="s">
        <v>177</v>
      </c>
      <c r="F98" s="24">
        <v>296000</v>
      </c>
      <c r="G98" s="86"/>
    </row>
    <row r="99" spans="1:7" ht="20.25" customHeight="1">
      <c r="A99" s="21" t="s">
        <v>236</v>
      </c>
      <c r="B99" s="21" t="s">
        <v>377</v>
      </c>
      <c r="C99" s="129"/>
      <c r="D99" s="129"/>
      <c r="E99" s="47" t="s">
        <v>220</v>
      </c>
      <c r="F99" s="23">
        <f>F100+F104+F107</f>
        <v>94400</v>
      </c>
      <c r="G99" s="86"/>
    </row>
    <row r="100" spans="1:7" ht="45" customHeight="1">
      <c r="A100" s="21" t="s">
        <v>236</v>
      </c>
      <c r="B100" s="21" t="s">
        <v>377</v>
      </c>
      <c r="C100" s="129" t="s">
        <v>270</v>
      </c>
      <c r="D100" s="129"/>
      <c r="E100" s="102" t="s">
        <v>8</v>
      </c>
      <c r="F100" s="23">
        <f>F101</f>
        <v>10000</v>
      </c>
      <c r="G100" s="86"/>
    </row>
    <row r="101" spans="1:7" ht="28.5" customHeight="1">
      <c r="A101" s="21" t="s">
        <v>273</v>
      </c>
      <c r="B101" s="21" t="s">
        <v>377</v>
      </c>
      <c r="C101" s="129" t="s">
        <v>268</v>
      </c>
      <c r="D101" s="129"/>
      <c r="E101" s="102" t="s">
        <v>275</v>
      </c>
      <c r="F101" s="23">
        <f>F102</f>
        <v>10000</v>
      </c>
      <c r="G101" s="86"/>
    </row>
    <row r="102" spans="1:7" ht="30.75" customHeight="1">
      <c r="A102" s="21" t="s">
        <v>236</v>
      </c>
      <c r="B102" s="21" t="s">
        <v>377</v>
      </c>
      <c r="C102" s="129" t="s">
        <v>9</v>
      </c>
      <c r="D102" s="129"/>
      <c r="E102" s="47" t="s">
        <v>249</v>
      </c>
      <c r="F102" s="23">
        <f>F103</f>
        <v>10000</v>
      </c>
      <c r="G102" s="86"/>
    </row>
    <row r="103" spans="1:7" ht="30.75" customHeight="1">
      <c r="A103" s="16" t="s">
        <v>236</v>
      </c>
      <c r="B103" s="16" t="s">
        <v>377</v>
      </c>
      <c r="C103" s="131" t="s">
        <v>9</v>
      </c>
      <c r="D103" s="131" t="s">
        <v>167</v>
      </c>
      <c r="E103" s="116" t="s">
        <v>177</v>
      </c>
      <c r="F103" s="24">
        <v>10000</v>
      </c>
      <c r="G103" s="86"/>
    </row>
    <row r="104" spans="1:7" ht="30.75" customHeight="1">
      <c r="A104" s="21" t="s">
        <v>236</v>
      </c>
      <c r="B104" s="21" t="s">
        <v>377</v>
      </c>
      <c r="C104" s="21" t="s">
        <v>436</v>
      </c>
      <c r="D104" s="21"/>
      <c r="E104" s="47" t="s">
        <v>10</v>
      </c>
      <c r="F104" s="23">
        <f>F105</f>
        <v>5000</v>
      </c>
      <c r="G104" s="86"/>
    </row>
    <row r="105" spans="1:7" ht="30.75" customHeight="1">
      <c r="A105" s="16" t="s">
        <v>236</v>
      </c>
      <c r="B105" s="16" t="s">
        <v>377</v>
      </c>
      <c r="C105" s="16" t="s">
        <v>436</v>
      </c>
      <c r="D105" s="16" t="s">
        <v>166</v>
      </c>
      <c r="E105" s="116" t="s">
        <v>164</v>
      </c>
      <c r="F105" s="24">
        <f>F106</f>
        <v>5000</v>
      </c>
      <c r="G105" s="86"/>
    </row>
    <row r="106" spans="1:7" ht="30.75" customHeight="1">
      <c r="A106" s="16" t="s">
        <v>236</v>
      </c>
      <c r="B106" s="16" t="s">
        <v>377</v>
      </c>
      <c r="C106" s="16" t="s">
        <v>436</v>
      </c>
      <c r="D106" s="16" t="s">
        <v>167</v>
      </c>
      <c r="E106" s="119" t="s">
        <v>215</v>
      </c>
      <c r="F106" s="24">
        <v>5000</v>
      </c>
      <c r="G106" s="86"/>
    </row>
    <row r="107" spans="1:7" ht="38.25" customHeight="1">
      <c r="A107" s="21" t="s">
        <v>236</v>
      </c>
      <c r="B107" s="21" t="s">
        <v>377</v>
      </c>
      <c r="C107" s="21" t="s">
        <v>476</v>
      </c>
      <c r="D107" s="21"/>
      <c r="E107" s="175" t="s">
        <v>477</v>
      </c>
      <c r="F107" s="23">
        <f>F108</f>
        <v>79400</v>
      </c>
      <c r="G107" s="86"/>
    </row>
    <row r="108" spans="1:7" ht="30.75" customHeight="1">
      <c r="A108" s="16" t="s">
        <v>236</v>
      </c>
      <c r="B108" s="16" t="s">
        <v>377</v>
      </c>
      <c r="C108" s="16" t="s">
        <v>476</v>
      </c>
      <c r="D108" s="16" t="s">
        <v>166</v>
      </c>
      <c r="E108" s="116" t="s">
        <v>164</v>
      </c>
      <c r="F108" s="24">
        <f>F109</f>
        <v>79400</v>
      </c>
      <c r="G108" s="86"/>
    </row>
    <row r="109" spans="1:7" ht="30.75" customHeight="1">
      <c r="A109" s="16" t="s">
        <v>236</v>
      </c>
      <c r="B109" s="16" t="s">
        <v>377</v>
      </c>
      <c r="C109" s="16" t="s">
        <v>476</v>
      </c>
      <c r="D109" s="16" t="s">
        <v>167</v>
      </c>
      <c r="E109" s="119" t="s">
        <v>215</v>
      </c>
      <c r="F109" s="24">
        <v>79400</v>
      </c>
      <c r="G109" s="86"/>
    </row>
    <row r="110" spans="1:7" ht="31.5" customHeight="1">
      <c r="A110" s="77" t="s">
        <v>237</v>
      </c>
      <c r="B110" s="77"/>
      <c r="C110" s="130"/>
      <c r="D110" s="130"/>
      <c r="E110" s="54" t="s">
        <v>362</v>
      </c>
      <c r="F110" s="55">
        <f>F120+F142</f>
        <v>495100</v>
      </c>
      <c r="G110" s="93"/>
    </row>
    <row r="111" spans="1:7" ht="19.5" customHeight="1" hidden="1">
      <c r="A111" s="21" t="s">
        <v>237</v>
      </c>
      <c r="B111" s="10" t="s">
        <v>232</v>
      </c>
      <c r="C111" s="129" t="s">
        <v>340</v>
      </c>
      <c r="D111" s="129"/>
      <c r="E111" s="47" t="s">
        <v>338</v>
      </c>
      <c r="F111" s="42">
        <f>F112</f>
        <v>0</v>
      </c>
      <c r="G111" s="87"/>
    </row>
    <row r="112" spans="1:7" ht="19.5" customHeight="1" hidden="1">
      <c r="A112" s="21" t="s">
        <v>237</v>
      </c>
      <c r="B112" s="10" t="s">
        <v>232</v>
      </c>
      <c r="C112" s="129" t="s">
        <v>340</v>
      </c>
      <c r="D112" s="129"/>
      <c r="E112" s="47" t="s">
        <v>221</v>
      </c>
      <c r="F112" s="42">
        <f>F113</f>
        <v>0</v>
      </c>
      <c r="G112" s="87"/>
    </row>
    <row r="113" spans="1:7" ht="28.5" customHeight="1" hidden="1">
      <c r="A113" s="21" t="s">
        <v>237</v>
      </c>
      <c r="B113" s="10" t="s">
        <v>232</v>
      </c>
      <c r="C113" s="129" t="s">
        <v>340</v>
      </c>
      <c r="D113" s="129"/>
      <c r="E113" s="102" t="s">
        <v>339</v>
      </c>
      <c r="F113" s="42">
        <f>F114</f>
        <v>0</v>
      </c>
      <c r="G113" s="87"/>
    </row>
    <row r="114" spans="1:7" ht="32.25" customHeight="1" hidden="1">
      <c r="A114" s="16" t="s">
        <v>237</v>
      </c>
      <c r="B114" s="14" t="s">
        <v>232</v>
      </c>
      <c r="C114" s="131" t="s">
        <v>340</v>
      </c>
      <c r="D114" s="131" t="s">
        <v>322</v>
      </c>
      <c r="E114" s="48" t="s">
        <v>326</v>
      </c>
      <c r="F114" s="43">
        <v>0</v>
      </c>
      <c r="G114" s="87"/>
    </row>
    <row r="115" spans="1:7" ht="2.25" customHeight="1" hidden="1">
      <c r="A115" s="10" t="s">
        <v>237</v>
      </c>
      <c r="B115" s="10" t="s">
        <v>232</v>
      </c>
      <c r="C115" s="129" t="s">
        <v>324</v>
      </c>
      <c r="D115" s="129"/>
      <c r="E115" s="47" t="s">
        <v>221</v>
      </c>
      <c r="F115" s="23">
        <f>F116+F118</f>
        <v>0</v>
      </c>
      <c r="G115" s="86"/>
    </row>
    <row r="116" spans="1:17" ht="17.25" customHeight="1" hidden="1">
      <c r="A116" s="10" t="s">
        <v>237</v>
      </c>
      <c r="B116" s="10" t="s">
        <v>232</v>
      </c>
      <c r="C116" s="129" t="s">
        <v>323</v>
      </c>
      <c r="D116" s="129"/>
      <c r="E116" s="47" t="s">
        <v>317</v>
      </c>
      <c r="F116" s="23">
        <f>F117</f>
        <v>0</v>
      </c>
      <c r="G116" s="86"/>
      <c r="K116" s="35"/>
      <c r="L116" s="33"/>
      <c r="M116" s="33"/>
      <c r="N116" s="33"/>
      <c r="O116" s="36"/>
      <c r="P116" s="34"/>
      <c r="Q116" s="32"/>
    </row>
    <row r="117" spans="1:17" ht="60" customHeight="1" hidden="1">
      <c r="A117" s="14" t="s">
        <v>237</v>
      </c>
      <c r="B117" s="14" t="s">
        <v>232</v>
      </c>
      <c r="C117" s="131" t="s">
        <v>323</v>
      </c>
      <c r="D117" s="131" t="s">
        <v>322</v>
      </c>
      <c r="E117" s="48" t="s">
        <v>326</v>
      </c>
      <c r="F117" s="24">
        <v>0</v>
      </c>
      <c r="G117" s="86"/>
      <c r="K117" s="35"/>
      <c r="L117" s="33"/>
      <c r="M117" s="33"/>
      <c r="N117" s="33"/>
      <c r="O117" s="36"/>
      <c r="P117" s="34"/>
      <c r="Q117" s="32"/>
    </row>
    <row r="118" spans="1:7" ht="30.75" customHeight="1" hidden="1">
      <c r="A118" s="10" t="s">
        <v>237</v>
      </c>
      <c r="B118" s="10" t="s">
        <v>232</v>
      </c>
      <c r="C118" s="129" t="s">
        <v>325</v>
      </c>
      <c r="D118" s="129"/>
      <c r="E118" s="47" t="s">
        <v>318</v>
      </c>
      <c r="F118" s="23">
        <f>F119</f>
        <v>0</v>
      </c>
      <c r="G118" s="86"/>
    </row>
    <row r="119" spans="1:8" ht="28.5" customHeight="1" hidden="1">
      <c r="A119" s="14" t="s">
        <v>237</v>
      </c>
      <c r="B119" s="14" t="s">
        <v>232</v>
      </c>
      <c r="C119" s="131" t="s">
        <v>325</v>
      </c>
      <c r="D119" s="131" t="s">
        <v>322</v>
      </c>
      <c r="E119" s="48" t="s">
        <v>326</v>
      </c>
      <c r="F119" s="24">
        <v>0</v>
      </c>
      <c r="G119" s="86"/>
      <c r="H119" s="100"/>
    </row>
    <row r="120" spans="1:7" ht="30" customHeight="1">
      <c r="A120" s="10" t="s">
        <v>237</v>
      </c>
      <c r="B120" s="10" t="s">
        <v>234</v>
      </c>
      <c r="C120" s="129"/>
      <c r="D120" s="129"/>
      <c r="E120" s="47" t="s">
        <v>363</v>
      </c>
      <c r="F120" s="23">
        <f>F121</f>
        <v>295000</v>
      </c>
      <c r="G120" s="86"/>
    </row>
    <row r="121" spans="1:7" ht="42.75" customHeight="1">
      <c r="A121" s="21" t="s">
        <v>237</v>
      </c>
      <c r="B121" s="21" t="s">
        <v>234</v>
      </c>
      <c r="C121" s="129" t="s">
        <v>263</v>
      </c>
      <c r="D121" s="145"/>
      <c r="E121" s="47" t="s">
        <v>2</v>
      </c>
      <c r="F121" s="23">
        <f>F122</f>
        <v>295000</v>
      </c>
      <c r="G121" s="86"/>
    </row>
    <row r="122" spans="1:7" ht="23.25" customHeight="1">
      <c r="A122" s="21" t="s">
        <v>237</v>
      </c>
      <c r="B122" s="21" t="s">
        <v>234</v>
      </c>
      <c r="C122" s="129" t="s">
        <v>11</v>
      </c>
      <c r="D122" s="129"/>
      <c r="E122" s="47" t="s">
        <v>222</v>
      </c>
      <c r="F122" s="24">
        <f>F123</f>
        <v>295000</v>
      </c>
      <c r="G122" s="86"/>
    </row>
    <row r="123" spans="1:7" ht="28.5" customHeight="1">
      <c r="A123" s="22" t="s">
        <v>237</v>
      </c>
      <c r="B123" s="22" t="s">
        <v>234</v>
      </c>
      <c r="C123" s="138" t="s">
        <v>288</v>
      </c>
      <c r="D123" s="131" t="s">
        <v>166</v>
      </c>
      <c r="E123" s="116" t="s">
        <v>164</v>
      </c>
      <c r="F123" s="24">
        <f>F124</f>
        <v>295000</v>
      </c>
      <c r="G123" s="86"/>
    </row>
    <row r="124" spans="1:7" ht="28.5" customHeight="1">
      <c r="A124" s="22" t="s">
        <v>237</v>
      </c>
      <c r="B124" s="22" t="s">
        <v>234</v>
      </c>
      <c r="C124" s="138" t="s">
        <v>288</v>
      </c>
      <c r="D124" s="131" t="s">
        <v>167</v>
      </c>
      <c r="E124" s="116" t="s">
        <v>165</v>
      </c>
      <c r="F124" s="24">
        <v>295000</v>
      </c>
      <c r="G124" s="86"/>
    </row>
    <row r="125" spans="1:7" ht="22.5" customHeight="1" hidden="1">
      <c r="A125" s="21" t="s">
        <v>237</v>
      </c>
      <c r="B125" s="21" t="s">
        <v>234</v>
      </c>
      <c r="C125" s="129" t="s">
        <v>280</v>
      </c>
      <c r="D125" s="129"/>
      <c r="E125" s="47" t="s">
        <v>363</v>
      </c>
      <c r="F125" s="23">
        <f>F126+F129+F132</f>
        <v>0</v>
      </c>
      <c r="G125" s="86"/>
    </row>
    <row r="126" spans="1:7" ht="30.75" customHeight="1" hidden="1">
      <c r="A126" s="21" t="s">
        <v>237</v>
      </c>
      <c r="B126" s="21" t="s">
        <v>234</v>
      </c>
      <c r="C126" s="129" t="s">
        <v>279</v>
      </c>
      <c r="D126" s="129"/>
      <c r="E126" s="47" t="s">
        <v>364</v>
      </c>
      <c r="F126" s="23">
        <f>F128</f>
        <v>0</v>
      </c>
      <c r="G126" s="86"/>
    </row>
    <row r="127" spans="1:7" ht="21.75" customHeight="1" hidden="1">
      <c r="A127" s="16" t="s">
        <v>237</v>
      </c>
      <c r="B127" s="16" t="s">
        <v>234</v>
      </c>
      <c r="C127" s="131" t="s">
        <v>279</v>
      </c>
      <c r="D127" s="131" t="s">
        <v>153</v>
      </c>
      <c r="E127" s="48" t="s">
        <v>152</v>
      </c>
      <c r="F127" s="24">
        <f>F128</f>
        <v>0</v>
      </c>
      <c r="G127" s="86"/>
    </row>
    <row r="128" spans="1:7" ht="40.5" customHeight="1" hidden="1">
      <c r="A128" s="16" t="s">
        <v>237</v>
      </c>
      <c r="B128" s="16" t="s">
        <v>234</v>
      </c>
      <c r="C128" s="131" t="s">
        <v>279</v>
      </c>
      <c r="D128" s="131" t="s">
        <v>145</v>
      </c>
      <c r="E128" s="78" t="s">
        <v>144</v>
      </c>
      <c r="F128" s="24">
        <v>0</v>
      </c>
      <c r="G128" s="86"/>
    </row>
    <row r="129" spans="1:7" ht="38.25" hidden="1">
      <c r="A129" s="21" t="s">
        <v>237</v>
      </c>
      <c r="B129" s="10" t="s">
        <v>234</v>
      </c>
      <c r="C129" s="129" t="s">
        <v>289</v>
      </c>
      <c r="D129" s="129"/>
      <c r="E129" s="47" t="s">
        <v>365</v>
      </c>
      <c r="F129" s="23">
        <f>F131</f>
        <v>0</v>
      </c>
      <c r="G129" s="86"/>
    </row>
    <row r="130" spans="1:7" ht="15.75" hidden="1">
      <c r="A130" s="16" t="s">
        <v>237</v>
      </c>
      <c r="B130" s="14" t="s">
        <v>234</v>
      </c>
      <c r="C130" s="131" t="s">
        <v>289</v>
      </c>
      <c r="D130" s="131" t="s">
        <v>378</v>
      </c>
      <c r="E130" s="48" t="s">
        <v>152</v>
      </c>
      <c r="F130" s="24">
        <f>F131</f>
        <v>0</v>
      </c>
      <c r="G130" s="86"/>
    </row>
    <row r="131" spans="1:7" ht="27.75" customHeight="1" hidden="1">
      <c r="A131" s="16" t="s">
        <v>237</v>
      </c>
      <c r="B131" s="14" t="s">
        <v>234</v>
      </c>
      <c r="C131" s="131" t="s">
        <v>289</v>
      </c>
      <c r="D131" s="131" t="s">
        <v>145</v>
      </c>
      <c r="E131" s="78" t="s">
        <v>144</v>
      </c>
      <c r="F131" s="24">
        <v>0</v>
      </c>
      <c r="G131" s="86"/>
    </row>
    <row r="132" spans="1:7" ht="22.5" customHeight="1" hidden="1">
      <c r="A132" s="10" t="s">
        <v>237</v>
      </c>
      <c r="B132" s="10" t="s">
        <v>234</v>
      </c>
      <c r="C132" s="129" t="s">
        <v>288</v>
      </c>
      <c r="D132" s="129"/>
      <c r="E132" s="47" t="s">
        <v>222</v>
      </c>
      <c r="F132" s="23">
        <f>F137+F135+F134+F138</f>
        <v>0</v>
      </c>
      <c r="G132" s="86"/>
    </row>
    <row r="133" spans="1:7" ht="22.5" customHeight="1" hidden="1">
      <c r="A133" s="14" t="s">
        <v>237</v>
      </c>
      <c r="B133" s="14" t="s">
        <v>234</v>
      </c>
      <c r="C133" s="131" t="s">
        <v>288</v>
      </c>
      <c r="D133" s="131" t="s">
        <v>167</v>
      </c>
      <c r="E133" s="116" t="s">
        <v>177</v>
      </c>
      <c r="F133" s="24">
        <f>F134+F135</f>
        <v>0</v>
      </c>
      <c r="G133" s="86"/>
    </row>
    <row r="134" spans="1:7" ht="18.75" customHeight="1" hidden="1">
      <c r="A134" s="14" t="s">
        <v>237</v>
      </c>
      <c r="B134" s="14" t="s">
        <v>234</v>
      </c>
      <c r="C134" s="131" t="s">
        <v>288</v>
      </c>
      <c r="D134" s="131" t="s">
        <v>157</v>
      </c>
      <c r="E134" s="48" t="s">
        <v>158</v>
      </c>
      <c r="F134" s="24"/>
      <c r="G134" s="86"/>
    </row>
    <row r="135" spans="1:7" ht="29.25" customHeight="1" hidden="1">
      <c r="A135" s="14" t="s">
        <v>237</v>
      </c>
      <c r="B135" s="14" t="s">
        <v>234</v>
      </c>
      <c r="C135" s="131" t="s">
        <v>288</v>
      </c>
      <c r="D135" s="131" t="s">
        <v>374</v>
      </c>
      <c r="E135" s="48" t="s">
        <v>354</v>
      </c>
      <c r="F135" s="24">
        <v>0</v>
      </c>
      <c r="G135" s="86"/>
    </row>
    <row r="136" spans="1:7" ht="29.25" customHeight="1" hidden="1">
      <c r="A136" s="14" t="s">
        <v>237</v>
      </c>
      <c r="B136" s="14" t="s">
        <v>234</v>
      </c>
      <c r="C136" s="131" t="s">
        <v>288</v>
      </c>
      <c r="D136" s="131" t="s">
        <v>153</v>
      </c>
      <c r="E136" s="48" t="s">
        <v>152</v>
      </c>
      <c r="F136" s="24">
        <f>F137+F138</f>
        <v>0</v>
      </c>
      <c r="G136" s="86"/>
    </row>
    <row r="137" spans="1:7" ht="39.75" customHeight="1" hidden="1">
      <c r="A137" s="14" t="s">
        <v>237</v>
      </c>
      <c r="B137" s="14" t="s">
        <v>234</v>
      </c>
      <c r="C137" s="131" t="s">
        <v>288</v>
      </c>
      <c r="D137" s="131" t="s">
        <v>146</v>
      </c>
      <c r="E137" s="79" t="s">
        <v>147</v>
      </c>
      <c r="F137" s="24">
        <v>0</v>
      </c>
      <c r="G137" s="86"/>
    </row>
    <row r="138" spans="1:7" ht="27.75" customHeight="1" hidden="1">
      <c r="A138" s="14" t="s">
        <v>237</v>
      </c>
      <c r="B138" s="14" t="s">
        <v>234</v>
      </c>
      <c r="C138" s="131" t="s">
        <v>288</v>
      </c>
      <c r="D138" s="131" t="s">
        <v>341</v>
      </c>
      <c r="E138" s="48" t="s">
        <v>417</v>
      </c>
      <c r="F138" s="24">
        <v>0</v>
      </c>
      <c r="G138" s="86"/>
    </row>
    <row r="139" spans="1:7" ht="31.5" customHeight="1" hidden="1">
      <c r="A139" s="10" t="s">
        <v>237</v>
      </c>
      <c r="B139" s="10" t="s">
        <v>234</v>
      </c>
      <c r="C139" s="129" t="s">
        <v>298</v>
      </c>
      <c r="D139" s="129"/>
      <c r="E139" s="47" t="s">
        <v>299</v>
      </c>
      <c r="F139" s="23">
        <f>SUM(F141)</f>
        <v>0</v>
      </c>
      <c r="G139" s="86"/>
    </row>
    <row r="140" spans="1:7" ht="31.5" customHeight="1" hidden="1">
      <c r="A140" s="14" t="s">
        <v>237</v>
      </c>
      <c r="B140" s="14" t="s">
        <v>234</v>
      </c>
      <c r="C140" s="131" t="s">
        <v>298</v>
      </c>
      <c r="D140" s="131" t="s">
        <v>167</v>
      </c>
      <c r="E140" s="116" t="s">
        <v>177</v>
      </c>
      <c r="F140" s="24">
        <f>F141</f>
        <v>0</v>
      </c>
      <c r="G140" s="86"/>
    </row>
    <row r="141" spans="1:7" ht="29.25" customHeight="1" hidden="1">
      <c r="A141" s="14" t="s">
        <v>237</v>
      </c>
      <c r="B141" s="14" t="s">
        <v>234</v>
      </c>
      <c r="C141" s="131" t="s">
        <v>298</v>
      </c>
      <c r="D141" s="131" t="s">
        <v>157</v>
      </c>
      <c r="E141" s="48" t="s">
        <v>158</v>
      </c>
      <c r="F141" s="24">
        <v>0</v>
      </c>
      <c r="G141" s="86"/>
    </row>
    <row r="142" spans="1:9" ht="19.5" customHeight="1">
      <c r="A142" s="10" t="s">
        <v>237</v>
      </c>
      <c r="B142" s="10" t="s">
        <v>235</v>
      </c>
      <c r="C142" s="129"/>
      <c r="D142" s="129"/>
      <c r="E142" s="47" t="s">
        <v>366</v>
      </c>
      <c r="F142" s="23">
        <f>F143</f>
        <v>200100</v>
      </c>
      <c r="G142" s="86"/>
      <c r="H142" s="80"/>
      <c r="I142" s="32"/>
    </row>
    <row r="143" spans="1:7" ht="42.75" customHeight="1">
      <c r="A143" s="10" t="s">
        <v>237</v>
      </c>
      <c r="B143" s="10" t="s">
        <v>235</v>
      </c>
      <c r="C143" s="129" t="s">
        <v>263</v>
      </c>
      <c r="D143" s="129"/>
      <c r="E143" s="47" t="s">
        <v>446</v>
      </c>
      <c r="F143" s="23">
        <f>F144</f>
        <v>200100</v>
      </c>
      <c r="G143" s="86"/>
    </row>
    <row r="144" spans="1:7" ht="18.75" customHeight="1">
      <c r="A144" s="10" t="s">
        <v>237</v>
      </c>
      <c r="B144" s="10" t="s">
        <v>235</v>
      </c>
      <c r="C144" s="129" t="s">
        <v>281</v>
      </c>
      <c r="D144" s="129"/>
      <c r="E144" s="47" t="s">
        <v>221</v>
      </c>
      <c r="F144" s="23">
        <f>F145</f>
        <v>200100</v>
      </c>
      <c r="G144" s="86"/>
    </row>
    <row r="145" spans="1:7" ht="22.5" customHeight="1">
      <c r="A145" s="10" t="s">
        <v>237</v>
      </c>
      <c r="B145" s="10" t="s">
        <v>235</v>
      </c>
      <c r="C145" s="129" t="s">
        <v>293</v>
      </c>
      <c r="D145" s="129"/>
      <c r="E145" s="47" t="s">
        <v>366</v>
      </c>
      <c r="F145" s="23">
        <f>F146+F148+F150</f>
        <v>200100</v>
      </c>
      <c r="G145" s="86"/>
    </row>
    <row r="146" spans="1:7" ht="21.75" customHeight="1">
      <c r="A146" s="10" t="s">
        <v>237</v>
      </c>
      <c r="B146" s="10" t="s">
        <v>235</v>
      </c>
      <c r="C146" s="129" t="s">
        <v>292</v>
      </c>
      <c r="D146" s="129"/>
      <c r="E146" s="47" t="s">
        <v>367</v>
      </c>
      <c r="F146" s="23">
        <f>F147</f>
        <v>80000</v>
      </c>
      <c r="G146" s="86"/>
    </row>
    <row r="147" spans="1:7" ht="30.75" customHeight="1">
      <c r="A147" s="37" t="s">
        <v>237</v>
      </c>
      <c r="B147" s="37" t="s">
        <v>235</v>
      </c>
      <c r="C147" s="139" t="s">
        <v>292</v>
      </c>
      <c r="D147" s="139" t="s">
        <v>167</v>
      </c>
      <c r="E147" s="116" t="s">
        <v>177</v>
      </c>
      <c r="F147" s="24">
        <v>80000</v>
      </c>
      <c r="G147" s="86"/>
    </row>
    <row r="148" spans="1:7" ht="18.75" customHeight="1">
      <c r="A148" s="10" t="s">
        <v>237</v>
      </c>
      <c r="B148" s="10" t="s">
        <v>235</v>
      </c>
      <c r="C148" s="129" t="s">
        <v>291</v>
      </c>
      <c r="D148" s="129"/>
      <c r="E148" s="47" t="s">
        <v>223</v>
      </c>
      <c r="F148" s="23">
        <f>F149</f>
        <v>1000</v>
      </c>
      <c r="G148" s="86"/>
    </row>
    <row r="149" spans="1:7" ht="18.75" customHeight="1">
      <c r="A149" s="14" t="s">
        <v>237</v>
      </c>
      <c r="B149" s="14" t="s">
        <v>235</v>
      </c>
      <c r="C149" s="131" t="s">
        <v>291</v>
      </c>
      <c r="D149" s="131" t="s">
        <v>167</v>
      </c>
      <c r="E149" s="116" t="s">
        <v>177</v>
      </c>
      <c r="F149" s="24">
        <v>1000</v>
      </c>
      <c r="G149" s="86"/>
    </row>
    <row r="150" spans="1:7" ht="31.5" customHeight="1">
      <c r="A150" s="10" t="s">
        <v>237</v>
      </c>
      <c r="B150" s="10" t="s">
        <v>235</v>
      </c>
      <c r="C150" s="129" t="s">
        <v>290</v>
      </c>
      <c r="D150" s="129"/>
      <c r="E150" s="47" t="s">
        <v>224</v>
      </c>
      <c r="F150" s="23">
        <f>SUM(F151:F151)</f>
        <v>119100</v>
      </c>
      <c r="G150" s="86"/>
    </row>
    <row r="151" spans="1:7" ht="31.5" customHeight="1">
      <c r="A151" s="14" t="s">
        <v>237</v>
      </c>
      <c r="B151" s="14" t="s">
        <v>235</v>
      </c>
      <c r="C151" s="131" t="s">
        <v>290</v>
      </c>
      <c r="D151" s="131" t="s">
        <v>167</v>
      </c>
      <c r="E151" s="116" t="s">
        <v>177</v>
      </c>
      <c r="F151" s="24">
        <v>119100</v>
      </c>
      <c r="G151" s="86"/>
    </row>
    <row r="152" spans="1:7" ht="19.5" customHeight="1">
      <c r="A152" s="53" t="s">
        <v>238</v>
      </c>
      <c r="B152" s="53"/>
      <c r="C152" s="130"/>
      <c r="D152" s="130"/>
      <c r="E152" s="54" t="s">
        <v>225</v>
      </c>
      <c r="F152" s="55">
        <f>F153</f>
        <v>5000</v>
      </c>
      <c r="G152" s="93"/>
    </row>
    <row r="153" spans="1:7" ht="35.25" customHeight="1">
      <c r="A153" s="10" t="s">
        <v>238</v>
      </c>
      <c r="B153" s="10" t="s">
        <v>237</v>
      </c>
      <c r="C153" s="129"/>
      <c r="D153" s="129"/>
      <c r="E153" s="47" t="s">
        <v>12</v>
      </c>
      <c r="F153" s="23">
        <f>F154</f>
        <v>5000</v>
      </c>
      <c r="G153" s="86"/>
    </row>
    <row r="154" spans="1:7" ht="39.75" customHeight="1">
      <c r="A154" s="10" t="s">
        <v>238</v>
      </c>
      <c r="B154" s="10" t="s">
        <v>237</v>
      </c>
      <c r="C154" s="129" t="s">
        <v>433</v>
      </c>
      <c r="D154" s="129"/>
      <c r="E154" s="102" t="s">
        <v>13</v>
      </c>
      <c r="F154" s="23">
        <f>F155</f>
        <v>5000</v>
      </c>
      <c r="G154" s="86"/>
    </row>
    <row r="155" spans="1:7" ht="19.5" customHeight="1">
      <c r="A155" s="10" t="s">
        <v>238</v>
      </c>
      <c r="B155" s="10" t="s">
        <v>237</v>
      </c>
      <c r="C155" s="129" t="s">
        <v>434</v>
      </c>
      <c r="D155" s="129"/>
      <c r="E155" s="102" t="s">
        <v>14</v>
      </c>
      <c r="F155" s="23">
        <f>F156</f>
        <v>5000</v>
      </c>
      <c r="G155" s="86"/>
    </row>
    <row r="156" spans="1:7" ht="19.5" customHeight="1">
      <c r="A156" s="10" t="s">
        <v>238</v>
      </c>
      <c r="B156" s="10" t="s">
        <v>237</v>
      </c>
      <c r="C156" s="129" t="s">
        <v>16</v>
      </c>
      <c r="D156" s="129"/>
      <c r="E156" s="47" t="s">
        <v>15</v>
      </c>
      <c r="F156" s="23">
        <f>F157</f>
        <v>5000</v>
      </c>
      <c r="G156" s="86"/>
    </row>
    <row r="157" spans="1:7" ht="33.75" customHeight="1">
      <c r="A157" s="14" t="s">
        <v>238</v>
      </c>
      <c r="B157" s="14" t="s">
        <v>237</v>
      </c>
      <c r="C157" s="131" t="s">
        <v>16</v>
      </c>
      <c r="D157" s="131" t="s">
        <v>167</v>
      </c>
      <c r="E157" s="116" t="s">
        <v>177</v>
      </c>
      <c r="F157" s="24">
        <v>5000</v>
      </c>
      <c r="G157" s="86"/>
    </row>
    <row r="158" spans="1:7" ht="32.25" customHeight="1">
      <c r="A158" s="53" t="s">
        <v>239</v>
      </c>
      <c r="B158" s="53"/>
      <c r="C158" s="130"/>
      <c r="D158" s="130"/>
      <c r="E158" s="54" t="s">
        <v>226</v>
      </c>
      <c r="F158" s="55">
        <f>F159+F165</f>
        <v>3372200</v>
      </c>
      <c r="G158" s="93"/>
    </row>
    <row r="159" spans="1:7" ht="20.25" customHeight="1">
      <c r="A159" s="10" t="s">
        <v>239</v>
      </c>
      <c r="B159" s="10" t="s">
        <v>232</v>
      </c>
      <c r="C159" s="129"/>
      <c r="D159" s="129"/>
      <c r="E159" s="47" t="s">
        <v>227</v>
      </c>
      <c r="F159" s="23">
        <f>F160</f>
        <v>1920200</v>
      </c>
      <c r="G159" s="86"/>
    </row>
    <row r="160" spans="1:7" ht="39" customHeight="1">
      <c r="A160" s="10" t="s">
        <v>239</v>
      </c>
      <c r="B160" s="10" t="s">
        <v>232</v>
      </c>
      <c r="C160" s="129" t="s">
        <v>263</v>
      </c>
      <c r="D160" s="129"/>
      <c r="E160" s="47" t="s">
        <v>2</v>
      </c>
      <c r="F160" s="23">
        <f>F161</f>
        <v>1920200</v>
      </c>
      <c r="G160" s="86"/>
    </row>
    <row r="161" spans="1:7" ht="39.75" customHeight="1">
      <c r="A161" s="10" t="s">
        <v>239</v>
      </c>
      <c r="B161" s="10" t="s">
        <v>232</v>
      </c>
      <c r="C161" s="129" t="s">
        <v>262</v>
      </c>
      <c r="D161" s="129"/>
      <c r="E161" s="47" t="s">
        <v>458</v>
      </c>
      <c r="F161" s="23">
        <f>F162</f>
        <v>1920200</v>
      </c>
      <c r="G161" s="86"/>
    </row>
    <row r="162" spans="1:7" ht="29.25" customHeight="1">
      <c r="A162" s="10" t="s">
        <v>239</v>
      </c>
      <c r="B162" s="10" t="s">
        <v>232</v>
      </c>
      <c r="C162" s="129" t="s">
        <v>264</v>
      </c>
      <c r="D162" s="129"/>
      <c r="E162" s="47" t="s">
        <v>368</v>
      </c>
      <c r="F162" s="23">
        <f>F163</f>
        <v>1920200</v>
      </c>
      <c r="G162" s="86"/>
    </row>
    <row r="163" spans="1:7" ht="21" customHeight="1">
      <c r="A163" s="14" t="s">
        <v>239</v>
      </c>
      <c r="B163" s="14" t="s">
        <v>232</v>
      </c>
      <c r="C163" s="131" t="s">
        <v>264</v>
      </c>
      <c r="D163" s="131" t="s">
        <v>17</v>
      </c>
      <c r="E163" s="48" t="s">
        <v>18</v>
      </c>
      <c r="F163" s="23">
        <f>F164</f>
        <v>1920200</v>
      </c>
      <c r="G163" s="86"/>
    </row>
    <row r="164" spans="1:7" ht="45" customHeight="1">
      <c r="A164" s="14" t="s">
        <v>239</v>
      </c>
      <c r="B164" s="14" t="s">
        <v>232</v>
      </c>
      <c r="C164" s="131" t="s">
        <v>264</v>
      </c>
      <c r="D164" s="131" t="s">
        <v>19</v>
      </c>
      <c r="E164" s="48" t="s">
        <v>20</v>
      </c>
      <c r="F164" s="23">
        <v>1920200</v>
      </c>
      <c r="G164" s="86"/>
    </row>
    <row r="165" spans="1:8" s="18" customFormat="1" ht="24.75" customHeight="1">
      <c r="A165" s="10" t="s">
        <v>239</v>
      </c>
      <c r="B165" s="10" t="s">
        <v>236</v>
      </c>
      <c r="C165" s="129"/>
      <c r="D165" s="129"/>
      <c r="E165" s="47" t="s">
        <v>228</v>
      </c>
      <c r="F165" s="23">
        <f>F174</f>
        <v>1452000</v>
      </c>
      <c r="G165" s="86"/>
      <c r="H165" s="98"/>
    </row>
    <row r="166" spans="1:8" s="18" customFormat="1" ht="24.75" customHeight="1">
      <c r="A166" s="10" t="s">
        <v>239</v>
      </c>
      <c r="B166" s="10" t="s">
        <v>236</v>
      </c>
      <c r="C166" s="129" t="s">
        <v>266</v>
      </c>
      <c r="D166" s="129"/>
      <c r="E166" s="49" t="s">
        <v>451</v>
      </c>
      <c r="F166" s="23">
        <f>F167</f>
        <v>12000</v>
      </c>
      <c r="G166" s="86"/>
      <c r="H166" s="98"/>
    </row>
    <row r="167" spans="1:8" s="18" customFormat="1" ht="24.75" customHeight="1">
      <c r="A167" s="10" t="s">
        <v>239</v>
      </c>
      <c r="B167" s="10" t="s">
        <v>236</v>
      </c>
      <c r="C167" s="129" t="s">
        <v>267</v>
      </c>
      <c r="D167" s="129"/>
      <c r="E167" s="47" t="s">
        <v>269</v>
      </c>
      <c r="F167" s="23">
        <f>F168</f>
        <v>12000</v>
      </c>
      <c r="G167" s="86"/>
      <c r="H167" s="98"/>
    </row>
    <row r="168" spans="1:8" s="18" customFormat="1" ht="24.75" customHeight="1">
      <c r="A168" s="10" t="s">
        <v>239</v>
      </c>
      <c r="B168" s="10" t="s">
        <v>236</v>
      </c>
      <c r="C168" s="129" t="s">
        <v>452</v>
      </c>
      <c r="D168" s="129"/>
      <c r="E168" s="47" t="s">
        <v>355</v>
      </c>
      <c r="F168" s="23">
        <f>F169</f>
        <v>12000</v>
      </c>
      <c r="G168" s="86"/>
      <c r="H168" s="98"/>
    </row>
    <row r="169" spans="1:8" s="18" customFormat="1" ht="24.75" customHeight="1">
      <c r="A169" s="14" t="s">
        <v>239</v>
      </c>
      <c r="B169" s="14" t="s">
        <v>236</v>
      </c>
      <c r="C169" s="131" t="s">
        <v>452</v>
      </c>
      <c r="D169" s="131" t="s">
        <v>167</v>
      </c>
      <c r="E169" s="116" t="s">
        <v>177</v>
      </c>
      <c r="F169" s="24">
        <v>12000</v>
      </c>
      <c r="G169" s="86"/>
      <c r="H169" s="98"/>
    </row>
    <row r="170" spans="1:8" s="18" customFormat="1" ht="24.75" customHeight="1">
      <c r="A170" s="10" t="s">
        <v>239</v>
      </c>
      <c r="B170" s="10" t="s">
        <v>236</v>
      </c>
      <c r="C170" s="129" t="s">
        <v>430</v>
      </c>
      <c r="D170" s="129"/>
      <c r="E170" s="49" t="s">
        <v>22</v>
      </c>
      <c r="F170" s="23">
        <f>F171</f>
        <v>2000</v>
      </c>
      <c r="G170" s="86"/>
      <c r="H170" s="98"/>
    </row>
    <row r="171" spans="1:8" s="18" customFormat="1" ht="24.75" customHeight="1">
      <c r="A171" s="10" t="s">
        <v>239</v>
      </c>
      <c r="B171" s="10" t="s">
        <v>236</v>
      </c>
      <c r="C171" s="129" t="s">
        <v>185</v>
      </c>
      <c r="D171" s="129"/>
      <c r="E171" s="47" t="s">
        <v>23</v>
      </c>
      <c r="F171" s="23">
        <f>F172</f>
        <v>2000</v>
      </c>
      <c r="G171" s="86"/>
      <c r="H171" s="98"/>
    </row>
    <row r="172" spans="1:8" s="18" customFormat="1" ht="24.75" customHeight="1">
      <c r="A172" s="10" t="s">
        <v>239</v>
      </c>
      <c r="B172" s="10" t="s">
        <v>236</v>
      </c>
      <c r="C172" s="129" t="s">
        <v>21</v>
      </c>
      <c r="D172" s="129"/>
      <c r="E172" s="47" t="s">
        <v>24</v>
      </c>
      <c r="F172" s="23">
        <f>F173</f>
        <v>2000</v>
      </c>
      <c r="G172" s="86"/>
      <c r="H172" s="98"/>
    </row>
    <row r="173" spans="1:8" s="18" customFormat="1" ht="24.75" customHeight="1">
      <c r="A173" s="14" t="s">
        <v>239</v>
      </c>
      <c r="B173" s="14" t="s">
        <v>236</v>
      </c>
      <c r="C173" s="131" t="s">
        <v>21</v>
      </c>
      <c r="D173" s="131" t="s">
        <v>167</v>
      </c>
      <c r="E173" s="116" t="s">
        <v>177</v>
      </c>
      <c r="F173" s="24">
        <v>2000</v>
      </c>
      <c r="G173" s="86"/>
      <c r="H173" s="98"/>
    </row>
    <row r="174" spans="1:8" s="18" customFormat="1" ht="40.5" customHeight="1">
      <c r="A174" s="10" t="s">
        <v>239</v>
      </c>
      <c r="B174" s="10" t="s">
        <v>236</v>
      </c>
      <c r="C174" s="129" t="s">
        <v>263</v>
      </c>
      <c r="D174" s="129"/>
      <c r="E174" s="47" t="s">
        <v>2</v>
      </c>
      <c r="F174" s="23">
        <f>F175+F166+F170</f>
        <v>1452000</v>
      </c>
      <c r="G174" s="86"/>
      <c r="H174" s="98"/>
    </row>
    <row r="175" spans="1:8" ht="42.75" customHeight="1">
      <c r="A175" s="10" t="s">
        <v>239</v>
      </c>
      <c r="B175" s="10" t="s">
        <v>236</v>
      </c>
      <c r="C175" s="129" t="s">
        <v>262</v>
      </c>
      <c r="D175" s="129"/>
      <c r="E175" s="47" t="s">
        <v>458</v>
      </c>
      <c r="F175" s="23">
        <f>F176+F184</f>
        <v>1438000</v>
      </c>
      <c r="G175" s="86"/>
      <c r="H175" s="100"/>
    </row>
    <row r="176" spans="1:7" ht="28.5" customHeight="1" hidden="1">
      <c r="A176" s="10" t="s">
        <v>239</v>
      </c>
      <c r="B176" s="10" t="s">
        <v>236</v>
      </c>
      <c r="C176" s="129" t="s">
        <v>261</v>
      </c>
      <c r="D176" s="129"/>
      <c r="E176" s="47" t="s">
        <v>386</v>
      </c>
      <c r="F176" s="23">
        <f>F178+F179+F183+F181</f>
        <v>0</v>
      </c>
      <c r="G176" s="86"/>
    </row>
    <row r="177" spans="1:7" ht="28.5" customHeight="1" hidden="1">
      <c r="A177" s="14" t="s">
        <v>239</v>
      </c>
      <c r="B177" s="14" t="s">
        <v>236</v>
      </c>
      <c r="C177" s="131" t="s">
        <v>261</v>
      </c>
      <c r="D177" s="131" t="s">
        <v>176</v>
      </c>
      <c r="E177" s="48" t="s">
        <v>182</v>
      </c>
      <c r="F177" s="24">
        <f>F178+F179</f>
        <v>0</v>
      </c>
      <c r="G177" s="86"/>
    </row>
    <row r="178" spans="1:7" ht="20.25" customHeight="1" hidden="1">
      <c r="A178" s="14" t="s">
        <v>239</v>
      </c>
      <c r="B178" s="14" t="s">
        <v>236</v>
      </c>
      <c r="C178" s="131" t="s">
        <v>261</v>
      </c>
      <c r="D178" s="131" t="s">
        <v>379</v>
      </c>
      <c r="E178" s="15" t="s">
        <v>113</v>
      </c>
      <c r="F178" s="24">
        <v>0</v>
      </c>
      <c r="G178" s="86"/>
    </row>
    <row r="179" spans="1:8" s="18" customFormat="1" ht="27.75" customHeight="1" hidden="1">
      <c r="A179" s="14" t="s">
        <v>239</v>
      </c>
      <c r="B179" s="14" t="s">
        <v>236</v>
      </c>
      <c r="C179" s="131" t="s">
        <v>261</v>
      </c>
      <c r="D179" s="131" t="s">
        <v>319</v>
      </c>
      <c r="E179" s="48" t="s">
        <v>296</v>
      </c>
      <c r="F179" s="24">
        <v>0</v>
      </c>
      <c r="G179" s="86"/>
      <c r="H179" s="98"/>
    </row>
    <row r="180" spans="1:8" s="18" customFormat="1" ht="27.75" customHeight="1" hidden="1">
      <c r="A180" s="14" t="s">
        <v>239</v>
      </c>
      <c r="B180" s="14" t="s">
        <v>236</v>
      </c>
      <c r="C180" s="131" t="s">
        <v>261</v>
      </c>
      <c r="D180" s="131" t="s">
        <v>167</v>
      </c>
      <c r="E180" s="116" t="s">
        <v>177</v>
      </c>
      <c r="F180" s="24">
        <f>F181</f>
        <v>0</v>
      </c>
      <c r="G180" s="86"/>
      <c r="H180" s="98"/>
    </row>
    <row r="181" spans="1:7" ht="27.75" customHeight="1" hidden="1">
      <c r="A181" s="14" t="s">
        <v>239</v>
      </c>
      <c r="B181" s="14" t="s">
        <v>236</v>
      </c>
      <c r="C181" s="131" t="s">
        <v>261</v>
      </c>
      <c r="D181" s="131" t="s">
        <v>374</v>
      </c>
      <c r="E181" s="48" t="s">
        <v>369</v>
      </c>
      <c r="F181" s="24">
        <v>0</v>
      </c>
      <c r="G181" s="96"/>
    </row>
    <row r="182" spans="1:7" ht="27.75" customHeight="1" hidden="1">
      <c r="A182" s="14" t="s">
        <v>239</v>
      </c>
      <c r="B182" s="14" t="s">
        <v>236</v>
      </c>
      <c r="C182" s="131" t="s">
        <v>261</v>
      </c>
      <c r="D182" s="131" t="s">
        <v>171</v>
      </c>
      <c r="E182" s="48" t="s">
        <v>179</v>
      </c>
      <c r="F182" s="24">
        <f>F183</f>
        <v>0</v>
      </c>
      <c r="G182" s="96"/>
    </row>
    <row r="183" spans="1:7" ht="28.5" customHeight="1" hidden="1">
      <c r="A183" s="14" t="s">
        <v>239</v>
      </c>
      <c r="B183" s="14" t="s">
        <v>236</v>
      </c>
      <c r="C183" s="131" t="s">
        <v>261</v>
      </c>
      <c r="D183" s="131" t="s">
        <v>341</v>
      </c>
      <c r="E183" s="48" t="s">
        <v>417</v>
      </c>
      <c r="F183" s="24">
        <v>0</v>
      </c>
      <c r="G183" s="86"/>
    </row>
    <row r="184" spans="1:7" ht="54" customHeight="1">
      <c r="A184" s="10" t="s">
        <v>239</v>
      </c>
      <c r="B184" s="10" t="s">
        <v>236</v>
      </c>
      <c r="C184" s="129" t="s">
        <v>260</v>
      </c>
      <c r="D184" s="129"/>
      <c r="E184" s="47" t="s">
        <v>259</v>
      </c>
      <c r="F184" s="23">
        <f>SUM(F185:F186)</f>
        <v>1438000</v>
      </c>
      <c r="G184" s="86"/>
    </row>
    <row r="185" spans="1:7" ht="27" customHeight="1">
      <c r="A185" s="14" t="s">
        <v>239</v>
      </c>
      <c r="B185" s="14" t="s">
        <v>236</v>
      </c>
      <c r="C185" s="131" t="s">
        <v>260</v>
      </c>
      <c r="D185" s="131" t="s">
        <v>170</v>
      </c>
      <c r="E185" s="116" t="s">
        <v>174</v>
      </c>
      <c r="F185" s="23">
        <v>1393000</v>
      </c>
      <c r="G185" s="86"/>
    </row>
    <row r="186" spans="1:7" ht="26.25" customHeight="1">
      <c r="A186" s="16" t="s">
        <v>239</v>
      </c>
      <c r="B186" s="16" t="s">
        <v>236</v>
      </c>
      <c r="C186" s="131" t="s">
        <v>260</v>
      </c>
      <c r="D186" s="131" t="s">
        <v>167</v>
      </c>
      <c r="E186" s="116" t="s">
        <v>177</v>
      </c>
      <c r="F186" s="24">
        <v>45000</v>
      </c>
      <c r="G186" s="86"/>
    </row>
    <row r="187" spans="1:7" ht="27" customHeight="1">
      <c r="A187" s="53">
        <v>10</v>
      </c>
      <c r="B187" s="53"/>
      <c r="C187" s="130"/>
      <c r="D187" s="130"/>
      <c r="E187" s="54" t="s">
        <v>370</v>
      </c>
      <c r="F187" s="55">
        <f>F188+F194+F200</f>
        <v>329000</v>
      </c>
      <c r="G187" s="93"/>
    </row>
    <row r="188" spans="1:8" ht="17.25" customHeight="1">
      <c r="A188" s="10">
        <v>10</v>
      </c>
      <c r="B188" s="10" t="s">
        <v>232</v>
      </c>
      <c r="C188" s="129"/>
      <c r="D188" s="129"/>
      <c r="E188" s="47" t="s">
        <v>229</v>
      </c>
      <c r="F188" s="23">
        <f>F189</f>
        <v>200000</v>
      </c>
      <c r="G188" s="86"/>
      <c r="H188" s="80"/>
    </row>
    <row r="189" spans="1:8" s="18" customFormat="1" ht="36.75" customHeight="1">
      <c r="A189" s="10">
        <v>10</v>
      </c>
      <c r="B189" s="10" t="s">
        <v>232</v>
      </c>
      <c r="C189" s="129" t="s">
        <v>254</v>
      </c>
      <c r="D189" s="129"/>
      <c r="E189" s="102" t="s">
        <v>25</v>
      </c>
      <c r="F189" s="23">
        <f>F190</f>
        <v>200000</v>
      </c>
      <c r="G189" s="86"/>
      <c r="H189" s="98"/>
    </row>
    <row r="190" spans="1:8" s="18" customFormat="1" ht="27.75" customHeight="1">
      <c r="A190" s="10" t="s">
        <v>376</v>
      </c>
      <c r="B190" s="10" t="s">
        <v>232</v>
      </c>
      <c r="C190" s="129" t="s">
        <v>257</v>
      </c>
      <c r="D190" s="129"/>
      <c r="E190" s="102" t="s">
        <v>258</v>
      </c>
      <c r="F190" s="42">
        <f>F191</f>
        <v>200000</v>
      </c>
      <c r="G190" s="87"/>
      <c r="H190" s="98"/>
    </row>
    <row r="191" spans="1:8" s="18" customFormat="1" ht="33" customHeight="1">
      <c r="A191" s="10" t="s">
        <v>376</v>
      </c>
      <c r="B191" s="10" t="s">
        <v>232</v>
      </c>
      <c r="C191" s="129" t="s">
        <v>26</v>
      </c>
      <c r="D191" s="129"/>
      <c r="E191" s="47" t="s">
        <v>230</v>
      </c>
      <c r="F191" s="23">
        <f>F192</f>
        <v>200000</v>
      </c>
      <c r="G191" s="86"/>
      <c r="H191" s="100"/>
    </row>
    <row r="192" spans="1:8" ht="29.25" customHeight="1">
      <c r="A192" s="10">
        <v>10</v>
      </c>
      <c r="B192" s="10" t="s">
        <v>232</v>
      </c>
      <c r="C192" s="129" t="s">
        <v>28</v>
      </c>
      <c r="D192" s="129"/>
      <c r="E192" s="47" t="s">
        <v>27</v>
      </c>
      <c r="F192" s="23">
        <f>F193</f>
        <v>200000</v>
      </c>
      <c r="G192" s="86"/>
      <c r="H192" s="100"/>
    </row>
    <row r="193" spans="1:8" ht="20.25" customHeight="1">
      <c r="A193" s="14" t="s">
        <v>376</v>
      </c>
      <c r="B193" s="14" t="s">
        <v>232</v>
      </c>
      <c r="C193" s="131" t="s">
        <v>28</v>
      </c>
      <c r="D193" s="131" t="s">
        <v>175</v>
      </c>
      <c r="E193" s="48" t="s">
        <v>231</v>
      </c>
      <c r="F193" s="23">
        <v>200000</v>
      </c>
      <c r="G193" s="86"/>
      <c r="H193" s="100"/>
    </row>
    <row r="194" spans="1:7" ht="16.5" customHeight="1">
      <c r="A194" s="10">
        <v>10</v>
      </c>
      <c r="B194" s="10" t="s">
        <v>235</v>
      </c>
      <c r="C194" s="129"/>
      <c r="D194" s="129"/>
      <c r="E194" s="47" t="s">
        <v>387</v>
      </c>
      <c r="F194" s="23">
        <f>F195</f>
        <v>40000</v>
      </c>
      <c r="G194" s="86"/>
    </row>
    <row r="195" spans="1:7" ht="29.25" customHeight="1">
      <c r="A195" s="10">
        <v>10</v>
      </c>
      <c r="B195" s="10" t="s">
        <v>235</v>
      </c>
      <c r="C195" s="129" t="s">
        <v>254</v>
      </c>
      <c r="D195" s="129"/>
      <c r="E195" s="102" t="s">
        <v>187</v>
      </c>
      <c r="F195" s="23">
        <f>F196</f>
        <v>40000</v>
      </c>
      <c r="G195" s="86"/>
    </row>
    <row r="196" spans="1:7" ht="27.75" customHeight="1">
      <c r="A196" s="10" t="s">
        <v>376</v>
      </c>
      <c r="B196" s="10" t="s">
        <v>235</v>
      </c>
      <c r="C196" s="129" t="s">
        <v>257</v>
      </c>
      <c r="D196" s="129"/>
      <c r="E196" s="102" t="s">
        <v>258</v>
      </c>
      <c r="F196" s="42">
        <f>F197</f>
        <v>40000</v>
      </c>
      <c r="G196" s="87"/>
    </row>
    <row r="197" spans="1:7" ht="27" customHeight="1">
      <c r="A197" s="10" t="s">
        <v>376</v>
      </c>
      <c r="B197" s="10" t="s">
        <v>235</v>
      </c>
      <c r="C197" s="129" t="s">
        <v>26</v>
      </c>
      <c r="D197" s="129"/>
      <c r="E197" s="47" t="s">
        <v>230</v>
      </c>
      <c r="F197" s="23">
        <f>F198</f>
        <v>40000</v>
      </c>
      <c r="G197" s="86"/>
    </row>
    <row r="198" spans="1:7" ht="30" customHeight="1">
      <c r="A198" s="10">
        <v>10</v>
      </c>
      <c r="B198" s="10" t="s">
        <v>235</v>
      </c>
      <c r="C198" s="129" t="s">
        <v>30</v>
      </c>
      <c r="D198" s="129"/>
      <c r="E198" s="47" t="s">
        <v>29</v>
      </c>
      <c r="F198" s="23">
        <f>F199</f>
        <v>40000</v>
      </c>
      <c r="G198" s="86"/>
    </row>
    <row r="199" spans="1:7" ht="21.75" customHeight="1">
      <c r="A199" s="14" t="s">
        <v>376</v>
      </c>
      <c r="B199" s="14" t="s">
        <v>235</v>
      </c>
      <c r="C199" s="131" t="s">
        <v>30</v>
      </c>
      <c r="D199" s="131" t="s">
        <v>175</v>
      </c>
      <c r="E199" s="48" t="s">
        <v>231</v>
      </c>
      <c r="F199" s="23">
        <v>40000</v>
      </c>
      <c r="G199" s="86"/>
    </row>
    <row r="200" spans="1:8" ht="39.75" customHeight="1">
      <c r="A200" s="10" t="s">
        <v>376</v>
      </c>
      <c r="B200" s="10" t="s">
        <v>235</v>
      </c>
      <c r="C200" s="129" t="s">
        <v>263</v>
      </c>
      <c r="D200" s="129"/>
      <c r="E200" s="115" t="s">
        <v>446</v>
      </c>
      <c r="F200" s="23">
        <f>F201</f>
        <v>89000</v>
      </c>
      <c r="G200" s="86"/>
      <c r="H200" s="80"/>
    </row>
    <row r="201" spans="1:8" ht="45.75" customHeight="1">
      <c r="A201" s="10" t="s">
        <v>376</v>
      </c>
      <c r="B201" s="10" t="s">
        <v>235</v>
      </c>
      <c r="C201" s="129" t="s">
        <v>262</v>
      </c>
      <c r="D201" s="129"/>
      <c r="E201" s="115" t="s">
        <v>31</v>
      </c>
      <c r="F201" s="23">
        <f>F202</f>
        <v>89000</v>
      </c>
      <c r="G201" s="86"/>
      <c r="H201" s="80"/>
    </row>
    <row r="202" spans="1:8" ht="55.5" customHeight="1">
      <c r="A202" s="10" t="s">
        <v>376</v>
      </c>
      <c r="B202" s="10" t="s">
        <v>235</v>
      </c>
      <c r="C202" s="129" t="s">
        <v>168</v>
      </c>
      <c r="D202" s="129"/>
      <c r="E202" s="117" t="s">
        <v>42</v>
      </c>
      <c r="F202" s="23">
        <f>F203</f>
        <v>89000</v>
      </c>
      <c r="G202" s="86"/>
      <c r="H202" s="80"/>
    </row>
    <row r="203" spans="1:8" ht="27.75" customHeight="1">
      <c r="A203" s="14" t="s">
        <v>376</v>
      </c>
      <c r="B203" s="14" t="s">
        <v>235</v>
      </c>
      <c r="C203" s="131" t="s">
        <v>168</v>
      </c>
      <c r="D203" s="131" t="s">
        <v>17</v>
      </c>
      <c r="E203" s="48" t="s">
        <v>18</v>
      </c>
      <c r="F203" s="23">
        <f>F204</f>
        <v>89000</v>
      </c>
      <c r="G203" s="86"/>
      <c r="H203" s="80"/>
    </row>
    <row r="204" spans="1:8" ht="27.75" customHeight="1">
      <c r="A204" s="14" t="s">
        <v>376</v>
      </c>
      <c r="B204" s="14" t="s">
        <v>235</v>
      </c>
      <c r="C204" s="131" t="s">
        <v>168</v>
      </c>
      <c r="D204" s="131" t="s">
        <v>19</v>
      </c>
      <c r="E204" s="48" t="s">
        <v>20</v>
      </c>
      <c r="F204" s="23">
        <v>89000</v>
      </c>
      <c r="G204" s="86"/>
      <c r="H204" s="80"/>
    </row>
    <row r="205" spans="1:7" ht="21" customHeight="1">
      <c r="A205" s="53">
        <v>11</v>
      </c>
      <c r="B205" s="53"/>
      <c r="C205" s="130"/>
      <c r="D205" s="130"/>
      <c r="E205" s="54" t="s">
        <v>241</v>
      </c>
      <c r="F205" s="55">
        <f>F206</f>
        <v>40000</v>
      </c>
      <c r="G205" s="93"/>
    </row>
    <row r="206" spans="1:7" ht="20.25" customHeight="1">
      <c r="A206" s="10">
        <v>11</v>
      </c>
      <c r="B206" s="10" t="s">
        <v>232</v>
      </c>
      <c r="C206" s="129"/>
      <c r="D206" s="129"/>
      <c r="E206" s="47" t="s">
        <v>373</v>
      </c>
      <c r="F206" s="23">
        <f>F207</f>
        <v>40000</v>
      </c>
      <c r="G206" s="86"/>
    </row>
    <row r="207" spans="1:7" ht="31.5" customHeight="1">
      <c r="A207" s="10">
        <v>11</v>
      </c>
      <c r="B207" s="10" t="s">
        <v>232</v>
      </c>
      <c r="C207" s="129" t="s">
        <v>251</v>
      </c>
      <c r="D207" s="129"/>
      <c r="E207" s="47" t="s">
        <v>32</v>
      </c>
      <c r="F207" s="23">
        <f>F208</f>
        <v>40000</v>
      </c>
      <c r="G207" s="86"/>
    </row>
    <row r="208" spans="1:7" ht="27.75" customHeight="1">
      <c r="A208" s="10" t="s">
        <v>381</v>
      </c>
      <c r="B208" s="10" t="s">
        <v>232</v>
      </c>
      <c r="C208" s="129" t="s">
        <v>252</v>
      </c>
      <c r="D208" s="129"/>
      <c r="E208" s="47" t="s">
        <v>253</v>
      </c>
      <c r="F208" s="42">
        <f>F209</f>
        <v>40000</v>
      </c>
      <c r="G208" s="87"/>
    </row>
    <row r="209" spans="1:7" ht="20.25" customHeight="1">
      <c r="A209" s="10">
        <v>11</v>
      </c>
      <c r="B209" s="10" t="s">
        <v>232</v>
      </c>
      <c r="C209" s="129" t="s">
        <v>35</v>
      </c>
      <c r="D209" s="129"/>
      <c r="E209" s="47" t="s">
        <v>242</v>
      </c>
      <c r="F209" s="23">
        <f>F210</f>
        <v>40000</v>
      </c>
      <c r="G209" s="86"/>
    </row>
    <row r="210" spans="1:7" ht="31.5" customHeight="1">
      <c r="A210" s="14" t="s">
        <v>381</v>
      </c>
      <c r="B210" s="14" t="s">
        <v>232</v>
      </c>
      <c r="C210" s="131" t="s">
        <v>35</v>
      </c>
      <c r="D210" s="131" t="s">
        <v>167</v>
      </c>
      <c r="E210" s="116" t="s">
        <v>177</v>
      </c>
      <c r="F210" s="23">
        <v>40000</v>
      </c>
      <c r="G210" s="86"/>
    </row>
    <row r="211" spans="1:7" ht="31.5" customHeight="1">
      <c r="A211" s="53" t="s">
        <v>375</v>
      </c>
      <c r="B211" s="53"/>
      <c r="C211" s="130"/>
      <c r="D211" s="130"/>
      <c r="E211" s="54" t="s">
        <v>36</v>
      </c>
      <c r="F211" s="55">
        <f>F212</f>
        <v>300</v>
      </c>
      <c r="G211" s="86"/>
    </row>
    <row r="212" spans="1:7" ht="31.5" customHeight="1">
      <c r="A212" s="10" t="s">
        <v>375</v>
      </c>
      <c r="B212" s="10" t="s">
        <v>232</v>
      </c>
      <c r="C212" s="129"/>
      <c r="D212" s="129"/>
      <c r="E212" s="47" t="s">
        <v>37</v>
      </c>
      <c r="F212" s="23">
        <f>F213</f>
        <v>300</v>
      </c>
      <c r="G212" s="86"/>
    </row>
    <row r="213" spans="1:7" ht="39.75" customHeight="1">
      <c r="A213" s="10" t="s">
        <v>375</v>
      </c>
      <c r="B213" s="10" t="s">
        <v>232</v>
      </c>
      <c r="C213" s="129" t="s">
        <v>263</v>
      </c>
      <c r="D213" s="131"/>
      <c r="E213" s="115" t="s">
        <v>38</v>
      </c>
      <c r="F213" s="23">
        <f>F214</f>
        <v>300</v>
      </c>
      <c r="G213" s="86"/>
    </row>
    <row r="214" spans="1:7" ht="42.75" customHeight="1">
      <c r="A214" s="10" t="s">
        <v>375</v>
      </c>
      <c r="B214" s="10" t="s">
        <v>232</v>
      </c>
      <c r="C214" s="129" t="s">
        <v>262</v>
      </c>
      <c r="D214" s="129"/>
      <c r="E214" s="115" t="s">
        <v>31</v>
      </c>
      <c r="F214" s="23">
        <f>F215</f>
        <v>300</v>
      </c>
      <c r="G214" s="86"/>
    </row>
    <row r="215" spans="1:7" ht="31.5" customHeight="1">
      <c r="A215" s="14" t="s">
        <v>375</v>
      </c>
      <c r="B215" s="14" t="s">
        <v>232</v>
      </c>
      <c r="C215" s="131" t="s">
        <v>41</v>
      </c>
      <c r="D215" s="131"/>
      <c r="E215" s="116" t="s">
        <v>39</v>
      </c>
      <c r="F215" s="23">
        <f>F216</f>
        <v>300</v>
      </c>
      <c r="G215" s="86"/>
    </row>
    <row r="216" spans="1:7" ht="31.5" customHeight="1">
      <c r="A216" s="14" t="s">
        <v>375</v>
      </c>
      <c r="B216" s="14" t="s">
        <v>232</v>
      </c>
      <c r="C216" s="131" t="s">
        <v>41</v>
      </c>
      <c r="D216" s="131" t="s">
        <v>85</v>
      </c>
      <c r="E216" s="116" t="s">
        <v>40</v>
      </c>
      <c r="F216" s="24">
        <v>300</v>
      </c>
      <c r="G216" s="86"/>
    </row>
    <row r="217" spans="1:7" ht="31.5" customHeight="1">
      <c r="A217" s="38"/>
      <c r="B217" s="38"/>
      <c r="C217" s="140"/>
      <c r="D217" s="140"/>
      <c r="E217" s="51" t="s">
        <v>388</v>
      </c>
      <c r="F217" s="39">
        <f>F7+F46+F53+F88+F110+F152+F158+F187+F205+F211</f>
        <v>10395000</v>
      </c>
      <c r="G217" s="94"/>
    </row>
    <row r="218" ht="18.75" customHeight="1">
      <c r="G218" s="94"/>
    </row>
    <row r="219" ht="33.75" customHeight="1"/>
    <row r="220" ht="33.75" customHeight="1"/>
    <row r="221" ht="21.75" customHeight="1"/>
    <row r="222" ht="33" customHeight="1"/>
    <row r="223" ht="15">
      <c r="H223" s="101"/>
    </row>
  </sheetData>
  <sheetProtection/>
  <mergeCells count="5">
    <mergeCell ref="A1:F1"/>
    <mergeCell ref="A2:F2"/>
    <mergeCell ref="C4:C6"/>
    <mergeCell ref="D4:D6"/>
    <mergeCell ref="E4:E6"/>
  </mergeCells>
  <printOptions/>
  <pageMargins left="1.3779527559055118" right="0.31496062992125984" top="0.3937007874015748" bottom="0.3937007874015748" header="0.2755905511811024" footer="0.31496062992125984"/>
  <pageSetup fitToHeight="0" fitToWidth="1"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220"/>
  <sheetViews>
    <sheetView view="pageBreakPreview" zoomScaleSheetLayoutView="100" workbookViewId="0" topLeftCell="A1">
      <selection activeCell="A1" sqref="A1:G1"/>
    </sheetView>
  </sheetViews>
  <sheetFormatPr defaultColWidth="9.140625" defaultRowHeight="15"/>
  <cols>
    <col min="1" max="1" width="55.28125" style="106" customWidth="1"/>
    <col min="2" max="2" width="8.7109375" style="11" customWidth="1"/>
    <col min="3" max="3" width="5.8515625" style="11" customWidth="1"/>
    <col min="4" max="4" width="5.57421875" style="11" customWidth="1"/>
    <col min="5" max="5" width="16.7109375" style="11" customWidth="1"/>
    <col min="6" max="6" width="8.421875" style="11" customWidth="1"/>
    <col min="7" max="7" width="19.7109375" style="13" customWidth="1"/>
  </cols>
  <sheetData>
    <row r="1" spans="1:7" ht="63.75" customHeight="1">
      <c r="A1" s="196" t="s">
        <v>481</v>
      </c>
      <c r="B1" s="195"/>
      <c r="C1" s="195"/>
      <c r="D1" s="195"/>
      <c r="E1" s="195"/>
      <c r="F1" s="195"/>
      <c r="G1" s="195"/>
    </row>
    <row r="2" spans="1:7" ht="32.25" customHeight="1">
      <c r="A2" s="194" t="s">
        <v>81</v>
      </c>
      <c r="B2" s="195"/>
      <c r="C2" s="195"/>
      <c r="D2" s="195"/>
      <c r="E2" s="195"/>
      <c r="F2" s="195"/>
      <c r="G2" s="195"/>
    </row>
    <row r="3" ht="15">
      <c r="G3" s="12" t="s">
        <v>294</v>
      </c>
    </row>
    <row r="4" spans="1:8" ht="15">
      <c r="A4" s="197" t="s">
        <v>243</v>
      </c>
      <c r="B4" s="148" t="s">
        <v>244</v>
      </c>
      <c r="C4" s="148"/>
      <c r="D4" s="148"/>
      <c r="E4" s="148"/>
      <c r="F4" s="148"/>
      <c r="G4" s="157" t="s">
        <v>213</v>
      </c>
      <c r="H4" s="6"/>
    </row>
    <row r="5" spans="1:8" ht="30" customHeight="1">
      <c r="A5" s="198"/>
      <c r="B5" s="148" t="s">
        <v>444</v>
      </c>
      <c r="C5" s="148" t="s">
        <v>245</v>
      </c>
      <c r="D5" s="148" t="s">
        <v>246</v>
      </c>
      <c r="E5" s="148" t="s">
        <v>247</v>
      </c>
      <c r="F5" s="148" t="s">
        <v>211</v>
      </c>
      <c r="G5" s="157" t="s">
        <v>435</v>
      </c>
      <c r="H5" s="6"/>
    </row>
    <row r="6" spans="1:8" ht="21.75" customHeight="1">
      <c r="A6" s="54" t="s">
        <v>348</v>
      </c>
      <c r="B6" s="44" t="s">
        <v>79</v>
      </c>
      <c r="C6" s="53" t="s">
        <v>232</v>
      </c>
      <c r="D6" s="53"/>
      <c r="E6" s="53"/>
      <c r="F6" s="53"/>
      <c r="G6" s="55">
        <f>SUM(G7+G12+G26+G21)</f>
        <v>5427200</v>
      </c>
      <c r="H6" s="7"/>
    </row>
    <row r="7" spans="1:7" ht="25.5">
      <c r="A7" s="47" t="s">
        <v>349</v>
      </c>
      <c r="B7" s="122" t="s">
        <v>79</v>
      </c>
      <c r="C7" s="10" t="s">
        <v>232</v>
      </c>
      <c r="D7" s="10" t="s">
        <v>234</v>
      </c>
      <c r="E7" s="10"/>
      <c r="F7" s="10"/>
      <c r="G7" s="23">
        <f>G8</f>
        <v>560200</v>
      </c>
    </row>
    <row r="8" spans="1:7" ht="38.25">
      <c r="A8" s="47" t="s">
        <v>446</v>
      </c>
      <c r="B8" s="122" t="s">
        <v>79</v>
      </c>
      <c r="C8" s="10" t="s">
        <v>232</v>
      </c>
      <c r="D8" s="10" t="s">
        <v>234</v>
      </c>
      <c r="E8" s="10" t="s">
        <v>263</v>
      </c>
      <c r="F8" s="10"/>
      <c r="G8" s="23">
        <f>G9</f>
        <v>560200</v>
      </c>
    </row>
    <row r="9" spans="1:7" ht="38.25">
      <c r="A9" s="47" t="s">
        <v>82</v>
      </c>
      <c r="B9" s="122" t="s">
        <v>79</v>
      </c>
      <c r="C9" s="10" t="s">
        <v>232</v>
      </c>
      <c r="D9" s="10" t="s">
        <v>234</v>
      </c>
      <c r="E9" s="10" t="s">
        <v>262</v>
      </c>
      <c r="F9" s="10"/>
      <c r="G9" s="23">
        <f>G10</f>
        <v>560200</v>
      </c>
    </row>
    <row r="10" spans="1:7" ht="15.75">
      <c r="A10" s="47" t="s">
        <v>448</v>
      </c>
      <c r="B10" s="122" t="s">
        <v>79</v>
      </c>
      <c r="C10" s="10" t="s">
        <v>232</v>
      </c>
      <c r="D10" s="10" t="s">
        <v>234</v>
      </c>
      <c r="E10" s="21" t="s">
        <v>282</v>
      </c>
      <c r="F10" s="10"/>
      <c r="G10" s="23">
        <f>G11</f>
        <v>560200</v>
      </c>
    </row>
    <row r="11" spans="1:7" ht="25.5">
      <c r="A11" s="116" t="s">
        <v>174</v>
      </c>
      <c r="B11" s="122" t="s">
        <v>79</v>
      </c>
      <c r="C11" s="14" t="s">
        <v>232</v>
      </c>
      <c r="D11" s="14" t="s">
        <v>234</v>
      </c>
      <c r="E11" s="16" t="s">
        <v>282</v>
      </c>
      <c r="F11" s="14" t="s">
        <v>170</v>
      </c>
      <c r="G11" s="24">
        <v>560200</v>
      </c>
    </row>
    <row r="12" spans="1:7" ht="38.25">
      <c r="A12" s="47" t="s">
        <v>351</v>
      </c>
      <c r="B12" s="122" t="s">
        <v>79</v>
      </c>
      <c r="C12" s="10" t="s">
        <v>232</v>
      </c>
      <c r="D12" s="10" t="s">
        <v>236</v>
      </c>
      <c r="E12" s="10"/>
      <c r="F12" s="10"/>
      <c r="G12" s="23">
        <f>G13</f>
        <v>1185000</v>
      </c>
    </row>
    <row r="13" spans="1:7" ht="38.25">
      <c r="A13" s="47" t="s">
        <v>446</v>
      </c>
      <c r="B13" s="122" t="s">
        <v>79</v>
      </c>
      <c r="C13" s="10" t="s">
        <v>232</v>
      </c>
      <c r="D13" s="10" t="s">
        <v>236</v>
      </c>
      <c r="E13" s="10" t="s">
        <v>263</v>
      </c>
      <c r="F13" s="10"/>
      <c r="G13" s="23">
        <f>G14</f>
        <v>1185000</v>
      </c>
    </row>
    <row r="14" spans="1:7" ht="38.25">
      <c r="A14" s="47" t="s">
        <v>458</v>
      </c>
      <c r="B14" s="122" t="s">
        <v>79</v>
      </c>
      <c r="C14" s="10" t="s">
        <v>232</v>
      </c>
      <c r="D14" s="10" t="s">
        <v>236</v>
      </c>
      <c r="E14" s="10" t="s">
        <v>262</v>
      </c>
      <c r="F14" s="10"/>
      <c r="G14" s="23">
        <f>G15</f>
        <v>1185000</v>
      </c>
    </row>
    <row r="15" spans="1:7" ht="15.75">
      <c r="A15" s="47" t="s">
        <v>353</v>
      </c>
      <c r="B15" s="122" t="s">
        <v>79</v>
      </c>
      <c r="C15" s="10" t="s">
        <v>232</v>
      </c>
      <c r="D15" s="10" t="s">
        <v>236</v>
      </c>
      <c r="E15" s="10" t="s">
        <v>283</v>
      </c>
      <c r="F15" s="10"/>
      <c r="G15" s="23">
        <f>G16+G17+G18+G19</f>
        <v>1185000</v>
      </c>
    </row>
    <row r="16" spans="1:7" ht="25.5">
      <c r="A16" s="116" t="s">
        <v>174</v>
      </c>
      <c r="B16" s="122" t="s">
        <v>79</v>
      </c>
      <c r="C16" s="14" t="s">
        <v>232</v>
      </c>
      <c r="D16" s="14" t="s">
        <v>236</v>
      </c>
      <c r="E16" s="14" t="s">
        <v>283</v>
      </c>
      <c r="F16" s="14" t="s">
        <v>170</v>
      </c>
      <c r="G16" s="24">
        <v>734000</v>
      </c>
    </row>
    <row r="17" spans="1:7" ht="25.5">
      <c r="A17" s="116" t="s">
        <v>177</v>
      </c>
      <c r="B17" s="122" t="s">
        <v>79</v>
      </c>
      <c r="C17" s="14" t="s">
        <v>232</v>
      </c>
      <c r="D17" s="14" t="s">
        <v>236</v>
      </c>
      <c r="E17" s="14" t="s">
        <v>283</v>
      </c>
      <c r="F17" s="14" t="s">
        <v>167</v>
      </c>
      <c r="G17" s="24">
        <v>351000</v>
      </c>
    </row>
    <row r="18" spans="1:7" ht="15.75">
      <c r="A18" s="48" t="s">
        <v>188</v>
      </c>
      <c r="B18" s="122" t="s">
        <v>79</v>
      </c>
      <c r="C18" s="14" t="s">
        <v>232</v>
      </c>
      <c r="D18" s="14" t="s">
        <v>236</v>
      </c>
      <c r="E18" s="14" t="s">
        <v>283</v>
      </c>
      <c r="F18" s="14" t="s">
        <v>171</v>
      </c>
      <c r="G18" s="24">
        <v>10000</v>
      </c>
    </row>
    <row r="19" spans="1:7" ht="15.75">
      <c r="A19" s="48" t="s">
        <v>178</v>
      </c>
      <c r="B19" s="122" t="s">
        <v>79</v>
      </c>
      <c r="C19" s="14" t="s">
        <v>232</v>
      </c>
      <c r="D19" s="14" t="s">
        <v>236</v>
      </c>
      <c r="E19" s="14" t="s">
        <v>283</v>
      </c>
      <c r="F19" s="14" t="s">
        <v>172</v>
      </c>
      <c r="G19" s="24">
        <v>90000</v>
      </c>
    </row>
    <row r="20" spans="1:7" ht="0.75" customHeight="1" hidden="1">
      <c r="A20" s="48" t="s">
        <v>354</v>
      </c>
      <c r="B20" s="122" t="s">
        <v>79</v>
      </c>
      <c r="C20" s="14" t="s">
        <v>232</v>
      </c>
      <c r="D20" s="14" t="s">
        <v>238</v>
      </c>
      <c r="E20" s="14" t="s">
        <v>159</v>
      </c>
      <c r="F20" s="14" t="s">
        <v>374</v>
      </c>
      <c r="G20" s="24">
        <v>0</v>
      </c>
    </row>
    <row r="21" spans="1:7" ht="15.75">
      <c r="A21" s="81" t="s">
        <v>149</v>
      </c>
      <c r="B21" s="122" t="s">
        <v>79</v>
      </c>
      <c r="C21" s="82" t="s">
        <v>232</v>
      </c>
      <c r="D21" s="82" t="s">
        <v>381</v>
      </c>
      <c r="E21" s="83"/>
      <c r="F21" s="83"/>
      <c r="G21" s="23">
        <f>G22</f>
        <v>30000</v>
      </c>
    </row>
    <row r="22" spans="1:7" ht="38.25">
      <c r="A22" s="118" t="s">
        <v>459</v>
      </c>
      <c r="B22" s="122" t="s">
        <v>79</v>
      </c>
      <c r="C22" s="128" t="s">
        <v>232</v>
      </c>
      <c r="D22" s="128" t="s">
        <v>381</v>
      </c>
      <c r="E22" s="128" t="s">
        <v>263</v>
      </c>
      <c r="F22" s="128"/>
      <c r="G22" s="23">
        <f>G23</f>
        <v>30000</v>
      </c>
    </row>
    <row r="23" spans="1:7" ht="38.25">
      <c r="A23" s="118" t="s">
        <v>460</v>
      </c>
      <c r="B23" s="122" t="s">
        <v>79</v>
      </c>
      <c r="C23" s="128" t="s">
        <v>232</v>
      </c>
      <c r="D23" s="128" t="s">
        <v>381</v>
      </c>
      <c r="E23" s="128" t="s">
        <v>262</v>
      </c>
      <c r="F23" s="128"/>
      <c r="G23" s="23">
        <f>G24</f>
        <v>30000</v>
      </c>
    </row>
    <row r="24" spans="1:7" ht="15.75">
      <c r="A24" s="118" t="s">
        <v>150</v>
      </c>
      <c r="B24" s="122" t="s">
        <v>79</v>
      </c>
      <c r="C24" s="128" t="s">
        <v>232</v>
      </c>
      <c r="D24" s="128" t="s">
        <v>381</v>
      </c>
      <c r="E24" s="128" t="s">
        <v>151</v>
      </c>
      <c r="F24" s="128"/>
      <c r="G24" s="23">
        <f>G25</f>
        <v>30000</v>
      </c>
    </row>
    <row r="25" spans="1:7" ht="15.75">
      <c r="A25" s="118" t="s">
        <v>152</v>
      </c>
      <c r="B25" s="122" t="s">
        <v>79</v>
      </c>
      <c r="C25" s="128" t="s">
        <v>232</v>
      </c>
      <c r="D25" s="128" t="s">
        <v>381</v>
      </c>
      <c r="E25" s="128" t="s">
        <v>151</v>
      </c>
      <c r="F25" s="128" t="s">
        <v>153</v>
      </c>
      <c r="G25" s="24">
        <v>30000</v>
      </c>
    </row>
    <row r="26" spans="1:7" ht="15.75">
      <c r="A26" s="49" t="s">
        <v>216</v>
      </c>
      <c r="B26" s="122" t="s">
        <v>79</v>
      </c>
      <c r="C26" s="40" t="s">
        <v>232</v>
      </c>
      <c r="D26" s="40">
        <v>13</v>
      </c>
      <c r="E26" s="41"/>
      <c r="F26" s="41"/>
      <c r="G26" s="42">
        <f>G27+G35+G31+G39</f>
        <v>3652000</v>
      </c>
    </row>
    <row r="27" spans="1:7" ht="38.25">
      <c r="A27" s="49" t="s">
        <v>451</v>
      </c>
      <c r="B27" s="122" t="s">
        <v>79</v>
      </c>
      <c r="C27" s="10" t="s">
        <v>232</v>
      </c>
      <c r="D27" s="10">
        <v>13</v>
      </c>
      <c r="E27" s="129" t="s">
        <v>266</v>
      </c>
      <c r="F27" s="129"/>
      <c r="G27" s="23">
        <f>G28</f>
        <v>5000</v>
      </c>
    </row>
    <row r="28" spans="1:7" ht="25.5">
      <c r="A28" s="47" t="s">
        <v>269</v>
      </c>
      <c r="B28" s="122" t="s">
        <v>79</v>
      </c>
      <c r="C28" s="10" t="s">
        <v>232</v>
      </c>
      <c r="D28" s="10" t="s">
        <v>286</v>
      </c>
      <c r="E28" s="129" t="s">
        <v>267</v>
      </c>
      <c r="F28" s="129"/>
      <c r="G28" s="23">
        <f>G29</f>
        <v>5000</v>
      </c>
    </row>
    <row r="29" spans="1:7" ht="25.5">
      <c r="A29" s="47" t="s">
        <v>355</v>
      </c>
      <c r="B29" s="122" t="s">
        <v>79</v>
      </c>
      <c r="C29" s="10" t="s">
        <v>232</v>
      </c>
      <c r="D29" s="10">
        <v>13</v>
      </c>
      <c r="E29" s="129" t="s">
        <v>452</v>
      </c>
      <c r="F29" s="129"/>
      <c r="G29" s="23">
        <f>G31</f>
        <v>5000</v>
      </c>
    </row>
    <row r="30" spans="1:7" ht="25.5">
      <c r="A30" s="116" t="s">
        <v>177</v>
      </c>
      <c r="B30" s="122" t="s">
        <v>79</v>
      </c>
      <c r="C30" s="14" t="s">
        <v>232</v>
      </c>
      <c r="D30" s="14" t="s">
        <v>375</v>
      </c>
      <c r="E30" s="131" t="s">
        <v>452</v>
      </c>
      <c r="F30" s="131" t="s">
        <v>167</v>
      </c>
      <c r="G30" s="24">
        <v>5000</v>
      </c>
    </row>
    <row r="31" spans="1:7" ht="38.25">
      <c r="A31" s="127" t="s">
        <v>194</v>
      </c>
      <c r="B31" s="172" t="s">
        <v>79</v>
      </c>
      <c r="C31" s="10" t="s">
        <v>232</v>
      </c>
      <c r="D31" s="10" t="s">
        <v>375</v>
      </c>
      <c r="E31" s="129" t="s">
        <v>274</v>
      </c>
      <c r="F31" s="129"/>
      <c r="G31" s="23">
        <f>G32</f>
        <v>5000</v>
      </c>
    </row>
    <row r="32" spans="1:7" ht="15.75">
      <c r="A32" s="116" t="s">
        <v>193</v>
      </c>
      <c r="B32" s="122" t="s">
        <v>79</v>
      </c>
      <c r="C32" s="14" t="s">
        <v>232</v>
      </c>
      <c r="D32" s="14" t="s">
        <v>375</v>
      </c>
      <c r="E32" s="131" t="s">
        <v>274</v>
      </c>
      <c r="F32" s="131"/>
      <c r="G32" s="24">
        <v>5000</v>
      </c>
    </row>
    <row r="33" spans="1:7" ht="25.5">
      <c r="A33" s="116" t="s">
        <v>192</v>
      </c>
      <c r="B33" s="122" t="s">
        <v>79</v>
      </c>
      <c r="C33" s="14" t="s">
        <v>232</v>
      </c>
      <c r="D33" s="14" t="s">
        <v>375</v>
      </c>
      <c r="E33" s="131" t="s">
        <v>86</v>
      </c>
      <c r="F33" s="131"/>
      <c r="G33" s="24">
        <v>5000</v>
      </c>
    </row>
    <row r="34" spans="1:7" ht="25.5">
      <c r="A34" s="116" t="s">
        <v>177</v>
      </c>
      <c r="B34" s="122" t="s">
        <v>79</v>
      </c>
      <c r="C34" s="14" t="s">
        <v>232</v>
      </c>
      <c r="D34" s="14" t="s">
        <v>375</v>
      </c>
      <c r="E34" s="131" t="s">
        <v>86</v>
      </c>
      <c r="F34" s="131" t="s">
        <v>167</v>
      </c>
      <c r="G34" s="24">
        <v>5000</v>
      </c>
    </row>
    <row r="35" spans="1:7" ht="25.5">
      <c r="A35" s="127" t="s">
        <v>454</v>
      </c>
      <c r="B35" s="122" t="s">
        <v>79</v>
      </c>
      <c r="C35" s="10" t="s">
        <v>232</v>
      </c>
      <c r="D35" s="10" t="s">
        <v>375</v>
      </c>
      <c r="E35" s="129" t="s">
        <v>453</v>
      </c>
      <c r="F35" s="129"/>
      <c r="G35" s="23">
        <f>G36</f>
        <v>102000</v>
      </c>
    </row>
    <row r="36" spans="1:7" ht="15.75">
      <c r="A36" s="127" t="s">
        <v>455</v>
      </c>
      <c r="B36" s="122" t="s">
        <v>79</v>
      </c>
      <c r="C36" s="14" t="s">
        <v>232</v>
      </c>
      <c r="D36" s="14" t="s">
        <v>375</v>
      </c>
      <c r="E36" s="146" t="s">
        <v>87</v>
      </c>
      <c r="F36" s="129"/>
      <c r="G36" s="24">
        <f>G37</f>
        <v>102000</v>
      </c>
    </row>
    <row r="37" spans="1:7" ht="25.5">
      <c r="A37" s="125" t="s">
        <v>456</v>
      </c>
      <c r="B37" s="122" t="s">
        <v>79</v>
      </c>
      <c r="C37" s="14" t="s">
        <v>232</v>
      </c>
      <c r="D37" s="14" t="s">
        <v>375</v>
      </c>
      <c r="E37" s="146" t="s">
        <v>88</v>
      </c>
      <c r="F37" s="131"/>
      <c r="G37" s="23">
        <f>G38</f>
        <v>102000</v>
      </c>
    </row>
    <row r="38" spans="1:7" ht="25.5">
      <c r="A38" s="116" t="s">
        <v>177</v>
      </c>
      <c r="B38" s="122" t="s">
        <v>79</v>
      </c>
      <c r="C38" s="14" t="s">
        <v>232</v>
      </c>
      <c r="D38" s="14" t="s">
        <v>375</v>
      </c>
      <c r="E38" s="146" t="s">
        <v>88</v>
      </c>
      <c r="F38" s="131" t="s">
        <v>167</v>
      </c>
      <c r="G38" s="24">
        <v>102000</v>
      </c>
    </row>
    <row r="39" spans="1:7" ht="38.25">
      <c r="A39" s="47" t="s">
        <v>458</v>
      </c>
      <c r="B39" s="122" t="s">
        <v>79</v>
      </c>
      <c r="C39" s="10" t="s">
        <v>232</v>
      </c>
      <c r="D39" s="10">
        <v>13</v>
      </c>
      <c r="E39" s="10" t="s">
        <v>262</v>
      </c>
      <c r="F39" s="10"/>
      <c r="G39" s="23">
        <f>G43+G40</f>
        <v>3540000</v>
      </c>
    </row>
    <row r="40" spans="1:7" ht="25.5">
      <c r="A40" s="47" t="s">
        <v>386</v>
      </c>
      <c r="B40" s="122" t="s">
        <v>79</v>
      </c>
      <c r="C40" s="10" t="s">
        <v>232</v>
      </c>
      <c r="D40" s="10">
        <v>13</v>
      </c>
      <c r="E40" s="10" t="s">
        <v>285</v>
      </c>
      <c r="F40" s="10"/>
      <c r="G40" s="23">
        <f>G41+G42</f>
        <v>3530000</v>
      </c>
    </row>
    <row r="41" spans="1:7" ht="25.5">
      <c r="A41" s="116" t="s">
        <v>174</v>
      </c>
      <c r="B41" s="122" t="s">
        <v>79</v>
      </c>
      <c r="C41" s="14" t="s">
        <v>233</v>
      </c>
      <c r="D41" s="14">
        <v>12</v>
      </c>
      <c r="E41" s="14" t="s">
        <v>285</v>
      </c>
      <c r="F41" s="14" t="s">
        <v>170</v>
      </c>
      <c r="G41" s="24">
        <v>3333000</v>
      </c>
    </row>
    <row r="42" spans="1:7" ht="25.5">
      <c r="A42" s="116" t="s">
        <v>177</v>
      </c>
      <c r="B42" s="122" t="s">
        <v>79</v>
      </c>
      <c r="C42" s="14" t="s">
        <v>232</v>
      </c>
      <c r="D42" s="14" t="s">
        <v>375</v>
      </c>
      <c r="E42" s="14" t="s">
        <v>285</v>
      </c>
      <c r="F42" s="14" t="s">
        <v>167</v>
      </c>
      <c r="G42" s="24">
        <v>197000</v>
      </c>
    </row>
    <row r="43" spans="1:12" ht="25.5" customHeight="1">
      <c r="A43" s="47" t="s">
        <v>248</v>
      </c>
      <c r="B43" s="122" t="s">
        <v>79</v>
      </c>
      <c r="C43" s="10" t="s">
        <v>232</v>
      </c>
      <c r="D43" s="10">
        <v>13</v>
      </c>
      <c r="E43" s="10" t="s">
        <v>284</v>
      </c>
      <c r="F43" s="10"/>
      <c r="G43" s="23">
        <f>G44+G45</f>
        <v>10000</v>
      </c>
      <c r="L43" s="173">
        <f>+G38</f>
        <v>102000</v>
      </c>
    </row>
    <row r="44" spans="1:7" ht="25.5">
      <c r="A44" s="116" t="s">
        <v>177</v>
      </c>
      <c r="B44" s="122" t="s">
        <v>79</v>
      </c>
      <c r="C44" s="14" t="s">
        <v>232</v>
      </c>
      <c r="D44" s="14" t="s">
        <v>375</v>
      </c>
      <c r="E44" s="14" t="s">
        <v>284</v>
      </c>
      <c r="F44" s="14" t="s">
        <v>167</v>
      </c>
      <c r="G44" s="23">
        <v>10000</v>
      </c>
    </row>
    <row r="45" spans="1:7" ht="15.75">
      <c r="A45" s="48" t="s">
        <v>178</v>
      </c>
      <c r="B45" s="122" t="s">
        <v>79</v>
      </c>
      <c r="C45" s="14" t="s">
        <v>232</v>
      </c>
      <c r="D45" s="14" t="s">
        <v>375</v>
      </c>
      <c r="E45" s="14" t="s">
        <v>284</v>
      </c>
      <c r="F45" s="14" t="s">
        <v>172</v>
      </c>
      <c r="G45" s="24">
        <v>0</v>
      </c>
    </row>
    <row r="46" spans="1:7" ht="16.5">
      <c r="A46" s="54" t="s">
        <v>217</v>
      </c>
      <c r="B46" s="123" t="s">
        <v>79</v>
      </c>
      <c r="C46" s="53" t="s">
        <v>234</v>
      </c>
      <c r="D46" s="53"/>
      <c r="E46" s="53"/>
      <c r="F46" s="53"/>
      <c r="G46" s="55">
        <f>G47</f>
        <v>126800</v>
      </c>
    </row>
    <row r="47" spans="1:7" ht="15.75">
      <c r="A47" s="47" t="s">
        <v>356</v>
      </c>
      <c r="B47" s="122" t="s">
        <v>79</v>
      </c>
      <c r="C47" s="10" t="s">
        <v>234</v>
      </c>
      <c r="D47" s="10" t="s">
        <v>235</v>
      </c>
      <c r="E47" s="10"/>
      <c r="F47" s="10"/>
      <c r="G47" s="23">
        <f>G48</f>
        <v>126800</v>
      </c>
    </row>
    <row r="48" spans="1:7" ht="38.25">
      <c r="A48" s="47" t="s">
        <v>446</v>
      </c>
      <c r="B48" s="122" t="s">
        <v>79</v>
      </c>
      <c r="C48" s="10" t="s">
        <v>234</v>
      </c>
      <c r="D48" s="10" t="s">
        <v>235</v>
      </c>
      <c r="E48" s="10" t="s">
        <v>263</v>
      </c>
      <c r="F48" s="10"/>
      <c r="G48" s="23">
        <f>G49</f>
        <v>126800</v>
      </c>
    </row>
    <row r="49" spans="1:7" ht="38.25">
      <c r="A49" s="47" t="s">
        <v>83</v>
      </c>
      <c r="B49" s="122" t="s">
        <v>79</v>
      </c>
      <c r="C49" s="10" t="s">
        <v>234</v>
      </c>
      <c r="D49" s="10" t="s">
        <v>235</v>
      </c>
      <c r="E49" s="10" t="s">
        <v>262</v>
      </c>
      <c r="F49" s="10"/>
      <c r="G49" s="23">
        <f>G50</f>
        <v>126800</v>
      </c>
    </row>
    <row r="50" spans="1:7" ht="25.5">
      <c r="A50" s="47" t="s">
        <v>357</v>
      </c>
      <c r="B50" s="122" t="s">
        <v>79</v>
      </c>
      <c r="C50" s="10" t="s">
        <v>234</v>
      </c>
      <c r="D50" s="10" t="s">
        <v>235</v>
      </c>
      <c r="E50" s="10" t="s">
        <v>265</v>
      </c>
      <c r="F50" s="10"/>
      <c r="G50" s="23">
        <f>G51+G52</f>
        <v>126800</v>
      </c>
    </row>
    <row r="51" spans="1:9" ht="25.5">
      <c r="A51" s="116" t="s">
        <v>174</v>
      </c>
      <c r="B51" s="122" t="s">
        <v>79</v>
      </c>
      <c r="C51" s="14" t="s">
        <v>234</v>
      </c>
      <c r="D51" s="14" t="s">
        <v>235</v>
      </c>
      <c r="E51" s="14" t="s">
        <v>265</v>
      </c>
      <c r="F51" s="14" t="s">
        <v>170</v>
      </c>
      <c r="G51" s="23">
        <v>126800</v>
      </c>
      <c r="I51">
        <v>0</v>
      </c>
    </row>
    <row r="52" spans="1:7" ht="25.5">
      <c r="A52" s="116" t="s">
        <v>177</v>
      </c>
      <c r="B52" s="122" t="s">
        <v>79</v>
      </c>
      <c r="C52" s="14" t="s">
        <v>234</v>
      </c>
      <c r="D52" s="14" t="s">
        <v>235</v>
      </c>
      <c r="E52" s="14" t="s">
        <v>265</v>
      </c>
      <c r="F52" s="14" t="s">
        <v>167</v>
      </c>
      <c r="G52" s="24">
        <v>0</v>
      </c>
    </row>
    <row r="53" spans="1:7" ht="33">
      <c r="A53" s="54" t="s">
        <v>358</v>
      </c>
      <c r="B53" s="123" t="s">
        <v>79</v>
      </c>
      <c r="C53" s="53" t="s">
        <v>235</v>
      </c>
      <c r="D53" s="53"/>
      <c r="E53" s="53"/>
      <c r="F53" s="53"/>
      <c r="G53" s="55">
        <f>G54+G63+G80</f>
        <v>209000</v>
      </c>
    </row>
    <row r="54" spans="1:7" ht="25.5">
      <c r="A54" s="47" t="s">
        <v>359</v>
      </c>
      <c r="B54" s="122" t="s">
        <v>79</v>
      </c>
      <c r="C54" s="10" t="s">
        <v>235</v>
      </c>
      <c r="D54" s="10" t="s">
        <v>240</v>
      </c>
      <c r="E54" s="10"/>
      <c r="F54" s="10"/>
      <c r="G54" s="23">
        <f>G59+G55</f>
        <v>118000</v>
      </c>
    </row>
    <row r="55" spans="1:7" ht="38.25">
      <c r="A55" s="47" t="s">
        <v>465</v>
      </c>
      <c r="B55" s="122" t="s">
        <v>79</v>
      </c>
      <c r="C55" s="10" t="s">
        <v>235</v>
      </c>
      <c r="D55" s="10" t="s">
        <v>240</v>
      </c>
      <c r="E55" s="134" t="s">
        <v>464</v>
      </c>
      <c r="F55" s="10"/>
      <c r="G55" s="23">
        <f>G56</f>
        <v>80000</v>
      </c>
    </row>
    <row r="56" spans="1:7" ht="26.25">
      <c r="A56" s="158" t="s">
        <v>466</v>
      </c>
      <c r="B56" s="122" t="s">
        <v>79</v>
      </c>
      <c r="C56" s="10" t="s">
        <v>235</v>
      </c>
      <c r="D56" s="10" t="s">
        <v>240</v>
      </c>
      <c r="E56" s="134" t="s">
        <v>467</v>
      </c>
      <c r="F56" s="10"/>
      <c r="G56" s="23">
        <f>G57</f>
        <v>80000</v>
      </c>
    </row>
    <row r="57" spans="1:7" ht="31.5" customHeight="1">
      <c r="A57" s="47" t="s">
        <v>469</v>
      </c>
      <c r="B57" s="122" t="s">
        <v>79</v>
      </c>
      <c r="C57" s="10" t="s">
        <v>235</v>
      </c>
      <c r="D57" s="10" t="s">
        <v>240</v>
      </c>
      <c r="E57" s="134" t="s">
        <v>468</v>
      </c>
      <c r="F57" s="10"/>
      <c r="G57" s="23">
        <f>G58</f>
        <v>80000</v>
      </c>
    </row>
    <row r="58" spans="1:7" ht="33.75" customHeight="1">
      <c r="A58" s="119" t="s">
        <v>215</v>
      </c>
      <c r="B58" s="122" t="s">
        <v>79</v>
      </c>
      <c r="C58" s="14" t="s">
        <v>235</v>
      </c>
      <c r="D58" s="14" t="s">
        <v>240</v>
      </c>
      <c r="E58" s="135" t="s">
        <v>468</v>
      </c>
      <c r="F58" s="14" t="s">
        <v>167</v>
      </c>
      <c r="G58" s="24">
        <v>80000</v>
      </c>
    </row>
    <row r="59" spans="1:7" ht="38.25">
      <c r="A59" s="47" t="s">
        <v>446</v>
      </c>
      <c r="B59" s="122" t="s">
        <v>79</v>
      </c>
      <c r="C59" s="10" t="s">
        <v>235</v>
      </c>
      <c r="D59" s="10" t="s">
        <v>240</v>
      </c>
      <c r="E59" s="10" t="s">
        <v>263</v>
      </c>
      <c r="F59" s="10"/>
      <c r="G59" s="23">
        <f>G60</f>
        <v>38000</v>
      </c>
    </row>
    <row r="60" spans="1:7" ht="38.25">
      <c r="A60" s="47" t="s">
        <v>458</v>
      </c>
      <c r="B60" s="122" t="s">
        <v>79</v>
      </c>
      <c r="C60" s="10" t="s">
        <v>235</v>
      </c>
      <c r="D60" s="10" t="s">
        <v>240</v>
      </c>
      <c r="E60" s="10" t="s">
        <v>262</v>
      </c>
      <c r="F60" s="10"/>
      <c r="G60" s="23">
        <f>G61</f>
        <v>38000</v>
      </c>
    </row>
    <row r="61" spans="1:7" ht="38.25">
      <c r="A61" s="47" t="s">
        <v>360</v>
      </c>
      <c r="B61" s="122" t="s">
        <v>79</v>
      </c>
      <c r="C61" s="10" t="s">
        <v>235</v>
      </c>
      <c r="D61" s="10" t="s">
        <v>240</v>
      </c>
      <c r="E61" s="10" t="s">
        <v>271</v>
      </c>
      <c r="F61" s="10"/>
      <c r="G61" s="23">
        <f>G62</f>
        <v>38000</v>
      </c>
    </row>
    <row r="62" spans="1:7" ht="25.5">
      <c r="A62" s="116" t="s">
        <v>177</v>
      </c>
      <c r="B62" s="122" t="s">
        <v>79</v>
      </c>
      <c r="C62" s="14" t="s">
        <v>235</v>
      </c>
      <c r="D62" s="14" t="s">
        <v>240</v>
      </c>
      <c r="E62" s="14" t="s">
        <v>271</v>
      </c>
      <c r="F62" s="14" t="s">
        <v>167</v>
      </c>
      <c r="G62" s="24">
        <v>38000</v>
      </c>
    </row>
    <row r="63" spans="1:7" ht="15.75">
      <c r="A63" s="47" t="s">
        <v>218</v>
      </c>
      <c r="B63" s="122" t="s">
        <v>79</v>
      </c>
      <c r="C63" s="10" t="s">
        <v>235</v>
      </c>
      <c r="D63" s="10">
        <v>10</v>
      </c>
      <c r="E63" s="10"/>
      <c r="F63" s="10"/>
      <c r="G63" s="23">
        <f>G70+G64+G67</f>
        <v>69000</v>
      </c>
    </row>
    <row r="64" spans="1:7" ht="39">
      <c r="A64" s="120" t="s">
        <v>461</v>
      </c>
      <c r="B64" s="122" t="s">
        <v>79</v>
      </c>
      <c r="C64" s="10" t="s">
        <v>235</v>
      </c>
      <c r="D64" s="10" t="s">
        <v>376</v>
      </c>
      <c r="E64" s="121" t="s">
        <v>429</v>
      </c>
      <c r="F64" s="10"/>
      <c r="G64" s="23">
        <f>G65</f>
        <v>12000</v>
      </c>
    </row>
    <row r="65" spans="1:7" ht="25.5">
      <c r="A65" s="159" t="s">
        <v>462</v>
      </c>
      <c r="B65" s="122" t="s">
        <v>79</v>
      </c>
      <c r="C65" s="10" t="s">
        <v>235</v>
      </c>
      <c r="D65" s="10" t="s">
        <v>376</v>
      </c>
      <c r="E65" s="134" t="s">
        <v>463</v>
      </c>
      <c r="F65" s="14"/>
      <c r="G65" s="24">
        <f>G66</f>
        <v>12000</v>
      </c>
    </row>
    <row r="66" spans="1:7" ht="25.5">
      <c r="A66" s="119" t="s">
        <v>215</v>
      </c>
      <c r="B66" s="122" t="s">
        <v>79</v>
      </c>
      <c r="C66" s="14" t="s">
        <v>235</v>
      </c>
      <c r="D66" s="14" t="s">
        <v>376</v>
      </c>
      <c r="E66" s="135" t="s">
        <v>463</v>
      </c>
      <c r="F66" s="14" t="s">
        <v>167</v>
      </c>
      <c r="G66" s="24">
        <v>12000</v>
      </c>
    </row>
    <row r="67" spans="1:7" ht="39">
      <c r="A67" s="161" t="s">
        <v>0</v>
      </c>
      <c r="B67" s="122" t="s">
        <v>79</v>
      </c>
      <c r="C67" s="40" t="s">
        <v>235</v>
      </c>
      <c r="D67" s="40" t="s">
        <v>376</v>
      </c>
      <c r="E67" s="160" t="s">
        <v>431</v>
      </c>
      <c r="F67" s="14"/>
      <c r="G67" s="23">
        <f>G68</f>
        <v>47000</v>
      </c>
    </row>
    <row r="68" spans="1:7" ht="25.5">
      <c r="A68" s="163" t="s">
        <v>462</v>
      </c>
      <c r="B68" s="172" t="s">
        <v>79</v>
      </c>
      <c r="C68" s="40" t="s">
        <v>235</v>
      </c>
      <c r="D68" s="40" t="s">
        <v>376</v>
      </c>
      <c r="E68" s="160" t="s">
        <v>1</v>
      </c>
      <c r="F68" s="14"/>
      <c r="G68" s="24">
        <f>G69</f>
        <v>47000</v>
      </c>
    </row>
    <row r="69" spans="1:7" ht="25.5">
      <c r="A69" s="119" t="s">
        <v>215</v>
      </c>
      <c r="B69" s="122" t="s">
        <v>79</v>
      </c>
      <c r="C69" s="14" t="s">
        <v>235</v>
      </c>
      <c r="D69" s="14" t="s">
        <v>376</v>
      </c>
      <c r="E69" s="164" t="s">
        <v>1</v>
      </c>
      <c r="F69" s="14" t="s">
        <v>167</v>
      </c>
      <c r="G69" s="24">
        <v>47000</v>
      </c>
    </row>
    <row r="70" spans="1:7" ht="38.25">
      <c r="A70" s="47" t="s">
        <v>446</v>
      </c>
      <c r="B70" s="122" t="s">
        <v>79</v>
      </c>
      <c r="C70" s="10" t="s">
        <v>235</v>
      </c>
      <c r="D70" s="10" t="s">
        <v>376</v>
      </c>
      <c r="E70" s="10" t="s">
        <v>263</v>
      </c>
      <c r="F70" s="10"/>
      <c r="G70" s="23">
        <f>G71</f>
        <v>10000</v>
      </c>
    </row>
    <row r="71" spans="1:7" ht="38.25">
      <c r="A71" s="47" t="s">
        <v>458</v>
      </c>
      <c r="B71" s="122" t="s">
        <v>79</v>
      </c>
      <c r="C71" s="10" t="s">
        <v>235</v>
      </c>
      <c r="D71" s="10" t="s">
        <v>376</v>
      </c>
      <c r="E71" s="10" t="s">
        <v>262</v>
      </c>
      <c r="F71" s="10"/>
      <c r="G71" s="23">
        <f>G72+G77</f>
        <v>10000</v>
      </c>
    </row>
    <row r="72" spans="1:7" ht="38.25">
      <c r="A72" s="47" t="s">
        <v>361</v>
      </c>
      <c r="B72" s="122" t="s">
        <v>79</v>
      </c>
      <c r="C72" s="10" t="s">
        <v>235</v>
      </c>
      <c r="D72" s="10">
        <v>10</v>
      </c>
      <c r="E72" s="10" t="s">
        <v>272</v>
      </c>
      <c r="F72" s="10"/>
      <c r="G72" s="23">
        <f>G73+G76+G74</f>
        <v>10000</v>
      </c>
    </row>
    <row r="73" spans="1:7" ht="25.5">
      <c r="A73" s="116" t="s">
        <v>177</v>
      </c>
      <c r="B73" s="122" t="s">
        <v>79</v>
      </c>
      <c r="C73" s="14" t="s">
        <v>235</v>
      </c>
      <c r="D73" s="14" t="s">
        <v>376</v>
      </c>
      <c r="E73" s="14" t="s">
        <v>272</v>
      </c>
      <c r="F73" s="14" t="s">
        <v>167</v>
      </c>
      <c r="G73" s="24">
        <v>10000</v>
      </c>
    </row>
    <row r="74" spans="1:7" ht="15.75">
      <c r="A74" s="48" t="s">
        <v>180</v>
      </c>
      <c r="B74" s="122" t="s">
        <v>79</v>
      </c>
      <c r="C74" s="14" t="s">
        <v>235</v>
      </c>
      <c r="D74" s="14" t="s">
        <v>376</v>
      </c>
      <c r="E74" s="14" t="s">
        <v>272</v>
      </c>
      <c r="F74" s="14" t="s">
        <v>173</v>
      </c>
      <c r="G74" s="24">
        <f>G75</f>
        <v>0</v>
      </c>
    </row>
    <row r="75" spans="1:7" ht="25.5">
      <c r="A75" s="48" t="s">
        <v>326</v>
      </c>
      <c r="B75" s="122" t="s">
        <v>79</v>
      </c>
      <c r="C75" s="14" t="s">
        <v>235</v>
      </c>
      <c r="D75" s="14" t="s">
        <v>376</v>
      </c>
      <c r="E75" s="14" t="s">
        <v>272</v>
      </c>
      <c r="F75" s="14" t="s">
        <v>322</v>
      </c>
      <c r="G75" s="24">
        <v>0</v>
      </c>
    </row>
    <row r="76" spans="1:7" ht="15.75">
      <c r="A76" s="48" t="s">
        <v>179</v>
      </c>
      <c r="B76" s="122" t="s">
        <v>79</v>
      </c>
      <c r="C76" s="14" t="s">
        <v>235</v>
      </c>
      <c r="D76" s="14" t="s">
        <v>376</v>
      </c>
      <c r="E76" s="14" t="s">
        <v>272</v>
      </c>
      <c r="F76" s="14" t="s">
        <v>153</v>
      </c>
      <c r="G76" s="24">
        <v>0</v>
      </c>
    </row>
    <row r="77" spans="1:7" ht="15.75">
      <c r="A77" s="47" t="s">
        <v>161</v>
      </c>
      <c r="B77" s="122" t="s">
        <v>79</v>
      </c>
      <c r="C77" s="10" t="s">
        <v>235</v>
      </c>
      <c r="D77" s="10" t="s">
        <v>376</v>
      </c>
      <c r="E77" s="10" t="s">
        <v>160</v>
      </c>
      <c r="F77" s="10"/>
      <c r="G77" s="23">
        <f>SUM(G79)</f>
        <v>0</v>
      </c>
    </row>
    <row r="78" spans="1:7" ht="25.5">
      <c r="A78" s="116" t="s">
        <v>177</v>
      </c>
      <c r="B78" s="122" t="s">
        <v>79</v>
      </c>
      <c r="C78" s="14" t="s">
        <v>235</v>
      </c>
      <c r="D78" s="14" t="s">
        <v>376</v>
      </c>
      <c r="E78" s="14" t="s">
        <v>160</v>
      </c>
      <c r="F78" s="14" t="s">
        <v>167</v>
      </c>
      <c r="G78" s="23">
        <f>G79</f>
        <v>0</v>
      </c>
    </row>
    <row r="79" spans="1:7" ht="25.5">
      <c r="A79" s="48" t="s">
        <v>354</v>
      </c>
      <c r="B79" s="122" t="s">
        <v>79</v>
      </c>
      <c r="C79" s="14" t="s">
        <v>235</v>
      </c>
      <c r="D79" s="14" t="s">
        <v>376</v>
      </c>
      <c r="E79" s="14" t="s">
        <v>160</v>
      </c>
      <c r="F79" s="14" t="s">
        <v>374</v>
      </c>
      <c r="G79" s="24">
        <v>0</v>
      </c>
    </row>
    <row r="80" spans="1:7" ht="28.5">
      <c r="A80" s="9" t="s">
        <v>148</v>
      </c>
      <c r="B80" s="122" t="s">
        <v>79</v>
      </c>
      <c r="C80" s="10" t="s">
        <v>235</v>
      </c>
      <c r="D80" s="10" t="s">
        <v>143</v>
      </c>
      <c r="E80" s="10"/>
      <c r="F80" s="10"/>
      <c r="G80" s="23">
        <f>G81</f>
        <v>22000</v>
      </c>
    </row>
    <row r="81" spans="1:7" ht="38.25">
      <c r="A81" s="49" t="s">
        <v>4</v>
      </c>
      <c r="B81" s="122" t="s">
        <v>79</v>
      </c>
      <c r="C81" s="10" t="s">
        <v>235</v>
      </c>
      <c r="D81" s="10" t="s">
        <v>143</v>
      </c>
      <c r="E81" s="129" t="s">
        <v>184</v>
      </c>
      <c r="F81" s="10"/>
      <c r="G81" s="23">
        <f>G82</f>
        <v>22000</v>
      </c>
    </row>
    <row r="82" spans="1:7" ht="15.75">
      <c r="A82" s="47" t="s">
        <v>5</v>
      </c>
      <c r="B82" s="122" t="s">
        <v>79</v>
      </c>
      <c r="C82" s="10" t="s">
        <v>235</v>
      </c>
      <c r="D82" s="10" t="s">
        <v>143</v>
      </c>
      <c r="E82" s="129" t="s">
        <v>183</v>
      </c>
      <c r="F82" s="10"/>
      <c r="G82" s="23">
        <f>G84</f>
        <v>22000</v>
      </c>
    </row>
    <row r="83" spans="1:7" ht="15.75">
      <c r="A83" s="47"/>
      <c r="B83" s="122"/>
      <c r="C83" s="10"/>
      <c r="D83" s="10"/>
      <c r="E83" s="129"/>
      <c r="F83" s="10"/>
      <c r="G83" s="23"/>
    </row>
    <row r="84" spans="1:7" ht="25.5">
      <c r="A84" s="47" t="s">
        <v>6</v>
      </c>
      <c r="B84" s="122" t="s">
        <v>79</v>
      </c>
      <c r="C84" s="10" t="s">
        <v>235</v>
      </c>
      <c r="D84" s="10" t="s">
        <v>143</v>
      </c>
      <c r="E84" s="129" t="s">
        <v>44</v>
      </c>
      <c r="F84" s="10"/>
      <c r="G84" s="23">
        <f>G85</f>
        <v>22000</v>
      </c>
    </row>
    <row r="85" spans="1:7" ht="25.5">
      <c r="A85" s="116" t="s">
        <v>177</v>
      </c>
      <c r="B85" s="122" t="s">
        <v>79</v>
      </c>
      <c r="C85" s="14" t="s">
        <v>235</v>
      </c>
      <c r="D85" s="14" t="s">
        <v>143</v>
      </c>
      <c r="E85" s="131" t="s">
        <v>44</v>
      </c>
      <c r="F85" s="14" t="s">
        <v>167</v>
      </c>
      <c r="G85" s="24">
        <v>22000</v>
      </c>
    </row>
    <row r="86" spans="1:7" ht="16.5">
      <c r="A86" s="54" t="s">
        <v>219</v>
      </c>
      <c r="B86" s="123" t="s">
        <v>79</v>
      </c>
      <c r="C86" s="53" t="s">
        <v>236</v>
      </c>
      <c r="D86" s="53"/>
      <c r="E86" s="53"/>
      <c r="F86" s="53"/>
      <c r="G86" s="55">
        <f>G87+G97</f>
        <v>390400</v>
      </c>
    </row>
    <row r="87" spans="1:7" ht="13.5" customHeight="1">
      <c r="A87" s="47" t="s">
        <v>297</v>
      </c>
      <c r="B87" s="122" t="s">
        <v>79</v>
      </c>
      <c r="C87" s="107" t="s">
        <v>236</v>
      </c>
      <c r="D87" s="107" t="s">
        <v>240</v>
      </c>
      <c r="E87" s="10"/>
      <c r="F87" s="45"/>
      <c r="G87" s="23">
        <f>G94</f>
        <v>296000</v>
      </c>
    </row>
    <row r="88" spans="1:7" ht="51" hidden="1">
      <c r="A88" s="51" t="s">
        <v>342</v>
      </c>
      <c r="B88" s="122" t="s">
        <v>79</v>
      </c>
      <c r="C88" s="108" t="s">
        <v>236</v>
      </c>
      <c r="D88" s="108" t="s">
        <v>240</v>
      </c>
      <c r="E88" s="103" t="s">
        <v>277</v>
      </c>
      <c r="F88" s="72"/>
      <c r="G88" s="71">
        <f>SUM(G89)</f>
        <v>0</v>
      </c>
    </row>
    <row r="89" spans="1:7" ht="25.5" hidden="1">
      <c r="A89" s="51" t="s">
        <v>343</v>
      </c>
      <c r="B89" s="122" t="s">
        <v>79</v>
      </c>
      <c r="C89" s="108" t="s">
        <v>236</v>
      </c>
      <c r="D89" s="108" t="s">
        <v>240</v>
      </c>
      <c r="E89" s="103" t="s">
        <v>278</v>
      </c>
      <c r="F89" s="72"/>
      <c r="G89" s="71">
        <f>SUM(G90)</f>
        <v>0</v>
      </c>
    </row>
    <row r="90" spans="1:7" ht="25.5" hidden="1">
      <c r="A90" s="51" t="s">
        <v>344</v>
      </c>
      <c r="B90" s="122" t="s">
        <v>79</v>
      </c>
      <c r="C90" s="108" t="s">
        <v>236</v>
      </c>
      <c r="D90" s="108" t="s">
        <v>240</v>
      </c>
      <c r="E90" s="103" t="s">
        <v>346</v>
      </c>
      <c r="F90" s="72"/>
      <c r="G90" s="71">
        <f>SUM(G91)</f>
        <v>0</v>
      </c>
    </row>
    <row r="91" spans="1:7" ht="25.5" hidden="1">
      <c r="A91" s="51" t="s">
        <v>345</v>
      </c>
      <c r="B91" s="122" t="s">
        <v>79</v>
      </c>
      <c r="C91" s="108" t="s">
        <v>236</v>
      </c>
      <c r="D91" s="108" t="s">
        <v>240</v>
      </c>
      <c r="E91" s="103" t="s">
        <v>347</v>
      </c>
      <c r="F91" s="72"/>
      <c r="G91" s="71">
        <f>SUM(G92)</f>
        <v>0</v>
      </c>
    </row>
    <row r="92" spans="1:7" ht="25.5" hidden="1">
      <c r="A92" s="74" t="s">
        <v>354</v>
      </c>
      <c r="B92" s="122" t="s">
        <v>79</v>
      </c>
      <c r="C92" s="109" t="s">
        <v>236</v>
      </c>
      <c r="D92" s="109" t="s">
        <v>240</v>
      </c>
      <c r="E92" s="104" t="s">
        <v>347</v>
      </c>
      <c r="F92" s="73" t="s">
        <v>374</v>
      </c>
      <c r="G92" s="105"/>
    </row>
    <row r="93" spans="1:7" ht="38.25">
      <c r="A93" s="47" t="s">
        <v>446</v>
      </c>
      <c r="B93" s="122" t="s">
        <v>79</v>
      </c>
      <c r="C93" s="107" t="s">
        <v>236</v>
      </c>
      <c r="D93" s="107" t="s">
        <v>240</v>
      </c>
      <c r="E93" s="10" t="s">
        <v>263</v>
      </c>
      <c r="F93" s="45"/>
      <c r="G93" s="23">
        <f>G94</f>
        <v>296000</v>
      </c>
    </row>
    <row r="94" spans="1:7" ht="38.25">
      <c r="A94" s="47" t="s">
        <v>458</v>
      </c>
      <c r="B94" s="122" t="s">
        <v>79</v>
      </c>
      <c r="C94" s="107" t="s">
        <v>236</v>
      </c>
      <c r="D94" s="107" t="s">
        <v>240</v>
      </c>
      <c r="E94" s="10" t="s">
        <v>262</v>
      </c>
      <c r="F94" s="45"/>
      <c r="G94" s="23">
        <f>G95</f>
        <v>296000</v>
      </c>
    </row>
    <row r="95" spans="1:7" ht="25.5">
      <c r="A95" s="50" t="s">
        <v>420</v>
      </c>
      <c r="B95" s="122" t="s">
        <v>79</v>
      </c>
      <c r="C95" s="107" t="s">
        <v>236</v>
      </c>
      <c r="D95" s="107" t="s">
        <v>240</v>
      </c>
      <c r="E95" s="10" t="s">
        <v>421</v>
      </c>
      <c r="F95" s="45"/>
      <c r="G95" s="23">
        <f>G96</f>
        <v>296000</v>
      </c>
    </row>
    <row r="96" spans="1:7" ht="25.5">
      <c r="A96" s="116" t="s">
        <v>177</v>
      </c>
      <c r="B96" s="122" t="s">
        <v>79</v>
      </c>
      <c r="C96" s="110" t="s">
        <v>236</v>
      </c>
      <c r="D96" s="110" t="s">
        <v>240</v>
      </c>
      <c r="E96" s="14" t="s">
        <v>421</v>
      </c>
      <c r="F96" s="46" t="s">
        <v>167</v>
      </c>
      <c r="G96" s="24">
        <v>296000</v>
      </c>
    </row>
    <row r="97" spans="1:7" ht="15.75">
      <c r="A97" s="47" t="s">
        <v>220</v>
      </c>
      <c r="B97" s="122" t="s">
        <v>79</v>
      </c>
      <c r="C97" s="21" t="s">
        <v>236</v>
      </c>
      <c r="D97" s="21" t="s">
        <v>377</v>
      </c>
      <c r="E97" s="21"/>
      <c r="F97" s="21"/>
      <c r="G97" s="23">
        <f>G98+G102+G107</f>
        <v>94400</v>
      </c>
    </row>
    <row r="98" spans="1:7" ht="25.5">
      <c r="A98" s="47" t="s">
        <v>84</v>
      </c>
      <c r="B98" s="122" t="s">
        <v>79</v>
      </c>
      <c r="C98" s="21" t="s">
        <v>236</v>
      </c>
      <c r="D98" s="21" t="s">
        <v>377</v>
      </c>
      <c r="E98" s="21" t="s">
        <v>436</v>
      </c>
      <c r="F98" s="21"/>
      <c r="G98" s="23">
        <f>G99</f>
        <v>5000</v>
      </c>
    </row>
    <row r="99" spans="1:7" ht="15.75">
      <c r="A99" s="119" t="s">
        <v>220</v>
      </c>
      <c r="B99" s="122" t="s">
        <v>79</v>
      </c>
      <c r="C99" s="16" t="s">
        <v>236</v>
      </c>
      <c r="D99" s="16" t="s">
        <v>377</v>
      </c>
      <c r="E99" s="16" t="s">
        <v>436</v>
      </c>
      <c r="F99" s="16"/>
      <c r="G99" s="24">
        <f>G100</f>
        <v>5000</v>
      </c>
    </row>
    <row r="100" spans="1:7" ht="25.5">
      <c r="A100" s="119" t="s">
        <v>215</v>
      </c>
      <c r="B100" s="122" t="s">
        <v>79</v>
      </c>
      <c r="C100" s="16" t="s">
        <v>236</v>
      </c>
      <c r="D100" s="16" t="s">
        <v>377</v>
      </c>
      <c r="E100" s="16" t="s">
        <v>436</v>
      </c>
      <c r="F100" s="16" t="s">
        <v>167</v>
      </c>
      <c r="G100" s="24">
        <f>G101</f>
        <v>5000</v>
      </c>
    </row>
    <row r="101" spans="1:7" ht="25.5">
      <c r="A101" s="116" t="s">
        <v>354</v>
      </c>
      <c r="B101" s="122" t="s">
        <v>79</v>
      </c>
      <c r="C101" s="16" t="s">
        <v>236</v>
      </c>
      <c r="D101" s="16" t="s">
        <v>377</v>
      </c>
      <c r="E101" s="16" t="s">
        <v>436</v>
      </c>
      <c r="F101" s="16" t="s">
        <v>374</v>
      </c>
      <c r="G101" s="24">
        <v>5000</v>
      </c>
    </row>
    <row r="102" spans="1:7" ht="51">
      <c r="A102" s="115" t="s">
        <v>33</v>
      </c>
      <c r="B102" s="172" t="s">
        <v>79</v>
      </c>
      <c r="C102" s="21" t="s">
        <v>236</v>
      </c>
      <c r="D102" s="21" t="s">
        <v>377</v>
      </c>
      <c r="E102" s="21" t="s">
        <v>270</v>
      </c>
      <c r="F102" s="16"/>
      <c r="G102" s="23">
        <f>G103</f>
        <v>10000</v>
      </c>
    </row>
    <row r="103" spans="1:7" ht="25.5">
      <c r="A103" s="116" t="s">
        <v>275</v>
      </c>
      <c r="B103" s="122" t="s">
        <v>79</v>
      </c>
      <c r="C103" s="16" t="s">
        <v>236</v>
      </c>
      <c r="D103" s="16" t="s">
        <v>377</v>
      </c>
      <c r="E103" s="16" t="s">
        <v>268</v>
      </c>
      <c r="F103" s="16"/>
      <c r="G103" s="24">
        <f>G104</f>
        <v>10000</v>
      </c>
    </row>
    <row r="104" spans="1:7" ht="25.5">
      <c r="A104" s="116" t="s">
        <v>34</v>
      </c>
      <c r="B104" s="122" t="s">
        <v>79</v>
      </c>
      <c r="C104" s="16" t="s">
        <v>236</v>
      </c>
      <c r="D104" s="16" t="s">
        <v>377</v>
      </c>
      <c r="E104" s="16" t="s">
        <v>9</v>
      </c>
      <c r="F104" s="16"/>
      <c r="G104" s="24">
        <f>G105</f>
        <v>10000</v>
      </c>
    </row>
    <row r="105" spans="1:7" ht="25.5">
      <c r="A105" s="119" t="s">
        <v>215</v>
      </c>
      <c r="B105" s="122" t="s">
        <v>79</v>
      </c>
      <c r="C105" s="16" t="s">
        <v>236</v>
      </c>
      <c r="D105" s="16" t="s">
        <v>377</v>
      </c>
      <c r="E105" s="16" t="s">
        <v>9</v>
      </c>
      <c r="F105" s="16" t="s">
        <v>167</v>
      </c>
      <c r="G105" s="24">
        <f>G106</f>
        <v>10000</v>
      </c>
    </row>
    <row r="106" spans="1:7" ht="25.5">
      <c r="A106" s="116" t="s">
        <v>354</v>
      </c>
      <c r="B106" s="122" t="s">
        <v>79</v>
      </c>
      <c r="C106" s="16" t="s">
        <v>236</v>
      </c>
      <c r="D106" s="16" t="s">
        <v>377</v>
      </c>
      <c r="E106" s="16" t="s">
        <v>9</v>
      </c>
      <c r="F106" s="16" t="s">
        <v>374</v>
      </c>
      <c r="G106" s="24">
        <v>10000</v>
      </c>
    </row>
    <row r="107" spans="1:7" ht="38.25">
      <c r="A107" s="116" t="s">
        <v>477</v>
      </c>
      <c r="B107" s="172" t="s">
        <v>79</v>
      </c>
      <c r="C107" s="21" t="s">
        <v>236</v>
      </c>
      <c r="D107" s="21" t="s">
        <v>377</v>
      </c>
      <c r="E107" s="21" t="s">
        <v>476</v>
      </c>
      <c r="F107" s="16"/>
      <c r="G107" s="23">
        <f>G108</f>
        <v>79400</v>
      </c>
    </row>
    <row r="108" spans="1:7" ht="25.5">
      <c r="A108" s="119" t="s">
        <v>215</v>
      </c>
      <c r="B108" s="122" t="s">
        <v>79</v>
      </c>
      <c r="C108" s="16" t="s">
        <v>236</v>
      </c>
      <c r="D108" s="16" t="s">
        <v>377</v>
      </c>
      <c r="E108" s="16" t="s">
        <v>476</v>
      </c>
      <c r="F108" s="16" t="s">
        <v>167</v>
      </c>
      <c r="G108" s="24">
        <v>79400</v>
      </c>
    </row>
    <row r="109" spans="1:7" ht="16.5">
      <c r="A109" s="54" t="s">
        <v>362</v>
      </c>
      <c r="B109" s="123" t="s">
        <v>79</v>
      </c>
      <c r="C109" s="77" t="s">
        <v>237</v>
      </c>
      <c r="D109" s="77"/>
      <c r="E109" s="77"/>
      <c r="F109" s="77"/>
      <c r="G109" s="55">
        <f>G121+G144</f>
        <v>495100</v>
      </c>
    </row>
    <row r="110" spans="1:7" ht="15.75" hidden="1">
      <c r="A110" s="47" t="s">
        <v>338</v>
      </c>
      <c r="B110" s="122" t="s">
        <v>114</v>
      </c>
      <c r="C110" s="21" t="s">
        <v>237</v>
      </c>
      <c r="D110" s="10" t="s">
        <v>232</v>
      </c>
      <c r="E110" s="10" t="s">
        <v>340</v>
      </c>
      <c r="F110" s="10"/>
      <c r="G110" s="42">
        <f>G111</f>
        <v>0</v>
      </c>
    </row>
    <row r="111" spans="1:7" ht="15.75" hidden="1">
      <c r="A111" s="47" t="s">
        <v>221</v>
      </c>
      <c r="B111" s="122" t="s">
        <v>114</v>
      </c>
      <c r="C111" s="21" t="s">
        <v>237</v>
      </c>
      <c r="D111" s="10" t="s">
        <v>232</v>
      </c>
      <c r="E111" s="10" t="s">
        <v>340</v>
      </c>
      <c r="F111" s="10"/>
      <c r="G111" s="42">
        <f>G112</f>
        <v>0</v>
      </c>
    </row>
    <row r="112" spans="1:7" ht="25.5" hidden="1">
      <c r="A112" s="102" t="s">
        <v>339</v>
      </c>
      <c r="B112" s="122" t="s">
        <v>114</v>
      </c>
      <c r="C112" s="21" t="s">
        <v>237</v>
      </c>
      <c r="D112" s="10" t="s">
        <v>232</v>
      </c>
      <c r="E112" s="10" t="s">
        <v>340</v>
      </c>
      <c r="F112" s="10"/>
      <c r="G112" s="42">
        <f>G113</f>
        <v>0</v>
      </c>
    </row>
    <row r="113" spans="1:7" ht="25.5" hidden="1">
      <c r="A113" s="48" t="s">
        <v>326</v>
      </c>
      <c r="B113" s="122" t="s">
        <v>114</v>
      </c>
      <c r="C113" s="16" t="s">
        <v>237</v>
      </c>
      <c r="D113" s="14" t="s">
        <v>232</v>
      </c>
      <c r="E113" s="14" t="s">
        <v>340</v>
      </c>
      <c r="F113" s="14" t="s">
        <v>322</v>
      </c>
      <c r="G113" s="43">
        <v>0</v>
      </c>
    </row>
    <row r="114" spans="1:7" ht="0.75" customHeight="1">
      <c r="A114" s="48" t="s">
        <v>152</v>
      </c>
      <c r="B114" s="122" t="s">
        <v>114</v>
      </c>
      <c r="C114" s="14" t="s">
        <v>237</v>
      </c>
      <c r="D114" s="14" t="s">
        <v>232</v>
      </c>
      <c r="E114" s="14" t="s">
        <v>287</v>
      </c>
      <c r="F114" s="14" t="s">
        <v>153</v>
      </c>
      <c r="G114" s="24">
        <f>G115</f>
        <v>0</v>
      </c>
    </row>
    <row r="115" spans="1:7" ht="37.5" customHeight="1" hidden="1">
      <c r="A115" s="79" t="s">
        <v>147</v>
      </c>
      <c r="B115" s="122" t="s">
        <v>114</v>
      </c>
      <c r="C115" s="14" t="s">
        <v>237</v>
      </c>
      <c r="D115" s="14" t="s">
        <v>232</v>
      </c>
      <c r="E115" s="14" t="s">
        <v>287</v>
      </c>
      <c r="F115" s="14" t="s">
        <v>146</v>
      </c>
      <c r="G115" s="24">
        <v>0</v>
      </c>
    </row>
    <row r="116" spans="1:7" ht="15.75" hidden="1">
      <c r="A116" s="47" t="s">
        <v>221</v>
      </c>
      <c r="B116" s="122" t="s">
        <v>114</v>
      </c>
      <c r="C116" s="10" t="s">
        <v>237</v>
      </c>
      <c r="D116" s="10" t="s">
        <v>232</v>
      </c>
      <c r="E116" s="10" t="s">
        <v>324</v>
      </c>
      <c r="F116" s="10"/>
      <c r="G116" s="23">
        <f>G117+G119</f>
        <v>0</v>
      </c>
    </row>
    <row r="117" spans="1:7" ht="51" hidden="1">
      <c r="A117" s="47" t="s">
        <v>317</v>
      </c>
      <c r="B117" s="122" t="s">
        <v>114</v>
      </c>
      <c r="C117" s="10" t="s">
        <v>237</v>
      </c>
      <c r="D117" s="10" t="s">
        <v>232</v>
      </c>
      <c r="E117" s="10" t="s">
        <v>323</v>
      </c>
      <c r="F117" s="10"/>
      <c r="G117" s="23">
        <f>G118</f>
        <v>0</v>
      </c>
    </row>
    <row r="118" spans="1:7" ht="25.5" hidden="1">
      <c r="A118" s="48" t="s">
        <v>326</v>
      </c>
      <c r="B118" s="122" t="s">
        <v>114</v>
      </c>
      <c r="C118" s="14" t="s">
        <v>237</v>
      </c>
      <c r="D118" s="14" t="s">
        <v>232</v>
      </c>
      <c r="E118" s="14" t="s">
        <v>323</v>
      </c>
      <c r="F118" s="14" t="s">
        <v>322</v>
      </c>
      <c r="G118" s="24">
        <v>0</v>
      </c>
    </row>
    <row r="119" spans="1:7" ht="38.25" hidden="1">
      <c r="A119" s="47" t="s">
        <v>318</v>
      </c>
      <c r="B119" s="122" t="s">
        <v>114</v>
      </c>
      <c r="C119" s="10" t="s">
        <v>237</v>
      </c>
      <c r="D119" s="10" t="s">
        <v>232</v>
      </c>
      <c r="E119" s="10" t="s">
        <v>325</v>
      </c>
      <c r="F119" s="10"/>
      <c r="G119" s="23">
        <f>G120</f>
        <v>0</v>
      </c>
    </row>
    <row r="120" spans="1:7" ht="25.5" hidden="1">
      <c r="A120" s="48" t="s">
        <v>326</v>
      </c>
      <c r="B120" s="122" t="s">
        <v>114</v>
      </c>
      <c r="C120" s="14" t="s">
        <v>237</v>
      </c>
      <c r="D120" s="14" t="s">
        <v>232</v>
      </c>
      <c r="E120" s="14" t="s">
        <v>325</v>
      </c>
      <c r="F120" s="14" t="s">
        <v>322</v>
      </c>
      <c r="G120" s="24">
        <v>0</v>
      </c>
    </row>
    <row r="121" spans="1:7" ht="15.75">
      <c r="A121" s="47" t="s">
        <v>363</v>
      </c>
      <c r="B121" s="122" t="s">
        <v>79</v>
      </c>
      <c r="C121" s="10" t="s">
        <v>237</v>
      </c>
      <c r="D121" s="10" t="s">
        <v>234</v>
      </c>
      <c r="E121" s="10"/>
      <c r="F121" s="10"/>
      <c r="G121" s="23">
        <f>G122</f>
        <v>295000</v>
      </c>
    </row>
    <row r="122" spans="1:7" ht="38.25">
      <c r="A122" s="47" t="s">
        <v>446</v>
      </c>
      <c r="B122" s="122" t="s">
        <v>79</v>
      </c>
      <c r="C122" s="21" t="s">
        <v>237</v>
      </c>
      <c r="D122" s="21" t="s">
        <v>234</v>
      </c>
      <c r="E122" s="10" t="s">
        <v>263</v>
      </c>
      <c r="F122" s="84"/>
      <c r="G122" s="23">
        <f>G123</f>
        <v>295000</v>
      </c>
    </row>
    <row r="123" spans="1:7" ht="15.75">
      <c r="A123" s="47" t="s">
        <v>222</v>
      </c>
      <c r="B123" s="122" t="s">
        <v>79</v>
      </c>
      <c r="C123" s="21" t="s">
        <v>237</v>
      </c>
      <c r="D123" s="21" t="s">
        <v>234</v>
      </c>
      <c r="E123" s="10" t="s">
        <v>281</v>
      </c>
      <c r="F123" s="10"/>
      <c r="G123" s="23">
        <f>G141</f>
        <v>295000</v>
      </c>
    </row>
    <row r="124" spans="1:7" ht="15.75" hidden="1">
      <c r="A124" s="47" t="s">
        <v>363</v>
      </c>
      <c r="B124" s="122" t="s">
        <v>79</v>
      </c>
      <c r="C124" s="21" t="s">
        <v>237</v>
      </c>
      <c r="D124" s="21" t="s">
        <v>234</v>
      </c>
      <c r="E124" s="10" t="s">
        <v>280</v>
      </c>
      <c r="F124" s="10"/>
      <c r="G124" s="23">
        <f>G125+G128+G131</f>
        <v>0</v>
      </c>
    </row>
    <row r="125" spans="1:7" ht="38.25" hidden="1">
      <c r="A125" s="47" t="s">
        <v>364</v>
      </c>
      <c r="B125" s="122" t="s">
        <v>79</v>
      </c>
      <c r="C125" s="21" t="s">
        <v>237</v>
      </c>
      <c r="D125" s="21" t="s">
        <v>234</v>
      </c>
      <c r="E125" s="10" t="s">
        <v>279</v>
      </c>
      <c r="F125" s="10"/>
      <c r="G125" s="23">
        <f>G127</f>
        <v>0</v>
      </c>
    </row>
    <row r="126" spans="1:7" ht="15.75" hidden="1">
      <c r="A126" s="48" t="s">
        <v>152</v>
      </c>
      <c r="B126" s="122" t="s">
        <v>79</v>
      </c>
      <c r="C126" s="16" t="s">
        <v>237</v>
      </c>
      <c r="D126" s="16" t="s">
        <v>234</v>
      </c>
      <c r="E126" s="14" t="s">
        <v>279</v>
      </c>
      <c r="F126" s="14" t="s">
        <v>153</v>
      </c>
      <c r="G126" s="24">
        <f>G127</f>
        <v>0</v>
      </c>
    </row>
    <row r="127" spans="1:7" ht="51" hidden="1">
      <c r="A127" s="78" t="s">
        <v>144</v>
      </c>
      <c r="B127" s="122" t="s">
        <v>79</v>
      </c>
      <c r="C127" s="16" t="s">
        <v>237</v>
      </c>
      <c r="D127" s="16" t="s">
        <v>234</v>
      </c>
      <c r="E127" s="14" t="s">
        <v>279</v>
      </c>
      <c r="F127" s="14" t="s">
        <v>145</v>
      </c>
      <c r="G127" s="24">
        <v>0</v>
      </c>
    </row>
    <row r="128" spans="1:7" ht="38.25" hidden="1">
      <c r="A128" s="47" t="s">
        <v>365</v>
      </c>
      <c r="B128" s="122" t="s">
        <v>79</v>
      </c>
      <c r="C128" s="21" t="s">
        <v>237</v>
      </c>
      <c r="D128" s="10" t="s">
        <v>234</v>
      </c>
      <c r="E128" s="10" t="s">
        <v>289</v>
      </c>
      <c r="F128" s="10"/>
      <c r="G128" s="23">
        <f>G130</f>
        <v>0</v>
      </c>
    </row>
    <row r="129" spans="1:7" ht="15.75" hidden="1">
      <c r="A129" s="48" t="s">
        <v>152</v>
      </c>
      <c r="B129" s="122" t="s">
        <v>79</v>
      </c>
      <c r="C129" s="16" t="s">
        <v>237</v>
      </c>
      <c r="D129" s="14" t="s">
        <v>234</v>
      </c>
      <c r="E129" s="14" t="s">
        <v>289</v>
      </c>
      <c r="F129" s="14" t="s">
        <v>378</v>
      </c>
      <c r="G129" s="24">
        <f>G130</f>
        <v>0</v>
      </c>
    </row>
    <row r="130" spans="1:7" ht="48" customHeight="1" hidden="1">
      <c r="A130" s="78" t="s">
        <v>144</v>
      </c>
      <c r="B130" s="122" t="s">
        <v>79</v>
      </c>
      <c r="C130" s="16" t="s">
        <v>237</v>
      </c>
      <c r="D130" s="14" t="s">
        <v>234</v>
      </c>
      <c r="E130" s="14" t="s">
        <v>289</v>
      </c>
      <c r="F130" s="14" t="s">
        <v>145</v>
      </c>
      <c r="G130" s="24">
        <v>0</v>
      </c>
    </row>
    <row r="131" spans="1:7" ht="15.75" hidden="1">
      <c r="A131" s="47" t="s">
        <v>222</v>
      </c>
      <c r="B131" s="122" t="s">
        <v>79</v>
      </c>
      <c r="C131" s="10" t="s">
        <v>237</v>
      </c>
      <c r="D131" s="10" t="s">
        <v>234</v>
      </c>
      <c r="E131" s="21" t="s">
        <v>288</v>
      </c>
      <c r="F131" s="10"/>
      <c r="G131" s="23">
        <f>G136+G134+G133+G137</f>
        <v>0</v>
      </c>
    </row>
    <row r="132" spans="1:7" ht="25.5" hidden="1">
      <c r="A132" s="116" t="s">
        <v>177</v>
      </c>
      <c r="B132" s="122" t="s">
        <v>79</v>
      </c>
      <c r="C132" s="14" t="s">
        <v>237</v>
      </c>
      <c r="D132" s="14" t="s">
        <v>234</v>
      </c>
      <c r="E132" s="16" t="s">
        <v>288</v>
      </c>
      <c r="F132" s="14" t="s">
        <v>167</v>
      </c>
      <c r="G132" s="24">
        <f>G133+G134</f>
        <v>0</v>
      </c>
    </row>
    <row r="133" spans="1:7" ht="25.5" hidden="1">
      <c r="A133" s="48" t="s">
        <v>158</v>
      </c>
      <c r="B133" s="122" t="s">
        <v>79</v>
      </c>
      <c r="C133" s="14" t="s">
        <v>237</v>
      </c>
      <c r="D133" s="14" t="s">
        <v>234</v>
      </c>
      <c r="E133" s="16" t="s">
        <v>288</v>
      </c>
      <c r="F133" s="14" t="s">
        <v>157</v>
      </c>
      <c r="G133" s="24"/>
    </row>
    <row r="134" spans="1:7" ht="25.5" hidden="1">
      <c r="A134" s="48" t="s">
        <v>354</v>
      </c>
      <c r="B134" s="122" t="s">
        <v>79</v>
      </c>
      <c r="C134" s="14" t="s">
        <v>237</v>
      </c>
      <c r="D134" s="14" t="s">
        <v>234</v>
      </c>
      <c r="E134" s="16" t="s">
        <v>288</v>
      </c>
      <c r="F134" s="14" t="s">
        <v>374</v>
      </c>
      <c r="G134" s="24">
        <v>0</v>
      </c>
    </row>
    <row r="135" spans="1:7" ht="15.75" hidden="1">
      <c r="A135" s="48" t="s">
        <v>152</v>
      </c>
      <c r="B135" s="122" t="s">
        <v>79</v>
      </c>
      <c r="C135" s="14" t="s">
        <v>237</v>
      </c>
      <c r="D135" s="14" t="s">
        <v>234</v>
      </c>
      <c r="E135" s="16" t="s">
        <v>288</v>
      </c>
      <c r="F135" s="14" t="s">
        <v>153</v>
      </c>
      <c r="G135" s="24">
        <f>G136+G137</f>
        <v>0</v>
      </c>
    </row>
    <row r="136" spans="1:7" ht="39" hidden="1">
      <c r="A136" s="79" t="s">
        <v>147</v>
      </c>
      <c r="B136" s="122" t="s">
        <v>79</v>
      </c>
      <c r="C136" s="14" t="s">
        <v>237</v>
      </c>
      <c r="D136" s="14" t="s">
        <v>234</v>
      </c>
      <c r="E136" s="16" t="s">
        <v>288</v>
      </c>
      <c r="F136" s="14" t="s">
        <v>146</v>
      </c>
      <c r="G136" s="24">
        <v>0</v>
      </c>
    </row>
    <row r="137" spans="1:7" ht="25.5" hidden="1">
      <c r="A137" s="48" t="s">
        <v>417</v>
      </c>
      <c r="B137" s="122" t="s">
        <v>79</v>
      </c>
      <c r="C137" s="14" t="s">
        <v>237</v>
      </c>
      <c r="D137" s="14" t="s">
        <v>234</v>
      </c>
      <c r="E137" s="16" t="s">
        <v>288</v>
      </c>
      <c r="F137" s="14" t="s">
        <v>341</v>
      </c>
      <c r="G137" s="24">
        <v>0</v>
      </c>
    </row>
    <row r="138" spans="1:7" ht="25.5" hidden="1">
      <c r="A138" s="47" t="s">
        <v>299</v>
      </c>
      <c r="B138" s="122" t="s">
        <v>79</v>
      </c>
      <c r="C138" s="10" t="s">
        <v>237</v>
      </c>
      <c r="D138" s="10" t="s">
        <v>234</v>
      </c>
      <c r="E138" s="21" t="s">
        <v>298</v>
      </c>
      <c r="F138" s="10"/>
      <c r="G138" s="23">
        <f>SUM(G140)</f>
        <v>0</v>
      </c>
    </row>
    <row r="139" spans="1:7" ht="25.5" hidden="1">
      <c r="A139" s="116" t="s">
        <v>177</v>
      </c>
      <c r="B139" s="122" t="s">
        <v>79</v>
      </c>
      <c r="C139" s="14" t="s">
        <v>237</v>
      </c>
      <c r="D139" s="14" t="s">
        <v>234</v>
      </c>
      <c r="E139" s="16" t="s">
        <v>298</v>
      </c>
      <c r="F139" s="14" t="s">
        <v>167</v>
      </c>
      <c r="G139" s="24">
        <f>G140</f>
        <v>0</v>
      </c>
    </row>
    <row r="140" spans="1:7" ht="25.5" hidden="1">
      <c r="A140" s="48" t="s">
        <v>158</v>
      </c>
      <c r="B140" s="122" t="s">
        <v>79</v>
      </c>
      <c r="C140" s="14" t="s">
        <v>237</v>
      </c>
      <c r="D140" s="14" t="s">
        <v>234</v>
      </c>
      <c r="E140" s="16" t="s">
        <v>298</v>
      </c>
      <c r="F140" s="14" t="s">
        <v>157</v>
      </c>
      <c r="G140" s="24">
        <v>0</v>
      </c>
    </row>
    <row r="141" spans="1:7" ht="15.75">
      <c r="A141" s="47" t="s">
        <v>222</v>
      </c>
      <c r="B141" s="122" t="s">
        <v>79</v>
      </c>
      <c r="C141" s="21" t="s">
        <v>237</v>
      </c>
      <c r="D141" s="21" t="s">
        <v>234</v>
      </c>
      <c r="E141" s="129" t="s">
        <v>11</v>
      </c>
      <c r="F141" s="14"/>
      <c r="G141" s="23">
        <f>G142</f>
        <v>295000</v>
      </c>
    </row>
    <row r="142" spans="1:7" ht="25.5">
      <c r="A142" s="116" t="s">
        <v>164</v>
      </c>
      <c r="B142" s="122" t="s">
        <v>79</v>
      </c>
      <c r="C142" s="22" t="s">
        <v>237</v>
      </c>
      <c r="D142" s="22" t="s">
        <v>234</v>
      </c>
      <c r="E142" s="138" t="s">
        <v>288</v>
      </c>
      <c r="F142" s="14"/>
      <c r="G142" s="23">
        <f>G143</f>
        <v>295000</v>
      </c>
    </row>
    <row r="143" spans="1:7" ht="25.5">
      <c r="A143" s="116" t="s">
        <v>165</v>
      </c>
      <c r="B143" s="122" t="s">
        <v>79</v>
      </c>
      <c r="C143" s="22" t="s">
        <v>237</v>
      </c>
      <c r="D143" s="22" t="s">
        <v>234</v>
      </c>
      <c r="E143" s="138" t="s">
        <v>288</v>
      </c>
      <c r="F143" s="14" t="s">
        <v>167</v>
      </c>
      <c r="G143" s="24">
        <v>295000</v>
      </c>
    </row>
    <row r="144" spans="1:7" ht="15.75">
      <c r="A144" s="47" t="s">
        <v>366</v>
      </c>
      <c r="B144" s="122" t="s">
        <v>79</v>
      </c>
      <c r="C144" s="10" t="s">
        <v>237</v>
      </c>
      <c r="D144" s="10" t="s">
        <v>235</v>
      </c>
      <c r="E144" s="10"/>
      <c r="F144" s="10"/>
      <c r="G144" s="23">
        <f>G145</f>
        <v>200100</v>
      </c>
    </row>
    <row r="145" spans="1:7" ht="38.25">
      <c r="A145" s="47" t="s">
        <v>446</v>
      </c>
      <c r="B145" s="122" t="s">
        <v>79</v>
      </c>
      <c r="C145" s="10" t="s">
        <v>237</v>
      </c>
      <c r="D145" s="10" t="s">
        <v>235</v>
      </c>
      <c r="E145" s="10" t="s">
        <v>263</v>
      </c>
      <c r="F145" s="10"/>
      <c r="G145" s="23">
        <f>G146</f>
        <v>200100</v>
      </c>
    </row>
    <row r="146" spans="1:7" ht="15.75">
      <c r="A146" s="47" t="s">
        <v>222</v>
      </c>
      <c r="B146" s="122" t="s">
        <v>79</v>
      </c>
      <c r="C146" s="10" t="s">
        <v>237</v>
      </c>
      <c r="D146" s="10" t="s">
        <v>235</v>
      </c>
      <c r="E146" s="10" t="s">
        <v>281</v>
      </c>
      <c r="F146" s="10"/>
      <c r="G146" s="23">
        <f>G147</f>
        <v>200100</v>
      </c>
    </row>
    <row r="147" spans="1:7" ht="15.75">
      <c r="A147" s="47" t="s">
        <v>366</v>
      </c>
      <c r="B147" s="122" t="s">
        <v>79</v>
      </c>
      <c r="C147" s="10" t="s">
        <v>237</v>
      </c>
      <c r="D147" s="10" t="s">
        <v>235</v>
      </c>
      <c r="E147" s="10" t="s">
        <v>293</v>
      </c>
      <c r="F147" s="10"/>
      <c r="G147" s="23">
        <f>G148+G150+G152</f>
        <v>200100</v>
      </c>
    </row>
    <row r="148" spans="1:7" ht="15.75">
      <c r="A148" s="47" t="s">
        <v>367</v>
      </c>
      <c r="B148" s="122" t="s">
        <v>79</v>
      </c>
      <c r="C148" s="10" t="s">
        <v>237</v>
      </c>
      <c r="D148" s="10" t="s">
        <v>235</v>
      </c>
      <c r="E148" s="10" t="s">
        <v>292</v>
      </c>
      <c r="F148" s="10"/>
      <c r="G148" s="23">
        <f>G149</f>
        <v>80000</v>
      </c>
    </row>
    <row r="149" spans="1:7" ht="25.5">
      <c r="A149" s="116" t="s">
        <v>177</v>
      </c>
      <c r="B149" s="122" t="s">
        <v>79</v>
      </c>
      <c r="C149" s="37" t="s">
        <v>237</v>
      </c>
      <c r="D149" s="37" t="s">
        <v>235</v>
      </c>
      <c r="E149" s="37" t="s">
        <v>292</v>
      </c>
      <c r="F149" s="37" t="s">
        <v>167</v>
      </c>
      <c r="G149" s="24">
        <v>80000</v>
      </c>
    </row>
    <row r="150" spans="1:7" ht="15.75">
      <c r="A150" s="47" t="s">
        <v>223</v>
      </c>
      <c r="B150" s="122" t="s">
        <v>79</v>
      </c>
      <c r="C150" s="10" t="s">
        <v>237</v>
      </c>
      <c r="D150" s="10" t="s">
        <v>235</v>
      </c>
      <c r="E150" s="10" t="s">
        <v>291</v>
      </c>
      <c r="F150" s="10"/>
      <c r="G150" s="23">
        <f>G151</f>
        <v>1000</v>
      </c>
    </row>
    <row r="151" spans="1:7" ht="25.5">
      <c r="A151" s="116" t="s">
        <v>177</v>
      </c>
      <c r="B151" s="122" t="s">
        <v>79</v>
      </c>
      <c r="C151" s="14" t="s">
        <v>237</v>
      </c>
      <c r="D151" s="14" t="s">
        <v>235</v>
      </c>
      <c r="E151" s="14" t="s">
        <v>291</v>
      </c>
      <c r="F151" s="14" t="s">
        <v>167</v>
      </c>
      <c r="G151" s="24">
        <v>1000</v>
      </c>
    </row>
    <row r="152" spans="1:7" ht="25.5">
      <c r="A152" s="47" t="s">
        <v>224</v>
      </c>
      <c r="B152" s="122" t="s">
        <v>79</v>
      </c>
      <c r="C152" s="10" t="s">
        <v>237</v>
      </c>
      <c r="D152" s="10" t="s">
        <v>235</v>
      </c>
      <c r="E152" s="10" t="s">
        <v>290</v>
      </c>
      <c r="F152" s="10"/>
      <c r="G152" s="23">
        <f>G153</f>
        <v>119100</v>
      </c>
    </row>
    <row r="153" spans="1:7" ht="25.5">
      <c r="A153" s="116" t="s">
        <v>177</v>
      </c>
      <c r="B153" s="122" t="s">
        <v>79</v>
      </c>
      <c r="C153" s="14" t="s">
        <v>237</v>
      </c>
      <c r="D153" s="14" t="s">
        <v>235</v>
      </c>
      <c r="E153" s="14" t="s">
        <v>290</v>
      </c>
      <c r="F153" s="14" t="s">
        <v>167</v>
      </c>
      <c r="G153" s="24">
        <v>119100</v>
      </c>
    </row>
    <row r="154" spans="1:7" ht="15.75" hidden="1">
      <c r="A154" s="48" t="s">
        <v>180</v>
      </c>
      <c r="B154" s="122" t="s">
        <v>114</v>
      </c>
      <c r="C154" s="14" t="s">
        <v>237</v>
      </c>
      <c r="D154" s="14" t="s">
        <v>235</v>
      </c>
      <c r="E154" s="14" t="s">
        <v>290</v>
      </c>
      <c r="F154" s="14" t="s">
        <v>173</v>
      </c>
      <c r="G154" s="24">
        <f>G155</f>
        <v>0</v>
      </c>
    </row>
    <row r="155" spans="1:7" ht="25.5" hidden="1">
      <c r="A155" s="48" t="s">
        <v>326</v>
      </c>
      <c r="B155" s="122" t="s">
        <v>114</v>
      </c>
      <c r="C155" s="14" t="s">
        <v>237</v>
      </c>
      <c r="D155" s="14" t="s">
        <v>235</v>
      </c>
      <c r="E155" s="14" t="s">
        <v>290</v>
      </c>
      <c r="F155" s="14" t="s">
        <v>322</v>
      </c>
      <c r="G155" s="24">
        <v>0</v>
      </c>
    </row>
    <row r="156" spans="1:7" ht="16.5">
      <c r="A156" s="54" t="s">
        <v>225</v>
      </c>
      <c r="B156" s="123" t="s">
        <v>79</v>
      </c>
      <c r="C156" s="53" t="s">
        <v>238</v>
      </c>
      <c r="D156" s="53"/>
      <c r="E156" s="53"/>
      <c r="F156" s="53"/>
      <c r="G156" s="55">
        <f>G157</f>
        <v>5000</v>
      </c>
    </row>
    <row r="157" spans="1:7" ht="25.5">
      <c r="A157" s="47" t="s">
        <v>12</v>
      </c>
      <c r="B157" s="122" t="s">
        <v>79</v>
      </c>
      <c r="C157" s="10" t="s">
        <v>238</v>
      </c>
      <c r="D157" s="10" t="s">
        <v>237</v>
      </c>
      <c r="E157" s="129"/>
      <c r="F157" s="129"/>
      <c r="G157" s="23">
        <f>G158</f>
        <v>5000</v>
      </c>
    </row>
    <row r="158" spans="1:7" ht="38.25">
      <c r="A158" s="102" t="s">
        <v>13</v>
      </c>
      <c r="B158" s="122" t="s">
        <v>79</v>
      </c>
      <c r="C158" s="10" t="s">
        <v>238</v>
      </c>
      <c r="D158" s="10" t="s">
        <v>237</v>
      </c>
      <c r="E158" s="129" t="s">
        <v>433</v>
      </c>
      <c r="F158" s="129"/>
      <c r="G158" s="23">
        <f>G159</f>
        <v>5000</v>
      </c>
    </row>
    <row r="159" spans="1:7" ht="15.75">
      <c r="A159" s="102" t="s">
        <v>14</v>
      </c>
      <c r="B159" s="122" t="s">
        <v>79</v>
      </c>
      <c r="C159" s="10" t="s">
        <v>238</v>
      </c>
      <c r="D159" s="10" t="s">
        <v>237</v>
      </c>
      <c r="E159" s="129" t="s">
        <v>434</v>
      </c>
      <c r="F159" s="129"/>
      <c r="G159" s="23">
        <f>G160</f>
        <v>5000</v>
      </c>
    </row>
    <row r="160" spans="1:7" ht="15.75">
      <c r="A160" s="47" t="s">
        <v>15</v>
      </c>
      <c r="B160" s="122" t="s">
        <v>79</v>
      </c>
      <c r="C160" s="10" t="s">
        <v>238</v>
      </c>
      <c r="D160" s="10" t="s">
        <v>237</v>
      </c>
      <c r="E160" s="129" t="s">
        <v>16</v>
      </c>
      <c r="F160" s="129"/>
      <c r="G160" s="23">
        <f>G161</f>
        <v>5000</v>
      </c>
    </row>
    <row r="161" spans="1:7" ht="25.5">
      <c r="A161" s="116" t="s">
        <v>177</v>
      </c>
      <c r="B161" s="122" t="s">
        <v>79</v>
      </c>
      <c r="C161" s="14" t="s">
        <v>238</v>
      </c>
      <c r="D161" s="14" t="s">
        <v>237</v>
      </c>
      <c r="E161" s="131" t="s">
        <v>16</v>
      </c>
      <c r="F161" s="131" t="s">
        <v>167</v>
      </c>
      <c r="G161" s="24">
        <v>5000</v>
      </c>
    </row>
    <row r="162" spans="1:7" ht="16.5">
      <c r="A162" s="54" t="s">
        <v>226</v>
      </c>
      <c r="B162" s="123" t="s">
        <v>79</v>
      </c>
      <c r="C162" s="53" t="s">
        <v>239</v>
      </c>
      <c r="D162" s="53"/>
      <c r="E162" s="53"/>
      <c r="F162" s="53"/>
      <c r="G162" s="55">
        <f>G163+G170</f>
        <v>3372200</v>
      </c>
    </row>
    <row r="163" spans="1:7" ht="15.75">
      <c r="A163" s="47" t="s">
        <v>227</v>
      </c>
      <c r="B163" s="122" t="s">
        <v>79</v>
      </c>
      <c r="C163" s="10" t="s">
        <v>239</v>
      </c>
      <c r="D163" s="10" t="s">
        <v>232</v>
      </c>
      <c r="E163" s="10"/>
      <c r="F163" s="10"/>
      <c r="G163" s="23">
        <f>G165</f>
        <v>1920200</v>
      </c>
    </row>
    <row r="164" spans="1:7" ht="15.75">
      <c r="A164" s="47"/>
      <c r="B164" s="122"/>
      <c r="C164" s="10"/>
      <c r="D164" s="10"/>
      <c r="E164" s="10"/>
      <c r="F164" s="10"/>
      <c r="G164" s="23"/>
    </row>
    <row r="165" spans="1:7" ht="38.25">
      <c r="A165" s="47" t="s">
        <v>446</v>
      </c>
      <c r="B165" s="122" t="s">
        <v>79</v>
      </c>
      <c r="C165" s="10" t="s">
        <v>239</v>
      </c>
      <c r="D165" s="10" t="s">
        <v>232</v>
      </c>
      <c r="E165" s="10" t="s">
        <v>263</v>
      </c>
      <c r="F165" s="10"/>
      <c r="G165" s="23">
        <f>G166</f>
        <v>1920200</v>
      </c>
    </row>
    <row r="166" spans="1:7" ht="38.25">
      <c r="A166" s="47" t="s">
        <v>458</v>
      </c>
      <c r="B166" s="122" t="s">
        <v>79</v>
      </c>
      <c r="C166" s="10" t="s">
        <v>239</v>
      </c>
      <c r="D166" s="10" t="s">
        <v>232</v>
      </c>
      <c r="E166" s="10" t="s">
        <v>262</v>
      </c>
      <c r="F166" s="10"/>
      <c r="G166" s="23">
        <f>G167</f>
        <v>1920200</v>
      </c>
    </row>
    <row r="167" spans="1:7" ht="25.5">
      <c r="A167" s="47" t="s">
        <v>368</v>
      </c>
      <c r="B167" s="122" t="s">
        <v>79</v>
      </c>
      <c r="C167" s="10" t="s">
        <v>239</v>
      </c>
      <c r="D167" s="10" t="s">
        <v>232</v>
      </c>
      <c r="E167" s="10" t="s">
        <v>264</v>
      </c>
      <c r="F167" s="10"/>
      <c r="G167" s="23">
        <f>G169</f>
        <v>1920200</v>
      </c>
    </row>
    <row r="168" spans="1:7" ht="15.75">
      <c r="A168" s="48" t="s">
        <v>18</v>
      </c>
      <c r="B168" s="122" t="s">
        <v>79</v>
      </c>
      <c r="C168" s="14" t="s">
        <v>239</v>
      </c>
      <c r="D168" s="14" t="s">
        <v>232</v>
      </c>
      <c r="E168" s="131" t="s">
        <v>264</v>
      </c>
      <c r="F168" s="131" t="s">
        <v>17</v>
      </c>
      <c r="G168" s="24">
        <v>1920200</v>
      </c>
    </row>
    <row r="169" spans="1:7" ht="38.25">
      <c r="A169" s="48" t="s">
        <v>20</v>
      </c>
      <c r="B169" s="122" t="s">
        <v>79</v>
      </c>
      <c r="C169" s="14" t="s">
        <v>239</v>
      </c>
      <c r="D169" s="14" t="s">
        <v>232</v>
      </c>
      <c r="E169" s="131" t="s">
        <v>264</v>
      </c>
      <c r="F169" s="131" t="s">
        <v>19</v>
      </c>
      <c r="G169" s="24">
        <v>1920200</v>
      </c>
    </row>
    <row r="170" spans="1:7" ht="15.75">
      <c r="A170" s="47" t="s">
        <v>228</v>
      </c>
      <c r="B170" s="122" t="s">
        <v>79</v>
      </c>
      <c r="C170" s="10" t="s">
        <v>239</v>
      </c>
      <c r="D170" s="10" t="s">
        <v>236</v>
      </c>
      <c r="E170" s="10"/>
      <c r="F170" s="10"/>
      <c r="G170" s="23">
        <f>G171+G175+G179</f>
        <v>1452000</v>
      </c>
    </row>
    <row r="171" spans="1:7" ht="38.25">
      <c r="A171" s="49" t="s">
        <v>451</v>
      </c>
      <c r="B171" s="122" t="s">
        <v>79</v>
      </c>
      <c r="C171" s="10" t="s">
        <v>239</v>
      </c>
      <c r="D171" s="10" t="s">
        <v>236</v>
      </c>
      <c r="E171" s="129" t="s">
        <v>266</v>
      </c>
      <c r="F171" s="129"/>
      <c r="G171" s="23">
        <f>G172</f>
        <v>12000</v>
      </c>
    </row>
    <row r="172" spans="1:7" ht="25.5">
      <c r="A172" s="47" t="s">
        <v>269</v>
      </c>
      <c r="B172" s="122" t="s">
        <v>79</v>
      </c>
      <c r="C172" s="10" t="s">
        <v>239</v>
      </c>
      <c r="D172" s="10" t="s">
        <v>236</v>
      </c>
      <c r="E172" s="129" t="s">
        <v>267</v>
      </c>
      <c r="F172" s="129"/>
      <c r="G172" s="23">
        <f>G173</f>
        <v>12000</v>
      </c>
    </row>
    <row r="173" spans="1:7" ht="25.5">
      <c r="A173" s="47" t="s">
        <v>355</v>
      </c>
      <c r="B173" s="122" t="s">
        <v>79</v>
      </c>
      <c r="C173" s="10" t="s">
        <v>239</v>
      </c>
      <c r="D173" s="10" t="s">
        <v>236</v>
      </c>
      <c r="E173" s="129" t="s">
        <v>452</v>
      </c>
      <c r="F173" s="129"/>
      <c r="G173" s="23">
        <f>G174</f>
        <v>12000</v>
      </c>
    </row>
    <row r="174" spans="1:7" ht="25.5">
      <c r="A174" s="116" t="s">
        <v>177</v>
      </c>
      <c r="B174" s="122" t="s">
        <v>79</v>
      </c>
      <c r="C174" s="14" t="s">
        <v>239</v>
      </c>
      <c r="D174" s="14" t="s">
        <v>236</v>
      </c>
      <c r="E174" s="131" t="s">
        <v>452</v>
      </c>
      <c r="F174" s="131" t="s">
        <v>167</v>
      </c>
      <c r="G174" s="24">
        <v>12000</v>
      </c>
    </row>
    <row r="175" spans="1:7" ht="25.5">
      <c r="A175" s="49" t="s">
        <v>22</v>
      </c>
      <c r="B175" s="122" t="s">
        <v>79</v>
      </c>
      <c r="C175" s="10" t="s">
        <v>239</v>
      </c>
      <c r="D175" s="10" t="s">
        <v>236</v>
      </c>
      <c r="E175" s="129" t="s">
        <v>430</v>
      </c>
      <c r="F175" s="129"/>
      <c r="G175" s="23">
        <f>G176</f>
        <v>2000</v>
      </c>
    </row>
    <row r="176" spans="1:7" ht="15.75">
      <c r="A176" s="47" t="s">
        <v>23</v>
      </c>
      <c r="B176" s="122" t="s">
        <v>79</v>
      </c>
      <c r="C176" s="10" t="s">
        <v>239</v>
      </c>
      <c r="D176" s="10" t="s">
        <v>236</v>
      </c>
      <c r="E176" s="129" t="s">
        <v>185</v>
      </c>
      <c r="F176" s="129"/>
      <c r="G176" s="23">
        <f>G177</f>
        <v>2000</v>
      </c>
    </row>
    <row r="177" spans="1:7" ht="15.75">
      <c r="A177" s="47" t="s">
        <v>24</v>
      </c>
      <c r="B177" s="122" t="s">
        <v>79</v>
      </c>
      <c r="C177" s="10" t="s">
        <v>239</v>
      </c>
      <c r="D177" s="10" t="s">
        <v>236</v>
      </c>
      <c r="E177" s="129" t="s">
        <v>21</v>
      </c>
      <c r="F177" s="129"/>
      <c r="G177" s="23">
        <f>G178</f>
        <v>2000</v>
      </c>
    </row>
    <row r="178" spans="1:7" ht="25.5">
      <c r="A178" s="116" t="s">
        <v>177</v>
      </c>
      <c r="B178" s="122" t="s">
        <v>79</v>
      </c>
      <c r="C178" s="14" t="s">
        <v>239</v>
      </c>
      <c r="D178" s="14" t="s">
        <v>236</v>
      </c>
      <c r="E178" s="131" t="s">
        <v>21</v>
      </c>
      <c r="F178" s="131" t="s">
        <v>167</v>
      </c>
      <c r="G178" s="24">
        <v>2000</v>
      </c>
    </row>
    <row r="179" spans="1:7" ht="38.25">
      <c r="A179" s="47" t="s">
        <v>446</v>
      </c>
      <c r="B179" s="122" t="s">
        <v>79</v>
      </c>
      <c r="C179" s="10" t="s">
        <v>239</v>
      </c>
      <c r="D179" s="10" t="s">
        <v>236</v>
      </c>
      <c r="E179" s="10" t="s">
        <v>263</v>
      </c>
      <c r="F179" s="10"/>
      <c r="G179" s="23">
        <f>G180</f>
        <v>1438000</v>
      </c>
    </row>
    <row r="180" spans="1:7" ht="38.25">
      <c r="A180" s="47" t="s">
        <v>458</v>
      </c>
      <c r="B180" s="122" t="s">
        <v>79</v>
      </c>
      <c r="C180" s="10" t="s">
        <v>239</v>
      </c>
      <c r="D180" s="10" t="s">
        <v>236</v>
      </c>
      <c r="E180" s="10" t="s">
        <v>262</v>
      </c>
      <c r="F180" s="10"/>
      <c r="G180" s="23">
        <f>G181</f>
        <v>1438000</v>
      </c>
    </row>
    <row r="181" spans="1:7" ht="63.75">
      <c r="A181" s="47" t="s">
        <v>259</v>
      </c>
      <c r="B181" s="122" t="s">
        <v>79</v>
      </c>
      <c r="C181" s="10" t="s">
        <v>239</v>
      </c>
      <c r="D181" s="10" t="s">
        <v>236</v>
      </c>
      <c r="E181" s="10" t="s">
        <v>260</v>
      </c>
      <c r="F181" s="10"/>
      <c r="G181" s="23">
        <f>G182+G183</f>
        <v>1438000</v>
      </c>
    </row>
    <row r="182" spans="1:7" ht="25.5">
      <c r="A182" s="116" t="s">
        <v>174</v>
      </c>
      <c r="B182" s="122" t="s">
        <v>79</v>
      </c>
      <c r="C182" s="14" t="s">
        <v>239</v>
      </c>
      <c r="D182" s="14" t="s">
        <v>236</v>
      </c>
      <c r="E182" s="14" t="s">
        <v>260</v>
      </c>
      <c r="F182" s="14" t="s">
        <v>170</v>
      </c>
      <c r="G182" s="24">
        <v>1393000</v>
      </c>
    </row>
    <row r="183" spans="1:7" ht="25.5">
      <c r="A183" s="116" t="s">
        <v>177</v>
      </c>
      <c r="B183" s="122" t="s">
        <v>79</v>
      </c>
      <c r="C183" s="16" t="s">
        <v>239</v>
      </c>
      <c r="D183" s="16" t="s">
        <v>236</v>
      </c>
      <c r="E183" s="14" t="s">
        <v>260</v>
      </c>
      <c r="F183" s="14" t="s">
        <v>167</v>
      </c>
      <c r="G183" s="24">
        <v>45000</v>
      </c>
    </row>
    <row r="184" spans="1:7" ht="38.25" hidden="1">
      <c r="A184" s="102" t="s">
        <v>187</v>
      </c>
      <c r="B184" s="122" t="s">
        <v>79</v>
      </c>
      <c r="C184" s="10">
        <v>10</v>
      </c>
      <c r="D184" s="10" t="s">
        <v>235</v>
      </c>
      <c r="E184" s="10" t="s">
        <v>254</v>
      </c>
      <c r="F184" s="10"/>
      <c r="G184" s="23">
        <f>G185</f>
        <v>0</v>
      </c>
    </row>
    <row r="185" spans="1:7" ht="15" customHeight="1" hidden="1">
      <c r="A185" s="102" t="s">
        <v>258</v>
      </c>
      <c r="B185" s="122" t="s">
        <v>79</v>
      </c>
      <c r="C185" s="10" t="s">
        <v>376</v>
      </c>
      <c r="D185" s="10" t="s">
        <v>235</v>
      </c>
      <c r="E185" s="10" t="s">
        <v>257</v>
      </c>
      <c r="F185" s="10"/>
      <c r="G185" s="42">
        <f>G186</f>
        <v>0</v>
      </c>
    </row>
    <row r="186" spans="1:7" ht="25.5" hidden="1">
      <c r="A186" s="47" t="s">
        <v>230</v>
      </c>
      <c r="B186" s="122" t="s">
        <v>79</v>
      </c>
      <c r="C186" s="10" t="s">
        <v>376</v>
      </c>
      <c r="D186" s="10" t="s">
        <v>235</v>
      </c>
      <c r="E186" s="10" t="s">
        <v>256</v>
      </c>
      <c r="F186" s="10"/>
      <c r="G186" s="23">
        <f>G187</f>
        <v>0</v>
      </c>
    </row>
    <row r="187" spans="1:7" ht="25.5" hidden="1">
      <c r="A187" s="47" t="s">
        <v>371</v>
      </c>
      <c r="B187" s="122" t="s">
        <v>79</v>
      </c>
      <c r="C187" s="10">
        <v>10</v>
      </c>
      <c r="D187" s="10" t="s">
        <v>235</v>
      </c>
      <c r="E187" s="10" t="s">
        <v>255</v>
      </c>
      <c r="F187" s="10"/>
      <c r="G187" s="23">
        <f>G189</f>
        <v>0</v>
      </c>
    </row>
    <row r="188" spans="1:7" ht="15.75" hidden="1">
      <c r="A188" s="48" t="s">
        <v>181</v>
      </c>
      <c r="B188" s="122" t="s">
        <v>79</v>
      </c>
      <c r="C188" s="14" t="s">
        <v>376</v>
      </c>
      <c r="D188" s="14" t="s">
        <v>235</v>
      </c>
      <c r="E188" s="14" t="s">
        <v>255</v>
      </c>
      <c r="F188" s="14" t="s">
        <v>175</v>
      </c>
      <c r="G188" s="23">
        <f>G189</f>
        <v>0</v>
      </c>
    </row>
    <row r="189" spans="1:7" ht="25.5" hidden="1">
      <c r="A189" s="48" t="s">
        <v>372</v>
      </c>
      <c r="B189" s="122" t="s">
        <v>79</v>
      </c>
      <c r="C189" s="14" t="s">
        <v>376</v>
      </c>
      <c r="D189" s="14" t="s">
        <v>235</v>
      </c>
      <c r="E189" s="14" t="s">
        <v>255</v>
      </c>
      <c r="F189" s="14" t="s">
        <v>380</v>
      </c>
      <c r="G189" s="24">
        <v>0</v>
      </c>
    </row>
    <row r="190" spans="1:7" ht="16.5">
      <c r="A190" s="54" t="s">
        <v>370</v>
      </c>
      <c r="B190" s="123" t="s">
        <v>79</v>
      </c>
      <c r="C190" s="53">
        <v>10</v>
      </c>
      <c r="D190" s="53"/>
      <c r="E190" s="130"/>
      <c r="F190" s="130"/>
      <c r="G190" s="55">
        <f>G191+G197+G203</f>
        <v>329000</v>
      </c>
    </row>
    <row r="191" spans="1:7" ht="15.75">
      <c r="A191" s="47" t="s">
        <v>229</v>
      </c>
      <c r="B191" s="122" t="s">
        <v>79</v>
      </c>
      <c r="C191" s="10">
        <v>10</v>
      </c>
      <c r="D191" s="10" t="s">
        <v>232</v>
      </c>
      <c r="E191" s="129"/>
      <c r="F191" s="129"/>
      <c r="G191" s="23">
        <f>G192</f>
        <v>200000</v>
      </c>
    </row>
    <row r="192" spans="1:7" ht="38.25">
      <c r="A192" s="102" t="s">
        <v>25</v>
      </c>
      <c r="B192" s="122" t="s">
        <v>79</v>
      </c>
      <c r="C192" s="10">
        <v>10</v>
      </c>
      <c r="D192" s="10" t="s">
        <v>232</v>
      </c>
      <c r="E192" s="129" t="s">
        <v>254</v>
      </c>
      <c r="F192" s="129"/>
      <c r="G192" s="23">
        <f>G193</f>
        <v>200000</v>
      </c>
    </row>
    <row r="193" spans="1:7" ht="25.5">
      <c r="A193" s="102" t="s">
        <v>258</v>
      </c>
      <c r="B193" s="122" t="s">
        <v>79</v>
      </c>
      <c r="C193" s="10" t="s">
        <v>376</v>
      </c>
      <c r="D193" s="10" t="s">
        <v>232</v>
      </c>
      <c r="E193" s="129" t="s">
        <v>257</v>
      </c>
      <c r="F193" s="129"/>
      <c r="G193" s="42">
        <f>G194</f>
        <v>200000</v>
      </c>
    </row>
    <row r="194" spans="1:7" ht="25.5">
      <c r="A194" s="47" t="s">
        <v>230</v>
      </c>
      <c r="B194" s="122" t="s">
        <v>79</v>
      </c>
      <c r="C194" s="10" t="s">
        <v>376</v>
      </c>
      <c r="D194" s="10" t="s">
        <v>232</v>
      </c>
      <c r="E194" s="129" t="s">
        <v>26</v>
      </c>
      <c r="F194" s="129"/>
      <c r="G194" s="23">
        <f>G195</f>
        <v>200000</v>
      </c>
    </row>
    <row r="195" spans="1:7" ht="25.5">
      <c r="A195" s="47" t="s">
        <v>27</v>
      </c>
      <c r="B195" s="122" t="s">
        <v>79</v>
      </c>
      <c r="C195" s="10">
        <v>10</v>
      </c>
      <c r="D195" s="10" t="s">
        <v>232</v>
      </c>
      <c r="E195" s="129" t="s">
        <v>28</v>
      </c>
      <c r="F195" s="129"/>
      <c r="G195" s="23">
        <f>G196</f>
        <v>200000</v>
      </c>
    </row>
    <row r="196" spans="1:7" ht="15.75">
      <c r="A196" s="48" t="s">
        <v>231</v>
      </c>
      <c r="B196" s="122" t="s">
        <v>79</v>
      </c>
      <c r="C196" s="14" t="s">
        <v>376</v>
      </c>
      <c r="D196" s="14" t="s">
        <v>232</v>
      </c>
      <c r="E196" s="131" t="s">
        <v>28</v>
      </c>
      <c r="F196" s="131" t="s">
        <v>175</v>
      </c>
      <c r="G196" s="23">
        <v>200000</v>
      </c>
    </row>
    <row r="197" spans="1:7" ht="15.75">
      <c r="A197" s="47" t="s">
        <v>387</v>
      </c>
      <c r="B197" s="122" t="s">
        <v>79</v>
      </c>
      <c r="C197" s="10">
        <v>10</v>
      </c>
      <c r="D197" s="10" t="s">
        <v>235</v>
      </c>
      <c r="E197" s="129"/>
      <c r="F197" s="129"/>
      <c r="G197" s="23">
        <f>G198</f>
        <v>40000</v>
      </c>
    </row>
    <row r="198" spans="1:7" ht="38.25">
      <c r="A198" s="102" t="s">
        <v>187</v>
      </c>
      <c r="B198" s="122" t="s">
        <v>79</v>
      </c>
      <c r="C198" s="10">
        <v>10</v>
      </c>
      <c r="D198" s="10" t="s">
        <v>235</v>
      </c>
      <c r="E198" s="129" t="s">
        <v>254</v>
      </c>
      <c r="F198" s="129"/>
      <c r="G198" s="23">
        <f>G199</f>
        <v>40000</v>
      </c>
    </row>
    <row r="199" spans="1:7" ht="25.5">
      <c r="A199" s="102" t="s">
        <v>258</v>
      </c>
      <c r="B199" s="122" t="s">
        <v>79</v>
      </c>
      <c r="C199" s="10" t="s">
        <v>376</v>
      </c>
      <c r="D199" s="10" t="s">
        <v>235</v>
      </c>
      <c r="E199" s="129" t="s">
        <v>257</v>
      </c>
      <c r="F199" s="129"/>
      <c r="G199" s="42">
        <f>G200</f>
        <v>40000</v>
      </c>
    </row>
    <row r="200" spans="1:7" ht="25.5">
      <c r="A200" s="47" t="s">
        <v>230</v>
      </c>
      <c r="B200" s="122" t="s">
        <v>79</v>
      </c>
      <c r="C200" s="10" t="s">
        <v>376</v>
      </c>
      <c r="D200" s="10" t="s">
        <v>235</v>
      </c>
      <c r="E200" s="129" t="s">
        <v>26</v>
      </c>
      <c r="F200" s="129"/>
      <c r="G200" s="23">
        <f>G201</f>
        <v>40000</v>
      </c>
    </row>
    <row r="201" spans="1:7" ht="25.5">
      <c r="A201" s="47" t="s">
        <v>29</v>
      </c>
      <c r="B201" s="122" t="s">
        <v>79</v>
      </c>
      <c r="C201" s="10">
        <v>10</v>
      </c>
      <c r="D201" s="10" t="s">
        <v>235</v>
      </c>
      <c r="E201" s="129" t="s">
        <v>30</v>
      </c>
      <c r="F201" s="129"/>
      <c r="G201" s="23">
        <v>40000</v>
      </c>
    </row>
    <row r="202" spans="1:7" ht="15.75">
      <c r="A202" s="48" t="s">
        <v>231</v>
      </c>
      <c r="B202" s="122" t="s">
        <v>79</v>
      </c>
      <c r="C202" s="14" t="s">
        <v>376</v>
      </c>
      <c r="D202" s="14" t="s">
        <v>235</v>
      </c>
      <c r="E202" s="131" t="s">
        <v>30</v>
      </c>
      <c r="F202" s="131" t="s">
        <v>175</v>
      </c>
      <c r="G202" s="23">
        <v>40000</v>
      </c>
    </row>
    <row r="203" spans="1:7" ht="38.25">
      <c r="A203" s="115" t="s">
        <v>446</v>
      </c>
      <c r="B203" s="122" t="s">
        <v>79</v>
      </c>
      <c r="C203" s="10" t="s">
        <v>376</v>
      </c>
      <c r="D203" s="10" t="s">
        <v>235</v>
      </c>
      <c r="E203" s="10" t="s">
        <v>263</v>
      </c>
      <c r="F203" s="10"/>
      <c r="G203" s="23">
        <f>G204</f>
        <v>89000</v>
      </c>
    </row>
    <row r="204" spans="1:7" ht="38.25">
      <c r="A204" s="115" t="s">
        <v>458</v>
      </c>
      <c r="B204" s="122" t="s">
        <v>79</v>
      </c>
      <c r="C204" s="10" t="s">
        <v>376</v>
      </c>
      <c r="D204" s="10" t="s">
        <v>235</v>
      </c>
      <c r="E204" s="10" t="s">
        <v>262</v>
      </c>
      <c r="F204" s="10"/>
      <c r="G204" s="23">
        <f>G205</f>
        <v>89000</v>
      </c>
    </row>
    <row r="205" spans="1:7" ht="51">
      <c r="A205" s="117" t="s">
        <v>43</v>
      </c>
      <c r="B205" s="122" t="s">
        <v>79</v>
      </c>
      <c r="C205" s="10" t="s">
        <v>376</v>
      </c>
      <c r="D205" s="10" t="s">
        <v>235</v>
      </c>
      <c r="E205" s="10" t="s">
        <v>168</v>
      </c>
      <c r="F205" s="10"/>
      <c r="G205" s="23">
        <f>G207</f>
        <v>89000</v>
      </c>
    </row>
    <row r="206" spans="1:7" ht="15.75">
      <c r="A206" s="48" t="s">
        <v>18</v>
      </c>
      <c r="B206" s="122" t="s">
        <v>79</v>
      </c>
      <c r="C206" s="14" t="s">
        <v>376</v>
      </c>
      <c r="D206" s="14" t="s">
        <v>235</v>
      </c>
      <c r="E206" s="14" t="s">
        <v>168</v>
      </c>
      <c r="F206" s="131" t="s">
        <v>17</v>
      </c>
      <c r="G206" s="23">
        <f>G207</f>
        <v>89000</v>
      </c>
    </row>
    <row r="207" spans="1:7" ht="38.25">
      <c r="A207" s="48" t="s">
        <v>20</v>
      </c>
      <c r="B207" s="122" t="s">
        <v>79</v>
      </c>
      <c r="C207" s="14" t="s">
        <v>376</v>
      </c>
      <c r="D207" s="14" t="s">
        <v>235</v>
      </c>
      <c r="E207" s="14" t="s">
        <v>168</v>
      </c>
      <c r="F207" s="131" t="s">
        <v>19</v>
      </c>
      <c r="G207" s="24">
        <v>89000</v>
      </c>
    </row>
    <row r="208" spans="1:7" ht="16.5">
      <c r="A208" s="54" t="s">
        <v>241</v>
      </c>
      <c r="B208" s="123" t="s">
        <v>79</v>
      </c>
      <c r="C208" s="53">
        <v>11</v>
      </c>
      <c r="D208" s="53"/>
      <c r="E208" s="53"/>
      <c r="F208" s="53"/>
      <c r="G208" s="55">
        <f>G209</f>
        <v>40000</v>
      </c>
    </row>
    <row r="209" spans="1:7" ht="15.75">
      <c r="A209" s="47" t="s">
        <v>373</v>
      </c>
      <c r="B209" s="122" t="s">
        <v>79</v>
      </c>
      <c r="C209" s="10">
        <v>11</v>
      </c>
      <c r="D209" s="10" t="s">
        <v>232</v>
      </c>
      <c r="E209" s="10"/>
      <c r="F209" s="10"/>
      <c r="G209" s="23">
        <f>G210</f>
        <v>40000</v>
      </c>
    </row>
    <row r="210" spans="1:7" ht="25.5">
      <c r="A210" s="47" t="s">
        <v>32</v>
      </c>
      <c r="B210" s="122" t="s">
        <v>79</v>
      </c>
      <c r="C210" s="10">
        <v>11</v>
      </c>
      <c r="D210" s="10" t="s">
        <v>232</v>
      </c>
      <c r="E210" s="10" t="s">
        <v>251</v>
      </c>
      <c r="F210" s="10"/>
      <c r="G210" s="23">
        <f>G211</f>
        <v>40000</v>
      </c>
    </row>
    <row r="211" spans="1:7" ht="25.5">
      <c r="A211" s="47" t="s">
        <v>253</v>
      </c>
      <c r="B211" s="122" t="s">
        <v>79</v>
      </c>
      <c r="C211" s="10" t="s">
        <v>381</v>
      </c>
      <c r="D211" s="10" t="s">
        <v>232</v>
      </c>
      <c r="E211" s="10" t="s">
        <v>252</v>
      </c>
      <c r="F211" s="10"/>
      <c r="G211" s="42">
        <f>G212</f>
        <v>40000</v>
      </c>
    </row>
    <row r="212" spans="1:7" ht="15.75">
      <c r="A212" s="47" t="s">
        <v>242</v>
      </c>
      <c r="B212" s="122" t="s">
        <v>79</v>
      </c>
      <c r="C212" s="10">
        <v>11</v>
      </c>
      <c r="D212" s="10" t="s">
        <v>232</v>
      </c>
      <c r="E212" s="10" t="s">
        <v>250</v>
      </c>
      <c r="F212" s="10"/>
      <c r="G212" s="23">
        <f>G213</f>
        <v>40000</v>
      </c>
    </row>
    <row r="213" spans="1:7" ht="25.5">
      <c r="A213" s="116" t="s">
        <v>177</v>
      </c>
      <c r="B213" s="122" t="s">
        <v>79</v>
      </c>
      <c r="C213" s="14" t="s">
        <v>381</v>
      </c>
      <c r="D213" s="14" t="s">
        <v>232</v>
      </c>
      <c r="E213" s="14" t="s">
        <v>250</v>
      </c>
      <c r="F213" s="14" t="s">
        <v>167</v>
      </c>
      <c r="G213" s="24">
        <v>40000</v>
      </c>
    </row>
    <row r="214" spans="1:7" ht="33">
      <c r="A214" s="54" t="s">
        <v>36</v>
      </c>
      <c r="B214" s="123" t="s">
        <v>79</v>
      </c>
      <c r="C214" s="53" t="s">
        <v>375</v>
      </c>
      <c r="D214" s="53"/>
      <c r="E214" s="130"/>
      <c r="F214" s="53"/>
      <c r="G214" s="55">
        <f>G215</f>
        <v>300</v>
      </c>
    </row>
    <row r="215" spans="1:7" ht="25.5">
      <c r="A215" s="47" t="s">
        <v>37</v>
      </c>
      <c r="B215" s="122" t="s">
        <v>79</v>
      </c>
      <c r="C215" s="10" t="s">
        <v>375</v>
      </c>
      <c r="D215" s="10" t="s">
        <v>232</v>
      </c>
      <c r="E215" s="129"/>
      <c r="F215" s="14"/>
      <c r="G215" s="23">
        <f>G216</f>
        <v>300</v>
      </c>
    </row>
    <row r="216" spans="1:7" ht="38.25">
      <c r="A216" s="115" t="s">
        <v>38</v>
      </c>
      <c r="B216" s="122" t="s">
        <v>79</v>
      </c>
      <c r="C216" s="10" t="s">
        <v>375</v>
      </c>
      <c r="D216" s="10" t="s">
        <v>232</v>
      </c>
      <c r="E216" s="129" t="s">
        <v>263</v>
      </c>
      <c r="F216" s="14"/>
      <c r="G216" s="23">
        <f>G217</f>
        <v>300</v>
      </c>
    </row>
    <row r="217" spans="1:7" ht="38.25">
      <c r="A217" s="115" t="s">
        <v>31</v>
      </c>
      <c r="B217" s="122" t="s">
        <v>79</v>
      </c>
      <c r="C217" s="10" t="s">
        <v>375</v>
      </c>
      <c r="D217" s="10" t="s">
        <v>232</v>
      </c>
      <c r="E217" s="129" t="s">
        <v>262</v>
      </c>
      <c r="F217" s="14"/>
      <c r="G217" s="23">
        <f>G218</f>
        <v>300</v>
      </c>
    </row>
    <row r="218" spans="1:7" ht="15.75">
      <c r="A218" s="116" t="s">
        <v>39</v>
      </c>
      <c r="B218" s="122" t="s">
        <v>79</v>
      </c>
      <c r="C218" s="14" t="s">
        <v>375</v>
      </c>
      <c r="D218" s="14" t="s">
        <v>232</v>
      </c>
      <c r="E218" s="131" t="s">
        <v>41</v>
      </c>
      <c r="F218" s="14"/>
      <c r="G218" s="23">
        <f>G219</f>
        <v>300</v>
      </c>
    </row>
    <row r="219" spans="1:7" ht="15.75">
      <c r="A219" s="116" t="s">
        <v>40</v>
      </c>
      <c r="B219" s="122" t="s">
        <v>79</v>
      </c>
      <c r="C219" s="14" t="s">
        <v>375</v>
      </c>
      <c r="D219" s="14" t="s">
        <v>232</v>
      </c>
      <c r="E219" s="131" t="s">
        <v>41</v>
      </c>
      <c r="F219" s="14" t="s">
        <v>85</v>
      </c>
      <c r="G219" s="24">
        <v>300</v>
      </c>
    </row>
    <row r="220" spans="1:7" ht="15.75">
      <c r="A220" s="51" t="s">
        <v>388</v>
      </c>
      <c r="B220" s="124"/>
      <c r="C220" s="38"/>
      <c r="D220" s="38"/>
      <c r="E220" s="38"/>
      <c r="F220" s="38"/>
      <c r="G220" s="39">
        <f>G6+G46+G53+G86+G109+G156+G162+G208+G190+G214</f>
        <v>10395000</v>
      </c>
    </row>
  </sheetData>
  <sheetProtection/>
  <mergeCells count="3">
    <mergeCell ref="A2:G2"/>
    <mergeCell ref="A1:G1"/>
    <mergeCell ref="A4:A5"/>
  </mergeCells>
  <printOptions/>
  <pageMargins left="1.3779527559055118" right="0.35433070866141736" top="0.35433070866141736" bottom="0.35433070866141736" header="0.35433070866141736" footer="0.31496062992125984"/>
  <pageSetup fitToHeight="0" fitToWidth="1" horizontalDpi="600" verticalDpi="600" orientation="portrait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7" sqref="G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2019-02-11T02:41:03Z</cp:lastPrinted>
  <dcterms:created xsi:type="dcterms:W3CDTF">2006-09-28T05:33:49Z</dcterms:created>
  <dcterms:modified xsi:type="dcterms:W3CDTF">2019-06-05T07:31:38Z</dcterms:modified>
  <cp:category/>
  <cp:version/>
  <cp:contentType/>
  <cp:contentStatus/>
</cp:coreProperties>
</file>