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4"/>
  </bookViews>
  <sheets>
    <sheet name="№1 ист 19г" sheetId="1" r:id="rId1"/>
    <sheet name="№2 дох 2019" sheetId="2" r:id="rId2"/>
    <sheet name="№3 расход,19г" sheetId="3" r:id="rId3"/>
    <sheet name="№4 Вед.стр.19г" sheetId="4" r:id="rId4"/>
    <sheet name="№5 МП,19г" sheetId="5" r:id="rId5"/>
  </sheets>
  <definedNames>
    <definedName name="_xlnm.Print_Area" localSheetId="2">'№3 расход,19г'!$A$1:$F$214</definedName>
    <definedName name="_xlnm.Print_Area" localSheetId="3">'№4 Вед.стр.19г'!$A$1:$G$218</definedName>
  </definedNames>
  <calcPr fullCalcOnLoad="1"/>
</workbook>
</file>

<file path=xl/sharedStrings.xml><?xml version="1.0" encoding="utf-8"?>
<sst xmlns="http://schemas.openxmlformats.org/spreadsheetml/2006/main" count="2441" uniqueCount="518">
  <si>
    <t>Муниципальная программа" По вопросам обеспечения пожарной безопасности на территории   Копьевского сельсовета на 2018-2020 годы"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</si>
  <si>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</si>
  <si>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</si>
  <si>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</si>
  <si>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Муниципальная программа «Профилактика терроризма и экстремизма на территории Копьевского сельсовета на 2017-2019 годы"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</si>
  <si>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</si>
  <si>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</si>
  <si>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</si>
  <si>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Муниципальная программа «Энергосбережение и повышение энергоэффективности в муниципальном образованииКопьевский сельсовет  на 2010-2015годы и на перспективу до 2020года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</si>
  <si>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</si>
  <si>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</si>
  <si>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</si>
  <si>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</si>
  <si>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Муниципальная программа «Развитие муниципальной службы в муниципальном образовании Копьевский сельсовет на 2017-2019 годы"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</si>
  <si>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</si>
  <si>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</si>
  <si>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</si>
  <si>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</si>
  <si>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</si>
  <si>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</si>
  <si>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</si>
  <si>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</si>
  <si>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Муниципальная программа «Поддержка учреждений культуры и текущий ремонт зданий  на 2018-2019 годы"</t>
  </si>
  <si>
    <t>Текущий ремонт здания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</si>
  <si>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</si>
  <si>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</si>
  <si>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</si>
  <si>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</si>
  <si>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</si>
  <si>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</si>
  <si>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</si>
  <si>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</si>
  <si>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Муниципальная программа «Спорт, физкультура и здоровье на 2018 -2020годы»</t>
  </si>
  <si>
    <t>Муниципальная программа "Энергосбережение и повышение энергоэффективности в муниципальном образовании Копьевский сельсовет на 2010-2015 годы и на перспективу до 2020 года"</t>
  </si>
  <si>
    <t>Мероприятия, направленные на энергосбережение и повышение энергетической эффективности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</si>
  <si>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</si>
  <si>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</si>
  <si>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</si>
  <si>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</si>
  <si>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</si>
  <si>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</si>
  <si>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</si>
  <si>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</si>
  <si>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</si>
  <si>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</si>
  <si>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Источники  финансирования дефицита местного бюджета муниципального образования Копьевский  сельсовет на 2019 год</t>
  </si>
  <si>
    <t xml:space="preserve">Доходы местного бюджета муниципального образования
Копьевский сельсовет  на  2019год
</t>
  </si>
  <si>
    <t>1 05 00000 00 0000 000</t>
  </si>
  <si>
    <t>Налоги на совокупный доход</t>
  </si>
  <si>
    <t>1 05 03000 01 0000 1100</t>
  </si>
  <si>
    <t>1 05 03010 01 0000 1100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</si>
  <si>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</si>
  <si>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</si>
  <si>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</si>
  <si>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</si>
  <si>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</si>
  <si>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действий</t>
  </si>
  <si>
    <t>1 11 05020 00 0000 120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</si>
  <si>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</si>
  <si>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>1 11 05025 10 0000 120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</si>
  <si>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</si>
  <si>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</si>
  <si>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</si>
  <si>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</si>
  <si>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</si>
  <si>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</si>
  <si>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2 02 10000 00 0000 150</t>
  </si>
  <si>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</si>
  <si>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</si>
  <si>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</si>
  <si>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</si>
  <si>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</si>
  <si>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</si>
  <si>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</si>
  <si>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</si>
  <si>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</si>
  <si>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</si>
  <si>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2 02 15001 10 0000 150</t>
  </si>
  <si>
    <t>2 02 15001 00 0000 150</t>
  </si>
  <si>
    <t>018</t>
  </si>
  <si>
    <t>Доходы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</si>
  <si>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 xml:space="preserve">Ведомственная структура расходов местного бюджета 
муниципального образования Копьевский  сельсовет  на 2019 год
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</si>
  <si>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</si>
  <si>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</si>
  <si>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</si>
  <si>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</si>
  <si>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Перечень
муниципальных целевых программ, предусмотренных к финансированию из местного бюджета муниципального образования
Копьевский сельсовет на 2019 год
</t>
  </si>
  <si>
    <t xml:space="preserve">Администрация Копьевского сельсовета Орджоникидзевского  района  Республики  Хакасия </t>
  </si>
  <si>
    <t>Муниципальная программа «Адресная социальная  поддержка нетрудоспособного населения и семей с детьми в 2018 -2020 годах»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</si>
  <si>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</si>
  <si>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</si>
  <si>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Муниципальная программа «Меры по усилению борьбы с преступностью и профилактике правонарушений  на 2018 -2020годы»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</si>
  <si>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</si>
  <si>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</si>
  <si>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</si>
  <si>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Муниципальная программа «Энергосбережение и повышение энергоэффективности в муниципальном образовании Копьевский сельсовет на 2010-2015 годы и на перспективу до 2020 года" на 2018 и плановый период 2019-2020годов»</t>
  </si>
  <si>
    <t xml:space="preserve">Другие  вопросы в области национальной экономике </t>
  </si>
  <si>
    <t>Мероприятия, направленные на энергосбережения и повышение энергетической эффективности</t>
  </si>
  <si>
    <t>Муниципальная программа «Повышение безопасности дорожного движения на территории Копьевского сельсовета  на 2018 -2020годы»</t>
  </si>
  <si>
    <t xml:space="preserve">Профилактика дорожно-транспортных проишествий </t>
  </si>
  <si>
    <t>14 0 01 06000</t>
  </si>
  <si>
    <t xml:space="preserve">Муниципальная программа "по стимулированию деятельности добровольных пожарных администрации Копьевского сельсовета на 2017-2019 годы" </t>
  </si>
  <si>
    <t xml:space="preserve">Мероприятия, направленные на повышение  пожарной безопасности </t>
  </si>
  <si>
    <t xml:space="preserve">Муниципальная программа "Развитие муниципальной службы в муниципальном образовании Копьевский сельсовет на 2017-2019 годы" </t>
  </si>
  <si>
    <t>Профессиональная подготовка , переподготовка и повышение квалификации</t>
  </si>
  <si>
    <t>Муниципальная программа "Профилактика терроризма и экстремизма на территории Копьевского сельсовета на 2017- 2019 годы"</t>
  </si>
  <si>
    <t>Другие вопросы в области национальной безопасности и правоохранительной деятельности</t>
  </si>
  <si>
    <t>Муниципальная программа "Поддержка учреждений культуры и текущий ремонт зданий  на 2018- 2019 годы"</t>
  </si>
  <si>
    <t>18 0 01 01000</t>
  </si>
  <si>
    <t xml:space="preserve">Муниципальная программа "По вопросам обеспечения  пожарной безопасности на территории   Копьевского сельсовета на 2018-2020 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</si>
  <si>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2018-2020 годы" 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</si>
  <si>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</si>
  <si>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</si>
  <si>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</si>
  <si>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</si>
  <si>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 xml:space="preserve">Муниципальная программа "Использование и охрана земель на территории   Копьевского сельсовета на 2018-2020 годы" </t>
  </si>
  <si>
    <t>22 0 01 00000</t>
  </si>
  <si>
    <t>22 0 01 13000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</si>
  <si>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</si>
  <si>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</si>
  <si>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</si>
  <si>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</si>
  <si>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</si>
  <si>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</si>
  <si>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</si>
  <si>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</si>
  <si>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</si>
  <si>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</si>
  <si>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</si>
  <si>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</si>
  <si>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</si>
  <si>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</si>
  <si>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</si>
  <si>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</si>
  <si>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</si>
  <si>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</si>
  <si>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</si>
  <si>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</si>
  <si>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</si>
  <si>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>Сумма доходов на 2019 год</t>
  </si>
  <si>
    <t>1 08 04020 01 1000 110</t>
  </si>
  <si>
    <t>1 14 02053 10 0000 410</t>
  </si>
  <si>
    <t>2 02 02999 10 0000 151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</si>
  <si>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</si>
  <si>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</si>
  <si>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</si>
  <si>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</si>
  <si>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</si>
  <si>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</si>
  <si>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</si>
  <si>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</si>
  <si>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</si>
  <si>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</si>
  <si>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</si>
  <si>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</si>
  <si>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</si>
  <si>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</si>
  <si>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</si>
  <si>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</si>
  <si>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</si>
  <si>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</si>
  <si>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</si>
  <si>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</si>
  <si>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</si>
  <si>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</si>
  <si>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</si>
  <si>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</si>
  <si>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</si>
  <si>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</si>
  <si>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</si>
  <si>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</si>
  <si>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</si>
  <si>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</si>
  <si>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</si>
  <si>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</si>
  <si>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</si>
  <si>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</si>
  <si>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</si>
  <si>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</si>
  <si>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</si>
  <si>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</si>
  <si>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</si>
  <si>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</si>
  <si>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</si>
  <si>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</si>
  <si>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</si>
  <si>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</si>
  <si>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</si>
  <si>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</si>
  <si>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</si>
  <si>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</si>
  <si>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</si>
  <si>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</si>
  <si>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</si>
  <si>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</si>
  <si>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</si>
  <si>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</si>
  <si>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</si>
  <si>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</si>
  <si>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на 2019год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</si>
  <si>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</si>
  <si>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</si>
  <si>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</si>
  <si>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</si>
  <si>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</si>
  <si>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</si>
  <si>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</si>
  <si>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</si>
  <si>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</si>
  <si>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</si>
  <si>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</si>
  <si>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</si>
  <si>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</si>
  <si>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</si>
  <si>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</si>
  <si>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</si>
  <si>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2019год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</si>
  <si>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</si>
  <si>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</si>
  <si>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</si>
  <si>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</si>
  <si>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</si>
  <si>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Мероприятия, направленные на повышение безопасности дорожного движения</t>
  </si>
  <si>
    <t>Профилактика дорожно-транспортных происшествий</t>
  </si>
  <si>
    <t>Муниципальная программа"Повышение безопасности дорожного движения на территории Копьевского сельсовета на 2019 - 2021 годы"</t>
  </si>
  <si>
    <t>Муниципальная программа «Повышение безопасности дорожного движения на территории копьевского сельсовета на 2019-2021  годы"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</si>
  <si>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</si>
  <si>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</si>
  <si>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</si>
  <si>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1 03 02251 01 0000 110</t>
  </si>
  <si>
    <t>1 03 02261 01 0000 110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</si>
  <si>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</si>
  <si>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</si>
  <si>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</si>
  <si>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</si>
  <si>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</si>
  <si>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</si>
  <si>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</si>
  <si>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</si>
  <si>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</si>
  <si>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</si>
  <si>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</si>
  <si>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</si>
  <si>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</si>
  <si>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</si>
  <si>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</si>
  <si>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</si>
  <si>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</si>
  <si>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</si>
  <si>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</si>
  <si>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</si>
  <si>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</si>
  <si>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</si>
  <si>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</si>
  <si>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</si>
  <si>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</si>
  <si>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</si>
  <si>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</si>
  <si>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</si>
  <si>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</si>
  <si>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</si>
  <si>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</si>
  <si>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</si>
  <si>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</si>
  <si>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</si>
  <si>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</si>
  <si>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</si>
  <si>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</si>
  <si>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</si>
  <si>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</si>
  <si>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</si>
  <si>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</si>
  <si>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</si>
  <si>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</si>
  <si>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</si>
  <si>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</si>
  <si>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</si>
  <si>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</si>
  <si>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</si>
  <si>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</si>
  <si>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</si>
  <si>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</si>
  <si>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</si>
  <si>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</si>
  <si>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</si>
  <si>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</si>
  <si>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</si>
  <si>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</si>
  <si>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</si>
  <si>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</si>
  <si>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</si>
  <si>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</si>
  <si>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</si>
  <si>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</si>
  <si>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</si>
  <si>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</si>
  <si>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</si>
  <si>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</si>
  <si>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</si>
  <si>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</si>
  <si>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</si>
  <si>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</si>
  <si>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</si>
  <si>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</si>
  <si>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</si>
  <si>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</si>
  <si>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</si>
  <si>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</si>
  <si>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</si>
  <si>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</si>
  <si>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</si>
  <si>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</si>
  <si>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</si>
  <si>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</si>
  <si>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</si>
  <si>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</si>
  <si>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</si>
  <si>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</si>
  <si>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</si>
  <si>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</si>
  <si>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</si>
  <si>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</si>
  <si>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</si>
  <si>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</si>
  <si>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</si>
  <si>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</si>
  <si>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</si>
  <si>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</si>
  <si>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</si>
  <si>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</si>
  <si>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</si>
  <si>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</si>
  <si>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</si>
  <si>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</si>
  <si>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</si>
  <si>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</si>
  <si>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</si>
  <si>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</si>
  <si>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</si>
  <si>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</si>
  <si>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</si>
  <si>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</si>
  <si>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</si>
  <si>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</si>
  <si>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</si>
  <si>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</si>
  <si>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</si>
  <si>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</si>
  <si>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</si>
  <si>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</si>
  <si>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</si>
  <si>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</si>
  <si>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</si>
  <si>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</si>
  <si>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</si>
  <si>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</si>
  <si>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</si>
  <si>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</si>
  <si>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</si>
  <si>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</si>
  <si>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</si>
  <si>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</si>
  <si>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</si>
  <si>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</si>
  <si>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</si>
  <si>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</si>
  <si>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</si>
  <si>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</si>
  <si>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</si>
  <si>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</si>
  <si>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</si>
  <si>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</si>
  <si>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</si>
  <si>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</si>
  <si>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</si>
  <si>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</si>
  <si>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</si>
  <si>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</si>
  <si>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</si>
  <si>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</si>
  <si>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</si>
  <si>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</si>
  <si>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</si>
  <si>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</si>
  <si>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</si>
  <si>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</si>
  <si>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</si>
  <si>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</si>
  <si>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</si>
  <si>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</si>
  <si>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</si>
  <si>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</si>
  <si>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</si>
  <si>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</si>
  <si>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</si>
  <si>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</si>
  <si>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</si>
  <si>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</si>
  <si>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</si>
  <si>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</si>
  <si>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</si>
  <si>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</si>
  <si>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</si>
  <si>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</si>
  <si>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</si>
  <si>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</si>
  <si>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</si>
  <si>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</si>
  <si>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</si>
  <si>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</si>
  <si>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</si>
  <si>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</si>
  <si>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</si>
  <si>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</si>
  <si>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</si>
  <si>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</si>
  <si>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</si>
  <si>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</si>
  <si>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</si>
  <si>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</si>
  <si>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</si>
  <si>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</si>
  <si>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</si>
  <si>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</si>
  <si>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</si>
  <si>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</si>
  <si>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</si>
  <si>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</si>
  <si>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</si>
  <si>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</si>
  <si>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</si>
  <si>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</si>
  <si>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</si>
  <si>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</si>
  <si>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</si>
  <si>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</si>
  <si>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</si>
  <si>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</si>
  <si>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</si>
  <si>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</si>
  <si>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</si>
  <si>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</si>
  <si>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</si>
  <si>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</si>
  <si>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</si>
  <si>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</si>
  <si>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</si>
  <si>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</si>
  <si>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</si>
  <si>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</si>
  <si>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</si>
  <si>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</si>
  <si>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</si>
  <si>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</si>
  <si>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</si>
  <si>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</si>
  <si>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</si>
  <si>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</si>
  <si>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</si>
  <si>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</si>
  <si>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</si>
  <si>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</si>
  <si>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</si>
  <si>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</si>
  <si>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</si>
  <si>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</si>
  <si>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</si>
  <si>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</si>
  <si>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</si>
  <si>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</si>
  <si>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</si>
  <si>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</si>
  <si>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</si>
  <si>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</si>
  <si>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</si>
  <si>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</si>
  <si>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2019 год</t>
  </si>
  <si>
    <t>Расходов на 2019 год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</si>
  <si>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</si>
  <si>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</si>
  <si>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</si>
  <si>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</si>
  <si>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</si>
  <si>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</si>
  <si>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</si>
  <si>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</si>
  <si>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</si>
  <si>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</si>
  <si>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2019 год 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</si>
  <si>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</si>
  <si>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</si>
  <si>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</si>
  <si>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</si>
  <si>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11 мес.</t>
  </si>
  <si>
    <t>Муниципальная программа «Меры по усилению борьбы с преступностью и профилактике правонарушений на 2018-2020 годы"</t>
  </si>
  <si>
    <t>12 0 01 01000</t>
  </si>
  <si>
    <t>22 0 00 00000</t>
  </si>
  <si>
    <t>Муниципальная программа"Использование и охрана земель на территории Копьевского сельсовета на 2018г - 2020 годы"</t>
  </si>
  <si>
    <t>Обеспечение охраны и восстановление плодородия земель</t>
  </si>
  <si>
    <t>Мероприятия, направленные на защиту земель поселения от зарастания сорными растениями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</si>
  <si>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</si>
  <si>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</si>
  <si>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</si>
  <si>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</si>
  <si>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</si>
  <si>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</si>
  <si>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</si>
  <si>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</si>
  <si>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Муниципальная программа"Обеспечение безопасности гидротехнического сооружения на территории Копьевского сельсовета на 2018-2020 годы"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</si>
  <si>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</si>
  <si>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</si>
  <si>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</si>
  <si>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</si>
  <si>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2019 год и плановый 2020 и 2021 годов" от 15 марта 2019 г  № 3   
</t>
  </si>
  <si>
    <t xml:space="preserve">Приложение 2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2019 год и плановый 2020 и 2021 годов" от  15 марта 2019 г. № 3     
</t>
  </si>
  <si>
    <t xml:space="preserve">Приложение  3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2019 год и плановый 2020 и 2021 годов" от  15 марта 2019 г. № 3         
                                                      </t>
  </si>
  <si>
    <t xml:space="preserve">Приложение  4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2019 год и плановый 2020 и 2021 годов" от  15 марта 2019 г. № 3     
 </t>
  </si>
  <si>
    <t xml:space="preserve">Приложение  5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2019 год и плановый 2020 и 2021 годов" от  15 марта 2019 г. № 3    
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</si>
</sst>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  <numFmt numFmtId="167" formatCode="000000"/>
    <numFmt numFmtId="168" formatCode="0000"/>
    <numFmt numFmtId="169" formatCode="#&quot; &quot;???/???"/>
    <numFmt numFmtId="170" formatCode="#,##0.00_р_.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5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2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4" fontId="15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justify" vertical="top" wrapText="1"/>
    </xf>
    <xf numFmtId="0" fontId="20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3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2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 wrapText="1"/>
    </xf>
    <xf numFmtId="0" fontId="7" fillId="0" borderId="13" xfId="53" applyFont="1" applyFill="1" applyBorder="1" applyAlignment="1">
      <alignment horizontal="justify" vertical="top" wrapText="1"/>
      <protection/>
    </xf>
    <xf numFmtId="49" fontId="8" fillId="0" borderId="13" xfId="53" applyNumberFormat="1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164" fontId="0" fillId="0" borderId="0" xfId="0" applyNumberFormat="1" applyFill="1" applyAlignment="1">
      <alignment horizontal="center"/>
    </xf>
    <xf numFmtId="0" fontId="5" fillId="34" borderId="10" xfId="0" applyFont="1" applyFill="1" applyBorder="1" applyAlignment="1">
      <alignment horizontal="left" vertical="top" wrapText="1"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horizontal="center" vertical="top" wrapText="1"/>
      <protection/>
    </xf>
    <xf numFmtId="4" fontId="5" fillId="34" borderId="10" xfId="53" applyNumberFormat="1" applyFont="1" applyFill="1" applyBorder="1" applyAlignment="1">
      <alignment horizontal="center"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64" fontId="4" fillId="0" borderId="10" xfId="53" applyNumberFormat="1" applyFont="1" applyFill="1" applyBorder="1" applyAlignment="1">
      <alignment horizontal="center" vertical="top" wrapText="1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top" wrapText="1"/>
    </xf>
    <xf numFmtId="4" fontId="7" fillId="0" borderId="18" xfId="0" applyNumberFormat="1" applyFont="1" applyFill="1" applyBorder="1" applyAlignment="1">
      <alignment horizontal="center" vertical="top" wrapText="1"/>
    </xf>
    <xf numFmtId="49" fontId="8" fillId="0" borderId="13" xfId="53" applyNumberFormat="1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3" xfId="53" applyNumberFormat="1" applyFont="1" applyFill="1" applyBorder="1" applyAlignment="1">
      <alignment wrapText="1"/>
      <protection/>
    </xf>
    <xf numFmtId="49" fontId="8" fillId="33" borderId="13" xfId="53" applyNumberFormat="1" applyFont="1" applyFill="1" applyBorder="1" applyAlignment="1">
      <alignment horizontal="left" wrapText="1"/>
      <protection/>
    </xf>
    <xf numFmtId="0" fontId="8" fillId="33" borderId="13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3" xfId="53" applyFont="1" applyFill="1" applyBorder="1" applyAlignment="1">
      <alignment horizontal="justify" vertical="top" wrapText="1"/>
      <protection/>
    </xf>
    <xf numFmtId="0" fontId="26" fillId="0" borderId="12" xfId="0" applyFont="1" applyFill="1" applyBorder="1" applyAlignment="1">
      <alignment horizontal="justify" vertical="top" wrapText="1"/>
    </xf>
    <xf numFmtId="0" fontId="2" fillId="33" borderId="12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01" t="s">
        <v>513</v>
      </c>
      <c r="B1" s="202"/>
      <c r="C1" s="202"/>
      <c r="E1" s="2"/>
    </row>
    <row r="2" spans="1:3" ht="32.25" customHeight="1">
      <c r="A2" s="205" t="s">
        <v>45</v>
      </c>
      <c r="B2" s="205"/>
      <c r="C2" s="205"/>
    </row>
    <row r="3" ht="15">
      <c r="C3" s="1" t="s">
        <v>327</v>
      </c>
    </row>
    <row r="4" spans="1:3" ht="15.75" customHeight="1">
      <c r="A4" s="203" t="s">
        <v>430</v>
      </c>
      <c r="B4" s="203" t="s">
        <v>431</v>
      </c>
      <c r="C4" s="172" t="s">
        <v>432</v>
      </c>
    </row>
    <row r="5" spans="1:3" ht="17.25" customHeight="1">
      <c r="A5" s="203"/>
      <c r="B5" s="203"/>
      <c r="C5" s="172" t="s">
        <v>199</v>
      </c>
    </row>
    <row r="6" spans="1:3" ht="47.25" customHeight="1">
      <c r="A6" s="174" t="s">
        <v>119</v>
      </c>
      <c r="B6" s="174" t="s">
        <v>433</v>
      </c>
      <c r="C6" s="79" t="s">
        <v>429</v>
      </c>
    </row>
    <row r="7" spans="1:3" ht="43.5" customHeight="1">
      <c r="A7" s="174" t="s">
        <v>120</v>
      </c>
      <c r="B7" s="174" t="s">
        <v>434</v>
      </c>
      <c r="C7" s="79" t="s">
        <v>429</v>
      </c>
    </row>
    <row r="8" spans="1:3" ht="49.5" customHeight="1">
      <c r="A8" s="174" t="s">
        <v>121</v>
      </c>
      <c r="B8" s="174" t="s">
        <v>435</v>
      </c>
      <c r="C8" s="79" t="s">
        <v>429</v>
      </c>
    </row>
    <row r="9" spans="1:3" ht="48" customHeight="1">
      <c r="A9" s="175" t="s">
        <v>122</v>
      </c>
      <c r="B9" s="175" t="s">
        <v>436</v>
      </c>
      <c r="C9" s="80" t="s">
        <v>429</v>
      </c>
    </row>
    <row r="10" spans="1:3" ht="60.75" customHeight="1">
      <c r="A10" s="174" t="s">
        <v>123</v>
      </c>
      <c r="B10" s="174" t="s">
        <v>437</v>
      </c>
      <c r="C10" s="79" t="s">
        <v>429</v>
      </c>
    </row>
    <row r="11" spans="1:3" ht="63.75" customHeight="1">
      <c r="A11" s="175" t="s">
        <v>124</v>
      </c>
      <c r="B11" s="175" t="s">
        <v>438</v>
      </c>
      <c r="C11" s="80" t="s">
        <v>429</v>
      </c>
    </row>
    <row r="12" spans="1:3" ht="47.25" customHeight="1">
      <c r="A12" s="174" t="s">
        <v>137</v>
      </c>
      <c r="B12" s="174" t="s">
        <v>439</v>
      </c>
      <c r="C12" s="79">
        <v>0</v>
      </c>
    </row>
    <row r="13" spans="1:3" ht="65.25" customHeight="1">
      <c r="A13" s="174" t="s">
        <v>138</v>
      </c>
      <c r="B13" s="174" t="s">
        <v>440</v>
      </c>
      <c r="C13" s="79">
        <f>SUM(C14)</f>
        <v>0</v>
      </c>
    </row>
    <row r="14" spans="1:3" ht="75">
      <c r="A14" s="175" t="s">
        <v>125</v>
      </c>
      <c r="B14" s="175" t="s">
        <v>441</v>
      </c>
      <c r="C14" s="80">
        <v>0</v>
      </c>
    </row>
    <row r="15" spans="1:3" ht="71.25">
      <c r="A15" s="174" t="s">
        <v>126</v>
      </c>
      <c r="B15" s="174" t="s">
        <v>442</v>
      </c>
      <c r="C15" s="80">
        <f>SUM(C16)</f>
        <v>0</v>
      </c>
    </row>
    <row r="16" spans="1:3" ht="64.5" customHeight="1">
      <c r="A16" s="175" t="s">
        <v>131</v>
      </c>
      <c r="B16" s="175" t="s">
        <v>443</v>
      </c>
      <c r="C16" s="80">
        <v>0</v>
      </c>
    </row>
    <row r="17" spans="1:3" ht="33" customHeight="1">
      <c r="A17" s="174" t="s">
        <v>132</v>
      </c>
      <c r="B17" s="174" t="s">
        <v>444</v>
      </c>
      <c r="C17" s="79">
        <f>SUM(C21-(-C22))</f>
        <v>39800</v>
      </c>
    </row>
    <row r="18" spans="1:3" ht="31.5" customHeight="1">
      <c r="A18" s="174" t="s">
        <v>133</v>
      </c>
      <c r="B18" s="174" t="s">
        <v>445</v>
      </c>
      <c r="C18" s="79">
        <f>C19</f>
        <v>-9767800</v>
      </c>
    </row>
    <row r="19" spans="1:3" ht="32.25" customHeight="1">
      <c r="A19" s="175" t="s">
        <v>134</v>
      </c>
      <c r="B19" s="175" t="s">
        <v>446</v>
      </c>
      <c r="C19" s="80">
        <f>C20</f>
        <v>-9767800</v>
      </c>
    </row>
    <row r="20" spans="1:3" ht="33" customHeight="1">
      <c r="A20" s="175" t="s">
        <v>135</v>
      </c>
      <c r="B20" s="175" t="s">
        <v>447</v>
      </c>
      <c r="C20" s="80">
        <f>C21</f>
        <v>-9767800</v>
      </c>
    </row>
    <row r="21" spans="1:3" ht="39" customHeight="1">
      <c r="A21" s="175" t="s">
        <v>136</v>
      </c>
      <c r="B21" s="175" t="s">
        <v>448</v>
      </c>
      <c r="C21" s="176">
        <v>-9767800</v>
      </c>
    </row>
    <row r="22" spans="1:3" ht="33" customHeight="1">
      <c r="A22" s="174" t="s">
        <v>127</v>
      </c>
      <c r="B22" s="174" t="s">
        <v>452</v>
      </c>
      <c r="C22" s="79">
        <f>C23</f>
        <v>9807600</v>
      </c>
    </row>
    <row r="23" spans="1:3" ht="36" customHeight="1">
      <c r="A23" s="175" t="s">
        <v>128</v>
      </c>
      <c r="B23" s="175" t="s">
        <v>453</v>
      </c>
      <c r="C23" s="80">
        <f>C24</f>
        <v>9807600</v>
      </c>
    </row>
    <row r="24" spans="1:3" ht="33.75" customHeight="1">
      <c r="A24" s="175" t="s">
        <v>129</v>
      </c>
      <c r="B24" s="175" t="s">
        <v>454</v>
      </c>
      <c r="C24" s="80">
        <f>C25</f>
        <v>9807600</v>
      </c>
    </row>
    <row r="25" spans="1:3" ht="34.5" customHeight="1">
      <c r="A25" s="175" t="s">
        <v>130</v>
      </c>
      <c r="B25" s="175" t="s">
        <v>455</v>
      </c>
      <c r="C25" s="176">
        <v>9807600</v>
      </c>
    </row>
    <row r="26" spans="1:3" ht="21.75" customHeight="1">
      <c r="A26" s="204" t="s">
        <v>456</v>
      </c>
      <c r="B26" s="204"/>
      <c r="C26" s="79">
        <f>SUM(C21-(-C22))</f>
        <v>39800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1.3779527559055118" right="0.7086614173228347" top="0.35433070866141736" bottom="0.3937007874015748" header="0.31496062992125984" footer="0.31496062992125984"/>
  <pageSetup fitToHeight="1" fitToWidth="1" horizontalDpi="180" verticalDpi="18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6.00390625" style="26" customWidth="1"/>
    <col min="2" max="2" width="74.00390625" style="26" customWidth="1"/>
    <col min="3" max="3" width="16.28125" style="27" customWidth="1"/>
  </cols>
  <sheetData>
    <row r="1" spans="1:3" ht="61.5" customHeight="1">
      <c r="A1" s="208" t="s">
        <v>514</v>
      </c>
      <c r="B1" s="209"/>
      <c r="C1" s="209"/>
    </row>
    <row r="2" spans="1:3" ht="30.75" customHeight="1">
      <c r="A2" s="210" t="s">
        <v>46</v>
      </c>
      <c r="B2" s="211"/>
      <c r="C2" s="211"/>
    </row>
    <row r="3" ht="15" customHeight="1" thickBot="1">
      <c r="C3" s="142" t="s">
        <v>235</v>
      </c>
    </row>
    <row r="4" spans="1:3" ht="17.25" customHeight="1">
      <c r="A4" s="177" t="s">
        <v>145</v>
      </c>
      <c r="B4" s="212" t="s">
        <v>147</v>
      </c>
      <c r="C4" s="214" t="s">
        <v>139</v>
      </c>
    </row>
    <row r="5" spans="1:3" ht="33.75" customHeight="1">
      <c r="A5" s="178" t="s">
        <v>146</v>
      </c>
      <c r="B5" s="213"/>
      <c r="C5" s="214"/>
    </row>
    <row r="6" spans="1:3" ht="24" customHeight="1">
      <c r="A6" s="60" t="s">
        <v>148</v>
      </c>
      <c r="B6" s="69" t="s">
        <v>465</v>
      </c>
      <c r="C6" s="23">
        <f>C7+C12+C21+C32+C36+C29+C40+C18</f>
        <v>1345000</v>
      </c>
    </row>
    <row r="7" spans="1:3" ht="20.25" customHeight="1">
      <c r="A7" s="62" t="s">
        <v>149</v>
      </c>
      <c r="B7" s="71" t="s">
        <v>150</v>
      </c>
      <c r="C7" s="25">
        <f>C8</f>
        <v>478000</v>
      </c>
    </row>
    <row r="8" spans="1:3" ht="21.75" customHeight="1">
      <c r="A8" s="60" t="s">
        <v>151</v>
      </c>
      <c r="B8" s="69" t="s">
        <v>152</v>
      </c>
      <c r="C8" s="23">
        <f>C9+C10+C11</f>
        <v>478000</v>
      </c>
    </row>
    <row r="9" spans="1:3" s="19" customFormat="1" ht="73.5" customHeight="1">
      <c r="A9" s="61" t="s">
        <v>153</v>
      </c>
      <c r="B9" s="70" t="s">
        <v>480</v>
      </c>
      <c r="C9" s="24">
        <v>470000</v>
      </c>
    </row>
    <row r="10" spans="1:3" s="19" customFormat="1" ht="104.25" customHeight="1">
      <c r="A10" s="61" t="s">
        <v>154</v>
      </c>
      <c r="B10" s="70" t="s">
        <v>481</v>
      </c>
      <c r="C10" s="24">
        <v>2000</v>
      </c>
    </row>
    <row r="11" spans="1:3" s="19" customFormat="1" ht="64.5" customHeight="1">
      <c r="A11" s="61" t="s">
        <v>155</v>
      </c>
      <c r="B11" s="70" t="s">
        <v>482</v>
      </c>
      <c r="C11" s="24">
        <v>6000</v>
      </c>
    </row>
    <row r="12" spans="1:3" s="19" customFormat="1" ht="39.75" customHeight="1">
      <c r="A12" s="62" t="s">
        <v>458</v>
      </c>
      <c r="B12" s="71" t="s">
        <v>459</v>
      </c>
      <c r="C12" s="23">
        <f>C13</f>
        <v>296000</v>
      </c>
    </row>
    <row r="13" spans="1:3" s="19" customFormat="1" ht="39.75" customHeight="1">
      <c r="A13" s="63" t="s">
        <v>332</v>
      </c>
      <c r="B13" s="72" t="s">
        <v>333</v>
      </c>
      <c r="C13" s="24">
        <f>C14+C15+C16+C17</f>
        <v>296000</v>
      </c>
    </row>
    <row r="14" spans="1:3" s="19" customFormat="1" ht="92.25" customHeight="1">
      <c r="A14" s="61" t="s">
        <v>219</v>
      </c>
      <c r="B14" s="70" t="s">
        <v>220</v>
      </c>
      <c r="C14" s="24">
        <v>130000</v>
      </c>
    </row>
    <row r="15" spans="1:3" s="19" customFormat="1" ht="111.75" customHeight="1">
      <c r="A15" s="61" t="s">
        <v>228</v>
      </c>
      <c r="B15" s="70" t="s">
        <v>221</v>
      </c>
      <c r="C15" s="24">
        <v>2000</v>
      </c>
    </row>
    <row r="16" spans="1:3" s="19" customFormat="1" ht="94.5">
      <c r="A16" s="61" t="s">
        <v>229</v>
      </c>
      <c r="B16" s="70" t="s">
        <v>226</v>
      </c>
      <c r="C16" s="24">
        <v>164000</v>
      </c>
    </row>
    <row r="17" spans="1:3" s="19" customFormat="1" ht="94.5">
      <c r="A17" s="61" t="s">
        <v>230</v>
      </c>
      <c r="B17" s="70" t="s">
        <v>227</v>
      </c>
      <c r="C17" s="24">
        <v>0</v>
      </c>
    </row>
    <row r="18" spans="1:3" s="19" customFormat="1" ht="26.25" customHeight="1">
      <c r="A18" s="62" t="s">
        <v>47</v>
      </c>
      <c r="B18" s="194" t="s">
        <v>48</v>
      </c>
      <c r="C18" s="25">
        <f>C19</f>
        <v>6500</v>
      </c>
    </row>
    <row r="19" spans="1:3" s="19" customFormat="1" ht="27.75" customHeight="1">
      <c r="A19" s="61" t="s">
        <v>49</v>
      </c>
      <c r="B19" s="70" t="s">
        <v>51</v>
      </c>
      <c r="C19" s="23">
        <f>C20</f>
        <v>6500</v>
      </c>
    </row>
    <row r="20" spans="1:3" s="19" customFormat="1" ht="18" customHeight="1">
      <c r="A20" s="61" t="s">
        <v>50</v>
      </c>
      <c r="B20" s="70" t="s">
        <v>51</v>
      </c>
      <c r="C20" s="24">
        <v>6500</v>
      </c>
    </row>
    <row r="21" spans="1:3" ht="19.5" customHeight="1">
      <c r="A21" s="62" t="s">
        <v>156</v>
      </c>
      <c r="B21" s="71" t="s">
        <v>157</v>
      </c>
      <c r="C21" s="25">
        <f>C22+C24</f>
        <v>393500</v>
      </c>
    </row>
    <row r="22" spans="1:3" ht="19.5" customHeight="1">
      <c r="A22" s="60" t="s">
        <v>158</v>
      </c>
      <c r="B22" s="69" t="s">
        <v>159</v>
      </c>
      <c r="C22" s="23">
        <f>C23</f>
        <v>29000</v>
      </c>
    </row>
    <row r="23" spans="1:3" s="19" customFormat="1" ht="54" customHeight="1">
      <c r="A23" s="61" t="s">
        <v>160</v>
      </c>
      <c r="B23" s="70" t="s">
        <v>462</v>
      </c>
      <c r="C23" s="24">
        <v>29000</v>
      </c>
    </row>
    <row r="24" spans="1:3" ht="18.75" customHeight="1">
      <c r="A24" s="60" t="s">
        <v>161</v>
      </c>
      <c r="B24" s="69" t="s">
        <v>162</v>
      </c>
      <c r="C24" s="23">
        <f>C25+C27</f>
        <v>364500</v>
      </c>
    </row>
    <row r="25" spans="1:3" ht="27.75" customHeight="1">
      <c r="A25" s="61" t="s">
        <v>423</v>
      </c>
      <c r="B25" s="69" t="s">
        <v>233</v>
      </c>
      <c r="C25" s="23">
        <f>C26</f>
        <v>235500</v>
      </c>
    </row>
    <row r="26" spans="1:3" s="19" customFormat="1" ht="33" customHeight="1">
      <c r="A26" s="61" t="s">
        <v>422</v>
      </c>
      <c r="B26" s="70" t="s">
        <v>463</v>
      </c>
      <c r="C26" s="24">
        <v>235500</v>
      </c>
    </row>
    <row r="27" spans="1:3" ht="27" customHeight="1">
      <c r="A27" s="61" t="s">
        <v>425</v>
      </c>
      <c r="B27" s="69" t="s">
        <v>232</v>
      </c>
      <c r="C27" s="23">
        <f>C28</f>
        <v>129000</v>
      </c>
    </row>
    <row r="28" spans="1:3" s="19" customFormat="1" ht="38.25" customHeight="1">
      <c r="A28" s="61" t="s">
        <v>424</v>
      </c>
      <c r="B28" s="70" t="s">
        <v>464</v>
      </c>
      <c r="C28" s="24">
        <v>129000</v>
      </c>
    </row>
    <row r="29" spans="1:3" s="19" customFormat="1" ht="26.25" customHeight="1">
      <c r="A29" s="62" t="s">
        <v>52</v>
      </c>
      <c r="B29" s="71" t="s">
        <v>53</v>
      </c>
      <c r="C29" s="24">
        <f>C30</f>
        <v>2000</v>
      </c>
    </row>
    <row r="30" spans="1:3" s="19" customFormat="1" ht="49.5" customHeight="1">
      <c r="A30" s="60" t="s">
        <v>54</v>
      </c>
      <c r="B30" s="70" t="s">
        <v>55</v>
      </c>
      <c r="C30" s="23">
        <f>C31</f>
        <v>2000</v>
      </c>
    </row>
    <row r="31" spans="1:3" s="19" customFormat="1" ht="62.25" customHeight="1">
      <c r="A31" s="61" t="s">
        <v>140</v>
      </c>
      <c r="B31" s="70" t="s">
        <v>56</v>
      </c>
      <c r="C31" s="24">
        <v>2000</v>
      </c>
    </row>
    <row r="32" spans="1:3" s="19" customFormat="1" ht="52.5" customHeight="1">
      <c r="A32" s="64" t="s">
        <v>334</v>
      </c>
      <c r="B32" s="73" t="s">
        <v>335</v>
      </c>
      <c r="C32" s="24">
        <f>C33</f>
        <v>12000</v>
      </c>
    </row>
    <row r="33" spans="1:3" s="19" customFormat="1" ht="88.5" customHeight="1">
      <c r="A33" s="63" t="s">
        <v>336</v>
      </c>
      <c r="B33" s="72" t="s">
        <v>337</v>
      </c>
      <c r="C33" s="24">
        <f>C34</f>
        <v>12000</v>
      </c>
    </row>
    <row r="34" spans="1:3" s="19" customFormat="1" ht="81" customHeight="1">
      <c r="A34" s="66" t="s">
        <v>57</v>
      </c>
      <c r="B34" s="74" t="s">
        <v>58</v>
      </c>
      <c r="C34" s="47">
        <f>C35</f>
        <v>12000</v>
      </c>
    </row>
    <row r="35" spans="1:3" s="19" customFormat="1" ht="62.25" customHeight="1">
      <c r="A35" s="66" t="s">
        <v>59</v>
      </c>
      <c r="B35" s="195" t="s">
        <v>80</v>
      </c>
      <c r="C35" s="47">
        <v>12000</v>
      </c>
    </row>
    <row r="36" spans="1:3" s="19" customFormat="1" ht="38.25" customHeight="1">
      <c r="A36" s="62" t="s">
        <v>359</v>
      </c>
      <c r="B36" s="115" t="s">
        <v>360</v>
      </c>
      <c r="C36" s="25">
        <f>C37</f>
        <v>140000</v>
      </c>
    </row>
    <row r="37" spans="1:3" s="19" customFormat="1" ht="62.25" customHeight="1">
      <c r="A37" s="63" t="s">
        <v>338</v>
      </c>
      <c r="B37" s="196" t="s">
        <v>339</v>
      </c>
      <c r="C37" s="24">
        <f>C38</f>
        <v>140000</v>
      </c>
    </row>
    <row r="38" spans="1:3" s="19" customFormat="1" ht="76.5" customHeight="1">
      <c r="A38" s="63" t="s">
        <v>340</v>
      </c>
      <c r="B38" s="197" t="s">
        <v>341</v>
      </c>
      <c r="C38" s="24">
        <f>C39</f>
        <v>140000</v>
      </c>
    </row>
    <row r="39" spans="1:3" s="19" customFormat="1" ht="76.5" customHeight="1">
      <c r="A39" s="61" t="s">
        <v>141</v>
      </c>
      <c r="B39" s="198" t="s">
        <v>361</v>
      </c>
      <c r="C39" s="24">
        <v>140000</v>
      </c>
    </row>
    <row r="40" spans="1:3" s="19" customFormat="1" ht="20.25" customHeight="1">
      <c r="A40" s="62" t="s">
        <v>60</v>
      </c>
      <c r="B40" s="115" t="s">
        <v>61</v>
      </c>
      <c r="C40" s="118">
        <f>C41</f>
        <v>17000</v>
      </c>
    </row>
    <row r="41" spans="1:3" s="19" customFormat="1" ht="39" customHeight="1">
      <c r="A41" s="63" t="s">
        <v>62</v>
      </c>
      <c r="B41" s="72" t="s">
        <v>63</v>
      </c>
      <c r="C41" s="24">
        <f>C42</f>
        <v>17000</v>
      </c>
    </row>
    <row r="42" spans="1:3" s="19" customFormat="1" ht="39" customHeight="1">
      <c r="A42" s="63" t="s">
        <v>64</v>
      </c>
      <c r="B42" s="72" t="s">
        <v>65</v>
      </c>
      <c r="C42" s="24">
        <v>17000</v>
      </c>
    </row>
    <row r="43" spans="1:3" s="4" customFormat="1" ht="23.25" customHeight="1">
      <c r="A43" s="116" t="s">
        <v>163</v>
      </c>
      <c r="B43" s="117" t="s">
        <v>164</v>
      </c>
      <c r="C43" s="118">
        <f>C44+C62+C70+C65+C67</f>
        <v>8422800</v>
      </c>
    </row>
    <row r="44" spans="1:3" s="8" customFormat="1" ht="35.25" customHeight="1">
      <c r="A44" s="60" t="s">
        <v>165</v>
      </c>
      <c r="B44" s="69" t="s">
        <v>166</v>
      </c>
      <c r="C44" s="23">
        <f>C45+C48+C50+C59</f>
        <v>8202000</v>
      </c>
    </row>
    <row r="45" spans="1:3" ht="34.5" customHeight="1">
      <c r="A45" s="60" t="s">
        <v>66</v>
      </c>
      <c r="B45" s="69" t="s">
        <v>234</v>
      </c>
      <c r="C45" s="23">
        <f>C46</f>
        <v>8202000</v>
      </c>
    </row>
    <row r="46" spans="1:3" ht="33.75" customHeight="1">
      <c r="A46" s="66" t="s">
        <v>78</v>
      </c>
      <c r="B46" s="70" t="s">
        <v>167</v>
      </c>
      <c r="C46" s="24">
        <f>C47</f>
        <v>8202000</v>
      </c>
    </row>
    <row r="47" spans="1:3" s="19" customFormat="1" ht="30.75" customHeight="1">
      <c r="A47" s="66" t="s">
        <v>77</v>
      </c>
      <c r="B47" s="70" t="s">
        <v>466</v>
      </c>
      <c r="C47" s="24">
        <v>8202000</v>
      </c>
    </row>
    <row r="48" spans="1:3" s="19" customFormat="1" ht="35.25" customHeight="1" hidden="1">
      <c r="A48" s="65" t="s">
        <v>451</v>
      </c>
      <c r="B48" s="73" t="s">
        <v>172</v>
      </c>
      <c r="C48" s="23">
        <v>0</v>
      </c>
    </row>
    <row r="49" spans="1:3" s="19" customFormat="1" ht="33" customHeight="1" hidden="1">
      <c r="A49" s="63" t="s">
        <v>449</v>
      </c>
      <c r="B49" s="72" t="s">
        <v>171</v>
      </c>
      <c r="C49" s="24"/>
    </row>
    <row r="50" spans="1:3" s="19" customFormat="1" ht="36" customHeight="1" hidden="1">
      <c r="A50" s="64" t="s">
        <v>342</v>
      </c>
      <c r="B50" s="73" t="s">
        <v>343</v>
      </c>
      <c r="C50" s="23">
        <f>C51+C54+C57</f>
        <v>0</v>
      </c>
    </row>
    <row r="51" spans="1:3" s="19" customFormat="1" ht="22.5" customHeight="1" hidden="1">
      <c r="A51" s="66" t="s">
        <v>362</v>
      </c>
      <c r="B51" s="74" t="s">
        <v>363</v>
      </c>
      <c r="C51" s="24">
        <f>C52</f>
        <v>0</v>
      </c>
    </row>
    <row r="52" spans="1:7" s="19" customFormat="1" ht="100.5" customHeight="1" hidden="1">
      <c r="A52" s="66" t="s">
        <v>364</v>
      </c>
      <c r="B52" s="74" t="s">
        <v>365</v>
      </c>
      <c r="C52" s="67">
        <f>C53</f>
        <v>0</v>
      </c>
      <c r="D52" s="32"/>
      <c r="E52" s="32"/>
      <c r="F52" s="32"/>
      <c r="G52" s="32"/>
    </row>
    <row r="53" spans="1:7" s="19" customFormat="1" ht="68.25" customHeight="1" hidden="1">
      <c r="A53" s="66" t="s">
        <v>352</v>
      </c>
      <c r="B53" s="74" t="s">
        <v>347</v>
      </c>
      <c r="C53" s="67"/>
      <c r="D53" s="32"/>
      <c r="E53" s="32"/>
      <c r="F53" s="32"/>
      <c r="G53" s="32"/>
    </row>
    <row r="54" spans="1:7" s="19" customFormat="1" ht="66.75" customHeight="1" hidden="1">
      <c r="A54" s="66" t="s">
        <v>366</v>
      </c>
      <c r="B54" s="74" t="s">
        <v>367</v>
      </c>
      <c r="C54" s="67">
        <f>C55</f>
        <v>0</v>
      </c>
      <c r="D54" s="32"/>
      <c r="E54" s="32"/>
      <c r="F54" s="32"/>
      <c r="G54" s="32"/>
    </row>
    <row r="55" spans="1:7" s="19" customFormat="1" ht="52.5" customHeight="1" hidden="1">
      <c r="A55" s="66" t="s">
        <v>368</v>
      </c>
      <c r="B55" s="74" t="s">
        <v>369</v>
      </c>
      <c r="C55" s="67">
        <f>C56</f>
        <v>0</v>
      </c>
      <c r="D55" s="32"/>
      <c r="E55" s="33"/>
      <c r="F55" s="34"/>
      <c r="G55" s="35"/>
    </row>
    <row r="56" spans="1:7" s="19" customFormat="1" ht="53.25" customHeight="1" hidden="1">
      <c r="A56" s="66" t="s">
        <v>353</v>
      </c>
      <c r="B56" s="74" t="s">
        <v>348</v>
      </c>
      <c r="C56" s="67"/>
      <c r="D56" s="32"/>
      <c r="E56" s="33"/>
      <c r="F56" s="34"/>
      <c r="G56" s="35"/>
    </row>
    <row r="57" spans="1:7" s="19" customFormat="1" ht="33.75" customHeight="1" hidden="1">
      <c r="A57" s="64" t="s">
        <v>344</v>
      </c>
      <c r="B57" s="73" t="s">
        <v>345</v>
      </c>
      <c r="C57" s="68">
        <f>C58</f>
        <v>0</v>
      </c>
      <c r="D57" s="32"/>
      <c r="E57" s="33"/>
      <c r="F57" s="34"/>
      <c r="G57" s="35"/>
    </row>
    <row r="58" spans="1:7" s="19" customFormat="1" ht="33.75" customHeight="1" hidden="1">
      <c r="A58" s="63" t="s">
        <v>142</v>
      </c>
      <c r="B58" s="72" t="s">
        <v>346</v>
      </c>
      <c r="C58" s="67"/>
      <c r="D58" s="32"/>
      <c r="E58" s="33"/>
      <c r="F58" s="34"/>
      <c r="G58" s="35"/>
    </row>
    <row r="59" spans="1:7" s="19" customFormat="1" ht="33.75" customHeight="1" hidden="1">
      <c r="A59" s="64" t="s">
        <v>186</v>
      </c>
      <c r="B59" s="73" t="s">
        <v>184</v>
      </c>
      <c r="C59" s="68">
        <f>SUM(C60)</f>
        <v>0</v>
      </c>
      <c r="D59" s="32"/>
      <c r="E59" s="33"/>
      <c r="F59" s="34"/>
      <c r="G59" s="35"/>
    </row>
    <row r="60" spans="1:7" s="19" customFormat="1" ht="25.5" customHeight="1" hidden="1">
      <c r="A60" s="63" t="s">
        <v>185</v>
      </c>
      <c r="B60" s="72" t="s">
        <v>345</v>
      </c>
      <c r="C60" s="67">
        <f>SUM(C61)</f>
        <v>0</v>
      </c>
      <c r="D60" s="32"/>
      <c r="E60" s="33"/>
      <c r="F60" s="34"/>
      <c r="G60" s="35"/>
    </row>
    <row r="61" spans="1:7" s="19" customFormat="1" ht="24.75" customHeight="1" hidden="1">
      <c r="A61" s="63" t="s">
        <v>450</v>
      </c>
      <c r="B61" s="72" t="s">
        <v>346</v>
      </c>
      <c r="C61" s="67">
        <v>0</v>
      </c>
      <c r="D61" s="32"/>
      <c r="E61" s="33"/>
      <c r="F61" s="34"/>
      <c r="G61" s="35"/>
    </row>
    <row r="62" spans="1:3" s="20" customFormat="1" ht="42.75" customHeight="1">
      <c r="A62" s="60" t="s">
        <v>76</v>
      </c>
      <c r="B62" s="69" t="s">
        <v>168</v>
      </c>
      <c r="C62" s="23">
        <f>C63</f>
        <v>126800</v>
      </c>
    </row>
    <row r="63" spans="1:3" ht="31.5">
      <c r="A63" s="66" t="s">
        <v>75</v>
      </c>
      <c r="B63" s="70" t="s">
        <v>169</v>
      </c>
      <c r="C63" s="24">
        <f>C64</f>
        <v>126800</v>
      </c>
    </row>
    <row r="64" spans="1:3" ht="47.25">
      <c r="A64" s="66" t="s">
        <v>74</v>
      </c>
      <c r="B64" s="70" t="s">
        <v>467</v>
      </c>
      <c r="C64" s="24">
        <v>126800</v>
      </c>
    </row>
    <row r="65" spans="1:3" ht="31.5">
      <c r="A65" s="60" t="s">
        <v>73</v>
      </c>
      <c r="B65" s="69" t="s">
        <v>193</v>
      </c>
      <c r="C65" s="23">
        <f>C66</f>
        <v>89000</v>
      </c>
    </row>
    <row r="66" spans="1:3" ht="31.5">
      <c r="A66" s="61" t="s">
        <v>71</v>
      </c>
      <c r="B66" s="70" t="s">
        <v>192</v>
      </c>
      <c r="C66" s="24">
        <v>89000</v>
      </c>
    </row>
    <row r="67" spans="1:3" ht="15.75">
      <c r="A67" s="60" t="s">
        <v>72</v>
      </c>
      <c r="B67" s="69" t="s">
        <v>483</v>
      </c>
      <c r="C67" s="23">
        <f>C68</f>
        <v>5000</v>
      </c>
    </row>
    <row r="68" spans="1:3" ht="63">
      <c r="A68" s="61" t="s">
        <v>70</v>
      </c>
      <c r="B68" s="70" t="s">
        <v>484</v>
      </c>
      <c r="C68" s="24">
        <f>C69</f>
        <v>5000</v>
      </c>
    </row>
    <row r="69" spans="1:3" ht="62.25" customHeight="1">
      <c r="A69" s="61" t="s">
        <v>69</v>
      </c>
      <c r="B69" s="70" t="s">
        <v>485</v>
      </c>
      <c r="C69" s="24">
        <v>5000</v>
      </c>
    </row>
    <row r="70" spans="1:3" ht="21.75" customHeight="1">
      <c r="A70" s="60" t="s">
        <v>68</v>
      </c>
      <c r="B70" s="69" t="s">
        <v>486</v>
      </c>
      <c r="C70" s="23">
        <f>C71</f>
        <v>0</v>
      </c>
    </row>
    <row r="71" spans="1:3" ht="35.25" customHeight="1">
      <c r="A71" s="61" t="s">
        <v>67</v>
      </c>
      <c r="B71" s="70" t="s">
        <v>231</v>
      </c>
      <c r="C71" s="24"/>
    </row>
    <row r="72" spans="1:3" ht="15.75">
      <c r="A72" s="206" t="s">
        <v>170</v>
      </c>
      <c r="B72" s="207"/>
      <c r="C72" s="23">
        <f>C6+C43</f>
        <v>9767800</v>
      </c>
    </row>
  </sheetData>
  <sheetProtection/>
  <mergeCells count="5">
    <mergeCell ref="A72:B72"/>
    <mergeCell ref="A1:C1"/>
    <mergeCell ref="A2:C2"/>
    <mergeCell ref="B4:B5"/>
    <mergeCell ref="C4:C5"/>
  </mergeCells>
  <printOptions/>
  <pageMargins left="1.3779527559055118" right="0.1968503937007874" top="0.3937007874015748" bottom="0.3937007874015748" header="0.5118110236220472" footer="0.5118110236220472"/>
  <pageSetup fitToHeight="5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20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6" customWidth="1"/>
    <col min="6" max="6" width="15.421875" style="5" customWidth="1"/>
    <col min="7" max="7" width="15.421875" style="99" customWidth="1"/>
    <col min="8" max="8" width="19.57421875" style="2" customWidth="1"/>
  </cols>
  <sheetData>
    <row r="1" spans="1:7" ht="71.25" customHeight="1">
      <c r="A1" s="215" t="s">
        <v>515</v>
      </c>
      <c r="B1" s="215"/>
      <c r="C1" s="215"/>
      <c r="D1" s="215"/>
      <c r="E1" s="215"/>
      <c r="F1" s="215"/>
      <c r="G1" s="92"/>
    </row>
    <row r="2" spans="1:7" ht="45" customHeight="1">
      <c r="A2" s="216" t="s">
        <v>488</v>
      </c>
      <c r="B2" s="216"/>
      <c r="C2" s="216"/>
      <c r="D2" s="216"/>
      <c r="E2" s="216"/>
      <c r="F2" s="216"/>
      <c r="G2" s="93"/>
    </row>
    <row r="3" spans="6:7" ht="15">
      <c r="F3" s="1" t="s">
        <v>326</v>
      </c>
      <c r="G3" s="94"/>
    </row>
    <row r="4" spans="1:7" ht="15.75">
      <c r="A4" s="179" t="s">
        <v>236</v>
      </c>
      <c r="B4" s="179" t="s">
        <v>238</v>
      </c>
      <c r="C4" s="217" t="s">
        <v>240</v>
      </c>
      <c r="D4" s="217" t="s">
        <v>241</v>
      </c>
      <c r="E4" s="218" t="s">
        <v>242</v>
      </c>
      <c r="F4" s="180" t="s">
        <v>243</v>
      </c>
      <c r="G4" s="89"/>
    </row>
    <row r="5" spans="1:7" ht="16.5" customHeight="1">
      <c r="A5" s="179" t="s">
        <v>237</v>
      </c>
      <c r="B5" s="179" t="s">
        <v>239</v>
      </c>
      <c r="C5" s="217"/>
      <c r="D5" s="217"/>
      <c r="E5" s="218"/>
      <c r="F5" s="180" t="s">
        <v>244</v>
      </c>
      <c r="G5" s="89"/>
    </row>
    <row r="6" spans="1:7" ht="15">
      <c r="A6" s="179"/>
      <c r="B6" s="179" t="s">
        <v>237</v>
      </c>
      <c r="C6" s="217"/>
      <c r="D6" s="217"/>
      <c r="E6" s="218"/>
      <c r="F6" s="181" t="s">
        <v>216</v>
      </c>
      <c r="G6" s="95"/>
    </row>
    <row r="7" spans="1:8" s="17" customFormat="1" ht="21" customHeight="1">
      <c r="A7" s="57" t="s">
        <v>263</v>
      </c>
      <c r="B7" s="57"/>
      <c r="C7" s="155"/>
      <c r="D7" s="155"/>
      <c r="E7" s="58" t="s">
        <v>388</v>
      </c>
      <c r="F7" s="59">
        <f>SUM(F8+F13+F26+F21)</f>
        <v>5105200</v>
      </c>
      <c r="G7" s="96"/>
      <c r="H7" s="101"/>
    </row>
    <row r="8" spans="1:8" s="17" customFormat="1" ht="33" customHeight="1">
      <c r="A8" s="10" t="s">
        <v>263</v>
      </c>
      <c r="B8" s="10" t="s">
        <v>265</v>
      </c>
      <c r="C8" s="154"/>
      <c r="D8" s="154"/>
      <c r="E8" s="51" t="s">
        <v>389</v>
      </c>
      <c r="F8" s="23">
        <f>F9</f>
        <v>560200</v>
      </c>
      <c r="G8" s="90"/>
      <c r="H8" s="101"/>
    </row>
    <row r="9" spans="1:7" ht="44.25" customHeight="1">
      <c r="A9" s="10" t="s">
        <v>263</v>
      </c>
      <c r="B9" s="10" t="s">
        <v>265</v>
      </c>
      <c r="C9" s="154" t="s">
        <v>295</v>
      </c>
      <c r="D9" s="154"/>
      <c r="E9" s="51" t="s">
        <v>489</v>
      </c>
      <c r="F9" s="23">
        <f>F10</f>
        <v>560200</v>
      </c>
      <c r="G9" s="90"/>
    </row>
    <row r="10" spans="1:7" ht="41.25" customHeight="1">
      <c r="A10" s="10" t="s">
        <v>263</v>
      </c>
      <c r="B10" s="10" t="s">
        <v>265</v>
      </c>
      <c r="C10" s="154" t="s">
        <v>294</v>
      </c>
      <c r="D10" s="154"/>
      <c r="E10" s="51" t="s">
        <v>490</v>
      </c>
      <c r="F10" s="23">
        <f>F11</f>
        <v>560200</v>
      </c>
      <c r="G10" s="90"/>
    </row>
    <row r="11" spans="1:7" ht="19.5" customHeight="1">
      <c r="A11" s="10" t="s">
        <v>263</v>
      </c>
      <c r="B11" s="10" t="s">
        <v>265</v>
      </c>
      <c r="C11" s="154" t="s">
        <v>314</v>
      </c>
      <c r="D11" s="154"/>
      <c r="E11" s="51" t="s">
        <v>491</v>
      </c>
      <c r="F11" s="23">
        <f>F12</f>
        <v>560200</v>
      </c>
      <c r="G11" s="90"/>
    </row>
    <row r="12" spans="1:7" ht="29.25" customHeight="1">
      <c r="A12" s="14" t="s">
        <v>263</v>
      </c>
      <c r="B12" s="14" t="s">
        <v>265</v>
      </c>
      <c r="C12" s="156" t="s">
        <v>314</v>
      </c>
      <c r="D12" s="156" t="s">
        <v>200</v>
      </c>
      <c r="E12" s="120" t="s">
        <v>204</v>
      </c>
      <c r="F12" s="23">
        <v>560200</v>
      </c>
      <c r="G12" s="90" t="s">
        <v>493</v>
      </c>
    </row>
    <row r="13" spans="1:8" s="17" customFormat="1" ht="43.5" customHeight="1">
      <c r="A13" s="10" t="s">
        <v>263</v>
      </c>
      <c r="B13" s="10" t="s">
        <v>267</v>
      </c>
      <c r="C13" s="154"/>
      <c r="D13" s="154"/>
      <c r="E13" s="51" t="s">
        <v>391</v>
      </c>
      <c r="F13" s="23">
        <f>F14</f>
        <v>993000</v>
      </c>
      <c r="G13" s="90"/>
      <c r="H13" s="101"/>
    </row>
    <row r="14" spans="1:8" s="18" customFormat="1" ht="41.25" customHeight="1">
      <c r="A14" s="10" t="s">
        <v>263</v>
      </c>
      <c r="B14" s="10" t="s">
        <v>267</v>
      </c>
      <c r="C14" s="154" t="s">
        <v>295</v>
      </c>
      <c r="D14" s="154"/>
      <c r="E14" s="51" t="s">
        <v>489</v>
      </c>
      <c r="F14" s="23">
        <f>F15</f>
        <v>993000</v>
      </c>
      <c r="G14" s="90"/>
      <c r="H14" s="102"/>
    </row>
    <row r="15" spans="1:7" ht="42" customHeight="1">
      <c r="A15" s="10" t="s">
        <v>263</v>
      </c>
      <c r="B15" s="10" t="s">
        <v>267</v>
      </c>
      <c r="C15" s="154" t="s">
        <v>294</v>
      </c>
      <c r="D15" s="154"/>
      <c r="E15" s="51" t="s">
        <v>492</v>
      </c>
      <c r="F15" s="23">
        <f>F16</f>
        <v>993000</v>
      </c>
      <c r="G15" s="90"/>
    </row>
    <row r="16" spans="1:7" ht="22.5" customHeight="1">
      <c r="A16" s="10" t="s">
        <v>263</v>
      </c>
      <c r="B16" s="10" t="s">
        <v>267</v>
      </c>
      <c r="C16" s="154" t="s">
        <v>315</v>
      </c>
      <c r="D16" s="154"/>
      <c r="E16" s="51" t="s">
        <v>393</v>
      </c>
      <c r="F16" s="23">
        <f>SUM(F17:F20)</f>
        <v>993000</v>
      </c>
      <c r="G16" s="90"/>
    </row>
    <row r="17" spans="1:7" ht="29.25" customHeight="1">
      <c r="A17" s="14" t="s">
        <v>263</v>
      </c>
      <c r="B17" s="14" t="s">
        <v>267</v>
      </c>
      <c r="C17" s="156" t="s">
        <v>315</v>
      </c>
      <c r="D17" s="156" t="s">
        <v>200</v>
      </c>
      <c r="E17" s="120" t="s">
        <v>204</v>
      </c>
      <c r="F17" s="24">
        <v>755000</v>
      </c>
      <c r="G17" s="90" t="s">
        <v>493</v>
      </c>
    </row>
    <row r="18" spans="1:8" s="18" customFormat="1" ht="24.75" customHeight="1">
      <c r="A18" s="14" t="s">
        <v>263</v>
      </c>
      <c r="B18" s="14" t="s">
        <v>267</v>
      </c>
      <c r="C18" s="156" t="s">
        <v>315</v>
      </c>
      <c r="D18" s="156" t="s">
        <v>197</v>
      </c>
      <c r="E18" s="120" t="s">
        <v>207</v>
      </c>
      <c r="F18" s="24">
        <v>138000</v>
      </c>
      <c r="G18" s="90"/>
      <c r="H18" s="102"/>
    </row>
    <row r="19" spans="1:8" ht="22.5" customHeight="1">
      <c r="A19" s="14" t="s">
        <v>263</v>
      </c>
      <c r="B19" s="14" t="s">
        <v>267</v>
      </c>
      <c r="C19" s="156" t="s">
        <v>315</v>
      </c>
      <c r="D19" s="156" t="s">
        <v>201</v>
      </c>
      <c r="E19" s="52" t="s">
        <v>209</v>
      </c>
      <c r="F19" s="24">
        <v>10000</v>
      </c>
      <c r="G19" s="90"/>
      <c r="H19" s="103"/>
    </row>
    <row r="20" spans="1:8" ht="29.25" customHeight="1">
      <c r="A20" s="14" t="s">
        <v>263</v>
      </c>
      <c r="B20" s="14" t="s">
        <v>267</v>
      </c>
      <c r="C20" s="156" t="s">
        <v>315</v>
      </c>
      <c r="D20" s="156" t="s">
        <v>202</v>
      </c>
      <c r="E20" s="52" t="s">
        <v>208</v>
      </c>
      <c r="F20" s="24">
        <v>90000</v>
      </c>
      <c r="G20" s="90"/>
      <c r="H20" s="103"/>
    </row>
    <row r="21" spans="1:8" s="18" customFormat="1" ht="32.25" customHeight="1">
      <c r="A21" s="86" t="s">
        <v>263</v>
      </c>
      <c r="B21" s="86" t="s">
        <v>421</v>
      </c>
      <c r="C21" s="87"/>
      <c r="D21" s="87"/>
      <c r="E21" s="85" t="s">
        <v>179</v>
      </c>
      <c r="F21" s="23">
        <f>F22</f>
        <v>30000</v>
      </c>
      <c r="G21" s="90"/>
      <c r="H21" s="84"/>
    </row>
    <row r="22" spans="1:8" s="18" customFormat="1" ht="36.75" customHeight="1">
      <c r="A22" s="153" t="s">
        <v>263</v>
      </c>
      <c r="B22" s="153" t="s">
        <v>421</v>
      </c>
      <c r="C22" s="157" t="s">
        <v>295</v>
      </c>
      <c r="D22" s="157"/>
      <c r="E22" s="122" t="s">
        <v>502</v>
      </c>
      <c r="F22" s="23">
        <f>F23</f>
        <v>30000</v>
      </c>
      <c r="G22" s="90"/>
      <c r="H22" s="84"/>
    </row>
    <row r="23" spans="1:8" s="18" customFormat="1" ht="40.5" customHeight="1">
      <c r="A23" s="153" t="s">
        <v>263</v>
      </c>
      <c r="B23" s="153" t="s">
        <v>421</v>
      </c>
      <c r="C23" s="157" t="s">
        <v>294</v>
      </c>
      <c r="D23" s="157"/>
      <c r="E23" s="122" t="s">
        <v>503</v>
      </c>
      <c r="F23" s="23">
        <f>F24</f>
        <v>30000</v>
      </c>
      <c r="G23" s="90"/>
      <c r="H23" s="84"/>
    </row>
    <row r="24" spans="1:8" s="18" customFormat="1" ht="21.75" customHeight="1">
      <c r="A24" s="153" t="s">
        <v>263</v>
      </c>
      <c r="B24" s="153" t="s">
        <v>421</v>
      </c>
      <c r="C24" s="157" t="s">
        <v>181</v>
      </c>
      <c r="D24" s="157"/>
      <c r="E24" s="122" t="s">
        <v>180</v>
      </c>
      <c r="F24" s="23">
        <f>F25</f>
        <v>30000</v>
      </c>
      <c r="G24" s="90"/>
      <c r="H24" s="84"/>
    </row>
    <row r="25" spans="1:8" s="18" customFormat="1" ht="21" customHeight="1">
      <c r="A25" s="153" t="s">
        <v>263</v>
      </c>
      <c r="B25" s="153" t="s">
        <v>421</v>
      </c>
      <c r="C25" s="157" t="s">
        <v>181</v>
      </c>
      <c r="D25" s="157" t="s">
        <v>183</v>
      </c>
      <c r="E25" s="122" t="s">
        <v>182</v>
      </c>
      <c r="F25" s="23">
        <v>30000</v>
      </c>
      <c r="G25" s="90"/>
      <c r="H25" s="84"/>
    </row>
    <row r="26" spans="1:7" ht="21" customHeight="1">
      <c r="A26" s="44" t="s">
        <v>263</v>
      </c>
      <c r="B26" s="44">
        <v>13</v>
      </c>
      <c r="C26" s="158"/>
      <c r="D26" s="158"/>
      <c r="E26" s="53" t="s">
        <v>247</v>
      </c>
      <c r="F26" s="46">
        <f>F27+F39+F35+F31</f>
        <v>3522000</v>
      </c>
      <c r="G26" s="91"/>
    </row>
    <row r="27" spans="1:7" ht="29.25" customHeight="1">
      <c r="A27" s="10" t="s">
        <v>263</v>
      </c>
      <c r="B27" s="10">
        <v>13</v>
      </c>
      <c r="C27" s="154" t="s">
        <v>298</v>
      </c>
      <c r="D27" s="154"/>
      <c r="E27" s="53" t="s">
        <v>494</v>
      </c>
      <c r="F27" s="23">
        <f>F28</f>
        <v>5000</v>
      </c>
      <c r="G27" s="90"/>
    </row>
    <row r="28" spans="1:7" ht="27.75" customHeight="1">
      <c r="A28" s="10" t="s">
        <v>263</v>
      </c>
      <c r="B28" s="10" t="s">
        <v>318</v>
      </c>
      <c r="C28" s="154" t="s">
        <v>299</v>
      </c>
      <c r="D28" s="154"/>
      <c r="E28" s="51" t="s">
        <v>301</v>
      </c>
      <c r="F28" s="23">
        <f>F29</f>
        <v>5000</v>
      </c>
      <c r="G28" s="90"/>
    </row>
    <row r="29" spans="1:7" ht="27.75" customHeight="1">
      <c r="A29" s="10" t="s">
        <v>263</v>
      </c>
      <c r="B29" s="10">
        <v>13</v>
      </c>
      <c r="C29" s="154" t="s">
        <v>495</v>
      </c>
      <c r="D29" s="154"/>
      <c r="E29" s="51" t="s">
        <v>395</v>
      </c>
      <c r="F29" s="23">
        <f>F30</f>
        <v>5000</v>
      </c>
      <c r="G29" s="90"/>
    </row>
    <row r="30" spans="1:7" ht="27.75" customHeight="1">
      <c r="A30" s="14" t="s">
        <v>263</v>
      </c>
      <c r="B30" s="14" t="s">
        <v>415</v>
      </c>
      <c r="C30" s="156" t="s">
        <v>495</v>
      </c>
      <c r="D30" s="156" t="s">
        <v>197</v>
      </c>
      <c r="E30" s="120" t="s">
        <v>207</v>
      </c>
      <c r="F30" s="24">
        <v>5000</v>
      </c>
      <c r="G30" s="90"/>
    </row>
    <row r="31" spans="1:7" ht="27.75" customHeight="1">
      <c r="A31" s="10" t="s">
        <v>263</v>
      </c>
      <c r="B31" s="10">
        <v>13</v>
      </c>
      <c r="C31" s="154" t="s">
        <v>308</v>
      </c>
      <c r="D31" s="154"/>
      <c r="E31" s="53" t="s">
        <v>225</v>
      </c>
      <c r="F31" s="23">
        <f>F32</f>
        <v>5000</v>
      </c>
      <c r="G31" s="90"/>
    </row>
    <row r="32" spans="1:7" ht="27.75" customHeight="1">
      <c r="A32" s="14" t="s">
        <v>263</v>
      </c>
      <c r="B32" s="14" t="s">
        <v>415</v>
      </c>
      <c r="C32" s="156" t="s">
        <v>306</v>
      </c>
      <c r="D32" s="156"/>
      <c r="E32" s="120" t="s">
        <v>223</v>
      </c>
      <c r="F32" s="24">
        <v>5000</v>
      </c>
      <c r="G32" s="90"/>
    </row>
    <row r="33" spans="1:7" ht="27.75" customHeight="1">
      <c r="A33" s="14" t="s">
        <v>263</v>
      </c>
      <c r="B33" s="14" t="s">
        <v>415</v>
      </c>
      <c r="C33" s="156" t="s">
        <v>100</v>
      </c>
      <c r="D33" s="156"/>
      <c r="E33" s="120" t="s">
        <v>222</v>
      </c>
      <c r="F33" s="24">
        <v>5000</v>
      </c>
      <c r="G33" s="90"/>
    </row>
    <row r="34" spans="1:7" ht="27.75" customHeight="1">
      <c r="A34" s="14" t="s">
        <v>263</v>
      </c>
      <c r="B34" s="14" t="s">
        <v>415</v>
      </c>
      <c r="C34" s="156" t="s">
        <v>100</v>
      </c>
      <c r="D34" s="156"/>
      <c r="E34" s="120" t="s">
        <v>207</v>
      </c>
      <c r="F34" s="24">
        <v>5000</v>
      </c>
      <c r="G34" s="90"/>
    </row>
    <row r="35" spans="1:7" ht="31.5" customHeight="1">
      <c r="A35" s="10" t="s">
        <v>263</v>
      </c>
      <c r="B35" s="10" t="s">
        <v>415</v>
      </c>
      <c r="C35" s="154" t="s">
        <v>496</v>
      </c>
      <c r="D35" s="154"/>
      <c r="E35" s="146" t="s">
        <v>497</v>
      </c>
      <c r="F35" s="23">
        <f>F37</f>
        <v>2000</v>
      </c>
      <c r="G35" s="90"/>
    </row>
    <row r="36" spans="1:7" ht="24" customHeight="1">
      <c r="A36" s="14" t="s">
        <v>263</v>
      </c>
      <c r="B36" s="14" t="s">
        <v>415</v>
      </c>
      <c r="C36" s="171" t="s">
        <v>116</v>
      </c>
      <c r="D36" s="154"/>
      <c r="E36" s="146" t="s">
        <v>498</v>
      </c>
      <c r="F36" s="23">
        <f>F37</f>
        <v>2000</v>
      </c>
      <c r="G36" s="90"/>
    </row>
    <row r="37" spans="1:7" ht="32.25" customHeight="1">
      <c r="A37" s="14" t="s">
        <v>263</v>
      </c>
      <c r="B37" s="14" t="s">
        <v>415</v>
      </c>
      <c r="C37" s="171" t="s">
        <v>117</v>
      </c>
      <c r="D37" s="156"/>
      <c r="E37" s="135" t="s">
        <v>499</v>
      </c>
      <c r="F37" s="24">
        <f>F38</f>
        <v>2000</v>
      </c>
      <c r="G37" s="90"/>
    </row>
    <row r="38" spans="1:7" ht="32.25" customHeight="1">
      <c r="A38" s="14" t="s">
        <v>263</v>
      </c>
      <c r="B38" s="14" t="s">
        <v>415</v>
      </c>
      <c r="C38" s="171" t="s">
        <v>117</v>
      </c>
      <c r="D38" s="156" t="s">
        <v>197</v>
      </c>
      <c r="E38" s="120" t="s">
        <v>207</v>
      </c>
      <c r="F38" s="24">
        <v>2000</v>
      </c>
      <c r="G38" s="90"/>
    </row>
    <row r="39" spans="1:7" ht="40.5" customHeight="1">
      <c r="A39" s="10" t="s">
        <v>263</v>
      </c>
      <c r="B39" s="10">
        <v>13</v>
      </c>
      <c r="C39" s="154" t="s">
        <v>295</v>
      </c>
      <c r="D39" s="154"/>
      <c r="E39" s="51" t="s">
        <v>500</v>
      </c>
      <c r="F39" s="23">
        <f>F40</f>
        <v>3510000</v>
      </c>
      <c r="G39" s="90"/>
    </row>
    <row r="40" spans="1:7" ht="39" customHeight="1">
      <c r="A40" s="10" t="s">
        <v>263</v>
      </c>
      <c r="B40" s="10">
        <v>13</v>
      </c>
      <c r="C40" s="154" t="s">
        <v>294</v>
      </c>
      <c r="D40" s="154"/>
      <c r="E40" s="51" t="s">
        <v>501</v>
      </c>
      <c r="F40" s="23">
        <f>F44+F41</f>
        <v>3510000</v>
      </c>
      <c r="G40" s="90"/>
    </row>
    <row r="41" spans="1:7" ht="28.5" customHeight="1">
      <c r="A41" s="10" t="s">
        <v>263</v>
      </c>
      <c r="B41" s="10">
        <v>13</v>
      </c>
      <c r="C41" s="154" t="s">
        <v>317</v>
      </c>
      <c r="D41" s="154"/>
      <c r="E41" s="51" t="s">
        <v>426</v>
      </c>
      <c r="F41" s="23">
        <f>SUM(F42:F43)</f>
        <v>3500000</v>
      </c>
      <c r="G41" s="90"/>
    </row>
    <row r="42" spans="1:7" ht="28.5" customHeight="1">
      <c r="A42" s="14" t="s">
        <v>264</v>
      </c>
      <c r="B42" s="14">
        <v>12</v>
      </c>
      <c r="C42" s="156" t="s">
        <v>317</v>
      </c>
      <c r="D42" s="156" t="s">
        <v>200</v>
      </c>
      <c r="E42" s="120" t="s">
        <v>204</v>
      </c>
      <c r="F42" s="24">
        <v>3333000</v>
      </c>
      <c r="G42" s="90"/>
    </row>
    <row r="43" spans="1:8" s="18" customFormat="1" ht="27" customHeight="1">
      <c r="A43" s="14" t="s">
        <v>263</v>
      </c>
      <c r="B43" s="14" t="s">
        <v>415</v>
      </c>
      <c r="C43" s="156" t="s">
        <v>317</v>
      </c>
      <c r="D43" s="156" t="s">
        <v>197</v>
      </c>
      <c r="E43" s="120" t="s">
        <v>207</v>
      </c>
      <c r="F43" s="24">
        <v>167000</v>
      </c>
      <c r="G43" s="90"/>
      <c r="H43" s="102"/>
    </row>
    <row r="44" spans="1:7" ht="29.25" customHeight="1">
      <c r="A44" s="10" t="s">
        <v>263</v>
      </c>
      <c r="B44" s="10">
        <v>13</v>
      </c>
      <c r="C44" s="154" t="s">
        <v>316</v>
      </c>
      <c r="D44" s="154"/>
      <c r="E44" s="51" t="s">
        <v>280</v>
      </c>
      <c r="F44" s="23">
        <f>SUM(F45:F45)</f>
        <v>10000</v>
      </c>
      <c r="G44" s="90"/>
    </row>
    <row r="45" spans="1:7" ht="29.25" customHeight="1">
      <c r="A45" s="14" t="s">
        <v>263</v>
      </c>
      <c r="B45" s="14" t="s">
        <v>415</v>
      </c>
      <c r="C45" s="156" t="s">
        <v>316</v>
      </c>
      <c r="D45" s="156" t="s">
        <v>197</v>
      </c>
      <c r="E45" s="120" t="s">
        <v>207</v>
      </c>
      <c r="F45" s="24">
        <v>10000</v>
      </c>
      <c r="G45" s="90"/>
    </row>
    <row r="46" spans="1:7" ht="20.25" customHeight="1">
      <c r="A46" s="57" t="s">
        <v>265</v>
      </c>
      <c r="B46" s="57"/>
      <c r="C46" s="155"/>
      <c r="D46" s="155"/>
      <c r="E46" s="58" t="s">
        <v>248</v>
      </c>
      <c r="F46" s="59">
        <f>F47</f>
        <v>126800</v>
      </c>
      <c r="G46" s="97"/>
    </row>
    <row r="47" spans="1:7" ht="18.75" customHeight="1">
      <c r="A47" s="10" t="s">
        <v>265</v>
      </c>
      <c r="B47" s="10" t="s">
        <v>266</v>
      </c>
      <c r="C47" s="154"/>
      <c r="D47" s="154"/>
      <c r="E47" s="51" t="s">
        <v>396</v>
      </c>
      <c r="F47" s="23">
        <f>F48</f>
        <v>126800</v>
      </c>
      <c r="G47" s="90"/>
    </row>
    <row r="48" spans="1:7" ht="43.5" customHeight="1">
      <c r="A48" s="10" t="s">
        <v>265</v>
      </c>
      <c r="B48" s="10" t="s">
        <v>266</v>
      </c>
      <c r="C48" s="154" t="s">
        <v>295</v>
      </c>
      <c r="D48" s="154"/>
      <c r="E48" s="51" t="s">
        <v>489</v>
      </c>
      <c r="F48" s="23">
        <f>F49</f>
        <v>126800</v>
      </c>
      <c r="G48" s="90"/>
    </row>
    <row r="49" spans="1:7" ht="40.5" customHeight="1">
      <c r="A49" s="10" t="s">
        <v>265</v>
      </c>
      <c r="B49" s="10" t="s">
        <v>266</v>
      </c>
      <c r="C49" s="154" t="s">
        <v>294</v>
      </c>
      <c r="D49" s="154"/>
      <c r="E49" s="51" t="s">
        <v>501</v>
      </c>
      <c r="F49" s="23">
        <f>F50</f>
        <v>126800</v>
      </c>
      <c r="G49" s="90"/>
    </row>
    <row r="50" spans="1:7" ht="29.25" customHeight="1">
      <c r="A50" s="10" t="s">
        <v>265</v>
      </c>
      <c r="B50" s="10" t="s">
        <v>266</v>
      </c>
      <c r="C50" s="154" t="s">
        <v>297</v>
      </c>
      <c r="D50" s="154"/>
      <c r="E50" s="51" t="s">
        <v>397</v>
      </c>
      <c r="F50" s="23">
        <f>SUM(F51:F52)</f>
        <v>126800</v>
      </c>
      <c r="G50" s="90"/>
    </row>
    <row r="51" spans="1:7" ht="29.25" customHeight="1">
      <c r="A51" s="14" t="s">
        <v>265</v>
      </c>
      <c r="B51" s="14" t="s">
        <v>266</v>
      </c>
      <c r="C51" s="156" t="s">
        <v>297</v>
      </c>
      <c r="D51" s="156" t="s">
        <v>200</v>
      </c>
      <c r="E51" s="120" t="s">
        <v>204</v>
      </c>
      <c r="F51" s="23">
        <v>126800</v>
      </c>
      <c r="G51" s="90"/>
    </row>
    <row r="52" spans="1:8" s="18" customFormat="1" ht="30" customHeight="1">
      <c r="A52" s="14" t="s">
        <v>265</v>
      </c>
      <c r="B52" s="14" t="s">
        <v>266</v>
      </c>
      <c r="C52" s="156" t="s">
        <v>297</v>
      </c>
      <c r="D52" s="156" t="s">
        <v>197</v>
      </c>
      <c r="E52" s="120" t="s">
        <v>207</v>
      </c>
      <c r="F52" s="47">
        <v>0</v>
      </c>
      <c r="G52" s="90"/>
      <c r="H52" s="102"/>
    </row>
    <row r="53" spans="1:7" ht="40.5" customHeight="1">
      <c r="A53" s="57" t="s">
        <v>266</v>
      </c>
      <c r="B53" s="57"/>
      <c r="C53" s="155"/>
      <c r="D53" s="155"/>
      <c r="E53" s="58" t="s">
        <v>398</v>
      </c>
      <c r="F53" s="59">
        <f>F54+F64+F82</f>
        <v>159000</v>
      </c>
      <c r="G53" s="97"/>
    </row>
    <row r="54" spans="1:7" ht="30.75" customHeight="1">
      <c r="A54" s="10" t="s">
        <v>266</v>
      </c>
      <c r="B54" s="10" t="s">
        <v>271</v>
      </c>
      <c r="C54" s="154"/>
      <c r="D54" s="154"/>
      <c r="E54" s="51" t="s">
        <v>399</v>
      </c>
      <c r="F54" s="23">
        <f>F55+F60</f>
        <v>68000</v>
      </c>
      <c r="G54" s="90"/>
    </row>
    <row r="55" spans="1:7" ht="43.5" customHeight="1">
      <c r="A55" s="10" t="s">
        <v>266</v>
      </c>
      <c r="B55" s="10" t="s">
        <v>271</v>
      </c>
      <c r="C55" s="159" t="s">
        <v>507</v>
      </c>
      <c r="D55" s="154"/>
      <c r="E55" s="51" t="s">
        <v>508</v>
      </c>
      <c r="F55" s="23">
        <f>F56</f>
        <v>30000</v>
      </c>
      <c r="G55" s="90"/>
    </row>
    <row r="56" spans="1:7" ht="30.75" customHeight="1">
      <c r="A56" s="10" t="s">
        <v>266</v>
      </c>
      <c r="B56" s="10" t="s">
        <v>271</v>
      </c>
      <c r="C56" s="159" t="s">
        <v>510</v>
      </c>
      <c r="D56" s="154"/>
      <c r="E56" s="185" t="s">
        <v>509</v>
      </c>
      <c r="F56" s="23">
        <f>F57</f>
        <v>30000</v>
      </c>
      <c r="G56" s="90"/>
    </row>
    <row r="57" spans="1:7" ht="30.75" customHeight="1">
      <c r="A57" s="10" t="s">
        <v>266</v>
      </c>
      <c r="B57" s="10" t="s">
        <v>271</v>
      </c>
      <c r="C57" s="159" t="s">
        <v>511</v>
      </c>
      <c r="D57" s="154"/>
      <c r="E57" s="51" t="s">
        <v>512</v>
      </c>
      <c r="F57" s="23">
        <f>F58</f>
        <v>30000</v>
      </c>
      <c r="G57" s="90"/>
    </row>
    <row r="58" spans="1:7" ht="30.75" customHeight="1">
      <c r="A58" s="14" t="s">
        <v>266</v>
      </c>
      <c r="B58" s="14" t="s">
        <v>271</v>
      </c>
      <c r="C58" s="160" t="s">
        <v>511</v>
      </c>
      <c r="D58" s="156" t="s">
        <v>196</v>
      </c>
      <c r="E58" s="120" t="s">
        <v>194</v>
      </c>
      <c r="F58" s="23">
        <f>F59</f>
        <v>30000</v>
      </c>
      <c r="G58" s="90"/>
    </row>
    <row r="59" spans="1:7" ht="30.75" customHeight="1">
      <c r="A59" s="14" t="s">
        <v>266</v>
      </c>
      <c r="B59" s="14" t="s">
        <v>271</v>
      </c>
      <c r="C59" s="160" t="s">
        <v>511</v>
      </c>
      <c r="D59" s="156" t="s">
        <v>197</v>
      </c>
      <c r="E59" s="123" t="s">
        <v>246</v>
      </c>
      <c r="F59" s="23">
        <v>30000</v>
      </c>
      <c r="G59" s="90"/>
    </row>
    <row r="60" spans="1:7" ht="43.5" customHeight="1">
      <c r="A60" s="10" t="s">
        <v>266</v>
      </c>
      <c r="B60" s="10" t="s">
        <v>271</v>
      </c>
      <c r="C60" s="154" t="s">
        <v>295</v>
      </c>
      <c r="D60" s="154"/>
      <c r="E60" s="51" t="s">
        <v>489</v>
      </c>
      <c r="F60" s="23">
        <f>F61</f>
        <v>38000</v>
      </c>
      <c r="G60" s="90"/>
    </row>
    <row r="61" spans="1:7" ht="39" customHeight="1">
      <c r="A61" s="10" t="s">
        <v>266</v>
      </c>
      <c r="B61" s="10" t="s">
        <v>271</v>
      </c>
      <c r="C61" s="154" t="s">
        <v>294</v>
      </c>
      <c r="D61" s="154"/>
      <c r="E61" s="51" t="s">
        <v>501</v>
      </c>
      <c r="F61" s="23">
        <f>F62</f>
        <v>38000</v>
      </c>
      <c r="G61" s="90"/>
    </row>
    <row r="62" spans="1:7" ht="31.5" customHeight="1">
      <c r="A62" s="10" t="s">
        <v>266</v>
      </c>
      <c r="B62" s="10" t="s">
        <v>271</v>
      </c>
      <c r="C62" s="154" t="s">
        <v>303</v>
      </c>
      <c r="D62" s="154"/>
      <c r="E62" s="51" t="s">
        <v>400</v>
      </c>
      <c r="F62" s="23">
        <f>F63</f>
        <v>38000</v>
      </c>
      <c r="G62" s="90"/>
    </row>
    <row r="63" spans="1:7" ht="28.5" customHeight="1">
      <c r="A63" s="14" t="s">
        <v>266</v>
      </c>
      <c r="B63" s="14" t="s">
        <v>271</v>
      </c>
      <c r="C63" s="156" t="s">
        <v>303</v>
      </c>
      <c r="D63" s="156" t="s">
        <v>197</v>
      </c>
      <c r="E63" s="120" t="s">
        <v>207</v>
      </c>
      <c r="F63" s="23">
        <v>38000</v>
      </c>
      <c r="G63" s="90"/>
    </row>
    <row r="64" spans="1:7" ht="21" customHeight="1">
      <c r="A64" s="10" t="s">
        <v>266</v>
      </c>
      <c r="B64" s="10">
        <v>10</v>
      </c>
      <c r="C64" s="154"/>
      <c r="D64" s="154"/>
      <c r="E64" s="51" t="s">
        <v>249</v>
      </c>
      <c r="F64" s="23">
        <f>F75+F65+F70</f>
        <v>69000</v>
      </c>
      <c r="G64" s="90"/>
    </row>
    <row r="65" spans="1:7" ht="42" customHeight="1">
      <c r="A65" s="10" t="s">
        <v>266</v>
      </c>
      <c r="B65" s="10" t="s">
        <v>416</v>
      </c>
      <c r="C65" s="159" t="s">
        <v>469</v>
      </c>
      <c r="D65" s="154"/>
      <c r="E65" s="124" t="s">
        <v>504</v>
      </c>
      <c r="F65" s="23">
        <f>F66</f>
        <v>12000</v>
      </c>
      <c r="G65" s="90"/>
    </row>
    <row r="66" spans="1:7" ht="19.5" customHeight="1">
      <c r="A66" s="10" t="s">
        <v>266</v>
      </c>
      <c r="B66" s="10" t="s">
        <v>416</v>
      </c>
      <c r="C66" s="159" t="s">
        <v>468</v>
      </c>
      <c r="D66" s="154"/>
      <c r="E66" s="185" t="s">
        <v>249</v>
      </c>
      <c r="F66" s="23">
        <f>F67</f>
        <v>12000</v>
      </c>
      <c r="G66" s="90"/>
    </row>
    <row r="67" spans="1:7" ht="29.25" customHeight="1">
      <c r="A67" s="10" t="s">
        <v>266</v>
      </c>
      <c r="B67" s="10" t="s">
        <v>416</v>
      </c>
      <c r="C67" s="159" t="s">
        <v>506</v>
      </c>
      <c r="D67" s="154"/>
      <c r="E67" s="186" t="s">
        <v>505</v>
      </c>
      <c r="F67" s="23">
        <f>F68</f>
        <v>12000</v>
      </c>
      <c r="G67" s="90"/>
    </row>
    <row r="68" spans="1:7" ht="26.25" customHeight="1">
      <c r="A68" s="14" t="s">
        <v>266</v>
      </c>
      <c r="B68" s="14" t="s">
        <v>416</v>
      </c>
      <c r="C68" s="160" t="s">
        <v>506</v>
      </c>
      <c r="D68" s="156" t="s">
        <v>196</v>
      </c>
      <c r="E68" s="120" t="s">
        <v>194</v>
      </c>
      <c r="F68" s="24">
        <f>F69</f>
        <v>12000</v>
      </c>
      <c r="G68" s="90"/>
    </row>
    <row r="69" spans="1:7" ht="27" customHeight="1">
      <c r="A69" s="14" t="s">
        <v>266</v>
      </c>
      <c r="B69" s="14" t="s">
        <v>416</v>
      </c>
      <c r="C69" s="160" t="s">
        <v>506</v>
      </c>
      <c r="D69" s="156" t="s">
        <v>197</v>
      </c>
      <c r="E69" s="123" t="s">
        <v>246</v>
      </c>
      <c r="F69" s="24">
        <v>12000</v>
      </c>
      <c r="G69" s="90"/>
    </row>
    <row r="70" spans="1:7" ht="39.75" customHeight="1">
      <c r="A70" s="44" t="s">
        <v>266</v>
      </c>
      <c r="B70" s="44" t="s">
        <v>416</v>
      </c>
      <c r="C70" s="187" t="s">
        <v>471</v>
      </c>
      <c r="D70" s="158"/>
      <c r="E70" s="188" t="s">
        <v>0</v>
      </c>
      <c r="F70" s="46">
        <f>F71</f>
        <v>47000</v>
      </c>
      <c r="G70" s="90"/>
    </row>
    <row r="71" spans="1:7" ht="18" customHeight="1">
      <c r="A71" s="44" t="s">
        <v>266</v>
      </c>
      <c r="B71" s="44" t="s">
        <v>416</v>
      </c>
      <c r="C71" s="187" t="s">
        <v>472</v>
      </c>
      <c r="D71" s="158"/>
      <c r="E71" s="189" t="s">
        <v>249</v>
      </c>
      <c r="F71" s="46">
        <f>F72</f>
        <v>47000</v>
      </c>
      <c r="G71" s="90"/>
    </row>
    <row r="72" spans="1:7" ht="27" customHeight="1">
      <c r="A72" s="44" t="s">
        <v>266</v>
      </c>
      <c r="B72" s="44" t="s">
        <v>416</v>
      </c>
      <c r="C72" s="187" t="s">
        <v>1</v>
      </c>
      <c r="D72" s="158"/>
      <c r="E72" s="190" t="s">
        <v>505</v>
      </c>
      <c r="F72" s="46">
        <f>F73</f>
        <v>47000</v>
      </c>
      <c r="G72" s="90"/>
    </row>
    <row r="73" spans="1:7" ht="27" customHeight="1">
      <c r="A73" s="41" t="s">
        <v>266</v>
      </c>
      <c r="B73" s="41" t="s">
        <v>416</v>
      </c>
      <c r="C73" s="191" t="s">
        <v>1</v>
      </c>
      <c r="D73" s="164" t="s">
        <v>196</v>
      </c>
      <c r="E73" s="192" t="s">
        <v>194</v>
      </c>
      <c r="F73" s="47">
        <f>F74</f>
        <v>47000</v>
      </c>
      <c r="G73" s="90"/>
    </row>
    <row r="74" spans="1:7" ht="27" customHeight="1">
      <c r="A74" s="41" t="s">
        <v>266</v>
      </c>
      <c r="B74" s="41" t="s">
        <v>416</v>
      </c>
      <c r="C74" s="191" t="s">
        <v>1</v>
      </c>
      <c r="D74" s="164" t="s">
        <v>197</v>
      </c>
      <c r="E74" s="193" t="s">
        <v>246</v>
      </c>
      <c r="F74" s="47">
        <v>47000</v>
      </c>
      <c r="G74" s="90"/>
    </row>
    <row r="75" spans="1:7" ht="43.5" customHeight="1">
      <c r="A75" s="10" t="s">
        <v>266</v>
      </c>
      <c r="B75" s="10" t="s">
        <v>416</v>
      </c>
      <c r="C75" s="154" t="s">
        <v>295</v>
      </c>
      <c r="D75" s="154"/>
      <c r="E75" s="51" t="s">
        <v>2</v>
      </c>
      <c r="F75" s="23">
        <f>F76</f>
        <v>10000</v>
      </c>
      <c r="G75" s="90"/>
    </row>
    <row r="76" spans="1:7" ht="42" customHeight="1">
      <c r="A76" s="10" t="s">
        <v>266</v>
      </c>
      <c r="B76" s="10" t="s">
        <v>416</v>
      </c>
      <c r="C76" s="154" t="s">
        <v>294</v>
      </c>
      <c r="D76" s="154"/>
      <c r="E76" s="51" t="s">
        <v>501</v>
      </c>
      <c r="F76" s="23">
        <f>F77+F79</f>
        <v>10000</v>
      </c>
      <c r="G76" s="90"/>
    </row>
    <row r="77" spans="1:7" ht="28.5" customHeight="1">
      <c r="A77" s="10" t="s">
        <v>266</v>
      </c>
      <c r="B77" s="10">
        <v>10</v>
      </c>
      <c r="C77" s="154" t="s">
        <v>304</v>
      </c>
      <c r="D77" s="154"/>
      <c r="E77" s="51" t="s">
        <v>401</v>
      </c>
      <c r="F77" s="23">
        <f>SUM(F78:F78)</f>
        <v>10000</v>
      </c>
      <c r="G77" s="90"/>
    </row>
    <row r="78" spans="1:7" ht="28.5" customHeight="1">
      <c r="A78" s="14" t="s">
        <v>266</v>
      </c>
      <c r="B78" s="14" t="s">
        <v>416</v>
      </c>
      <c r="C78" s="156" t="s">
        <v>304</v>
      </c>
      <c r="D78" s="156" t="s">
        <v>197</v>
      </c>
      <c r="E78" s="120" t="s">
        <v>207</v>
      </c>
      <c r="F78" s="23">
        <v>10000</v>
      </c>
      <c r="G78" s="90"/>
    </row>
    <row r="79" spans="1:7" ht="39.75" customHeight="1">
      <c r="A79" s="10" t="s">
        <v>266</v>
      </c>
      <c r="B79" s="10" t="s">
        <v>416</v>
      </c>
      <c r="C79" s="154" t="s">
        <v>190</v>
      </c>
      <c r="D79" s="154"/>
      <c r="E79" s="51" t="s">
        <v>3</v>
      </c>
      <c r="F79" s="23">
        <f>SUM(F81)</f>
        <v>0</v>
      </c>
      <c r="G79" s="90"/>
    </row>
    <row r="80" spans="1:7" ht="25.5" customHeight="1">
      <c r="A80" s="14" t="s">
        <v>266</v>
      </c>
      <c r="B80" s="14" t="s">
        <v>416</v>
      </c>
      <c r="C80" s="156" t="s">
        <v>190</v>
      </c>
      <c r="D80" s="156" t="s">
        <v>197</v>
      </c>
      <c r="E80" s="120" t="s">
        <v>207</v>
      </c>
      <c r="F80" s="23">
        <f>F81</f>
        <v>0</v>
      </c>
      <c r="G80" s="90"/>
    </row>
    <row r="81" spans="1:7" ht="31.5" customHeight="1">
      <c r="A81" s="14" t="s">
        <v>266</v>
      </c>
      <c r="B81" s="14" t="s">
        <v>416</v>
      </c>
      <c r="C81" s="156" t="s">
        <v>190</v>
      </c>
      <c r="D81" s="156" t="s">
        <v>414</v>
      </c>
      <c r="E81" s="52" t="s">
        <v>394</v>
      </c>
      <c r="F81" s="24">
        <v>0</v>
      </c>
      <c r="G81" s="90"/>
    </row>
    <row r="82" spans="1:7" ht="31.5" customHeight="1">
      <c r="A82" s="10" t="s">
        <v>266</v>
      </c>
      <c r="B82" s="10" t="s">
        <v>173</v>
      </c>
      <c r="C82" s="154"/>
      <c r="D82" s="154"/>
      <c r="E82" s="9" t="s">
        <v>178</v>
      </c>
      <c r="F82" s="23">
        <f>F83</f>
        <v>22000</v>
      </c>
      <c r="G82" s="90"/>
    </row>
    <row r="83" spans="1:7" ht="39" customHeight="1">
      <c r="A83" s="10" t="s">
        <v>266</v>
      </c>
      <c r="B83" s="10" t="s">
        <v>173</v>
      </c>
      <c r="C83" s="154" t="s">
        <v>214</v>
      </c>
      <c r="D83" s="154"/>
      <c r="E83" s="53" t="s">
        <v>4</v>
      </c>
      <c r="F83" s="23">
        <f>F84</f>
        <v>22000</v>
      </c>
      <c r="G83" s="90"/>
    </row>
    <row r="84" spans="1:7" ht="29.25" customHeight="1">
      <c r="A84" s="10" t="s">
        <v>266</v>
      </c>
      <c r="B84" s="10" t="s">
        <v>173</v>
      </c>
      <c r="C84" s="154" t="s">
        <v>213</v>
      </c>
      <c r="D84" s="154"/>
      <c r="E84" s="51" t="s">
        <v>5</v>
      </c>
      <c r="F84" s="23">
        <f>F85</f>
        <v>22000</v>
      </c>
      <c r="G84" s="90"/>
    </row>
    <row r="85" spans="1:7" ht="30" customHeight="1">
      <c r="A85" s="10" t="s">
        <v>266</v>
      </c>
      <c r="B85" s="10" t="s">
        <v>173</v>
      </c>
      <c r="C85" s="154" t="s">
        <v>44</v>
      </c>
      <c r="D85" s="154"/>
      <c r="E85" s="51" t="s">
        <v>6</v>
      </c>
      <c r="F85" s="23">
        <f>F87</f>
        <v>22000</v>
      </c>
      <c r="G85" s="90"/>
    </row>
    <row r="86" spans="1:7" ht="30" customHeight="1">
      <c r="A86" s="14" t="s">
        <v>266</v>
      </c>
      <c r="B86" s="14" t="s">
        <v>173</v>
      </c>
      <c r="C86" s="156" t="s">
        <v>44</v>
      </c>
      <c r="D86" s="156" t="s">
        <v>197</v>
      </c>
      <c r="E86" s="120" t="s">
        <v>207</v>
      </c>
      <c r="F86" s="24">
        <f>F87</f>
        <v>22000</v>
      </c>
      <c r="G86" s="90"/>
    </row>
    <row r="87" spans="1:7" ht="30.75" customHeight="1">
      <c r="A87" s="14" t="s">
        <v>266</v>
      </c>
      <c r="B87" s="14" t="s">
        <v>173</v>
      </c>
      <c r="C87" s="156" t="s">
        <v>44</v>
      </c>
      <c r="D87" s="156" t="s">
        <v>414</v>
      </c>
      <c r="E87" s="52" t="s">
        <v>394</v>
      </c>
      <c r="F87" s="24">
        <v>22000</v>
      </c>
      <c r="G87" s="90"/>
    </row>
    <row r="88" spans="1:7" ht="30" customHeight="1">
      <c r="A88" s="57" t="s">
        <v>267</v>
      </c>
      <c r="B88" s="57"/>
      <c r="C88" s="155"/>
      <c r="D88" s="155"/>
      <c r="E88" s="58" t="s">
        <v>250</v>
      </c>
      <c r="F88" s="59">
        <f>F89+F99</f>
        <v>311000</v>
      </c>
      <c r="G88" s="97"/>
    </row>
    <row r="89" spans="1:7" ht="19.5" customHeight="1">
      <c r="A89" s="111" t="s">
        <v>267</v>
      </c>
      <c r="B89" s="111" t="s">
        <v>271</v>
      </c>
      <c r="C89" s="154"/>
      <c r="D89" s="166"/>
      <c r="E89" s="51" t="s">
        <v>329</v>
      </c>
      <c r="F89" s="23">
        <f>F97</f>
        <v>296000</v>
      </c>
      <c r="G89" s="90"/>
    </row>
    <row r="90" spans="1:7" ht="20.25" customHeight="1" hidden="1">
      <c r="A90" s="112" t="s">
        <v>267</v>
      </c>
      <c r="B90" s="112" t="s">
        <v>271</v>
      </c>
      <c r="C90" s="161" t="s">
        <v>309</v>
      </c>
      <c r="D90" s="167"/>
      <c r="E90" s="55" t="s">
        <v>382</v>
      </c>
      <c r="F90" s="75">
        <f>SUM(F91)</f>
        <v>0</v>
      </c>
      <c r="G90" s="100"/>
    </row>
    <row r="91" spans="1:7" ht="0.75" customHeight="1" hidden="1">
      <c r="A91" s="112" t="s">
        <v>267</v>
      </c>
      <c r="B91" s="112" t="s">
        <v>271</v>
      </c>
      <c r="C91" s="161" t="s">
        <v>310</v>
      </c>
      <c r="D91" s="167"/>
      <c r="E91" s="55" t="s">
        <v>383</v>
      </c>
      <c r="F91" s="75">
        <f>SUM(F92)</f>
        <v>0</v>
      </c>
      <c r="G91" s="100"/>
    </row>
    <row r="92" spans="1:7" ht="33.75" customHeight="1" hidden="1">
      <c r="A92" s="112" t="s">
        <v>267</v>
      </c>
      <c r="B92" s="112" t="s">
        <v>271</v>
      </c>
      <c r="C92" s="161" t="s">
        <v>386</v>
      </c>
      <c r="D92" s="167"/>
      <c r="E92" s="55" t="s">
        <v>384</v>
      </c>
      <c r="F92" s="75">
        <f>SUM(F93)</f>
        <v>0</v>
      </c>
      <c r="G92" s="100"/>
    </row>
    <row r="93" spans="1:7" ht="36" customHeight="1" hidden="1">
      <c r="A93" s="112" t="s">
        <v>267</v>
      </c>
      <c r="B93" s="112" t="s">
        <v>271</v>
      </c>
      <c r="C93" s="161" t="s">
        <v>387</v>
      </c>
      <c r="D93" s="167"/>
      <c r="E93" s="55" t="s">
        <v>385</v>
      </c>
      <c r="F93" s="75">
        <f>SUM(F94)</f>
        <v>0</v>
      </c>
      <c r="G93" s="100"/>
    </row>
    <row r="94" spans="1:7" ht="27" customHeight="1" hidden="1">
      <c r="A94" s="113" t="s">
        <v>267</v>
      </c>
      <c r="B94" s="113" t="s">
        <v>271</v>
      </c>
      <c r="C94" s="162" t="s">
        <v>387</v>
      </c>
      <c r="D94" s="168" t="s">
        <v>414</v>
      </c>
      <c r="E94" s="78" t="s">
        <v>394</v>
      </c>
      <c r="F94" s="109"/>
      <c r="G94" s="100"/>
    </row>
    <row r="95" spans="1:7" ht="29.25" customHeight="1" hidden="1">
      <c r="A95" s="111" t="s">
        <v>267</v>
      </c>
      <c r="B95" s="111" t="s">
        <v>271</v>
      </c>
      <c r="C95" s="154" t="s">
        <v>295</v>
      </c>
      <c r="D95" s="166"/>
      <c r="E95" s="51" t="s">
        <v>390</v>
      </c>
      <c r="F95" s="23">
        <f>F96</f>
        <v>296000</v>
      </c>
      <c r="G95" s="90"/>
    </row>
    <row r="96" spans="1:7" ht="40.5" customHeight="1" hidden="1">
      <c r="A96" s="111" t="s">
        <v>267</v>
      </c>
      <c r="B96" s="111" t="s">
        <v>271</v>
      </c>
      <c r="C96" s="154" t="s">
        <v>294</v>
      </c>
      <c r="D96" s="166"/>
      <c r="E96" s="51" t="s">
        <v>392</v>
      </c>
      <c r="F96" s="23">
        <f>F97</f>
        <v>296000</v>
      </c>
      <c r="G96" s="90"/>
    </row>
    <row r="97" spans="1:7" ht="27.75" customHeight="1">
      <c r="A97" s="111" t="s">
        <v>267</v>
      </c>
      <c r="B97" s="111" t="s">
        <v>271</v>
      </c>
      <c r="C97" s="154" t="s">
        <v>461</v>
      </c>
      <c r="D97" s="166"/>
      <c r="E97" s="54" t="s">
        <v>7</v>
      </c>
      <c r="F97" s="23">
        <f>F98</f>
        <v>296000</v>
      </c>
      <c r="G97" s="90"/>
    </row>
    <row r="98" spans="1:7" ht="24" customHeight="1">
      <c r="A98" s="114" t="s">
        <v>267</v>
      </c>
      <c r="B98" s="114" t="s">
        <v>271</v>
      </c>
      <c r="C98" s="156" t="s">
        <v>461</v>
      </c>
      <c r="D98" s="169" t="s">
        <v>197</v>
      </c>
      <c r="E98" s="120" t="s">
        <v>207</v>
      </c>
      <c r="F98" s="24">
        <v>296000</v>
      </c>
      <c r="G98" s="90"/>
    </row>
    <row r="99" spans="1:7" ht="20.25" customHeight="1">
      <c r="A99" s="21" t="s">
        <v>267</v>
      </c>
      <c r="B99" s="21" t="s">
        <v>417</v>
      </c>
      <c r="C99" s="154"/>
      <c r="D99" s="154"/>
      <c r="E99" s="51" t="s">
        <v>251</v>
      </c>
      <c r="F99" s="23">
        <f>F100+F104</f>
        <v>15000</v>
      </c>
      <c r="G99" s="90"/>
    </row>
    <row r="100" spans="1:7" ht="45" customHeight="1">
      <c r="A100" s="21" t="s">
        <v>267</v>
      </c>
      <c r="B100" s="21" t="s">
        <v>417</v>
      </c>
      <c r="C100" s="154" t="s">
        <v>302</v>
      </c>
      <c r="D100" s="154"/>
      <c r="E100" s="106" t="s">
        <v>8</v>
      </c>
      <c r="F100" s="23">
        <f>F101</f>
        <v>10000</v>
      </c>
      <c r="G100" s="90"/>
    </row>
    <row r="101" spans="1:7" ht="28.5" customHeight="1">
      <c r="A101" s="21" t="s">
        <v>305</v>
      </c>
      <c r="B101" s="21" t="s">
        <v>417</v>
      </c>
      <c r="C101" s="154" t="s">
        <v>300</v>
      </c>
      <c r="D101" s="154"/>
      <c r="E101" s="106" t="s">
        <v>307</v>
      </c>
      <c r="F101" s="23">
        <f>F102</f>
        <v>10000</v>
      </c>
      <c r="G101" s="90"/>
    </row>
    <row r="102" spans="1:7" ht="30.75" customHeight="1">
      <c r="A102" s="21" t="s">
        <v>267</v>
      </c>
      <c r="B102" s="21" t="s">
        <v>417</v>
      </c>
      <c r="C102" s="154" t="s">
        <v>9</v>
      </c>
      <c r="D102" s="154"/>
      <c r="E102" s="51" t="s">
        <v>281</v>
      </c>
      <c r="F102" s="23">
        <f>F103</f>
        <v>10000</v>
      </c>
      <c r="G102" s="90"/>
    </row>
    <row r="103" spans="1:7" ht="30.75" customHeight="1">
      <c r="A103" s="16" t="s">
        <v>267</v>
      </c>
      <c r="B103" s="16" t="s">
        <v>417</v>
      </c>
      <c r="C103" s="156" t="s">
        <v>9</v>
      </c>
      <c r="D103" s="156" t="s">
        <v>197</v>
      </c>
      <c r="E103" s="120" t="s">
        <v>207</v>
      </c>
      <c r="F103" s="24">
        <v>10000</v>
      </c>
      <c r="G103" s="90"/>
    </row>
    <row r="104" spans="1:7" ht="30.75" customHeight="1">
      <c r="A104" s="21" t="s">
        <v>267</v>
      </c>
      <c r="B104" s="21" t="s">
        <v>417</v>
      </c>
      <c r="C104" s="21" t="s">
        <v>478</v>
      </c>
      <c r="D104" s="21"/>
      <c r="E104" s="51" t="s">
        <v>10</v>
      </c>
      <c r="F104" s="23">
        <f>F105</f>
        <v>5000</v>
      </c>
      <c r="G104" s="90"/>
    </row>
    <row r="105" spans="1:7" ht="30.75" customHeight="1">
      <c r="A105" s="16" t="s">
        <v>267</v>
      </c>
      <c r="B105" s="16" t="s">
        <v>417</v>
      </c>
      <c r="C105" s="16" t="s">
        <v>478</v>
      </c>
      <c r="D105" s="16" t="s">
        <v>196</v>
      </c>
      <c r="E105" s="120" t="s">
        <v>194</v>
      </c>
      <c r="F105" s="24">
        <f>F106</f>
        <v>5000</v>
      </c>
      <c r="G105" s="90"/>
    </row>
    <row r="106" spans="1:7" ht="30.75" customHeight="1">
      <c r="A106" s="16" t="s">
        <v>267</v>
      </c>
      <c r="B106" s="16" t="s">
        <v>417</v>
      </c>
      <c r="C106" s="16" t="s">
        <v>478</v>
      </c>
      <c r="D106" s="16" t="s">
        <v>197</v>
      </c>
      <c r="E106" s="123" t="s">
        <v>246</v>
      </c>
      <c r="F106" s="24">
        <v>5000</v>
      </c>
      <c r="G106" s="90"/>
    </row>
    <row r="107" spans="1:7" ht="31.5" customHeight="1">
      <c r="A107" s="81" t="s">
        <v>268</v>
      </c>
      <c r="B107" s="81"/>
      <c r="C107" s="155"/>
      <c r="D107" s="155"/>
      <c r="E107" s="58" t="s">
        <v>402</v>
      </c>
      <c r="F107" s="59">
        <f>F117+F139</f>
        <v>410100</v>
      </c>
      <c r="G107" s="97"/>
    </row>
    <row r="108" spans="1:7" ht="19.5" customHeight="1" hidden="1">
      <c r="A108" s="21" t="s">
        <v>268</v>
      </c>
      <c r="B108" s="10" t="s">
        <v>263</v>
      </c>
      <c r="C108" s="154" t="s">
        <v>372</v>
      </c>
      <c r="D108" s="154"/>
      <c r="E108" s="51" t="s">
        <v>370</v>
      </c>
      <c r="F108" s="46">
        <f>F109</f>
        <v>0</v>
      </c>
      <c r="G108" s="91"/>
    </row>
    <row r="109" spans="1:7" ht="19.5" customHeight="1" hidden="1">
      <c r="A109" s="21" t="s">
        <v>268</v>
      </c>
      <c r="B109" s="10" t="s">
        <v>263</v>
      </c>
      <c r="C109" s="154" t="s">
        <v>372</v>
      </c>
      <c r="D109" s="154"/>
      <c r="E109" s="51" t="s">
        <v>252</v>
      </c>
      <c r="F109" s="46">
        <f>F110</f>
        <v>0</v>
      </c>
      <c r="G109" s="91"/>
    </row>
    <row r="110" spans="1:7" ht="28.5" customHeight="1" hidden="1">
      <c r="A110" s="21" t="s">
        <v>268</v>
      </c>
      <c r="B110" s="10" t="s">
        <v>263</v>
      </c>
      <c r="C110" s="154" t="s">
        <v>372</v>
      </c>
      <c r="D110" s="154"/>
      <c r="E110" s="106" t="s">
        <v>371</v>
      </c>
      <c r="F110" s="46">
        <f>F111</f>
        <v>0</v>
      </c>
      <c r="G110" s="91"/>
    </row>
    <row r="111" spans="1:7" ht="32.25" customHeight="1" hidden="1">
      <c r="A111" s="16" t="s">
        <v>268</v>
      </c>
      <c r="B111" s="14" t="s">
        <v>263</v>
      </c>
      <c r="C111" s="156" t="s">
        <v>372</v>
      </c>
      <c r="D111" s="156" t="s">
        <v>354</v>
      </c>
      <c r="E111" s="52" t="s">
        <v>358</v>
      </c>
      <c r="F111" s="47">
        <v>0</v>
      </c>
      <c r="G111" s="91"/>
    </row>
    <row r="112" spans="1:7" ht="2.25" customHeight="1" hidden="1">
      <c r="A112" s="10" t="s">
        <v>268</v>
      </c>
      <c r="B112" s="10" t="s">
        <v>263</v>
      </c>
      <c r="C112" s="154" t="s">
        <v>356</v>
      </c>
      <c r="D112" s="154"/>
      <c r="E112" s="51" t="s">
        <v>252</v>
      </c>
      <c r="F112" s="23">
        <f>F113+F115</f>
        <v>0</v>
      </c>
      <c r="G112" s="90"/>
    </row>
    <row r="113" spans="1:17" ht="17.25" customHeight="1" hidden="1">
      <c r="A113" s="10" t="s">
        <v>268</v>
      </c>
      <c r="B113" s="10" t="s">
        <v>263</v>
      </c>
      <c r="C113" s="154" t="s">
        <v>355</v>
      </c>
      <c r="D113" s="154"/>
      <c r="E113" s="51" t="s">
        <v>349</v>
      </c>
      <c r="F113" s="23">
        <f>F114</f>
        <v>0</v>
      </c>
      <c r="G113" s="90"/>
      <c r="K113" s="39"/>
      <c r="L113" s="37"/>
      <c r="M113" s="37"/>
      <c r="N113" s="37"/>
      <c r="O113" s="40"/>
      <c r="P113" s="38"/>
      <c r="Q113" s="36"/>
    </row>
    <row r="114" spans="1:17" ht="60" customHeight="1" hidden="1">
      <c r="A114" s="14" t="s">
        <v>268</v>
      </c>
      <c r="B114" s="14" t="s">
        <v>263</v>
      </c>
      <c r="C114" s="156" t="s">
        <v>355</v>
      </c>
      <c r="D114" s="156" t="s">
        <v>354</v>
      </c>
      <c r="E114" s="52" t="s">
        <v>358</v>
      </c>
      <c r="F114" s="24">
        <v>0</v>
      </c>
      <c r="G114" s="90"/>
      <c r="K114" s="39"/>
      <c r="L114" s="37"/>
      <c r="M114" s="37"/>
      <c r="N114" s="37"/>
      <c r="O114" s="40"/>
      <c r="P114" s="38"/>
      <c r="Q114" s="36"/>
    </row>
    <row r="115" spans="1:7" ht="30.75" customHeight="1" hidden="1">
      <c r="A115" s="10" t="s">
        <v>268</v>
      </c>
      <c r="B115" s="10" t="s">
        <v>263</v>
      </c>
      <c r="C115" s="154" t="s">
        <v>357</v>
      </c>
      <c r="D115" s="154"/>
      <c r="E115" s="51" t="s">
        <v>350</v>
      </c>
      <c r="F115" s="23">
        <f>F116</f>
        <v>0</v>
      </c>
      <c r="G115" s="90"/>
    </row>
    <row r="116" spans="1:8" ht="28.5" customHeight="1" hidden="1">
      <c r="A116" s="14" t="s">
        <v>268</v>
      </c>
      <c r="B116" s="14" t="s">
        <v>263</v>
      </c>
      <c r="C116" s="156" t="s">
        <v>357</v>
      </c>
      <c r="D116" s="156" t="s">
        <v>354</v>
      </c>
      <c r="E116" s="52" t="s">
        <v>358</v>
      </c>
      <c r="F116" s="24">
        <v>0</v>
      </c>
      <c r="G116" s="90"/>
      <c r="H116" s="104"/>
    </row>
    <row r="117" spans="1:7" ht="30" customHeight="1">
      <c r="A117" s="10" t="s">
        <v>268</v>
      </c>
      <c r="B117" s="10" t="s">
        <v>265</v>
      </c>
      <c r="C117" s="154"/>
      <c r="D117" s="154"/>
      <c r="E117" s="51" t="s">
        <v>403</v>
      </c>
      <c r="F117" s="23">
        <f>F118</f>
        <v>210000</v>
      </c>
      <c r="G117" s="90"/>
    </row>
    <row r="118" spans="1:7" ht="42.75" customHeight="1">
      <c r="A118" s="21" t="s">
        <v>268</v>
      </c>
      <c r="B118" s="21" t="s">
        <v>265</v>
      </c>
      <c r="C118" s="154" t="s">
        <v>295</v>
      </c>
      <c r="D118" s="170"/>
      <c r="E118" s="51" t="s">
        <v>2</v>
      </c>
      <c r="F118" s="23">
        <f>F119</f>
        <v>210000</v>
      </c>
      <c r="G118" s="90"/>
    </row>
    <row r="119" spans="1:7" ht="23.25" customHeight="1">
      <c r="A119" s="21" t="s">
        <v>268</v>
      </c>
      <c r="B119" s="21" t="s">
        <v>265</v>
      </c>
      <c r="C119" s="154" t="s">
        <v>11</v>
      </c>
      <c r="D119" s="154"/>
      <c r="E119" s="51" t="s">
        <v>253</v>
      </c>
      <c r="F119" s="24">
        <f>F120</f>
        <v>210000</v>
      </c>
      <c r="G119" s="90"/>
    </row>
    <row r="120" spans="1:7" ht="28.5" customHeight="1">
      <c r="A120" s="22" t="s">
        <v>268</v>
      </c>
      <c r="B120" s="22" t="s">
        <v>265</v>
      </c>
      <c r="C120" s="163" t="s">
        <v>320</v>
      </c>
      <c r="D120" s="156" t="s">
        <v>196</v>
      </c>
      <c r="E120" s="120" t="s">
        <v>194</v>
      </c>
      <c r="F120" s="24">
        <f>F121</f>
        <v>210000</v>
      </c>
      <c r="G120" s="90"/>
    </row>
    <row r="121" spans="1:7" ht="28.5" customHeight="1">
      <c r="A121" s="22" t="s">
        <v>268</v>
      </c>
      <c r="B121" s="22" t="s">
        <v>265</v>
      </c>
      <c r="C121" s="163" t="s">
        <v>320</v>
      </c>
      <c r="D121" s="156" t="s">
        <v>197</v>
      </c>
      <c r="E121" s="120" t="s">
        <v>195</v>
      </c>
      <c r="F121" s="24">
        <v>210000</v>
      </c>
      <c r="G121" s="90"/>
    </row>
    <row r="122" spans="1:7" ht="22.5" customHeight="1" hidden="1">
      <c r="A122" s="21" t="s">
        <v>268</v>
      </c>
      <c r="B122" s="21" t="s">
        <v>265</v>
      </c>
      <c r="C122" s="154" t="s">
        <v>312</v>
      </c>
      <c r="D122" s="154"/>
      <c r="E122" s="51" t="s">
        <v>403</v>
      </c>
      <c r="F122" s="23">
        <f>F123+F126+F129</f>
        <v>0</v>
      </c>
      <c r="G122" s="90"/>
    </row>
    <row r="123" spans="1:7" ht="30.75" customHeight="1" hidden="1">
      <c r="A123" s="21" t="s">
        <v>268</v>
      </c>
      <c r="B123" s="21" t="s">
        <v>265</v>
      </c>
      <c r="C123" s="154" t="s">
        <v>311</v>
      </c>
      <c r="D123" s="154"/>
      <c r="E123" s="51" t="s">
        <v>404</v>
      </c>
      <c r="F123" s="23">
        <f>F125</f>
        <v>0</v>
      </c>
      <c r="G123" s="90"/>
    </row>
    <row r="124" spans="1:7" ht="21.75" customHeight="1" hidden="1">
      <c r="A124" s="16" t="s">
        <v>268</v>
      </c>
      <c r="B124" s="16" t="s">
        <v>265</v>
      </c>
      <c r="C124" s="156" t="s">
        <v>311</v>
      </c>
      <c r="D124" s="156" t="s">
        <v>183</v>
      </c>
      <c r="E124" s="52" t="s">
        <v>182</v>
      </c>
      <c r="F124" s="24">
        <f>F125</f>
        <v>0</v>
      </c>
      <c r="G124" s="90"/>
    </row>
    <row r="125" spans="1:7" ht="40.5" customHeight="1" hidden="1">
      <c r="A125" s="16" t="s">
        <v>268</v>
      </c>
      <c r="B125" s="16" t="s">
        <v>265</v>
      </c>
      <c r="C125" s="156" t="s">
        <v>311</v>
      </c>
      <c r="D125" s="156" t="s">
        <v>175</v>
      </c>
      <c r="E125" s="82" t="s">
        <v>174</v>
      </c>
      <c r="F125" s="24">
        <v>0</v>
      </c>
      <c r="G125" s="90"/>
    </row>
    <row r="126" spans="1:7" ht="38.25" hidden="1">
      <c r="A126" s="21" t="s">
        <v>268</v>
      </c>
      <c r="B126" s="10" t="s">
        <v>265</v>
      </c>
      <c r="C126" s="154" t="s">
        <v>321</v>
      </c>
      <c r="D126" s="154"/>
      <c r="E126" s="51" t="s">
        <v>405</v>
      </c>
      <c r="F126" s="23">
        <f>F128</f>
        <v>0</v>
      </c>
      <c r="G126" s="90"/>
    </row>
    <row r="127" spans="1:7" ht="15.75" hidden="1">
      <c r="A127" s="16" t="s">
        <v>268</v>
      </c>
      <c r="B127" s="14" t="s">
        <v>265</v>
      </c>
      <c r="C127" s="156" t="s">
        <v>321</v>
      </c>
      <c r="D127" s="156" t="s">
        <v>418</v>
      </c>
      <c r="E127" s="52" t="s">
        <v>182</v>
      </c>
      <c r="F127" s="24">
        <f>F128</f>
        <v>0</v>
      </c>
      <c r="G127" s="90"/>
    </row>
    <row r="128" spans="1:7" ht="27.75" customHeight="1" hidden="1">
      <c r="A128" s="16" t="s">
        <v>268</v>
      </c>
      <c r="B128" s="14" t="s">
        <v>265</v>
      </c>
      <c r="C128" s="156" t="s">
        <v>321</v>
      </c>
      <c r="D128" s="156" t="s">
        <v>175</v>
      </c>
      <c r="E128" s="82" t="s">
        <v>174</v>
      </c>
      <c r="F128" s="24">
        <v>0</v>
      </c>
      <c r="G128" s="90"/>
    </row>
    <row r="129" spans="1:7" ht="22.5" customHeight="1" hidden="1">
      <c r="A129" s="10" t="s">
        <v>268</v>
      </c>
      <c r="B129" s="10" t="s">
        <v>265</v>
      </c>
      <c r="C129" s="154" t="s">
        <v>320</v>
      </c>
      <c r="D129" s="154"/>
      <c r="E129" s="51" t="s">
        <v>253</v>
      </c>
      <c r="F129" s="23">
        <f>F134+F132+F131+F135</f>
        <v>0</v>
      </c>
      <c r="G129" s="90"/>
    </row>
    <row r="130" spans="1:7" ht="22.5" customHeight="1" hidden="1">
      <c r="A130" s="14" t="s">
        <v>268</v>
      </c>
      <c r="B130" s="14" t="s">
        <v>265</v>
      </c>
      <c r="C130" s="156" t="s">
        <v>320</v>
      </c>
      <c r="D130" s="156" t="s">
        <v>197</v>
      </c>
      <c r="E130" s="120" t="s">
        <v>207</v>
      </c>
      <c r="F130" s="24">
        <f>F131+F132</f>
        <v>0</v>
      </c>
      <c r="G130" s="90"/>
    </row>
    <row r="131" spans="1:7" ht="18.75" customHeight="1" hidden="1">
      <c r="A131" s="14" t="s">
        <v>268</v>
      </c>
      <c r="B131" s="14" t="s">
        <v>265</v>
      </c>
      <c r="C131" s="156" t="s">
        <v>320</v>
      </c>
      <c r="D131" s="156" t="s">
        <v>187</v>
      </c>
      <c r="E131" s="52" t="s">
        <v>188</v>
      </c>
      <c r="F131" s="24"/>
      <c r="G131" s="90"/>
    </row>
    <row r="132" spans="1:7" ht="29.25" customHeight="1" hidden="1">
      <c r="A132" s="14" t="s">
        <v>268</v>
      </c>
      <c r="B132" s="14" t="s">
        <v>265</v>
      </c>
      <c r="C132" s="156" t="s">
        <v>320</v>
      </c>
      <c r="D132" s="156" t="s">
        <v>414</v>
      </c>
      <c r="E132" s="52" t="s">
        <v>394</v>
      </c>
      <c r="F132" s="24">
        <v>0</v>
      </c>
      <c r="G132" s="90"/>
    </row>
    <row r="133" spans="1:7" ht="29.25" customHeight="1" hidden="1">
      <c r="A133" s="14" t="s">
        <v>268</v>
      </c>
      <c r="B133" s="14" t="s">
        <v>265</v>
      </c>
      <c r="C133" s="156" t="s">
        <v>320</v>
      </c>
      <c r="D133" s="156" t="s">
        <v>183</v>
      </c>
      <c r="E133" s="52" t="s">
        <v>182</v>
      </c>
      <c r="F133" s="24">
        <f>F134+F135</f>
        <v>0</v>
      </c>
      <c r="G133" s="90"/>
    </row>
    <row r="134" spans="1:7" ht="39.75" customHeight="1" hidden="1">
      <c r="A134" s="14" t="s">
        <v>268</v>
      </c>
      <c r="B134" s="14" t="s">
        <v>265</v>
      </c>
      <c r="C134" s="156" t="s">
        <v>320</v>
      </c>
      <c r="D134" s="156" t="s">
        <v>176</v>
      </c>
      <c r="E134" s="83" t="s">
        <v>177</v>
      </c>
      <c r="F134" s="24">
        <v>0</v>
      </c>
      <c r="G134" s="90"/>
    </row>
    <row r="135" spans="1:7" ht="27.75" customHeight="1" hidden="1">
      <c r="A135" s="14" t="s">
        <v>268</v>
      </c>
      <c r="B135" s="14" t="s">
        <v>265</v>
      </c>
      <c r="C135" s="156" t="s">
        <v>320</v>
      </c>
      <c r="D135" s="156" t="s">
        <v>373</v>
      </c>
      <c r="E135" s="52" t="s">
        <v>457</v>
      </c>
      <c r="F135" s="24">
        <v>0</v>
      </c>
      <c r="G135" s="90"/>
    </row>
    <row r="136" spans="1:7" ht="31.5" customHeight="1" hidden="1">
      <c r="A136" s="10" t="s">
        <v>268</v>
      </c>
      <c r="B136" s="10" t="s">
        <v>265</v>
      </c>
      <c r="C136" s="154" t="s">
        <v>330</v>
      </c>
      <c r="D136" s="154"/>
      <c r="E136" s="51" t="s">
        <v>331</v>
      </c>
      <c r="F136" s="23">
        <f>SUM(F138)</f>
        <v>0</v>
      </c>
      <c r="G136" s="90"/>
    </row>
    <row r="137" spans="1:7" ht="31.5" customHeight="1" hidden="1">
      <c r="A137" s="14" t="s">
        <v>268</v>
      </c>
      <c r="B137" s="14" t="s">
        <v>265</v>
      </c>
      <c r="C137" s="156" t="s">
        <v>330</v>
      </c>
      <c r="D137" s="156" t="s">
        <v>197</v>
      </c>
      <c r="E137" s="120" t="s">
        <v>207</v>
      </c>
      <c r="F137" s="24">
        <f>F138</f>
        <v>0</v>
      </c>
      <c r="G137" s="90"/>
    </row>
    <row r="138" spans="1:7" ht="29.25" customHeight="1" hidden="1">
      <c r="A138" s="14" t="s">
        <v>268</v>
      </c>
      <c r="B138" s="14" t="s">
        <v>265</v>
      </c>
      <c r="C138" s="156" t="s">
        <v>330</v>
      </c>
      <c r="D138" s="156" t="s">
        <v>187</v>
      </c>
      <c r="E138" s="52" t="s">
        <v>188</v>
      </c>
      <c r="F138" s="24">
        <v>0</v>
      </c>
      <c r="G138" s="90"/>
    </row>
    <row r="139" spans="1:9" ht="19.5" customHeight="1">
      <c r="A139" s="10" t="s">
        <v>268</v>
      </c>
      <c r="B139" s="10" t="s">
        <v>266</v>
      </c>
      <c r="C139" s="154"/>
      <c r="D139" s="154"/>
      <c r="E139" s="51" t="s">
        <v>406</v>
      </c>
      <c r="F139" s="23">
        <f>F140</f>
        <v>200100</v>
      </c>
      <c r="G139" s="90"/>
      <c r="H139" s="84"/>
      <c r="I139" s="36"/>
    </row>
    <row r="140" spans="1:7" ht="42.75" customHeight="1">
      <c r="A140" s="10" t="s">
        <v>268</v>
      </c>
      <c r="B140" s="10" t="s">
        <v>266</v>
      </c>
      <c r="C140" s="154" t="s">
        <v>295</v>
      </c>
      <c r="D140" s="154"/>
      <c r="E140" s="51" t="s">
        <v>489</v>
      </c>
      <c r="F140" s="23">
        <f>F141</f>
        <v>200100</v>
      </c>
      <c r="G140" s="90"/>
    </row>
    <row r="141" spans="1:7" ht="18.75" customHeight="1">
      <c r="A141" s="10" t="s">
        <v>268</v>
      </c>
      <c r="B141" s="10" t="s">
        <v>266</v>
      </c>
      <c r="C141" s="154" t="s">
        <v>313</v>
      </c>
      <c r="D141" s="154"/>
      <c r="E141" s="51" t="s">
        <v>252</v>
      </c>
      <c r="F141" s="23">
        <f>F142</f>
        <v>200100</v>
      </c>
      <c r="G141" s="90"/>
    </row>
    <row r="142" spans="1:7" ht="22.5" customHeight="1">
      <c r="A142" s="10" t="s">
        <v>268</v>
      </c>
      <c r="B142" s="10" t="s">
        <v>266</v>
      </c>
      <c r="C142" s="154" t="s">
        <v>325</v>
      </c>
      <c r="D142" s="154"/>
      <c r="E142" s="51" t="s">
        <v>406</v>
      </c>
      <c r="F142" s="23">
        <f>F143+F145+F147</f>
        <v>200100</v>
      </c>
      <c r="G142" s="90"/>
    </row>
    <row r="143" spans="1:7" ht="21.75" customHeight="1">
      <c r="A143" s="10" t="s">
        <v>268</v>
      </c>
      <c r="B143" s="10" t="s">
        <v>266</v>
      </c>
      <c r="C143" s="154" t="s">
        <v>324</v>
      </c>
      <c r="D143" s="154"/>
      <c r="E143" s="51" t="s">
        <v>407</v>
      </c>
      <c r="F143" s="23">
        <f>F144</f>
        <v>80000</v>
      </c>
      <c r="G143" s="90"/>
    </row>
    <row r="144" spans="1:7" ht="30.75" customHeight="1">
      <c r="A144" s="41" t="s">
        <v>268</v>
      </c>
      <c r="B144" s="41" t="s">
        <v>266</v>
      </c>
      <c r="C144" s="164" t="s">
        <v>324</v>
      </c>
      <c r="D144" s="164" t="s">
        <v>197</v>
      </c>
      <c r="E144" s="120" t="s">
        <v>207</v>
      </c>
      <c r="F144" s="24">
        <v>80000</v>
      </c>
      <c r="G144" s="90"/>
    </row>
    <row r="145" spans="1:7" ht="18.75" customHeight="1">
      <c r="A145" s="10" t="s">
        <v>268</v>
      </c>
      <c r="B145" s="10" t="s">
        <v>266</v>
      </c>
      <c r="C145" s="154" t="s">
        <v>323</v>
      </c>
      <c r="D145" s="154"/>
      <c r="E145" s="51" t="s">
        <v>254</v>
      </c>
      <c r="F145" s="23">
        <f>F146</f>
        <v>1000</v>
      </c>
      <c r="G145" s="90"/>
    </row>
    <row r="146" spans="1:7" ht="18.75" customHeight="1">
      <c r="A146" s="14" t="s">
        <v>268</v>
      </c>
      <c r="B146" s="14" t="s">
        <v>266</v>
      </c>
      <c r="C146" s="156" t="s">
        <v>323</v>
      </c>
      <c r="D146" s="156" t="s">
        <v>197</v>
      </c>
      <c r="E146" s="120" t="s">
        <v>207</v>
      </c>
      <c r="F146" s="24">
        <v>1000</v>
      </c>
      <c r="G146" s="90"/>
    </row>
    <row r="147" spans="1:7" ht="31.5" customHeight="1">
      <c r="A147" s="10" t="s">
        <v>268</v>
      </c>
      <c r="B147" s="10" t="s">
        <v>266</v>
      </c>
      <c r="C147" s="154" t="s">
        <v>322</v>
      </c>
      <c r="D147" s="154"/>
      <c r="E147" s="51" t="s">
        <v>255</v>
      </c>
      <c r="F147" s="23">
        <f>SUM(F148:F148)</f>
        <v>119100</v>
      </c>
      <c r="G147" s="90"/>
    </row>
    <row r="148" spans="1:7" ht="31.5" customHeight="1">
      <c r="A148" s="14" t="s">
        <v>268</v>
      </c>
      <c r="B148" s="14" t="s">
        <v>266</v>
      </c>
      <c r="C148" s="156" t="s">
        <v>322</v>
      </c>
      <c r="D148" s="156" t="s">
        <v>197</v>
      </c>
      <c r="E148" s="120" t="s">
        <v>207</v>
      </c>
      <c r="F148" s="24">
        <v>119100</v>
      </c>
      <c r="G148" s="90"/>
    </row>
    <row r="149" spans="1:7" ht="19.5" customHeight="1">
      <c r="A149" s="57" t="s">
        <v>269</v>
      </c>
      <c r="B149" s="57"/>
      <c r="C149" s="155"/>
      <c r="D149" s="155"/>
      <c r="E149" s="58" t="s">
        <v>256</v>
      </c>
      <c r="F149" s="59">
        <f>F150</f>
        <v>5000</v>
      </c>
      <c r="G149" s="97"/>
    </row>
    <row r="150" spans="1:7" ht="35.25" customHeight="1">
      <c r="A150" s="10" t="s">
        <v>269</v>
      </c>
      <c r="B150" s="10" t="s">
        <v>268</v>
      </c>
      <c r="C150" s="154"/>
      <c r="D150" s="154"/>
      <c r="E150" s="51" t="s">
        <v>12</v>
      </c>
      <c r="F150" s="23">
        <f>F151</f>
        <v>5000</v>
      </c>
      <c r="G150" s="90"/>
    </row>
    <row r="151" spans="1:7" ht="39.75" customHeight="1">
      <c r="A151" s="10" t="s">
        <v>269</v>
      </c>
      <c r="B151" s="10" t="s">
        <v>268</v>
      </c>
      <c r="C151" s="154" t="s">
        <v>473</v>
      </c>
      <c r="D151" s="154"/>
      <c r="E151" s="106" t="s">
        <v>13</v>
      </c>
      <c r="F151" s="23">
        <f>F152</f>
        <v>5000</v>
      </c>
      <c r="G151" s="90"/>
    </row>
    <row r="152" spans="1:7" ht="19.5" customHeight="1">
      <c r="A152" s="10" t="s">
        <v>269</v>
      </c>
      <c r="B152" s="10" t="s">
        <v>268</v>
      </c>
      <c r="C152" s="154" t="s">
        <v>474</v>
      </c>
      <c r="D152" s="154"/>
      <c r="E152" s="106" t="s">
        <v>14</v>
      </c>
      <c r="F152" s="23">
        <f>F153</f>
        <v>5000</v>
      </c>
      <c r="G152" s="90"/>
    </row>
    <row r="153" spans="1:7" ht="19.5" customHeight="1">
      <c r="A153" s="10" t="s">
        <v>269</v>
      </c>
      <c r="B153" s="10" t="s">
        <v>268</v>
      </c>
      <c r="C153" s="154" t="s">
        <v>16</v>
      </c>
      <c r="D153" s="154"/>
      <c r="E153" s="51" t="s">
        <v>15</v>
      </c>
      <c r="F153" s="23">
        <f>F154</f>
        <v>5000</v>
      </c>
      <c r="G153" s="90"/>
    </row>
    <row r="154" spans="1:7" ht="33.75" customHeight="1">
      <c r="A154" s="14" t="s">
        <v>269</v>
      </c>
      <c r="B154" s="14" t="s">
        <v>268</v>
      </c>
      <c r="C154" s="156" t="s">
        <v>16</v>
      </c>
      <c r="D154" s="156" t="s">
        <v>197</v>
      </c>
      <c r="E154" s="120" t="s">
        <v>207</v>
      </c>
      <c r="F154" s="24">
        <v>5000</v>
      </c>
      <c r="G154" s="90"/>
    </row>
    <row r="155" spans="1:7" ht="32.25" customHeight="1">
      <c r="A155" s="57" t="s">
        <v>270</v>
      </c>
      <c r="B155" s="57"/>
      <c r="C155" s="155"/>
      <c r="D155" s="155"/>
      <c r="E155" s="58" t="s">
        <v>257</v>
      </c>
      <c r="F155" s="59">
        <f>F156+F162</f>
        <v>3321200</v>
      </c>
      <c r="G155" s="97"/>
    </row>
    <row r="156" spans="1:7" ht="20.25" customHeight="1">
      <c r="A156" s="10" t="s">
        <v>270</v>
      </c>
      <c r="B156" s="10" t="s">
        <v>263</v>
      </c>
      <c r="C156" s="154"/>
      <c r="D156" s="154"/>
      <c r="E156" s="51" t="s">
        <v>258</v>
      </c>
      <c r="F156" s="23">
        <f>F157</f>
        <v>1884200</v>
      </c>
      <c r="G156" s="90"/>
    </row>
    <row r="157" spans="1:7" ht="39" customHeight="1">
      <c r="A157" s="10" t="s">
        <v>270</v>
      </c>
      <c r="B157" s="10" t="s">
        <v>263</v>
      </c>
      <c r="C157" s="154" t="s">
        <v>295</v>
      </c>
      <c r="D157" s="154"/>
      <c r="E157" s="51" t="s">
        <v>2</v>
      </c>
      <c r="F157" s="23">
        <f>F158</f>
        <v>1884200</v>
      </c>
      <c r="G157" s="90"/>
    </row>
    <row r="158" spans="1:7" ht="39.75" customHeight="1">
      <c r="A158" s="10" t="s">
        <v>270</v>
      </c>
      <c r="B158" s="10" t="s">
        <v>263</v>
      </c>
      <c r="C158" s="154" t="s">
        <v>294</v>
      </c>
      <c r="D158" s="154"/>
      <c r="E158" s="51" t="s">
        <v>501</v>
      </c>
      <c r="F158" s="23">
        <f>F159</f>
        <v>1884200</v>
      </c>
      <c r="G158" s="90"/>
    </row>
    <row r="159" spans="1:7" ht="29.25" customHeight="1">
      <c r="A159" s="10" t="s">
        <v>270</v>
      </c>
      <c r="B159" s="10" t="s">
        <v>263</v>
      </c>
      <c r="C159" s="154" t="s">
        <v>296</v>
      </c>
      <c r="D159" s="154"/>
      <c r="E159" s="51" t="s">
        <v>408</v>
      </c>
      <c r="F159" s="23">
        <f>F160</f>
        <v>1884200</v>
      </c>
      <c r="G159" s="90"/>
    </row>
    <row r="160" spans="1:7" ht="21" customHeight="1">
      <c r="A160" s="14" t="s">
        <v>270</v>
      </c>
      <c r="B160" s="14" t="s">
        <v>263</v>
      </c>
      <c r="C160" s="156" t="s">
        <v>296</v>
      </c>
      <c r="D160" s="156" t="s">
        <v>17</v>
      </c>
      <c r="E160" s="52" t="s">
        <v>18</v>
      </c>
      <c r="F160" s="23">
        <f>F161</f>
        <v>1884200</v>
      </c>
      <c r="G160" s="90"/>
    </row>
    <row r="161" spans="1:7" ht="45" customHeight="1">
      <c r="A161" s="14" t="s">
        <v>270</v>
      </c>
      <c r="B161" s="14" t="s">
        <v>263</v>
      </c>
      <c r="C161" s="156" t="s">
        <v>296</v>
      </c>
      <c r="D161" s="156" t="s">
        <v>19</v>
      </c>
      <c r="E161" s="52" t="s">
        <v>20</v>
      </c>
      <c r="F161" s="23">
        <v>1884200</v>
      </c>
      <c r="G161" s="90"/>
    </row>
    <row r="162" spans="1:8" s="18" customFormat="1" ht="24.75" customHeight="1">
      <c r="A162" s="10" t="s">
        <v>270</v>
      </c>
      <c r="B162" s="10" t="s">
        <v>267</v>
      </c>
      <c r="C162" s="154"/>
      <c r="D162" s="154"/>
      <c r="E162" s="51" t="s">
        <v>259</v>
      </c>
      <c r="F162" s="23">
        <f>F171</f>
        <v>1437000</v>
      </c>
      <c r="G162" s="90"/>
      <c r="H162" s="102"/>
    </row>
    <row r="163" spans="1:8" s="18" customFormat="1" ht="24.75" customHeight="1">
      <c r="A163" s="10" t="s">
        <v>270</v>
      </c>
      <c r="B163" s="10" t="s">
        <v>267</v>
      </c>
      <c r="C163" s="154" t="s">
        <v>298</v>
      </c>
      <c r="D163" s="154"/>
      <c r="E163" s="53" t="s">
        <v>494</v>
      </c>
      <c r="F163" s="23">
        <f>F164</f>
        <v>12000</v>
      </c>
      <c r="G163" s="90"/>
      <c r="H163" s="102"/>
    </row>
    <row r="164" spans="1:8" s="18" customFormat="1" ht="24.75" customHeight="1">
      <c r="A164" s="10" t="s">
        <v>270</v>
      </c>
      <c r="B164" s="10" t="s">
        <v>267</v>
      </c>
      <c r="C164" s="154" t="s">
        <v>299</v>
      </c>
      <c r="D164" s="154"/>
      <c r="E164" s="51" t="s">
        <v>301</v>
      </c>
      <c r="F164" s="23">
        <f>F165</f>
        <v>12000</v>
      </c>
      <c r="G164" s="90"/>
      <c r="H164" s="102"/>
    </row>
    <row r="165" spans="1:8" s="18" customFormat="1" ht="24.75" customHeight="1">
      <c r="A165" s="10" t="s">
        <v>270</v>
      </c>
      <c r="B165" s="10" t="s">
        <v>267</v>
      </c>
      <c r="C165" s="154" t="s">
        <v>495</v>
      </c>
      <c r="D165" s="154"/>
      <c r="E165" s="51" t="s">
        <v>395</v>
      </c>
      <c r="F165" s="23">
        <f>F166</f>
        <v>12000</v>
      </c>
      <c r="G165" s="90"/>
      <c r="H165" s="102"/>
    </row>
    <row r="166" spans="1:8" s="18" customFormat="1" ht="24.75" customHeight="1">
      <c r="A166" s="14" t="s">
        <v>270</v>
      </c>
      <c r="B166" s="14" t="s">
        <v>267</v>
      </c>
      <c r="C166" s="156" t="s">
        <v>495</v>
      </c>
      <c r="D166" s="156" t="s">
        <v>197</v>
      </c>
      <c r="E166" s="120" t="s">
        <v>207</v>
      </c>
      <c r="F166" s="24">
        <v>12000</v>
      </c>
      <c r="G166" s="90"/>
      <c r="H166" s="102"/>
    </row>
    <row r="167" spans="1:8" s="18" customFormat="1" ht="24.75" customHeight="1">
      <c r="A167" s="10" t="s">
        <v>270</v>
      </c>
      <c r="B167" s="10" t="s">
        <v>267</v>
      </c>
      <c r="C167" s="154" t="s">
        <v>470</v>
      </c>
      <c r="D167" s="154"/>
      <c r="E167" s="53" t="s">
        <v>22</v>
      </c>
      <c r="F167" s="23">
        <f>F168</f>
        <v>2000</v>
      </c>
      <c r="G167" s="90"/>
      <c r="H167" s="102"/>
    </row>
    <row r="168" spans="1:8" s="18" customFormat="1" ht="24.75" customHeight="1">
      <c r="A168" s="10" t="s">
        <v>270</v>
      </c>
      <c r="B168" s="10" t="s">
        <v>267</v>
      </c>
      <c r="C168" s="154" t="s">
        <v>215</v>
      </c>
      <c r="D168" s="154"/>
      <c r="E168" s="51" t="s">
        <v>23</v>
      </c>
      <c r="F168" s="23">
        <f>F169</f>
        <v>2000</v>
      </c>
      <c r="G168" s="90"/>
      <c r="H168" s="102"/>
    </row>
    <row r="169" spans="1:8" s="18" customFormat="1" ht="24.75" customHeight="1">
      <c r="A169" s="10" t="s">
        <v>270</v>
      </c>
      <c r="B169" s="10" t="s">
        <v>267</v>
      </c>
      <c r="C169" s="154" t="s">
        <v>21</v>
      </c>
      <c r="D169" s="154"/>
      <c r="E169" s="51" t="s">
        <v>24</v>
      </c>
      <c r="F169" s="23">
        <f>F170</f>
        <v>2000</v>
      </c>
      <c r="G169" s="90"/>
      <c r="H169" s="102"/>
    </row>
    <row r="170" spans="1:8" s="18" customFormat="1" ht="24.75" customHeight="1">
      <c r="A170" s="14" t="s">
        <v>270</v>
      </c>
      <c r="B170" s="14" t="s">
        <v>267</v>
      </c>
      <c r="C170" s="156" t="s">
        <v>21</v>
      </c>
      <c r="D170" s="156" t="s">
        <v>197</v>
      </c>
      <c r="E170" s="120" t="s">
        <v>207</v>
      </c>
      <c r="F170" s="24">
        <v>2000</v>
      </c>
      <c r="G170" s="90"/>
      <c r="H170" s="102"/>
    </row>
    <row r="171" spans="1:8" s="18" customFormat="1" ht="40.5" customHeight="1">
      <c r="A171" s="10" t="s">
        <v>270</v>
      </c>
      <c r="B171" s="10" t="s">
        <v>267</v>
      </c>
      <c r="C171" s="154" t="s">
        <v>295</v>
      </c>
      <c r="D171" s="154"/>
      <c r="E171" s="51" t="s">
        <v>2</v>
      </c>
      <c r="F171" s="23">
        <f>F172+F163+F167</f>
        <v>1437000</v>
      </c>
      <c r="G171" s="90"/>
      <c r="H171" s="102"/>
    </row>
    <row r="172" spans="1:8" ht="42.75" customHeight="1">
      <c r="A172" s="10" t="s">
        <v>270</v>
      </c>
      <c r="B172" s="10" t="s">
        <v>267</v>
      </c>
      <c r="C172" s="154" t="s">
        <v>294</v>
      </c>
      <c r="D172" s="154"/>
      <c r="E172" s="51" t="s">
        <v>501</v>
      </c>
      <c r="F172" s="23">
        <f>F173+F181</f>
        <v>1423000</v>
      </c>
      <c r="G172" s="90"/>
      <c r="H172" s="104"/>
    </row>
    <row r="173" spans="1:7" ht="28.5" customHeight="1" hidden="1">
      <c r="A173" s="10" t="s">
        <v>270</v>
      </c>
      <c r="B173" s="10" t="s">
        <v>267</v>
      </c>
      <c r="C173" s="154" t="s">
        <v>293</v>
      </c>
      <c r="D173" s="154"/>
      <c r="E173" s="51" t="s">
        <v>426</v>
      </c>
      <c r="F173" s="23">
        <f>F175+F176+F180+F178</f>
        <v>0</v>
      </c>
      <c r="G173" s="90"/>
    </row>
    <row r="174" spans="1:7" ht="28.5" customHeight="1" hidden="1">
      <c r="A174" s="14" t="s">
        <v>270</v>
      </c>
      <c r="B174" s="14" t="s">
        <v>267</v>
      </c>
      <c r="C174" s="156" t="s">
        <v>293</v>
      </c>
      <c r="D174" s="156" t="s">
        <v>206</v>
      </c>
      <c r="E174" s="52" t="s">
        <v>212</v>
      </c>
      <c r="F174" s="24">
        <f>F175+F176</f>
        <v>0</v>
      </c>
      <c r="G174" s="90"/>
    </row>
    <row r="175" spans="1:7" ht="20.25" customHeight="1" hidden="1">
      <c r="A175" s="14" t="s">
        <v>270</v>
      </c>
      <c r="B175" s="14" t="s">
        <v>267</v>
      </c>
      <c r="C175" s="156" t="s">
        <v>293</v>
      </c>
      <c r="D175" s="156" t="s">
        <v>419</v>
      </c>
      <c r="E175" s="15" t="s">
        <v>143</v>
      </c>
      <c r="F175" s="24">
        <v>0</v>
      </c>
      <c r="G175" s="90"/>
    </row>
    <row r="176" spans="1:8" s="18" customFormat="1" ht="27.75" customHeight="1" hidden="1">
      <c r="A176" s="14" t="s">
        <v>270</v>
      </c>
      <c r="B176" s="14" t="s">
        <v>267</v>
      </c>
      <c r="C176" s="156" t="s">
        <v>293</v>
      </c>
      <c r="D176" s="156" t="s">
        <v>351</v>
      </c>
      <c r="E176" s="52" t="s">
        <v>328</v>
      </c>
      <c r="F176" s="24">
        <v>0</v>
      </c>
      <c r="G176" s="90"/>
      <c r="H176" s="102"/>
    </row>
    <row r="177" spans="1:8" s="18" customFormat="1" ht="27.75" customHeight="1" hidden="1">
      <c r="A177" s="14" t="s">
        <v>270</v>
      </c>
      <c r="B177" s="14" t="s">
        <v>267</v>
      </c>
      <c r="C177" s="156" t="s">
        <v>293</v>
      </c>
      <c r="D177" s="156" t="s">
        <v>197</v>
      </c>
      <c r="E177" s="120" t="s">
        <v>207</v>
      </c>
      <c r="F177" s="24">
        <f>F178</f>
        <v>0</v>
      </c>
      <c r="G177" s="90"/>
      <c r="H177" s="102"/>
    </row>
    <row r="178" spans="1:7" ht="27.75" customHeight="1" hidden="1">
      <c r="A178" s="14" t="s">
        <v>270</v>
      </c>
      <c r="B178" s="14" t="s">
        <v>267</v>
      </c>
      <c r="C178" s="156" t="s">
        <v>293</v>
      </c>
      <c r="D178" s="156" t="s">
        <v>414</v>
      </c>
      <c r="E178" s="52" t="s">
        <v>409</v>
      </c>
      <c r="F178" s="24">
        <v>0</v>
      </c>
      <c r="G178" s="100"/>
    </row>
    <row r="179" spans="1:7" ht="27.75" customHeight="1" hidden="1">
      <c r="A179" s="14" t="s">
        <v>270</v>
      </c>
      <c r="B179" s="14" t="s">
        <v>267</v>
      </c>
      <c r="C179" s="156" t="s">
        <v>293</v>
      </c>
      <c r="D179" s="156" t="s">
        <v>201</v>
      </c>
      <c r="E179" s="52" t="s">
        <v>209</v>
      </c>
      <c r="F179" s="24">
        <f>F180</f>
        <v>0</v>
      </c>
      <c r="G179" s="100"/>
    </row>
    <row r="180" spans="1:7" ht="28.5" customHeight="1" hidden="1">
      <c r="A180" s="14" t="s">
        <v>270</v>
      </c>
      <c r="B180" s="14" t="s">
        <v>267</v>
      </c>
      <c r="C180" s="156" t="s">
        <v>293</v>
      </c>
      <c r="D180" s="156" t="s">
        <v>373</v>
      </c>
      <c r="E180" s="52" t="s">
        <v>457</v>
      </c>
      <c r="F180" s="24">
        <v>0</v>
      </c>
      <c r="G180" s="90"/>
    </row>
    <row r="181" spans="1:7" ht="54" customHeight="1">
      <c r="A181" s="10" t="s">
        <v>270</v>
      </c>
      <c r="B181" s="10" t="s">
        <v>267</v>
      </c>
      <c r="C181" s="154" t="s">
        <v>292</v>
      </c>
      <c r="D181" s="154"/>
      <c r="E181" s="51" t="s">
        <v>291</v>
      </c>
      <c r="F181" s="23">
        <f>SUM(F182:F183)</f>
        <v>1423000</v>
      </c>
      <c r="G181" s="90"/>
    </row>
    <row r="182" spans="1:7" ht="27" customHeight="1">
      <c r="A182" s="14" t="s">
        <v>270</v>
      </c>
      <c r="B182" s="14" t="s">
        <v>267</v>
      </c>
      <c r="C182" s="156" t="s">
        <v>292</v>
      </c>
      <c r="D182" s="156" t="s">
        <v>200</v>
      </c>
      <c r="E182" s="120" t="s">
        <v>204</v>
      </c>
      <c r="F182" s="23">
        <v>1393000</v>
      </c>
      <c r="G182" s="90"/>
    </row>
    <row r="183" spans="1:7" ht="26.25" customHeight="1">
      <c r="A183" s="16" t="s">
        <v>270</v>
      </c>
      <c r="B183" s="16" t="s">
        <v>267</v>
      </c>
      <c r="C183" s="156" t="s">
        <v>292</v>
      </c>
      <c r="D183" s="156" t="s">
        <v>197</v>
      </c>
      <c r="E183" s="120" t="s">
        <v>207</v>
      </c>
      <c r="F183" s="24">
        <v>30000</v>
      </c>
      <c r="G183" s="90"/>
    </row>
    <row r="184" spans="1:7" ht="27" customHeight="1">
      <c r="A184" s="57">
        <v>10</v>
      </c>
      <c r="B184" s="57"/>
      <c r="C184" s="155"/>
      <c r="D184" s="155"/>
      <c r="E184" s="58" t="s">
        <v>410</v>
      </c>
      <c r="F184" s="59">
        <f>F185+F191+F197</f>
        <v>329000</v>
      </c>
      <c r="G184" s="97"/>
    </row>
    <row r="185" spans="1:8" ht="17.25" customHeight="1">
      <c r="A185" s="10">
        <v>10</v>
      </c>
      <c r="B185" s="10" t="s">
        <v>263</v>
      </c>
      <c r="C185" s="154"/>
      <c r="D185" s="154"/>
      <c r="E185" s="51" t="s">
        <v>260</v>
      </c>
      <c r="F185" s="23">
        <f>F186</f>
        <v>200000</v>
      </c>
      <c r="G185" s="90"/>
      <c r="H185" s="84"/>
    </row>
    <row r="186" spans="1:8" s="18" customFormat="1" ht="36.75" customHeight="1">
      <c r="A186" s="10">
        <v>10</v>
      </c>
      <c r="B186" s="10" t="s">
        <v>263</v>
      </c>
      <c r="C186" s="154" t="s">
        <v>286</v>
      </c>
      <c r="D186" s="154"/>
      <c r="E186" s="106" t="s">
        <v>25</v>
      </c>
      <c r="F186" s="23">
        <f>F187</f>
        <v>200000</v>
      </c>
      <c r="G186" s="90"/>
      <c r="H186" s="102"/>
    </row>
    <row r="187" spans="1:8" s="18" customFormat="1" ht="27.75" customHeight="1">
      <c r="A187" s="10" t="s">
        <v>416</v>
      </c>
      <c r="B187" s="10" t="s">
        <v>263</v>
      </c>
      <c r="C187" s="154" t="s">
        <v>289</v>
      </c>
      <c r="D187" s="154"/>
      <c r="E187" s="106" t="s">
        <v>290</v>
      </c>
      <c r="F187" s="46">
        <f>F188</f>
        <v>200000</v>
      </c>
      <c r="G187" s="91"/>
      <c r="H187" s="102"/>
    </row>
    <row r="188" spans="1:8" s="18" customFormat="1" ht="33" customHeight="1">
      <c r="A188" s="10" t="s">
        <v>416</v>
      </c>
      <c r="B188" s="10" t="s">
        <v>263</v>
      </c>
      <c r="C188" s="154" t="s">
        <v>26</v>
      </c>
      <c r="D188" s="154"/>
      <c r="E188" s="51" t="s">
        <v>261</v>
      </c>
      <c r="F188" s="23">
        <f>F189</f>
        <v>200000</v>
      </c>
      <c r="G188" s="90"/>
      <c r="H188" s="104"/>
    </row>
    <row r="189" spans="1:8" ht="29.25" customHeight="1">
      <c r="A189" s="10">
        <v>10</v>
      </c>
      <c r="B189" s="10" t="s">
        <v>263</v>
      </c>
      <c r="C189" s="154" t="s">
        <v>28</v>
      </c>
      <c r="D189" s="154"/>
      <c r="E189" s="51" t="s">
        <v>27</v>
      </c>
      <c r="F189" s="23">
        <f>F190</f>
        <v>200000</v>
      </c>
      <c r="G189" s="90"/>
      <c r="H189" s="104"/>
    </row>
    <row r="190" spans="1:8" ht="20.25" customHeight="1">
      <c r="A190" s="14" t="s">
        <v>416</v>
      </c>
      <c r="B190" s="14" t="s">
        <v>263</v>
      </c>
      <c r="C190" s="156" t="s">
        <v>28</v>
      </c>
      <c r="D190" s="156" t="s">
        <v>205</v>
      </c>
      <c r="E190" s="52" t="s">
        <v>262</v>
      </c>
      <c r="F190" s="23">
        <v>200000</v>
      </c>
      <c r="G190" s="90"/>
      <c r="H190" s="104"/>
    </row>
    <row r="191" spans="1:7" ht="16.5" customHeight="1">
      <c r="A191" s="10">
        <v>10</v>
      </c>
      <c r="B191" s="10" t="s">
        <v>266</v>
      </c>
      <c r="C191" s="154"/>
      <c r="D191" s="154"/>
      <c r="E191" s="51" t="s">
        <v>427</v>
      </c>
      <c r="F191" s="23">
        <f>F192</f>
        <v>40000</v>
      </c>
      <c r="G191" s="90"/>
    </row>
    <row r="192" spans="1:7" ht="29.25" customHeight="1">
      <c r="A192" s="10">
        <v>10</v>
      </c>
      <c r="B192" s="10" t="s">
        <v>266</v>
      </c>
      <c r="C192" s="154" t="s">
        <v>286</v>
      </c>
      <c r="D192" s="154"/>
      <c r="E192" s="106" t="s">
        <v>217</v>
      </c>
      <c r="F192" s="23">
        <f>F193</f>
        <v>40000</v>
      </c>
      <c r="G192" s="90"/>
    </row>
    <row r="193" spans="1:7" ht="27.75" customHeight="1">
      <c r="A193" s="10" t="s">
        <v>416</v>
      </c>
      <c r="B193" s="10" t="s">
        <v>266</v>
      </c>
      <c r="C193" s="154" t="s">
        <v>289</v>
      </c>
      <c r="D193" s="154"/>
      <c r="E193" s="106" t="s">
        <v>290</v>
      </c>
      <c r="F193" s="46">
        <f>F194</f>
        <v>40000</v>
      </c>
      <c r="G193" s="91"/>
    </row>
    <row r="194" spans="1:7" ht="27" customHeight="1">
      <c r="A194" s="10" t="s">
        <v>416</v>
      </c>
      <c r="B194" s="10" t="s">
        <v>266</v>
      </c>
      <c r="C194" s="154" t="s">
        <v>26</v>
      </c>
      <c r="D194" s="154"/>
      <c r="E194" s="51" t="s">
        <v>261</v>
      </c>
      <c r="F194" s="23">
        <f>F195</f>
        <v>40000</v>
      </c>
      <c r="G194" s="90"/>
    </row>
    <row r="195" spans="1:7" ht="30" customHeight="1">
      <c r="A195" s="10">
        <v>10</v>
      </c>
      <c r="B195" s="10" t="s">
        <v>266</v>
      </c>
      <c r="C195" s="154" t="s">
        <v>30</v>
      </c>
      <c r="D195" s="154"/>
      <c r="E195" s="51" t="s">
        <v>29</v>
      </c>
      <c r="F195" s="23">
        <f>F196</f>
        <v>40000</v>
      </c>
      <c r="G195" s="90"/>
    </row>
    <row r="196" spans="1:7" ht="21.75" customHeight="1">
      <c r="A196" s="14" t="s">
        <v>416</v>
      </c>
      <c r="B196" s="14" t="s">
        <v>266</v>
      </c>
      <c r="C196" s="156" t="s">
        <v>30</v>
      </c>
      <c r="D196" s="156" t="s">
        <v>205</v>
      </c>
      <c r="E196" s="52" t="s">
        <v>262</v>
      </c>
      <c r="F196" s="23">
        <v>40000</v>
      </c>
      <c r="G196" s="90"/>
    </row>
    <row r="197" spans="1:8" ht="39.75" customHeight="1">
      <c r="A197" s="10" t="s">
        <v>416</v>
      </c>
      <c r="B197" s="10" t="s">
        <v>266</v>
      </c>
      <c r="C197" s="154" t="s">
        <v>295</v>
      </c>
      <c r="D197" s="154"/>
      <c r="E197" s="119" t="s">
        <v>489</v>
      </c>
      <c r="F197" s="23">
        <f>F198</f>
        <v>89000</v>
      </c>
      <c r="G197" s="90"/>
      <c r="H197" s="84"/>
    </row>
    <row r="198" spans="1:8" ht="45.75" customHeight="1">
      <c r="A198" s="10" t="s">
        <v>416</v>
      </c>
      <c r="B198" s="10" t="s">
        <v>266</v>
      </c>
      <c r="C198" s="154" t="s">
        <v>294</v>
      </c>
      <c r="D198" s="154"/>
      <c r="E198" s="119" t="s">
        <v>31</v>
      </c>
      <c r="F198" s="23">
        <f>F199</f>
        <v>89000</v>
      </c>
      <c r="G198" s="90"/>
      <c r="H198" s="84"/>
    </row>
    <row r="199" spans="1:8" ht="55.5" customHeight="1">
      <c r="A199" s="10" t="s">
        <v>416</v>
      </c>
      <c r="B199" s="10" t="s">
        <v>266</v>
      </c>
      <c r="C199" s="154" t="s">
        <v>198</v>
      </c>
      <c r="D199" s="154"/>
      <c r="E199" s="121" t="s">
        <v>42</v>
      </c>
      <c r="F199" s="23">
        <f>F200</f>
        <v>89000</v>
      </c>
      <c r="G199" s="90"/>
      <c r="H199" s="84"/>
    </row>
    <row r="200" spans="1:8" ht="27.75" customHeight="1">
      <c r="A200" s="14" t="s">
        <v>416</v>
      </c>
      <c r="B200" s="14" t="s">
        <v>266</v>
      </c>
      <c r="C200" s="156" t="s">
        <v>198</v>
      </c>
      <c r="D200" s="156" t="s">
        <v>17</v>
      </c>
      <c r="E200" s="52" t="s">
        <v>18</v>
      </c>
      <c r="F200" s="23">
        <f>F201</f>
        <v>89000</v>
      </c>
      <c r="G200" s="90"/>
      <c r="H200" s="84"/>
    </row>
    <row r="201" spans="1:8" ht="27.75" customHeight="1">
      <c r="A201" s="14" t="s">
        <v>416</v>
      </c>
      <c r="B201" s="14" t="s">
        <v>266</v>
      </c>
      <c r="C201" s="156" t="s">
        <v>198</v>
      </c>
      <c r="D201" s="156" t="s">
        <v>19</v>
      </c>
      <c r="E201" s="52" t="s">
        <v>20</v>
      </c>
      <c r="F201" s="23">
        <v>89000</v>
      </c>
      <c r="G201" s="90"/>
      <c r="H201" s="84"/>
    </row>
    <row r="202" spans="1:7" ht="21" customHeight="1">
      <c r="A202" s="57">
        <v>11</v>
      </c>
      <c r="B202" s="57"/>
      <c r="C202" s="155"/>
      <c r="D202" s="155"/>
      <c r="E202" s="58" t="s">
        <v>273</v>
      </c>
      <c r="F202" s="59">
        <f>F203</f>
        <v>40000</v>
      </c>
      <c r="G202" s="97"/>
    </row>
    <row r="203" spans="1:7" ht="20.25" customHeight="1">
      <c r="A203" s="10">
        <v>11</v>
      </c>
      <c r="B203" s="10" t="s">
        <v>263</v>
      </c>
      <c r="C203" s="154"/>
      <c r="D203" s="154"/>
      <c r="E203" s="51" t="s">
        <v>413</v>
      </c>
      <c r="F203" s="23">
        <f>F204</f>
        <v>40000</v>
      </c>
      <c r="G203" s="90"/>
    </row>
    <row r="204" spans="1:7" ht="31.5" customHeight="1">
      <c r="A204" s="10">
        <v>11</v>
      </c>
      <c r="B204" s="10" t="s">
        <v>263</v>
      </c>
      <c r="C204" s="154" t="s">
        <v>283</v>
      </c>
      <c r="D204" s="154"/>
      <c r="E204" s="51" t="s">
        <v>32</v>
      </c>
      <c r="F204" s="23">
        <f>F205</f>
        <v>40000</v>
      </c>
      <c r="G204" s="90"/>
    </row>
    <row r="205" spans="1:7" ht="27.75" customHeight="1">
      <c r="A205" s="10" t="s">
        <v>421</v>
      </c>
      <c r="B205" s="10" t="s">
        <v>263</v>
      </c>
      <c r="C205" s="154" t="s">
        <v>284</v>
      </c>
      <c r="D205" s="154"/>
      <c r="E205" s="51" t="s">
        <v>285</v>
      </c>
      <c r="F205" s="46">
        <f>F206</f>
        <v>40000</v>
      </c>
      <c r="G205" s="91"/>
    </row>
    <row r="206" spans="1:7" ht="20.25" customHeight="1">
      <c r="A206" s="10">
        <v>11</v>
      </c>
      <c r="B206" s="10" t="s">
        <v>263</v>
      </c>
      <c r="C206" s="154" t="s">
        <v>35</v>
      </c>
      <c r="D206" s="154"/>
      <c r="E206" s="51" t="s">
        <v>274</v>
      </c>
      <c r="F206" s="23">
        <f>F207</f>
        <v>40000</v>
      </c>
      <c r="G206" s="90"/>
    </row>
    <row r="207" spans="1:7" ht="31.5" customHeight="1">
      <c r="A207" s="14" t="s">
        <v>421</v>
      </c>
      <c r="B207" s="14" t="s">
        <v>263</v>
      </c>
      <c r="C207" s="156" t="s">
        <v>35</v>
      </c>
      <c r="D207" s="156" t="s">
        <v>197</v>
      </c>
      <c r="E207" s="120" t="s">
        <v>207</v>
      </c>
      <c r="F207" s="23">
        <v>40000</v>
      </c>
      <c r="G207" s="90"/>
    </row>
    <row r="208" spans="1:7" ht="31.5" customHeight="1">
      <c r="A208" s="57" t="s">
        <v>415</v>
      </c>
      <c r="B208" s="57"/>
      <c r="C208" s="155"/>
      <c r="D208" s="155"/>
      <c r="E208" s="58" t="s">
        <v>36</v>
      </c>
      <c r="F208" s="59">
        <f>F209</f>
        <v>300</v>
      </c>
      <c r="G208" s="90"/>
    </row>
    <row r="209" spans="1:7" ht="31.5" customHeight="1">
      <c r="A209" s="10" t="s">
        <v>415</v>
      </c>
      <c r="B209" s="10" t="s">
        <v>263</v>
      </c>
      <c r="C209" s="154"/>
      <c r="D209" s="154"/>
      <c r="E209" s="51" t="s">
        <v>37</v>
      </c>
      <c r="F209" s="23">
        <f>F210</f>
        <v>300</v>
      </c>
      <c r="G209" s="90"/>
    </row>
    <row r="210" spans="1:7" ht="39.75" customHeight="1">
      <c r="A210" s="10" t="s">
        <v>415</v>
      </c>
      <c r="B210" s="10" t="s">
        <v>263</v>
      </c>
      <c r="C210" s="154" t="s">
        <v>295</v>
      </c>
      <c r="D210" s="156"/>
      <c r="E210" s="119" t="s">
        <v>38</v>
      </c>
      <c r="F210" s="23">
        <f>F211</f>
        <v>300</v>
      </c>
      <c r="G210" s="90"/>
    </row>
    <row r="211" spans="1:7" ht="42.75" customHeight="1">
      <c r="A211" s="10" t="s">
        <v>415</v>
      </c>
      <c r="B211" s="10" t="s">
        <v>263</v>
      </c>
      <c r="C211" s="154" t="s">
        <v>294</v>
      </c>
      <c r="D211" s="154"/>
      <c r="E211" s="119" t="s">
        <v>31</v>
      </c>
      <c r="F211" s="23">
        <f>F212</f>
        <v>300</v>
      </c>
      <c r="G211" s="90"/>
    </row>
    <row r="212" spans="1:7" ht="31.5" customHeight="1">
      <c r="A212" s="14" t="s">
        <v>415</v>
      </c>
      <c r="B212" s="14" t="s">
        <v>263</v>
      </c>
      <c r="C212" s="156" t="s">
        <v>41</v>
      </c>
      <c r="D212" s="156"/>
      <c r="E212" s="120" t="s">
        <v>39</v>
      </c>
      <c r="F212" s="23">
        <f>F213</f>
        <v>300</v>
      </c>
      <c r="G212" s="90"/>
    </row>
    <row r="213" spans="1:7" ht="31.5" customHeight="1">
      <c r="A213" s="14" t="s">
        <v>415</v>
      </c>
      <c r="B213" s="14" t="s">
        <v>263</v>
      </c>
      <c r="C213" s="156" t="s">
        <v>41</v>
      </c>
      <c r="D213" s="156" t="s">
        <v>85</v>
      </c>
      <c r="E213" s="120" t="s">
        <v>40</v>
      </c>
      <c r="F213" s="24">
        <v>300</v>
      </c>
      <c r="G213" s="90"/>
    </row>
    <row r="214" spans="1:7" ht="31.5" customHeight="1">
      <c r="A214" s="42"/>
      <c r="B214" s="42"/>
      <c r="C214" s="165"/>
      <c r="D214" s="165"/>
      <c r="E214" s="55" t="s">
        <v>428</v>
      </c>
      <c r="F214" s="43">
        <f>F7+F46+F53+F88+F107+F149+F155+F184+F202+F208</f>
        <v>9807600</v>
      </c>
      <c r="G214" s="98"/>
    </row>
    <row r="215" ht="18.75" customHeight="1">
      <c r="G215" s="98"/>
    </row>
    <row r="216" ht="33.75" customHeight="1"/>
    <row r="217" ht="33.75" customHeight="1"/>
    <row r="218" ht="21.75" customHeight="1"/>
    <row r="219" ht="33" customHeight="1"/>
    <row r="220" ht="15">
      <c r="H220" s="105"/>
    </row>
  </sheetData>
  <sheetProtection/>
  <mergeCells count="5">
    <mergeCell ref="A1:F1"/>
    <mergeCell ref="A2:F2"/>
    <mergeCell ref="C4:C6"/>
    <mergeCell ref="D4:D6"/>
    <mergeCell ref="E4:E6"/>
  </mergeCells>
  <printOptions/>
  <pageMargins left="1.3779527559055118" right="0.31496062992125984" top="0.3937007874015748" bottom="0.3937007874015748" header="0.275590551181102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18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110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3" customWidth="1"/>
  </cols>
  <sheetData>
    <row r="1" spans="1:7" ht="63.75" customHeight="1">
      <c r="A1" s="221" t="s">
        <v>516</v>
      </c>
      <c r="B1" s="220"/>
      <c r="C1" s="220"/>
      <c r="D1" s="220"/>
      <c r="E1" s="220"/>
      <c r="F1" s="220"/>
      <c r="G1" s="220"/>
    </row>
    <row r="2" spans="1:7" ht="32.25" customHeight="1">
      <c r="A2" s="219" t="s">
        <v>81</v>
      </c>
      <c r="B2" s="220"/>
      <c r="C2" s="220"/>
      <c r="D2" s="220"/>
      <c r="E2" s="220"/>
      <c r="F2" s="220"/>
      <c r="G2" s="220"/>
    </row>
    <row r="3" ht="15">
      <c r="G3" s="12" t="s">
        <v>326</v>
      </c>
    </row>
    <row r="4" spans="1:8" ht="15">
      <c r="A4" s="222" t="s">
        <v>275</v>
      </c>
      <c r="B4" s="173" t="s">
        <v>276</v>
      </c>
      <c r="C4" s="173"/>
      <c r="D4" s="173"/>
      <c r="E4" s="173"/>
      <c r="F4" s="173"/>
      <c r="G4" s="182" t="s">
        <v>243</v>
      </c>
      <c r="H4" s="6"/>
    </row>
    <row r="5" spans="1:8" ht="30" customHeight="1">
      <c r="A5" s="223"/>
      <c r="B5" s="173" t="s">
        <v>487</v>
      </c>
      <c r="C5" s="173" t="s">
        <v>277</v>
      </c>
      <c r="D5" s="173" t="s">
        <v>278</v>
      </c>
      <c r="E5" s="173" t="s">
        <v>279</v>
      </c>
      <c r="F5" s="173" t="s">
        <v>241</v>
      </c>
      <c r="G5" s="182" t="s">
        <v>476</v>
      </c>
      <c r="H5" s="6"/>
    </row>
    <row r="6" spans="1:8" ht="21.75" customHeight="1">
      <c r="A6" s="58" t="s">
        <v>388</v>
      </c>
      <c r="B6" s="48" t="s">
        <v>79</v>
      </c>
      <c r="C6" s="57" t="s">
        <v>263</v>
      </c>
      <c r="D6" s="57"/>
      <c r="E6" s="57"/>
      <c r="F6" s="57"/>
      <c r="G6" s="59">
        <f>SUM(G7+G12+G26+G21)</f>
        <v>5105200</v>
      </c>
      <c r="H6" s="7"/>
    </row>
    <row r="7" spans="1:7" ht="25.5">
      <c r="A7" s="51" t="s">
        <v>389</v>
      </c>
      <c r="B7" s="126" t="s">
        <v>79</v>
      </c>
      <c r="C7" s="10" t="s">
        <v>263</v>
      </c>
      <c r="D7" s="10" t="s">
        <v>265</v>
      </c>
      <c r="E7" s="10"/>
      <c r="F7" s="10"/>
      <c r="G7" s="23">
        <f>G8</f>
        <v>560200</v>
      </c>
    </row>
    <row r="8" spans="1:7" ht="38.25">
      <c r="A8" s="51" t="s">
        <v>489</v>
      </c>
      <c r="B8" s="126" t="s">
        <v>79</v>
      </c>
      <c r="C8" s="10" t="s">
        <v>263</v>
      </c>
      <c r="D8" s="10" t="s">
        <v>265</v>
      </c>
      <c r="E8" s="10" t="s">
        <v>295</v>
      </c>
      <c r="F8" s="10"/>
      <c r="G8" s="23">
        <f>G9</f>
        <v>560200</v>
      </c>
    </row>
    <row r="9" spans="1:7" ht="38.25">
      <c r="A9" s="51" t="s">
        <v>82</v>
      </c>
      <c r="B9" s="126" t="s">
        <v>79</v>
      </c>
      <c r="C9" s="10" t="s">
        <v>263</v>
      </c>
      <c r="D9" s="10" t="s">
        <v>265</v>
      </c>
      <c r="E9" s="10" t="s">
        <v>294</v>
      </c>
      <c r="F9" s="10"/>
      <c r="G9" s="23">
        <f>G10</f>
        <v>560200</v>
      </c>
    </row>
    <row r="10" spans="1:7" ht="15.75">
      <c r="A10" s="51" t="s">
        <v>491</v>
      </c>
      <c r="B10" s="126" t="s">
        <v>79</v>
      </c>
      <c r="C10" s="10" t="s">
        <v>263</v>
      </c>
      <c r="D10" s="10" t="s">
        <v>265</v>
      </c>
      <c r="E10" s="21" t="s">
        <v>314</v>
      </c>
      <c r="F10" s="10"/>
      <c r="G10" s="23">
        <f>G11</f>
        <v>560200</v>
      </c>
    </row>
    <row r="11" spans="1:7" ht="25.5">
      <c r="A11" s="120" t="s">
        <v>204</v>
      </c>
      <c r="B11" s="126" t="s">
        <v>79</v>
      </c>
      <c r="C11" s="14" t="s">
        <v>263</v>
      </c>
      <c r="D11" s="14" t="s">
        <v>265</v>
      </c>
      <c r="E11" s="16" t="s">
        <v>314</v>
      </c>
      <c r="F11" s="14" t="s">
        <v>200</v>
      </c>
      <c r="G11" s="24">
        <v>560200</v>
      </c>
    </row>
    <row r="12" spans="1:7" ht="38.25">
      <c r="A12" s="51" t="s">
        <v>391</v>
      </c>
      <c r="B12" s="126" t="s">
        <v>79</v>
      </c>
      <c r="C12" s="10" t="s">
        <v>263</v>
      </c>
      <c r="D12" s="10" t="s">
        <v>267</v>
      </c>
      <c r="E12" s="10"/>
      <c r="F12" s="10"/>
      <c r="G12" s="23">
        <f>G13</f>
        <v>993000</v>
      </c>
    </row>
    <row r="13" spans="1:7" ht="38.25">
      <c r="A13" s="51" t="s">
        <v>489</v>
      </c>
      <c r="B13" s="126" t="s">
        <v>79</v>
      </c>
      <c r="C13" s="10" t="s">
        <v>263</v>
      </c>
      <c r="D13" s="10" t="s">
        <v>267</v>
      </c>
      <c r="E13" s="10" t="s">
        <v>295</v>
      </c>
      <c r="F13" s="10"/>
      <c r="G13" s="23">
        <f>G14</f>
        <v>993000</v>
      </c>
    </row>
    <row r="14" spans="1:7" ht="38.25">
      <c r="A14" s="51" t="s">
        <v>501</v>
      </c>
      <c r="B14" s="126" t="s">
        <v>79</v>
      </c>
      <c r="C14" s="10" t="s">
        <v>263</v>
      </c>
      <c r="D14" s="10" t="s">
        <v>267</v>
      </c>
      <c r="E14" s="10" t="s">
        <v>294</v>
      </c>
      <c r="F14" s="10"/>
      <c r="G14" s="23">
        <f>G15</f>
        <v>993000</v>
      </c>
    </row>
    <row r="15" spans="1:7" ht="15.75">
      <c r="A15" s="51" t="s">
        <v>393</v>
      </c>
      <c r="B15" s="126" t="s">
        <v>79</v>
      </c>
      <c r="C15" s="10" t="s">
        <v>263</v>
      </c>
      <c r="D15" s="10" t="s">
        <v>267</v>
      </c>
      <c r="E15" s="10" t="s">
        <v>315</v>
      </c>
      <c r="F15" s="10"/>
      <c r="G15" s="23">
        <f>G16+G17+G18+G19</f>
        <v>993000</v>
      </c>
    </row>
    <row r="16" spans="1:7" ht="25.5">
      <c r="A16" s="120" t="s">
        <v>204</v>
      </c>
      <c r="B16" s="126" t="s">
        <v>79</v>
      </c>
      <c r="C16" s="14" t="s">
        <v>263</v>
      </c>
      <c r="D16" s="14" t="s">
        <v>267</v>
      </c>
      <c r="E16" s="14" t="s">
        <v>315</v>
      </c>
      <c r="F16" s="14" t="s">
        <v>200</v>
      </c>
      <c r="G16" s="24">
        <v>755000</v>
      </c>
    </row>
    <row r="17" spans="1:7" ht="25.5">
      <c r="A17" s="120" t="s">
        <v>207</v>
      </c>
      <c r="B17" s="126" t="s">
        <v>79</v>
      </c>
      <c r="C17" s="14" t="s">
        <v>263</v>
      </c>
      <c r="D17" s="14" t="s">
        <v>267</v>
      </c>
      <c r="E17" s="14" t="s">
        <v>315</v>
      </c>
      <c r="F17" s="14" t="s">
        <v>197</v>
      </c>
      <c r="G17" s="24">
        <v>138000</v>
      </c>
    </row>
    <row r="18" spans="1:7" ht="15.75">
      <c r="A18" s="52" t="s">
        <v>218</v>
      </c>
      <c r="B18" s="126" t="s">
        <v>79</v>
      </c>
      <c r="C18" s="14" t="s">
        <v>263</v>
      </c>
      <c r="D18" s="14" t="s">
        <v>267</v>
      </c>
      <c r="E18" s="14" t="s">
        <v>315</v>
      </c>
      <c r="F18" s="14" t="s">
        <v>201</v>
      </c>
      <c r="G18" s="24">
        <v>10000</v>
      </c>
    </row>
    <row r="19" spans="1:7" ht="15.75">
      <c r="A19" s="52" t="s">
        <v>208</v>
      </c>
      <c r="B19" s="126" t="s">
        <v>79</v>
      </c>
      <c r="C19" s="14" t="s">
        <v>263</v>
      </c>
      <c r="D19" s="14" t="s">
        <v>267</v>
      </c>
      <c r="E19" s="14" t="s">
        <v>315</v>
      </c>
      <c r="F19" s="14" t="s">
        <v>202</v>
      </c>
      <c r="G19" s="24">
        <v>90000</v>
      </c>
    </row>
    <row r="20" spans="1:7" ht="0.75" customHeight="1" hidden="1">
      <c r="A20" s="52" t="s">
        <v>394</v>
      </c>
      <c r="B20" s="126" t="s">
        <v>79</v>
      </c>
      <c r="C20" s="14" t="s">
        <v>263</v>
      </c>
      <c r="D20" s="14" t="s">
        <v>269</v>
      </c>
      <c r="E20" s="14" t="s">
        <v>189</v>
      </c>
      <c r="F20" s="14" t="s">
        <v>414</v>
      </c>
      <c r="G20" s="24">
        <v>0</v>
      </c>
    </row>
    <row r="21" spans="1:7" ht="15.75">
      <c r="A21" s="85" t="s">
        <v>179</v>
      </c>
      <c r="B21" s="126" t="s">
        <v>79</v>
      </c>
      <c r="C21" s="86" t="s">
        <v>263</v>
      </c>
      <c r="D21" s="86" t="s">
        <v>421</v>
      </c>
      <c r="E21" s="87"/>
      <c r="F21" s="87"/>
      <c r="G21" s="23">
        <f>G22</f>
        <v>30000</v>
      </c>
    </row>
    <row r="22" spans="1:7" ht="38.25">
      <c r="A22" s="122" t="s">
        <v>502</v>
      </c>
      <c r="B22" s="126" t="s">
        <v>79</v>
      </c>
      <c r="C22" s="153" t="s">
        <v>263</v>
      </c>
      <c r="D22" s="153" t="s">
        <v>421</v>
      </c>
      <c r="E22" s="153" t="s">
        <v>295</v>
      </c>
      <c r="F22" s="153"/>
      <c r="G22" s="23">
        <f>G23</f>
        <v>30000</v>
      </c>
    </row>
    <row r="23" spans="1:7" ht="38.25">
      <c r="A23" s="122" t="s">
        <v>503</v>
      </c>
      <c r="B23" s="126" t="s">
        <v>79</v>
      </c>
      <c r="C23" s="153" t="s">
        <v>263</v>
      </c>
      <c r="D23" s="153" t="s">
        <v>421</v>
      </c>
      <c r="E23" s="153" t="s">
        <v>294</v>
      </c>
      <c r="F23" s="153"/>
      <c r="G23" s="23">
        <f>G24</f>
        <v>30000</v>
      </c>
    </row>
    <row r="24" spans="1:7" ht="15.75">
      <c r="A24" s="122" t="s">
        <v>180</v>
      </c>
      <c r="B24" s="126" t="s">
        <v>79</v>
      </c>
      <c r="C24" s="153" t="s">
        <v>263</v>
      </c>
      <c r="D24" s="153" t="s">
        <v>421</v>
      </c>
      <c r="E24" s="153" t="s">
        <v>181</v>
      </c>
      <c r="F24" s="153"/>
      <c r="G24" s="23">
        <f>G25</f>
        <v>30000</v>
      </c>
    </row>
    <row r="25" spans="1:7" ht="15.75">
      <c r="A25" s="122" t="s">
        <v>182</v>
      </c>
      <c r="B25" s="126" t="s">
        <v>79</v>
      </c>
      <c r="C25" s="153" t="s">
        <v>263</v>
      </c>
      <c r="D25" s="153" t="s">
        <v>421</v>
      </c>
      <c r="E25" s="153" t="s">
        <v>181</v>
      </c>
      <c r="F25" s="153" t="s">
        <v>183</v>
      </c>
      <c r="G25" s="24">
        <v>30000</v>
      </c>
    </row>
    <row r="26" spans="1:7" ht="15.75">
      <c r="A26" s="53" t="s">
        <v>247</v>
      </c>
      <c r="B26" s="126" t="s">
        <v>79</v>
      </c>
      <c r="C26" s="44" t="s">
        <v>263</v>
      </c>
      <c r="D26" s="44">
        <v>13</v>
      </c>
      <c r="E26" s="45"/>
      <c r="F26" s="45"/>
      <c r="G26" s="46">
        <f>G27+G35+G31+G39</f>
        <v>3522000</v>
      </c>
    </row>
    <row r="27" spans="1:7" ht="38.25">
      <c r="A27" s="53" t="s">
        <v>494</v>
      </c>
      <c r="B27" s="126" t="s">
        <v>79</v>
      </c>
      <c r="C27" s="10" t="s">
        <v>263</v>
      </c>
      <c r="D27" s="10">
        <v>13</v>
      </c>
      <c r="E27" s="154" t="s">
        <v>298</v>
      </c>
      <c r="F27" s="154"/>
      <c r="G27" s="23">
        <f>G28</f>
        <v>5000</v>
      </c>
    </row>
    <row r="28" spans="1:7" ht="25.5">
      <c r="A28" s="51" t="s">
        <v>301</v>
      </c>
      <c r="B28" s="126" t="s">
        <v>79</v>
      </c>
      <c r="C28" s="10" t="s">
        <v>263</v>
      </c>
      <c r="D28" s="10" t="s">
        <v>318</v>
      </c>
      <c r="E28" s="154" t="s">
        <v>299</v>
      </c>
      <c r="F28" s="154"/>
      <c r="G28" s="23">
        <f>G29</f>
        <v>5000</v>
      </c>
    </row>
    <row r="29" spans="1:7" ht="25.5">
      <c r="A29" s="51" t="s">
        <v>395</v>
      </c>
      <c r="B29" s="126" t="s">
        <v>79</v>
      </c>
      <c r="C29" s="10" t="s">
        <v>263</v>
      </c>
      <c r="D29" s="10">
        <v>13</v>
      </c>
      <c r="E29" s="154" t="s">
        <v>495</v>
      </c>
      <c r="F29" s="154"/>
      <c r="G29" s="23">
        <f>G31</f>
        <v>5000</v>
      </c>
    </row>
    <row r="30" spans="1:7" ht="25.5">
      <c r="A30" s="120" t="s">
        <v>207</v>
      </c>
      <c r="B30" s="126" t="s">
        <v>79</v>
      </c>
      <c r="C30" s="14" t="s">
        <v>263</v>
      </c>
      <c r="D30" s="14" t="s">
        <v>415</v>
      </c>
      <c r="E30" s="156" t="s">
        <v>495</v>
      </c>
      <c r="F30" s="156" t="s">
        <v>197</v>
      </c>
      <c r="G30" s="24">
        <v>5000</v>
      </c>
    </row>
    <row r="31" spans="1:7" ht="38.25">
      <c r="A31" s="146" t="s">
        <v>224</v>
      </c>
      <c r="B31" s="199" t="s">
        <v>79</v>
      </c>
      <c r="C31" s="10" t="s">
        <v>263</v>
      </c>
      <c r="D31" s="10" t="s">
        <v>415</v>
      </c>
      <c r="E31" s="154" t="s">
        <v>306</v>
      </c>
      <c r="F31" s="154"/>
      <c r="G31" s="23">
        <f>G32</f>
        <v>5000</v>
      </c>
    </row>
    <row r="32" spans="1:7" ht="15.75">
      <c r="A32" s="120" t="s">
        <v>223</v>
      </c>
      <c r="B32" s="126" t="s">
        <v>79</v>
      </c>
      <c r="C32" s="14" t="s">
        <v>263</v>
      </c>
      <c r="D32" s="14" t="s">
        <v>415</v>
      </c>
      <c r="E32" s="156" t="s">
        <v>306</v>
      </c>
      <c r="F32" s="156"/>
      <c r="G32" s="24">
        <v>5000</v>
      </c>
    </row>
    <row r="33" spans="1:7" ht="25.5">
      <c r="A33" s="120" t="s">
        <v>222</v>
      </c>
      <c r="B33" s="126" t="s">
        <v>79</v>
      </c>
      <c r="C33" s="14" t="s">
        <v>263</v>
      </c>
      <c r="D33" s="14" t="s">
        <v>415</v>
      </c>
      <c r="E33" s="156" t="s">
        <v>100</v>
      </c>
      <c r="F33" s="156"/>
      <c r="G33" s="24">
        <v>5000</v>
      </c>
    </row>
    <row r="34" spans="1:7" ht="25.5">
      <c r="A34" s="120" t="s">
        <v>207</v>
      </c>
      <c r="B34" s="126" t="s">
        <v>79</v>
      </c>
      <c r="C34" s="14" t="s">
        <v>263</v>
      </c>
      <c r="D34" s="14" t="s">
        <v>415</v>
      </c>
      <c r="E34" s="156" t="s">
        <v>100</v>
      </c>
      <c r="F34" s="156" t="s">
        <v>197</v>
      </c>
      <c r="G34" s="24">
        <v>5000</v>
      </c>
    </row>
    <row r="35" spans="1:7" ht="25.5">
      <c r="A35" s="146" t="s">
        <v>497</v>
      </c>
      <c r="B35" s="126" t="s">
        <v>79</v>
      </c>
      <c r="C35" s="10" t="s">
        <v>263</v>
      </c>
      <c r="D35" s="10" t="s">
        <v>415</v>
      </c>
      <c r="E35" s="154" t="s">
        <v>496</v>
      </c>
      <c r="F35" s="154"/>
      <c r="G35" s="23">
        <f>G36</f>
        <v>2000</v>
      </c>
    </row>
    <row r="36" spans="1:7" ht="15.75">
      <c r="A36" s="146" t="s">
        <v>498</v>
      </c>
      <c r="B36" s="126" t="s">
        <v>79</v>
      </c>
      <c r="C36" s="14" t="s">
        <v>263</v>
      </c>
      <c r="D36" s="14" t="s">
        <v>415</v>
      </c>
      <c r="E36" s="171" t="s">
        <v>116</v>
      </c>
      <c r="F36" s="154"/>
      <c r="G36" s="24">
        <f>G37</f>
        <v>2000</v>
      </c>
    </row>
    <row r="37" spans="1:7" ht="25.5">
      <c r="A37" s="135" t="s">
        <v>499</v>
      </c>
      <c r="B37" s="126" t="s">
        <v>79</v>
      </c>
      <c r="C37" s="14" t="s">
        <v>263</v>
      </c>
      <c r="D37" s="14" t="s">
        <v>415</v>
      </c>
      <c r="E37" s="171" t="s">
        <v>117</v>
      </c>
      <c r="F37" s="156"/>
      <c r="G37" s="23">
        <f>G38</f>
        <v>2000</v>
      </c>
    </row>
    <row r="38" spans="1:7" ht="25.5">
      <c r="A38" s="120" t="s">
        <v>207</v>
      </c>
      <c r="B38" s="126" t="s">
        <v>79</v>
      </c>
      <c r="C38" s="14" t="s">
        <v>263</v>
      </c>
      <c r="D38" s="14" t="s">
        <v>415</v>
      </c>
      <c r="E38" s="171" t="s">
        <v>117</v>
      </c>
      <c r="F38" s="156" t="s">
        <v>197</v>
      </c>
      <c r="G38" s="24">
        <v>2000</v>
      </c>
    </row>
    <row r="39" spans="1:7" ht="38.25">
      <c r="A39" s="51" t="s">
        <v>501</v>
      </c>
      <c r="B39" s="126" t="s">
        <v>79</v>
      </c>
      <c r="C39" s="10" t="s">
        <v>263</v>
      </c>
      <c r="D39" s="10">
        <v>13</v>
      </c>
      <c r="E39" s="10" t="s">
        <v>294</v>
      </c>
      <c r="F39" s="10"/>
      <c r="G39" s="23">
        <f>G43+G40</f>
        <v>3510000</v>
      </c>
    </row>
    <row r="40" spans="1:7" ht="25.5">
      <c r="A40" s="51" t="s">
        <v>426</v>
      </c>
      <c r="B40" s="126" t="s">
        <v>79</v>
      </c>
      <c r="C40" s="10" t="s">
        <v>263</v>
      </c>
      <c r="D40" s="10">
        <v>13</v>
      </c>
      <c r="E40" s="10" t="s">
        <v>317</v>
      </c>
      <c r="F40" s="10"/>
      <c r="G40" s="23">
        <f>G41+G42</f>
        <v>3500000</v>
      </c>
    </row>
    <row r="41" spans="1:7" ht="25.5">
      <c r="A41" s="120" t="s">
        <v>204</v>
      </c>
      <c r="B41" s="126" t="s">
        <v>79</v>
      </c>
      <c r="C41" s="14" t="s">
        <v>264</v>
      </c>
      <c r="D41" s="14">
        <v>12</v>
      </c>
      <c r="E41" s="14" t="s">
        <v>317</v>
      </c>
      <c r="F41" s="14" t="s">
        <v>200</v>
      </c>
      <c r="G41" s="24">
        <v>3333000</v>
      </c>
    </row>
    <row r="42" spans="1:7" ht="25.5">
      <c r="A42" s="120" t="s">
        <v>207</v>
      </c>
      <c r="B42" s="126" t="s">
        <v>79</v>
      </c>
      <c r="C42" s="14" t="s">
        <v>263</v>
      </c>
      <c r="D42" s="14" t="s">
        <v>415</v>
      </c>
      <c r="E42" s="14" t="s">
        <v>317</v>
      </c>
      <c r="F42" s="14" t="s">
        <v>197</v>
      </c>
      <c r="G42" s="24">
        <v>167000</v>
      </c>
    </row>
    <row r="43" spans="1:12" ht="25.5" customHeight="1">
      <c r="A43" s="51" t="s">
        <v>280</v>
      </c>
      <c r="B43" s="126" t="s">
        <v>79</v>
      </c>
      <c r="C43" s="10" t="s">
        <v>263</v>
      </c>
      <c r="D43" s="10">
        <v>13</v>
      </c>
      <c r="E43" s="10" t="s">
        <v>316</v>
      </c>
      <c r="F43" s="10"/>
      <c r="G43" s="23">
        <f>G44+G45</f>
        <v>10000</v>
      </c>
      <c r="L43" s="200">
        <f>+G38</f>
        <v>2000</v>
      </c>
    </row>
    <row r="44" spans="1:7" ht="25.5">
      <c r="A44" s="120" t="s">
        <v>207</v>
      </c>
      <c r="B44" s="126" t="s">
        <v>79</v>
      </c>
      <c r="C44" s="14" t="s">
        <v>263</v>
      </c>
      <c r="D44" s="14" t="s">
        <v>415</v>
      </c>
      <c r="E44" s="14" t="s">
        <v>316</v>
      </c>
      <c r="F44" s="14" t="s">
        <v>197</v>
      </c>
      <c r="G44" s="23">
        <v>10000</v>
      </c>
    </row>
    <row r="45" spans="1:7" ht="15.75">
      <c r="A45" s="52" t="s">
        <v>208</v>
      </c>
      <c r="B45" s="126" t="s">
        <v>79</v>
      </c>
      <c r="C45" s="14" t="s">
        <v>263</v>
      </c>
      <c r="D45" s="14" t="s">
        <v>415</v>
      </c>
      <c r="E45" s="14" t="s">
        <v>316</v>
      </c>
      <c r="F45" s="14" t="s">
        <v>202</v>
      </c>
      <c r="G45" s="24">
        <v>0</v>
      </c>
    </row>
    <row r="46" spans="1:7" ht="16.5">
      <c r="A46" s="58" t="s">
        <v>248</v>
      </c>
      <c r="B46" s="127" t="s">
        <v>79</v>
      </c>
      <c r="C46" s="57" t="s">
        <v>265</v>
      </c>
      <c r="D46" s="57"/>
      <c r="E46" s="57"/>
      <c r="F46" s="57"/>
      <c r="G46" s="59">
        <f>G47</f>
        <v>126800</v>
      </c>
    </row>
    <row r="47" spans="1:7" ht="15.75">
      <c r="A47" s="51" t="s">
        <v>396</v>
      </c>
      <c r="B47" s="126" t="s">
        <v>79</v>
      </c>
      <c r="C47" s="10" t="s">
        <v>265</v>
      </c>
      <c r="D47" s="10" t="s">
        <v>266</v>
      </c>
      <c r="E47" s="10"/>
      <c r="F47" s="10"/>
      <c r="G47" s="23">
        <f>G48</f>
        <v>126800</v>
      </c>
    </row>
    <row r="48" spans="1:7" ht="38.25">
      <c r="A48" s="51" t="s">
        <v>489</v>
      </c>
      <c r="B48" s="126" t="s">
        <v>79</v>
      </c>
      <c r="C48" s="10" t="s">
        <v>265</v>
      </c>
      <c r="D48" s="10" t="s">
        <v>266</v>
      </c>
      <c r="E48" s="10" t="s">
        <v>295</v>
      </c>
      <c r="F48" s="10"/>
      <c r="G48" s="23">
        <f>G49</f>
        <v>126800</v>
      </c>
    </row>
    <row r="49" spans="1:7" ht="38.25">
      <c r="A49" s="51" t="s">
        <v>83</v>
      </c>
      <c r="B49" s="126" t="s">
        <v>79</v>
      </c>
      <c r="C49" s="10" t="s">
        <v>265</v>
      </c>
      <c r="D49" s="10" t="s">
        <v>266</v>
      </c>
      <c r="E49" s="10" t="s">
        <v>294</v>
      </c>
      <c r="F49" s="10"/>
      <c r="G49" s="23">
        <f>G50</f>
        <v>126800</v>
      </c>
    </row>
    <row r="50" spans="1:7" ht="25.5">
      <c r="A50" s="51" t="s">
        <v>397</v>
      </c>
      <c r="B50" s="126" t="s">
        <v>79</v>
      </c>
      <c r="C50" s="10" t="s">
        <v>265</v>
      </c>
      <c r="D50" s="10" t="s">
        <v>266</v>
      </c>
      <c r="E50" s="10" t="s">
        <v>297</v>
      </c>
      <c r="F50" s="10"/>
      <c r="G50" s="23">
        <f>G51+G52</f>
        <v>126800</v>
      </c>
    </row>
    <row r="51" spans="1:9" ht="25.5">
      <c r="A51" s="120" t="s">
        <v>204</v>
      </c>
      <c r="B51" s="126" t="s">
        <v>79</v>
      </c>
      <c r="C51" s="14" t="s">
        <v>265</v>
      </c>
      <c r="D51" s="14" t="s">
        <v>266</v>
      </c>
      <c r="E51" s="14" t="s">
        <v>297</v>
      </c>
      <c r="F51" s="14" t="s">
        <v>200</v>
      </c>
      <c r="G51" s="23">
        <v>126800</v>
      </c>
      <c r="I51">
        <v>0</v>
      </c>
    </row>
    <row r="52" spans="1:7" ht="25.5">
      <c r="A52" s="120" t="s">
        <v>207</v>
      </c>
      <c r="B52" s="126" t="s">
        <v>79</v>
      </c>
      <c r="C52" s="14" t="s">
        <v>265</v>
      </c>
      <c r="D52" s="14" t="s">
        <v>266</v>
      </c>
      <c r="E52" s="14" t="s">
        <v>297</v>
      </c>
      <c r="F52" s="14" t="s">
        <v>197</v>
      </c>
      <c r="G52" s="24">
        <v>0</v>
      </c>
    </row>
    <row r="53" spans="1:7" ht="33">
      <c r="A53" s="58" t="s">
        <v>398</v>
      </c>
      <c r="B53" s="127" t="s">
        <v>79</v>
      </c>
      <c r="C53" s="57" t="s">
        <v>266</v>
      </c>
      <c r="D53" s="57"/>
      <c r="E53" s="57"/>
      <c r="F53" s="57"/>
      <c r="G53" s="59">
        <f>G54+G63+G80</f>
        <v>159000</v>
      </c>
    </row>
    <row r="54" spans="1:7" ht="25.5">
      <c r="A54" s="51" t="s">
        <v>399</v>
      </c>
      <c r="B54" s="126" t="s">
        <v>79</v>
      </c>
      <c r="C54" s="10" t="s">
        <v>266</v>
      </c>
      <c r="D54" s="10" t="s">
        <v>271</v>
      </c>
      <c r="E54" s="10"/>
      <c r="F54" s="10"/>
      <c r="G54" s="23">
        <f>G59+G55</f>
        <v>68000</v>
      </c>
    </row>
    <row r="55" spans="1:7" ht="38.25">
      <c r="A55" s="51" t="s">
        <v>508</v>
      </c>
      <c r="B55" s="126" t="s">
        <v>79</v>
      </c>
      <c r="C55" s="10" t="s">
        <v>266</v>
      </c>
      <c r="D55" s="10" t="s">
        <v>271</v>
      </c>
      <c r="E55" s="159" t="s">
        <v>507</v>
      </c>
      <c r="F55" s="10"/>
      <c r="G55" s="23">
        <f>G56</f>
        <v>30000</v>
      </c>
    </row>
    <row r="56" spans="1:7" ht="26.25">
      <c r="A56" s="185" t="s">
        <v>509</v>
      </c>
      <c r="B56" s="126" t="s">
        <v>79</v>
      </c>
      <c r="C56" s="10" t="s">
        <v>266</v>
      </c>
      <c r="D56" s="10" t="s">
        <v>271</v>
      </c>
      <c r="E56" s="159" t="s">
        <v>510</v>
      </c>
      <c r="F56" s="10"/>
      <c r="G56" s="23">
        <f>G57</f>
        <v>30000</v>
      </c>
    </row>
    <row r="57" spans="1:7" ht="31.5" customHeight="1">
      <c r="A57" s="51" t="s">
        <v>512</v>
      </c>
      <c r="B57" s="126" t="s">
        <v>79</v>
      </c>
      <c r="C57" s="10" t="s">
        <v>266</v>
      </c>
      <c r="D57" s="10" t="s">
        <v>271</v>
      </c>
      <c r="E57" s="159" t="s">
        <v>511</v>
      </c>
      <c r="F57" s="10"/>
      <c r="G57" s="23">
        <f>G58</f>
        <v>30000</v>
      </c>
    </row>
    <row r="58" spans="1:7" ht="33.75" customHeight="1">
      <c r="A58" s="123" t="s">
        <v>246</v>
      </c>
      <c r="B58" s="126" t="s">
        <v>79</v>
      </c>
      <c r="C58" s="14" t="s">
        <v>266</v>
      </c>
      <c r="D58" s="14" t="s">
        <v>271</v>
      </c>
      <c r="E58" s="160" t="s">
        <v>511</v>
      </c>
      <c r="F58" s="14" t="s">
        <v>197</v>
      </c>
      <c r="G58" s="24">
        <v>30000</v>
      </c>
    </row>
    <row r="59" spans="1:7" ht="38.25">
      <c r="A59" s="51" t="s">
        <v>489</v>
      </c>
      <c r="B59" s="126" t="s">
        <v>79</v>
      </c>
      <c r="C59" s="10" t="s">
        <v>266</v>
      </c>
      <c r="D59" s="10" t="s">
        <v>271</v>
      </c>
      <c r="E59" s="10" t="s">
        <v>295</v>
      </c>
      <c r="F59" s="10"/>
      <c r="G59" s="23">
        <f>G60</f>
        <v>38000</v>
      </c>
    </row>
    <row r="60" spans="1:7" ht="38.25">
      <c r="A60" s="51" t="s">
        <v>501</v>
      </c>
      <c r="B60" s="126" t="s">
        <v>79</v>
      </c>
      <c r="C60" s="10" t="s">
        <v>266</v>
      </c>
      <c r="D60" s="10" t="s">
        <v>271</v>
      </c>
      <c r="E60" s="10" t="s">
        <v>294</v>
      </c>
      <c r="F60" s="10"/>
      <c r="G60" s="23">
        <f>G61</f>
        <v>38000</v>
      </c>
    </row>
    <row r="61" spans="1:7" ht="38.25">
      <c r="A61" s="51" t="s">
        <v>400</v>
      </c>
      <c r="B61" s="126" t="s">
        <v>79</v>
      </c>
      <c r="C61" s="10" t="s">
        <v>266</v>
      </c>
      <c r="D61" s="10" t="s">
        <v>271</v>
      </c>
      <c r="E61" s="10" t="s">
        <v>303</v>
      </c>
      <c r="F61" s="10"/>
      <c r="G61" s="23">
        <f>G62</f>
        <v>38000</v>
      </c>
    </row>
    <row r="62" spans="1:7" ht="25.5">
      <c r="A62" s="120" t="s">
        <v>207</v>
      </c>
      <c r="B62" s="126" t="s">
        <v>79</v>
      </c>
      <c r="C62" s="14" t="s">
        <v>266</v>
      </c>
      <c r="D62" s="14" t="s">
        <v>271</v>
      </c>
      <c r="E62" s="14" t="s">
        <v>303</v>
      </c>
      <c r="F62" s="14" t="s">
        <v>197</v>
      </c>
      <c r="G62" s="24">
        <v>38000</v>
      </c>
    </row>
    <row r="63" spans="1:7" ht="15.75">
      <c r="A63" s="51" t="s">
        <v>249</v>
      </c>
      <c r="B63" s="126" t="s">
        <v>79</v>
      </c>
      <c r="C63" s="10" t="s">
        <v>266</v>
      </c>
      <c r="D63" s="10">
        <v>10</v>
      </c>
      <c r="E63" s="10"/>
      <c r="F63" s="10"/>
      <c r="G63" s="23">
        <f>G70+G64+G67</f>
        <v>69000</v>
      </c>
    </row>
    <row r="64" spans="1:7" ht="39">
      <c r="A64" s="124" t="s">
        <v>504</v>
      </c>
      <c r="B64" s="126" t="s">
        <v>79</v>
      </c>
      <c r="C64" s="10" t="s">
        <v>266</v>
      </c>
      <c r="D64" s="10" t="s">
        <v>416</v>
      </c>
      <c r="E64" s="125" t="s">
        <v>469</v>
      </c>
      <c r="F64" s="10"/>
      <c r="G64" s="23">
        <f>G65</f>
        <v>12000</v>
      </c>
    </row>
    <row r="65" spans="1:7" ht="25.5">
      <c r="A65" s="186" t="s">
        <v>505</v>
      </c>
      <c r="B65" s="126" t="s">
        <v>79</v>
      </c>
      <c r="C65" s="10" t="s">
        <v>266</v>
      </c>
      <c r="D65" s="10" t="s">
        <v>416</v>
      </c>
      <c r="E65" s="159" t="s">
        <v>506</v>
      </c>
      <c r="F65" s="14"/>
      <c r="G65" s="24">
        <f>G66</f>
        <v>12000</v>
      </c>
    </row>
    <row r="66" spans="1:7" ht="25.5">
      <c r="A66" s="123" t="s">
        <v>246</v>
      </c>
      <c r="B66" s="126" t="s">
        <v>79</v>
      </c>
      <c r="C66" s="14" t="s">
        <v>266</v>
      </c>
      <c r="D66" s="14" t="s">
        <v>416</v>
      </c>
      <c r="E66" s="160" t="s">
        <v>506</v>
      </c>
      <c r="F66" s="14" t="s">
        <v>197</v>
      </c>
      <c r="G66" s="24">
        <v>12000</v>
      </c>
    </row>
    <row r="67" spans="1:7" ht="39">
      <c r="A67" s="188" t="s">
        <v>0</v>
      </c>
      <c r="B67" s="126" t="s">
        <v>79</v>
      </c>
      <c r="C67" s="44" t="s">
        <v>266</v>
      </c>
      <c r="D67" s="44" t="s">
        <v>416</v>
      </c>
      <c r="E67" s="187" t="s">
        <v>471</v>
      </c>
      <c r="F67" s="14"/>
      <c r="G67" s="23">
        <f>G68</f>
        <v>47000</v>
      </c>
    </row>
    <row r="68" spans="1:7" ht="25.5">
      <c r="A68" s="190" t="s">
        <v>505</v>
      </c>
      <c r="B68" s="199" t="s">
        <v>79</v>
      </c>
      <c r="C68" s="44" t="s">
        <v>266</v>
      </c>
      <c r="D68" s="44" t="s">
        <v>416</v>
      </c>
      <c r="E68" s="187" t="s">
        <v>1</v>
      </c>
      <c r="F68" s="14"/>
      <c r="G68" s="24">
        <f>G69</f>
        <v>47000</v>
      </c>
    </row>
    <row r="69" spans="1:7" ht="25.5">
      <c r="A69" s="123" t="s">
        <v>246</v>
      </c>
      <c r="B69" s="126" t="s">
        <v>79</v>
      </c>
      <c r="C69" s="14" t="s">
        <v>266</v>
      </c>
      <c r="D69" s="14" t="s">
        <v>416</v>
      </c>
      <c r="E69" s="191" t="s">
        <v>1</v>
      </c>
      <c r="F69" s="14" t="s">
        <v>197</v>
      </c>
      <c r="G69" s="24">
        <v>47000</v>
      </c>
    </row>
    <row r="70" spans="1:7" ht="38.25">
      <c r="A70" s="51" t="s">
        <v>489</v>
      </c>
      <c r="B70" s="126" t="s">
        <v>79</v>
      </c>
      <c r="C70" s="10" t="s">
        <v>266</v>
      </c>
      <c r="D70" s="10" t="s">
        <v>416</v>
      </c>
      <c r="E70" s="10" t="s">
        <v>295</v>
      </c>
      <c r="F70" s="10"/>
      <c r="G70" s="23">
        <f>G71</f>
        <v>10000</v>
      </c>
    </row>
    <row r="71" spans="1:7" ht="38.25">
      <c r="A71" s="51" t="s">
        <v>501</v>
      </c>
      <c r="B71" s="126" t="s">
        <v>79</v>
      </c>
      <c r="C71" s="10" t="s">
        <v>266</v>
      </c>
      <c r="D71" s="10" t="s">
        <v>416</v>
      </c>
      <c r="E71" s="10" t="s">
        <v>294</v>
      </c>
      <c r="F71" s="10"/>
      <c r="G71" s="23">
        <f>G72+G77</f>
        <v>10000</v>
      </c>
    </row>
    <row r="72" spans="1:7" ht="38.25">
      <c r="A72" s="51" t="s">
        <v>401</v>
      </c>
      <c r="B72" s="126" t="s">
        <v>79</v>
      </c>
      <c r="C72" s="10" t="s">
        <v>266</v>
      </c>
      <c r="D72" s="10">
        <v>10</v>
      </c>
      <c r="E72" s="10" t="s">
        <v>304</v>
      </c>
      <c r="F72" s="10"/>
      <c r="G72" s="23">
        <f>G73+G76+G74</f>
        <v>10000</v>
      </c>
    </row>
    <row r="73" spans="1:7" ht="25.5">
      <c r="A73" s="120" t="s">
        <v>207</v>
      </c>
      <c r="B73" s="126" t="s">
        <v>79</v>
      </c>
      <c r="C73" s="14" t="s">
        <v>266</v>
      </c>
      <c r="D73" s="14" t="s">
        <v>416</v>
      </c>
      <c r="E73" s="14" t="s">
        <v>304</v>
      </c>
      <c r="F73" s="14" t="s">
        <v>197</v>
      </c>
      <c r="G73" s="24">
        <v>10000</v>
      </c>
    </row>
    <row r="74" spans="1:7" ht="15.75">
      <c r="A74" s="52" t="s">
        <v>210</v>
      </c>
      <c r="B74" s="126" t="s">
        <v>79</v>
      </c>
      <c r="C74" s="14" t="s">
        <v>266</v>
      </c>
      <c r="D74" s="14" t="s">
        <v>416</v>
      </c>
      <c r="E74" s="14" t="s">
        <v>304</v>
      </c>
      <c r="F74" s="14" t="s">
        <v>203</v>
      </c>
      <c r="G74" s="24">
        <f>G75</f>
        <v>0</v>
      </c>
    </row>
    <row r="75" spans="1:7" ht="25.5">
      <c r="A75" s="52" t="s">
        <v>358</v>
      </c>
      <c r="B75" s="126" t="s">
        <v>79</v>
      </c>
      <c r="C75" s="14" t="s">
        <v>266</v>
      </c>
      <c r="D75" s="14" t="s">
        <v>416</v>
      </c>
      <c r="E75" s="14" t="s">
        <v>304</v>
      </c>
      <c r="F75" s="14" t="s">
        <v>354</v>
      </c>
      <c r="G75" s="24">
        <v>0</v>
      </c>
    </row>
    <row r="76" spans="1:7" ht="15.75">
      <c r="A76" s="52" t="s">
        <v>209</v>
      </c>
      <c r="B76" s="126" t="s">
        <v>79</v>
      </c>
      <c r="C76" s="14" t="s">
        <v>266</v>
      </c>
      <c r="D76" s="14" t="s">
        <v>416</v>
      </c>
      <c r="E76" s="14" t="s">
        <v>304</v>
      </c>
      <c r="F76" s="14" t="s">
        <v>183</v>
      </c>
      <c r="G76" s="24">
        <v>0</v>
      </c>
    </row>
    <row r="77" spans="1:7" ht="15.75">
      <c r="A77" s="51" t="s">
        <v>191</v>
      </c>
      <c r="B77" s="126" t="s">
        <v>79</v>
      </c>
      <c r="C77" s="10" t="s">
        <v>266</v>
      </c>
      <c r="D77" s="10" t="s">
        <v>416</v>
      </c>
      <c r="E77" s="10" t="s">
        <v>190</v>
      </c>
      <c r="F77" s="10"/>
      <c r="G77" s="23">
        <f>SUM(G79)</f>
        <v>0</v>
      </c>
    </row>
    <row r="78" spans="1:7" ht="25.5">
      <c r="A78" s="120" t="s">
        <v>207</v>
      </c>
      <c r="B78" s="126" t="s">
        <v>79</v>
      </c>
      <c r="C78" s="14" t="s">
        <v>266</v>
      </c>
      <c r="D78" s="14" t="s">
        <v>416</v>
      </c>
      <c r="E78" s="14" t="s">
        <v>190</v>
      </c>
      <c r="F78" s="14" t="s">
        <v>197</v>
      </c>
      <c r="G78" s="23">
        <f>G79</f>
        <v>0</v>
      </c>
    </row>
    <row r="79" spans="1:7" ht="25.5">
      <c r="A79" s="52" t="s">
        <v>394</v>
      </c>
      <c r="B79" s="126" t="s">
        <v>79</v>
      </c>
      <c r="C79" s="14" t="s">
        <v>266</v>
      </c>
      <c r="D79" s="14" t="s">
        <v>416</v>
      </c>
      <c r="E79" s="14" t="s">
        <v>190</v>
      </c>
      <c r="F79" s="14" t="s">
        <v>414</v>
      </c>
      <c r="G79" s="24">
        <v>0</v>
      </c>
    </row>
    <row r="80" spans="1:7" ht="28.5">
      <c r="A80" s="9" t="s">
        <v>178</v>
      </c>
      <c r="B80" s="126" t="s">
        <v>79</v>
      </c>
      <c r="C80" s="10" t="s">
        <v>266</v>
      </c>
      <c r="D80" s="10" t="s">
        <v>173</v>
      </c>
      <c r="E80" s="10"/>
      <c r="F80" s="10"/>
      <c r="G80" s="23">
        <f>G81</f>
        <v>22000</v>
      </c>
    </row>
    <row r="81" spans="1:7" ht="38.25">
      <c r="A81" s="53" t="s">
        <v>4</v>
      </c>
      <c r="B81" s="126" t="s">
        <v>79</v>
      </c>
      <c r="C81" s="10" t="s">
        <v>266</v>
      </c>
      <c r="D81" s="10" t="s">
        <v>173</v>
      </c>
      <c r="E81" s="154" t="s">
        <v>214</v>
      </c>
      <c r="F81" s="10"/>
      <c r="G81" s="23">
        <f>G82</f>
        <v>22000</v>
      </c>
    </row>
    <row r="82" spans="1:7" ht="15.75">
      <c r="A82" s="51" t="s">
        <v>5</v>
      </c>
      <c r="B82" s="126" t="s">
        <v>79</v>
      </c>
      <c r="C82" s="10" t="s">
        <v>266</v>
      </c>
      <c r="D82" s="10" t="s">
        <v>173</v>
      </c>
      <c r="E82" s="154" t="s">
        <v>213</v>
      </c>
      <c r="F82" s="10"/>
      <c r="G82" s="23">
        <f>G84</f>
        <v>22000</v>
      </c>
    </row>
    <row r="83" spans="1:7" ht="15.75">
      <c r="A83" s="51"/>
      <c r="B83" s="126"/>
      <c r="C83" s="10"/>
      <c r="D83" s="10"/>
      <c r="E83" s="154"/>
      <c r="F83" s="10"/>
      <c r="G83" s="23"/>
    </row>
    <row r="84" spans="1:7" ht="25.5">
      <c r="A84" s="51" t="s">
        <v>6</v>
      </c>
      <c r="B84" s="126" t="s">
        <v>79</v>
      </c>
      <c r="C84" s="10" t="s">
        <v>266</v>
      </c>
      <c r="D84" s="10" t="s">
        <v>173</v>
      </c>
      <c r="E84" s="154" t="s">
        <v>44</v>
      </c>
      <c r="F84" s="10"/>
      <c r="G84" s="23">
        <f>G85</f>
        <v>22000</v>
      </c>
    </row>
    <row r="85" spans="1:7" ht="25.5">
      <c r="A85" s="120" t="s">
        <v>207</v>
      </c>
      <c r="B85" s="126" t="s">
        <v>79</v>
      </c>
      <c r="C85" s="14" t="s">
        <v>266</v>
      </c>
      <c r="D85" s="14" t="s">
        <v>173</v>
      </c>
      <c r="E85" s="156" t="s">
        <v>44</v>
      </c>
      <c r="F85" s="14" t="s">
        <v>197</v>
      </c>
      <c r="G85" s="24">
        <v>22000</v>
      </c>
    </row>
    <row r="86" spans="1:7" ht="16.5">
      <c r="A86" s="58" t="s">
        <v>250</v>
      </c>
      <c r="B86" s="127" t="s">
        <v>79</v>
      </c>
      <c r="C86" s="57" t="s">
        <v>267</v>
      </c>
      <c r="D86" s="57"/>
      <c r="E86" s="57"/>
      <c r="F86" s="57"/>
      <c r="G86" s="59">
        <f>G87+G97</f>
        <v>311000</v>
      </c>
    </row>
    <row r="87" spans="1:7" ht="13.5" customHeight="1">
      <c r="A87" s="51" t="s">
        <v>329</v>
      </c>
      <c r="B87" s="126" t="s">
        <v>79</v>
      </c>
      <c r="C87" s="111" t="s">
        <v>267</v>
      </c>
      <c r="D87" s="111" t="s">
        <v>271</v>
      </c>
      <c r="E87" s="10"/>
      <c r="F87" s="49"/>
      <c r="G87" s="23">
        <f>G94</f>
        <v>296000</v>
      </c>
    </row>
    <row r="88" spans="1:7" ht="51" hidden="1">
      <c r="A88" s="55" t="s">
        <v>382</v>
      </c>
      <c r="B88" s="126" t="s">
        <v>79</v>
      </c>
      <c r="C88" s="112" t="s">
        <v>267</v>
      </c>
      <c r="D88" s="112" t="s">
        <v>271</v>
      </c>
      <c r="E88" s="107" t="s">
        <v>309</v>
      </c>
      <c r="F88" s="76"/>
      <c r="G88" s="75">
        <f>SUM(G89)</f>
        <v>0</v>
      </c>
    </row>
    <row r="89" spans="1:7" ht="25.5" hidden="1">
      <c r="A89" s="55" t="s">
        <v>383</v>
      </c>
      <c r="B89" s="126" t="s">
        <v>79</v>
      </c>
      <c r="C89" s="112" t="s">
        <v>267</v>
      </c>
      <c r="D89" s="112" t="s">
        <v>271</v>
      </c>
      <c r="E89" s="107" t="s">
        <v>310</v>
      </c>
      <c r="F89" s="76"/>
      <c r="G89" s="75">
        <f>SUM(G90)</f>
        <v>0</v>
      </c>
    </row>
    <row r="90" spans="1:7" ht="25.5" hidden="1">
      <c r="A90" s="55" t="s">
        <v>384</v>
      </c>
      <c r="B90" s="126" t="s">
        <v>79</v>
      </c>
      <c r="C90" s="112" t="s">
        <v>267</v>
      </c>
      <c r="D90" s="112" t="s">
        <v>271</v>
      </c>
      <c r="E90" s="107" t="s">
        <v>386</v>
      </c>
      <c r="F90" s="76"/>
      <c r="G90" s="75">
        <f>SUM(G91)</f>
        <v>0</v>
      </c>
    </row>
    <row r="91" spans="1:7" ht="25.5" hidden="1">
      <c r="A91" s="55" t="s">
        <v>385</v>
      </c>
      <c r="B91" s="126" t="s">
        <v>79</v>
      </c>
      <c r="C91" s="112" t="s">
        <v>267</v>
      </c>
      <c r="D91" s="112" t="s">
        <v>271</v>
      </c>
      <c r="E91" s="107" t="s">
        <v>387</v>
      </c>
      <c r="F91" s="76"/>
      <c r="G91" s="75">
        <f>SUM(G92)</f>
        <v>0</v>
      </c>
    </row>
    <row r="92" spans="1:7" ht="25.5" hidden="1">
      <c r="A92" s="78" t="s">
        <v>394</v>
      </c>
      <c r="B92" s="126" t="s">
        <v>79</v>
      </c>
      <c r="C92" s="113" t="s">
        <v>267</v>
      </c>
      <c r="D92" s="113" t="s">
        <v>271</v>
      </c>
      <c r="E92" s="108" t="s">
        <v>387</v>
      </c>
      <c r="F92" s="77" t="s">
        <v>414</v>
      </c>
      <c r="G92" s="109"/>
    </row>
    <row r="93" spans="1:7" ht="38.25">
      <c r="A93" s="51" t="s">
        <v>489</v>
      </c>
      <c r="B93" s="126" t="s">
        <v>79</v>
      </c>
      <c r="C93" s="111" t="s">
        <v>267</v>
      </c>
      <c r="D93" s="111" t="s">
        <v>271</v>
      </c>
      <c r="E93" s="10" t="s">
        <v>295</v>
      </c>
      <c r="F93" s="49"/>
      <c r="G93" s="23">
        <f>G94</f>
        <v>296000</v>
      </c>
    </row>
    <row r="94" spans="1:7" ht="38.25">
      <c r="A94" s="51" t="s">
        <v>501</v>
      </c>
      <c r="B94" s="126" t="s">
        <v>79</v>
      </c>
      <c r="C94" s="111" t="s">
        <v>267</v>
      </c>
      <c r="D94" s="111" t="s">
        <v>271</v>
      </c>
      <c r="E94" s="10" t="s">
        <v>294</v>
      </c>
      <c r="F94" s="49"/>
      <c r="G94" s="23">
        <f>G95</f>
        <v>296000</v>
      </c>
    </row>
    <row r="95" spans="1:7" ht="25.5">
      <c r="A95" s="54" t="s">
        <v>460</v>
      </c>
      <c r="B95" s="126" t="s">
        <v>79</v>
      </c>
      <c r="C95" s="111" t="s">
        <v>267</v>
      </c>
      <c r="D95" s="111" t="s">
        <v>271</v>
      </c>
      <c r="E95" s="10" t="s">
        <v>461</v>
      </c>
      <c r="F95" s="49"/>
      <c r="G95" s="23">
        <f>G96</f>
        <v>296000</v>
      </c>
    </row>
    <row r="96" spans="1:7" ht="25.5">
      <c r="A96" s="120" t="s">
        <v>207</v>
      </c>
      <c r="B96" s="126" t="s">
        <v>79</v>
      </c>
      <c r="C96" s="114" t="s">
        <v>267</v>
      </c>
      <c r="D96" s="114" t="s">
        <v>271</v>
      </c>
      <c r="E96" s="14" t="s">
        <v>461</v>
      </c>
      <c r="F96" s="50" t="s">
        <v>197</v>
      </c>
      <c r="G96" s="24">
        <v>296000</v>
      </c>
    </row>
    <row r="97" spans="1:7" ht="15.75">
      <c r="A97" s="51" t="s">
        <v>251</v>
      </c>
      <c r="B97" s="126" t="s">
        <v>79</v>
      </c>
      <c r="C97" s="21" t="s">
        <v>267</v>
      </c>
      <c r="D97" s="21" t="s">
        <v>417</v>
      </c>
      <c r="E97" s="21"/>
      <c r="F97" s="21"/>
      <c r="G97" s="23">
        <f>G98+G102</f>
        <v>15000</v>
      </c>
    </row>
    <row r="98" spans="1:7" ht="25.5">
      <c r="A98" s="51" t="s">
        <v>84</v>
      </c>
      <c r="B98" s="126" t="s">
        <v>79</v>
      </c>
      <c r="C98" s="21" t="s">
        <v>267</v>
      </c>
      <c r="D98" s="21" t="s">
        <v>417</v>
      </c>
      <c r="E98" s="21" t="s">
        <v>478</v>
      </c>
      <c r="F98" s="21"/>
      <c r="G98" s="23">
        <f>G99</f>
        <v>5000</v>
      </c>
    </row>
    <row r="99" spans="1:7" ht="15.75">
      <c r="A99" s="123" t="s">
        <v>251</v>
      </c>
      <c r="B99" s="126" t="s">
        <v>79</v>
      </c>
      <c r="C99" s="16" t="s">
        <v>267</v>
      </c>
      <c r="D99" s="16" t="s">
        <v>417</v>
      </c>
      <c r="E99" s="16" t="s">
        <v>478</v>
      </c>
      <c r="F99" s="16"/>
      <c r="G99" s="24">
        <f>G100</f>
        <v>5000</v>
      </c>
    </row>
    <row r="100" spans="1:7" ht="25.5">
      <c r="A100" s="123" t="s">
        <v>246</v>
      </c>
      <c r="B100" s="126" t="s">
        <v>79</v>
      </c>
      <c r="C100" s="16" t="s">
        <v>267</v>
      </c>
      <c r="D100" s="16" t="s">
        <v>417</v>
      </c>
      <c r="E100" s="16" t="s">
        <v>478</v>
      </c>
      <c r="F100" s="16" t="s">
        <v>197</v>
      </c>
      <c r="G100" s="24">
        <f>G101</f>
        <v>5000</v>
      </c>
    </row>
    <row r="101" spans="1:7" ht="25.5">
      <c r="A101" s="120" t="s">
        <v>394</v>
      </c>
      <c r="B101" s="126" t="s">
        <v>79</v>
      </c>
      <c r="C101" s="16" t="s">
        <v>267</v>
      </c>
      <c r="D101" s="16" t="s">
        <v>417</v>
      </c>
      <c r="E101" s="16" t="s">
        <v>478</v>
      </c>
      <c r="F101" s="16" t="s">
        <v>414</v>
      </c>
      <c r="G101" s="24">
        <v>5000</v>
      </c>
    </row>
    <row r="102" spans="1:7" ht="51">
      <c r="A102" s="119" t="s">
        <v>33</v>
      </c>
      <c r="B102" s="199" t="s">
        <v>79</v>
      </c>
      <c r="C102" s="21" t="s">
        <v>267</v>
      </c>
      <c r="D102" s="21" t="s">
        <v>417</v>
      </c>
      <c r="E102" s="21" t="s">
        <v>302</v>
      </c>
      <c r="F102" s="16"/>
      <c r="G102" s="23">
        <f>G103</f>
        <v>10000</v>
      </c>
    </row>
    <row r="103" spans="1:7" ht="25.5">
      <c r="A103" s="120" t="s">
        <v>307</v>
      </c>
      <c r="B103" s="126" t="s">
        <v>79</v>
      </c>
      <c r="C103" s="16" t="s">
        <v>267</v>
      </c>
      <c r="D103" s="16" t="s">
        <v>417</v>
      </c>
      <c r="E103" s="16" t="s">
        <v>300</v>
      </c>
      <c r="F103" s="16"/>
      <c r="G103" s="24">
        <f>G104</f>
        <v>10000</v>
      </c>
    </row>
    <row r="104" spans="1:7" ht="25.5">
      <c r="A104" s="120" t="s">
        <v>34</v>
      </c>
      <c r="B104" s="126" t="s">
        <v>79</v>
      </c>
      <c r="C104" s="16" t="s">
        <v>267</v>
      </c>
      <c r="D104" s="16" t="s">
        <v>417</v>
      </c>
      <c r="E104" s="16" t="s">
        <v>9</v>
      </c>
      <c r="F104" s="16"/>
      <c r="G104" s="24">
        <f>G105</f>
        <v>10000</v>
      </c>
    </row>
    <row r="105" spans="1:7" ht="25.5">
      <c r="A105" s="123" t="s">
        <v>246</v>
      </c>
      <c r="B105" s="126" t="s">
        <v>79</v>
      </c>
      <c r="C105" s="16" t="s">
        <v>267</v>
      </c>
      <c r="D105" s="16" t="s">
        <v>417</v>
      </c>
      <c r="E105" s="16" t="s">
        <v>9</v>
      </c>
      <c r="F105" s="16" t="s">
        <v>197</v>
      </c>
      <c r="G105" s="24">
        <f>G106</f>
        <v>10000</v>
      </c>
    </row>
    <row r="106" spans="1:7" ht="25.5">
      <c r="A106" s="120" t="s">
        <v>394</v>
      </c>
      <c r="B106" s="126" t="s">
        <v>79</v>
      </c>
      <c r="C106" s="16" t="s">
        <v>267</v>
      </c>
      <c r="D106" s="16" t="s">
        <v>417</v>
      </c>
      <c r="E106" s="16" t="s">
        <v>9</v>
      </c>
      <c r="F106" s="16" t="s">
        <v>414</v>
      </c>
      <c r="G106" s="24">
        <v>10000</v>
      </c>
    </row>
    <row r="107" spans="1:7" ht="16.5">
      <c r="A107" s="58" t="s">
        <v>402</v>
      </c>
      <c r="B107" s="127" t="s">
        <v>79</v>
      </c>
      <c r="C107" s="81" t="s">
        <v>268</v>
      </c>
      <c r="D107" s="81"/>
      <c r="E107" s="81"/>
      <c r="F107" s="81"/>
      <c r="G107" s="59">
        <f>G119+G142</f>
        <v>410100</v>
      </c>
    </row>
    <row r="108" spans="1:7" ht="15.75" hidden="1">
      <c r="A108" s="51" t="s">
        <v>370</v>
      </c>
      <c r="B108" s="126" t="s">
        <v>144</v>
      </c>
      <c r="C108" s="21" t="s">
        <v>268</v>
      </c>
      <c r="D108" s="10" t="s">
        <v>263</v>
      </c>
      <c r="E108" s="10" t="s">
        <v>372</v>
      </c>
      <c r="F108" s="10"/>
      <c r="G108" s="46">
        <f>G109</f>
        <v>0</v>
      </c>
    </row>
    <row r="109" spans="1:7" ht="15.75" hidden="1">
      <c r="A109" s="51" t="s">
        <v>252</v>
      </c>
      <c r="B109" s="126" t="s">
        <v>144</v>
      </c>
      <c r="C109" s="21" t="s">
        <v>268</v>
      </c>
      <c r="D109" s="10" t="s">
        <v>263</v>
      </c>
      <c r="E109" s="10" t="s">
        <v>372</v>
      </c>
      <c r="F109" s="10"/>
      <c r="G109" s="46">
        <f>G110</f>
        <v>0</v>
      </c>
    </row>
    <row r="110" spans="1:7" ht="25.5" hidden="1">
      <c r="A110" s="106" t="s">
        <v>371</v>
      </c>
      <c r="B110" s="126" t="s">
        <v>144</v>
      </c>
      <c r="C110" s="21" t="s">
        <v>268</v>
      </c>
      <c r="D110" s="10" t="s">
        <v>263</v>
      </c>
      <c r="E110" s="10" t="s">
        <v>372</v>
      </c>
      <c r="F110" s="10"/>
      <c r="G110" s="46">
        <f>G111</f>
        <v>0</v>
      </c>
    </row>
    <row r="111" spans="1:7" ht="25.5" hidden="1">
      <c r="A111" s="52" t="s">
        <v>358</v>
      </c>
      <c r="B111" s="126" t="s">
        <v>144</v>
      </c>
      <c r="C111" s="16" t="s">
        <v>268</v>
      </c>
      <c r="D111" s="14" t="s">
        <v>263</v>
      </c>
      <c r="E111" s="14" t="s">
        <v>372</v>
      </c>
      <c r="F111" s="14" t="s">
        <v>354</v>
      </c>
      <c r="G111" s="47">
        <v>0</v>
      </c>
    </row>
    <row r="112" spans="1:7" ht="0.75" customHeight="1">
      <c r="A112" s="52" t="s">
        <v>182</v>
      </c>
      <c r="B112" s="126" t="s">
        <v>144</v>
      </c>
      <c r="C112" s="14" t="s">
        <v>268</v>
      </c>
      <c r="D112" s="14" t="s">
        <v>263</v>
      </c>
      <c r="E112" s="14" t="s">
        <v>319</v>
      </c>
      <c r="F112" s="14" t="s">
        <v>183</v>
      </c>
      <c r="G112" s="24">
        <f>G113</f>
        <v>0</v>
      </c>
    </row>
    <row r="113" spans="1:7" ht="37.5" customHeight="1" hidden="1">
      <c r="A113" s="83" t="s">
        <v>177</v>
      </c>
      <c r="B113" s="126" t="s">
        <v>144</v>
      </c>
      <c r="C113" s="14" t="s">
        <v>268</v>
      </c>
      <c r="D113" s="14" t="s">
        <v>263</v>
      </c>
      <c r="E113" s="14" t="s">
        <v>319</v>
      </c>
      <c r="F113" s="14" t="s">
        <v>176</v>
      </c>
      <c r="G113" s="24">
        <v>0</v>
      </c>
    </row>
    <row r="114" spans="1:7" ht="15.75" hidden="1">
      <c r="A114" s="51" t="s">
        <v>252</v>
      </c>
      <c r="B114" s="126" t="s">
        <v>144</v>
      </c>
      <c r="C114" s="10" t="s">
        <v>268</v>
      </c>
      <c r="D114" s="10" t="s">
        <v>263</v>
      </c>
      <c r="E114" s="10" t="s">
        <v>356</v>
      </c>
      <c r="F114" s="10"/>
      <c r="G114" s="23">
        <f>G115+G117</f>
        <v>0</v>
      </c>
    </row>
    <row r="115" spans="1:7" ht="51" hidden="1">
      <c r="A115" s="51" t="s">
        <v>349</v>
      </c>
      <c r="B115" s="126" t="s">
        <v>144</v>
      </c>
      <c r="C115" s="10" t="s">
        <v>268</v>
      </c>
      <c r="D115" s="10" t="s">
        <v>263</v>
      </c>
      <c r="E115" s="10" t="s">
        <v>355</v>
      </c>
      <c r="F115" s="10"/>
      <c r="G115" s="23">
        <f>G116</f>
        <v>0</v>
      </c>
    </row>
    <row r="116" spans="1:7" ht="25.5" hidden="1">
      <c r="A116" s="52" t="s">
        <v>358</v>
      </c>
      <c r="B116" s="126" t="s">
        <v>144</v>
      </c>
      <c r="C116" s="14" t="s">
        <v>268</v>
      </c>
      <c r="D116" s="14" t="s">
        <v>263</v>
      </c>
      <c r="E116" s="14" t="s">
        <v>355</v>
      </c>
      <c r="F116" s="14" t="s">
        <v>354</v>
      </c>
      <c r="G116" s="24">
        <v>0</v>
      </c>
    </row>
    <row r="117" spans="1:7" ht="38.25" hidden="1">
      <c r="A117" s="51" t="s">
        <v>350</v>
      </c>
      <c r="B117" s="126" t="s">
        <v>144</v>
      </c>
      <c r="C117" s="10" t="s">
        <v>268</v>
      </c>
      <c r="D117" s="10" t="s">
        <v>263</v>
      </c>
      <c r="E117" s="10" t="s">
        <v>357</v>
      </c>
      <c r="F117" s="10"/>
      <c r="G117" s="23">
        <f>G118</f>
        <v>0</v>
      </c>
    </row>
    <row r="118" spans="1:7" ht="25.5" hidden="1">
      <c r="A118" s="52" t="s">
        <v>358</v>
      </c>
      <c r="B118" s="126" t="s">
        <v>144</v>
      </c>
      <c r="C118" s="14" t="s">
        <v>268</v>
      </c>
      <c r="D118" s="14" t="s">
        <v>263</v>
      </c>
      <c r="E118" s="14" t="s">
        <v>357</v>
      </c>
      <c r="F118" s="14" t="s">
        <v>354</v>
      </c>
      <c r="G118" s="24">
        <v>0</v>
      </c>
    </row>
    <row r="119" spans="1:7" ht="15.75">
      <c r="A119" s="51" t="s">
        <v>403</v>
      </c>
      <c r="B119" s="126" t="s">
        <v>79</v>
      </c>
      <c r="C119" s="10" t="s">
        <v>268</v>
      </c>
      <c r="D119" s="10" t="s">
        <v>265</v>
      </c>
      <c r="E119" s="10"/>
      <c r="F119" s="10"/>
      <c r="G119" s="23">
        <f>G120</f>
        <v>210000</v>
      </c>
    </row>
    <row r="120" spans="1:7" ht="38.25">
      <c r="A120" s="51" t="s">
        <v>489</v>
      </c>
      <c r="B120" s="126" t="s">
        <v>79</v>
      </c>
      <c r="C120" s="21" t="s">
        <v>268</v>
      </c>
      <c r="D120" s="21" t="s">
        <v>265</v>
      </c>
      <c r="E120" s="10" t="s">
        <v>295</v>
      </c>
      <c r="F120" s="88"/>
      <c r="G120" s="23">
        <f>G121</f>
        <v>210000</v>
      </c>
    </row>
    <row r="121" spans="1:7" ht="15.75">
      <c r="A121" s="51" t="s">
        <v>253</v>
      </c>
      <c r="B121" s="126" t="s">
        <v>79</v>
      </c>
      <c r="C121" s="21" t="s">
        <v>268</v>
      </c>
      <c r="D121" s="21" t="s">
        <v>265</v>
      </c>
      <c r="E121" s="10" t="s">
        <v>313</v>
      </c>
      <c r="F121" s="10"/>
      <c r="G121" s="23">
        <f>G139</f>
        <v>210000</v>
      </c>
    </row>
    <row r="122" spans="1:7" ht="15.75" hidden="1">
      <c r="A122" s="51" t="s">
        <v>403</v>
      </c>
      <c r="B122" s="126" t="s">
        <v>79</v>
      </c>
      <c r="C122" s="21" t="s">
        <v>268</v>
      </c>
      <c r="D122" s="21" t="s">
        <v>265</v>
      </c>
      <c r="E122" s="10" t="s">
        <v>312</v>
      </c>
      <c r="F122" s="10"/>
      <c r="G122" s="23">
        <f>G123+G126+G129</f>
        <v>0</v>
      </c>
    </row>
    <row r="123" spans="1:7" ht="38.25" hidden="1">
      <c r="A123" s="51" t="s">
        <v>404</v>
      </c>
      <c r="B123" s="126" t="s">
        <v>79</v>
      </c>
      <c r="C123" s="21" t="s">
        <v>268</v>
      </c>
      <c r="D123" s="21" t="s">
        <v>265</v>
      </c>
      <c r="E123" s="10" t="s">
        <v>311</v>
      </c>
      <c r="F123" s="10"/>
      <c r="G123" s="23">
        <f>G125</f>
        <v>0</v>
      </c>
    </row>
    <row r="124" spans="1:7" ht="15.75" hidden="1">
      <c r="A124" s="52" t="s">
        <v>182</v>
      </c>
      <c r="B124" s="126" t="s">
        <v>79</v>
      </c>
      <c r="C124" s="16" t="s">
        <v>268</v>
      </c>
      <c r="D124" s="16" t="s">
        <v>265</v>
      </c>
      <c r="E124" s="14" t="s">
        <v>311</v>
      </c>
      <c r="F124" s="14" t="s">
        <v>183</v>
      </c>
      <c r="G124" s="24">
        <f>G125</f>
        <v>0</v>
      </c>
    </row>
    <row r="125" spans="1:7" ht="51" hidden="1">
      <c r="A125" s="82" t="s">
        <v>174</v>
      </c>
      <c r="B125" s="126" t="s">
        <v>79</v>
      </c>
      <c r="C125" s="16" t="s">
        <v>268</v>
      </c>
      <c r="D125" s="16" t="s">
        <v>265</v>
      </c>
      <c r="E125" s="14" t="s">
        <v>311</v>
      </c>
      <c r="F125" s="14" t="s">
        <v>175</v>
      </c>
      <c r="G125" s="24">
        <v>0</v>
      </c>
    </row>
    <row r="126" spans="1:7" ht="38.25" hidden="1">
      <c r="A126" s="51" t="s">
        <v>405</v>
      </c>
      <c r="B126" s="126" t="s">
        <v>79</v>
      </c>
      <c r="C126" s="21" t="s">
        <v>268</v>
      </c>
      <c r="D126" s="10" t="s">
        <v>265</v>
      </c>
      <c r="E126" s="10" t="s">
        <v>321</v>
      </c>
      <c r="F126" s="10"/>
      <c r="G126" s="23">
        <f>G128</f>
        <v>0</v>
      </c>
    </row>
    <row r="127" spans="1:7" ht="15.75" hidden="1">
      <c r="A127" s="52" t="s">
        <v>182</v>
      </c>
      <c r="B127" s="126" t="s">
        <v>79</v>
      </c>
      <c r="C127" s="16" t="s">
        <v>268</v>
      </c>
      <c r="D127" s="14" t="s">
        <v>265</v>
      </c>
      <c r="E127" s="14" t="s">
        <v>321</v>
      </c>
      <c r="F127" s="14" t="s">
        <v>418</v>
      </c>
      <c r="G127" s="24">
        <f>G128</f>
        <v>0</v>
      </c>
    </row>
    <row r="128" spans="1:7" ht="48" customHeight="1" hidden="1">
      <c r="A128" s="82" t="s">
        <v>174</v>
      </c>
      <c r="B128" s="126" t="s">
        <v>79</v>
      </c>
      <c r="C128" s="16" t="s">
        <v>268</v>
      </c>
      <c r="D128" s="14" t="s">
        <v>265</v>
      </c>
      <c r="E128" s="14" t="s">
        <v>321</v>
      </c>
      <c r="F128" s="14" t="s">
        <v>175</v>
      </c>
      <c r="G128" s="24">
        <v>0</v>
      </c>
    </row>
    <row r="129" spans="1:7" ht="15.75" hidden="1">
      <c r="A129" s="51" t="s">
        <v>253</v>
      </c>
      <c r="B129" s="126" t="s">
        <v>79</v>
      </c>
      <c r="C129" s="10" t="s">
        <v>268</v>
      </c>
      <c r="D129" s="10" t="s">
        <v>265</v>
      </c>
      <c r="E129" s="21" t="s">
        <v>320</v>
      </c>
      <c r="F129" s="10"/>
      <c r="G129" s="23">
        <f>G134+G132+G131+G135</f>
        <v>0</v>
      </c>
    </row>
    <row r="130" spans="1:7" ht="25.5" hidden="1">
      <c r="A130" s="120" t="s">
        <v>207</v>
      </c>
      <c r="B130" s="126" t="s">
        <v>79</v>
      </c>
      <c r="C130" s="14" t="s">
        <v>268</v>
      </c>
      <c r="D130" s="14" t="s">
        <v>265</v>
      </c>
      <c r="E130" s="16" t="s">
        <v>320</v>
      </c>
      <c r="F130" s="14" t="s">
        <v>197</v>
      </c>
      <c r="G130" s="24">
        <f>G131+G132</f>
        <v>0</v>
      </c>
    </row>
    <row r="131" spans="1:7" ht="25.5" hidden="1">
      <c r="A131" s="52" t="s">
        <v>188</v>
      </c>
      <c r="B131" s="126" t="s">
        <v>79</v>
      </c>
      <c r="C131" s="14" t="s">
        <v>268</v>
      </c>
      <c r="D131" s="14" t="s">
        <v>265</v>
      </c>
      <c r="E131" s="16" t="s">
        <v>320</v>
      </c>
      <c r="F131" s="14" t="s">
        <v>187</v>
      </c>
      <c r="G131" s="24"/>
    </row>
    <row r="132" spans="1:7" ht="25.5" hidden="1">
      <c r="A132" s="52" t="s">
        <v>394</v>
      </c>
      <c r="B132" s="126" t="s">
        <v>79</v>
      </c>
      <c r="C132" s="14" t="s">
        <v>268</v>
      </c>
      <c r="D132" s="14" t="s">
        <v>265</v>
      </c>
      <c r="E132" s="16" t="s">
        <v>320</v>
      </c>
      <c r="F132" s="14" t="s">
        <v>414</v>
      </c>
      <c r="G132" s="24">
        <v>0</v>
      </c>
    </row>
    <row r="133" spans="1:7" ht="15.75" hidden="1">
      <c r="A133" s="52" t="s">
        <v>182</v>
      </c>
      <c r="B133" s="126" t="s">
        <v>79</v>
      </c>
      <c r="C133" s="14" t="s">
        <v>268</v>
      </c>
      <c r="D133" s="14" t="s">
        <v>265</v>
      </c>
      <c r="E133" s="16" t="s">
        <v>320</v>
      </c>
      <c r="F133" s="14" t="s">
        <v>183</v>
      </c>
      <c r="G133" s="24">
        <f>G134+G135</f>
        <v>0</v>
      </c>
    </row>
    <row r="134" spans="1:7" ht="39" hidden="1">
      <c r="A134" s="83" t="s">
        <v>177</v>
      </c>
      <c r="B134" s="126" t="s">
        <v>79</v>
      </c>
      <c r="C134" s="14" t="s">
        <v>268</v>
      </c>
      <c r="D134" s="14" t="s">
        <v>265</v>
      </c>
      <c r="E134" s="16" t="s">
        <v>320</v>
      </c>
      <c r="F134" s="14" t="s">
        <v>176</v>
      </c>
      <c r="G134" s="24">
        <v>0</v>
      </c>
    </row>
    <row r="135" spans="1:7" ht="25.5" hidden="1">
      <c r="A135" s="52" t="s">
        <v>457</v>
      </c>
      <c r="B135" s="126" t="s">
        <v>79</v>
      </c>
      <c r="C135" s="14" t="s">
        <v>268</v>
      </c>
      <c r="D135" s="14" t="s">
        <v>265</v>
      </c>
      <c r="E135" s="16" t="s">
        <v>320</v>
      </c>
      <c r="F135" s="14" t="s">
        <v>373</v>
      </c>
      <c r="G135" s="24">
        <v>0</v>
      </c>
    </row>
    <row r="136" spans="1:7" ht="25.5" hidden="1">
      <c r="A136" s="51" t="s">
        <v>331</v>
      </c>
      <c r="B136" s="126" t="s">
        <v>79</v>
      </c>
      <c r="C136" s="10" t="s">
        <v>268</v>
      </c>
      <c r="D136" s="10" t="s">
        <v>265</v>
      </c>
      <c r="E136" s="21" t="s">
        <v>330</v>
      </c>
      <c r="F136" s="10"/>
      <c r="G136" s="23">
        <f>SUM(G138)</f>
        <v>0</v>
      </c>
    </row>
    <row r="137" spans="1:7" ht="25.5" hidden="1">
      <c r="A137" s="120" t="s">
        <v>207</v>
      </c>
      <c r="B137" s="126" t="s">
        <v>79</v>
      </c>
      <c r="C137" s="14" t="s">
        <v>268</v>
      </c>
      <c r="D137" s="14" t="s">
        <v>265</v>
      </c>
      <c r="E137" s="16" t="s">
        <v>330</v>
      </c>
      <c r="F137" s="14" t="s">
        <v>197</v>
      </c>
      <c r="G137" s="24">
        <f>G138</f>
        <v>0</v>
      </c>
    </row>
    <row r="138" spans="1:7" ht="25.5" hidden="1">
      <c r="A138" s="52" t="s">
        <v>188</v>
      </c>
      <c r="B138" s="126" t="s">
        <v>79</v>
      </c>
      <c r="C138" s="14" t="s">
        <v>268</v>
      </c>
      <c r="D138" s="14" t="s">
        <v>265</v>
      </c>
      <c r="E138" s="16" t="s">
        <v>330</v>
      </c>
      <c r="F138" s="14" t="s">
        <v>187</v>
      </c>
      <c r="G138" s="24">
        <v>0</v>
      </c>
    </row>
    <row r="139" spans="1:7" ht="15.75">
      <c r="A139" s="51" t="s">
        <v>253</v>
      </c>
      <c r="B139" s="126" t="s">
        <v>79</v>
      </c>
      <c r="C139" s="21" t="s">
        <v>268</v>
      </c>
      <c r="D139" s="21" t="s">
        <v>265</v>
      </c>
      <c r="E139" s="154" t="s">
        <v>11</v>
      </c>
      <c r="F139" s="14"/>
      <c r="G139" s="23">
        <f>G140</f>
        <v>210000</v>
      </c>
    </row>
    <row r="140" spans="1:7" ht="25.5">
      <c r="A140" s="120" t="s">
        <v>194</v>
      </c>
      <c r="B140" s="126" t="s">
        <v>79</v>
      </c>
      <c r="C140" s="22" t="s">
        <v>268</v>
      </c>
      <c r="D140" s="22" t="s">
        <v>265</v>
      </c>
      <c r="E140" s="163" t="s">
        <v>320</v>
      </c>
      <c r="F140" s="14"/>
      <c r="G140" s="23">
        <f>G141</f>
        <v>210000</v>
      </c>
    </row>
    <row r="141" spans="1:7" ht="25.5">
      <c r="A141" s="120" t="s">
        <v>195</v>
      </c>
      <c r="B141" s="126" t="s">
        <v>79</v>
      </c>
      <c r="C141" s="22" t="s">
        <v>268</v>
      </c>
      <c r="D141" s="22" t="s">
        <v>265</v>
      </c>
      <c r="E141" s="163" t="s">
        <v>320</v>
      </c>
      <c r="F141" s="14" t="s">
        <v>197</v>
      </c>
      <c r="G141" s="24">
        <v>210000</v>
      </c>
    </row>
    <row r="142" spans="1:7" ht="15.75">
      <c r="A142" s="51" t="s">
        <v>406</v>
      </c>
      <c r="B142" s="126" t="s">
        <v>79</v>
      </c>
      <c r="C142" s="10" t="s">
        <v>268</v>
      </c>
      <c r="D142" s="10" t="s">
        <v>266</v>
      </c>
      <c r="E142" s="10"/>
      <c r="F142" s="10"/>
      <c r="G142" s="23">
        <f>G143</f>
        <v>200100</v>
      </c>
    </row>
    <row r="143" spans="1:7" ht="38.25">
      <c r="A143" s="51" t="s">
        <v>489</v>
      </c>
      <c r="B143" s="126" t="s">
        <v>79</v>
      </c>
      <c r="C143" s="10" t="s">
        <v>268</v>
      </c>
      <c r="D143" s="10" t="s">
        <v>266</v>
      </c>
      <c r="E143" s="10" t="s">
        <v>295</v>
      </c>
      <c r="F143" s="10"/>
      <c r="G143" s="23">
        <f>G144</f>
        <v>200100</v>
      </c>
    </row>
    <row r="144" spans="1:7" ht="15.75">
      <c r="A144" s="51" t="s">
        <v>253</v>
      </c>
      <c r="B144" s="126" t="s">
        <v>79</v>
      </c>
      <c r="C144" s="10" t="s">
        <v>268</v>
      </c>
      <c r="D144" s="10" t="s">
        <v>266</v>
      </c>
      <c r="E144" s="10" t="s">
        <v>313</v>
      </c>
      <c r="F144" s="10"/>
      <c r="G144" s="23">
        <f>G145</f>
        <v>200100</v>
      </c>
    </row>
    <row r="145" spans="1:7" ht="15.75">
      <c r="A145" s="51" t="s">
        <v>406</v>
      </c>
      <c r="B145" s="126" t="s">
        <v>79</v>
      </c>
      <c r="C145" s="10" t="s">
        <v>268</v>
      </c>
      <c r="D145" s="10" t="s">
        <v>266</v>
      </c>
      <c r="E145" s="10" t="s">
        <v>325</v>
      </c>
      <c r="F145" s="10"/>
      <c r="G145" s="23">
        <f>G146+G148+G150</f>
        <v>200100</v>
      </c>
    </row>
    <row r="146" spans="1:7" ht="15.75">
      <c r="A146" s="51" t="s">
        <v>407</v>
      </c>
      <c r="B146" s="126" t="s">
        <v>79</v>
      </c>
      <c r="C146" s="10" t="s">
        <v>268</v>
      </c>
      <c r="D146" s="10" t="s">
        <v>266</v>
      </c>
      <c r="E146" s="10" t="s">
        <v>324</v>
      </c>
      <c r="F146" s="10"/>
      <c r="G146" s="23">
        <f>G147</f>
        <v>80000</v>
      </c>
    </row>
    <row r="147" spans="1:7" ht="25.5">
      <c r="A147" s="120" t="s">
        <v>207</v>
      </c>
      <c r="B147" s="126" t="s">
        <v>79</v>
      </c>
      <c r="C147" s="41" t="s">
        <v>268</v>
      </c>
      <c r="D147" s="41" t="s">
        <v>266</v>
      </c>
      <c r="E147" s="41" t="s">
        <v>324</v>
      </c>
      <c r="F147" s="41" t="s">
        <v>197</v>
      </c>
      <c r="G147" s="24">
        <v>80000</v>
      </c>
    </row>
    <row r="148" spans="1:7" ht="15.75">
      <c r="A148" s="51" t="s">
        <v>254</v>
      </c>
      <c r="B148" s="126" t="s">
        <v>79</v>
      </c>
      <c r="C148" s="10" t="s">
        <v>268</v>
      </c>
      <c r="D148" s="10" t="s">
        <v>266</v>
      </c>
      <c r="E148" s="10" t="s">
        <v>323</v>
      </c>
      <c r="F148" s="10"/>
      <c r="G148" s="23">
        <f>G149</f>
        <v>1000</v>
      </c>
    </row>
    <row r="149" spans="1:7" ht="25.5">
      <c r="A149" s="120" t="s">
        <v>207</v>
      </c>
      <c r="B149" s="126" t="s">
        <v>79</v>
      </c>
      <c r="C149" s="14" t="s">
        <v>268</v>
      </c>
      <c r="D149" s="14" t="s">
        <v>266</v>
      </c>
      <c r="E149" s="14" t="s">
        <v>323</v>
      </c>
      <c r="F149" s="14" t="s">
        <v>197</v>
      </c>
      <c r="G149" s="24">
        <v>1000</v>
      </c>
    </row>
    <row r="150" spans="1:7" ht="25.5">
      <c r="A150" s="51" t="s">
        <v>255</v>
      </c>
      <c r="B150" s="126" t="s">
        <v>79</v>
      </c>
      <c r="C150" s="10" t="s">
        <v>268</v>
      </c>
      <c r="D150" s="10" t="s">
        <v>266</v>
      </c>
      <c r="E150" s="10" t="s">
        <v>322</v>
      </c>
      <c r="F150" s="10"/>
      <c r="G150" s="23">
        <f>G151</f>
        <v>119100</v>
      </c>
    </row>
    <row r="151" spans="1:7" ht="25.5">
      <c r="A151" s="120" t="s">
        <v>207</v>
      </c>
      <c r="B151" s="126" t="s">
        <v>79</v>
      </c>
      <c r="C151" s="14" t="s">
        <v>268</v>
      </c>
      <c r="D151" s="14" t="s">
        <v>266</v>
      </c>
      <c r="E151" s="14" t="s">
        <v>322</v>
      </c>
      <c r="F151" s="14" t="s">
        <v>197</v>
      </c>
      <c r="G151" s="24">
        <v>119100</v>
      </c>
    </row>
    <row r="152" spans="1:7" ht="15.75" hidden="1">
      <c r="A152" s="52" t="s">
        <v>210</v>
      </c>
      <c r="B152" s="126" t="s">
        <v>144</v>
      </c>
      <c r="C152" s="14" t="s">
        <v>268</v>
      </c>
      <c r="D152" s="14" t="s">
        <v>266</v>
      </c>
      <c r="E152" s="14" t="s">
        <v>322</v>
      </c>
      <c r="F152" s="14" t="s">
        <v>203</v>
      </c>
      <c r="G152" s="24">
        <f>G153</f>
        <v>0</v>
      </c>
    </row>
    <row r="153" spans="1:7" ht="25.5" hidden="1">
      <c r="A153" s="52" t="s">
        <v>358</v>
      </c>
      <c r="B153" s="126" t="s">
        <v>144</v>
      </c>
      <c r="C153" s="14" t="s">
        <v>268</v>
      </c>
      <c r="D153" s="14" t="s">
        <v>266</v>
      </c>
      <c r="E153" s="14" t="s">
        <v>322</v>
      </c>
      <c r="F153" s="14" t="s">
        <v>354</v>
      </c>
      <c r="G153" s="24">
        <v>0</v>
      </c>
    </row>
    <row r="154" spans="1:7" ht="16.5">
      <c r="A154" s="58" t="s">
        <v>256</v>
      </c>
      <c r="B154" s="127" t="s">
        <v>79</v>
      </c>
      <c r="C154" s="57" t="s">
        <v>269</v>
      </c>
      <c r="D154" s="57"/>
      <c r="E154" s="57"/>
      <c r="F154" s="57"/>
      <c r="G154" s="59">
        <f>G155</f>
        <v>5000</v>
      </c>
    </row>
    <row r="155" spans="1:7" ht="25.5">
      <c r="A155" s="51" t="s">
        <v>12</v>
      </c>
      <c r="B155" s="126" t="s">
        <v>79</v>
      </c>
      <c r="C155" s="10" t="s">
        <v>269</v>
      </c>
      <c r="D155" s="10" t="s">
        <v>268</v>
      </c>
      <c r="E155" s="154"/>
      <c r="F155" s="154"/>
      <c r="G155" s="23">
        <f>G156</f>
        <v>5000</v>
      </c>
    </row>
    <row r="156" spans="1:7" ht="38.25">
      <c r="A156" s="106" t="s">
        <v>13</v>
      </c>
      <c r="B156" s="126" t="s">
        <v>79</v>
      </c>
      <c r="C156" s="10" t="s">
        <v>269</v>
      </c>
      <c r="D156" s="10" t="s">
        <v>268</v>
      </c>
      <c r="E156" s="154" t="s">
        <v>473</v>
      </c>
      <c r="F156" s="154"/>
      <c r="G156" s="23">
        <f>G157</f>
        <v>5000</v>
      </c>
    </row>
    <row r="157" spans="1:7" ht="15.75">
      <c r="A157" s="106" t="s">
        <v>14</v>
      </c>
      <c r="B157" s="126" t="s">
        <v>79</v>
      </c>
      <c r="C157" s="10" t="s">
        <v>269</v>
      </c>
      <c r="D157" s="10" t="s">
        <v>268</v>
      </c>
      <c r="E157" s="154" t="s">
        <v>474</v>
      </c>
      <c r="F157" s="154"/>
      <c r="G157" s="23">
        <f>G158</f>
        <v>5000</v>
      </c>
    </row>
    <row r="158" spans="1:7" ht="15.75">
      <c r="A158" s="51" t="s">
        <v>15</v>
      </c>
      <c r="B158" s="126" t="s">
        <v>79</v>
      </c>
      <c r="C158" s="10" t="s">
        <v>269</v>
      </c>
      <c r="D158" s="10" t="s">
        <v>268</v>
      </c>
      <c r="E158" s="154" t="s">
        <v>16</v>
      </c>
      <c r="F158" s="154"/>
      <c r="G158" s="23">
        <f>G159</f>
        <v>5000</v>
      </c>
    </row>
    <row r="159" spans="1:7" ht="25.5">
      <c r="A159" s="120" t="s">
        <v>207</v>
      </c>
      <c r="B159" s="126" t="s">
        <v>79</v>
      </c>
      <c r="C159" s="14" t="s">
        <v>269</v>
      </c>
      <c r="D159" s="14" t="s">
        <v>268</v>
      </c>
      <c r="E159" s="156" t="s">
        <v>16</v>
      </c>
      <c r="F159" s="156" t="s">
        <v>197</v>
      </c>
      <c r="G159" s="24">
        <v>5000</v>
      </c>
    </row>
    <row r="160" spans="1:7" ht="16.5">
      <c r="A160" s="58" t="s">
        <v>257</v>
      </c>
      <c r="B160" s="127" t="s">
        <v>79</v>
      </c>
      <c r="C160" s="57" t="s">
        <v>270</v>
      </c>
      <c r="D160" s="57"/>
      <c r="E160" s="57"/>
      <c r="F160" s="57"/>
      <c r="G160" s="59">
        <f>G161+G168</f>
        <v>3321200</v>
      </c>
    </row>
    <row r="161" spans="1:7" ht="15.75">
      <c r="A161" s="51" t="s">
        <v>258</v>
      </c>
      <c r="B161" s="126" t="s">
        <v>79</v>
      </c>
      <c r="C161" s="10" t="s">
        <v>270</v>
      </c>
      <c r="D161" s="10" t="s">
        <v>263</v>
      </c>
      <c r="E161" s="10"/>
      <c r="F161" s="10"/>
      <c r="G161" s="23">
        <f>G163</f>
        <v>1884200</v>
      </c>
    </row>
    <row r="162" spans="1:7" ht="15.75">
      <c r="A162" s="51"/>
      <c r="B162" s="126"/>
      <c r="C162" s="10"/>
      <c r="D162" s="10"/>
      <c r="E162" s="10"/>
      <c r="F162" s="10"/>
      <c r="G162" s="23"/>
    </row>
    <row r="163" spans="1:7" ht="38.25">
      <c r="A163" s="51" t="s">
        <v>489</v>
      </c>
      <c r="B163" s="126" t="s">
        <v>79</v>
      </c>
      <c r="C163" s="10" t="s">
        <v>270</v>
      </c>
      <c r="D163" s="10" t="s">
        <v>263</v>
      </c>
      <c r="E163" s="10" t="s">
        <v>295</v>
      </c>
      <c r="F163" s="10"/>
      <c r="G163" s="23">
        <f>G164</f>
        <v>1884200</v>
      </c>
    </row>
    <row r="164" spans="1:7" ht="38.25">
      <c r="A164" s="51" t="s">
        <v>501</v>
      </c>
      <c r="B164" s="126" t="s">
        <v>79</v>
      </c>
      <c r="C164" s="10" t="s">
        <v>270</v>
      </c>
      <c r="D164" s="10" t="s">
        <v>263</v>
      </c>
      <c r="E164" s="10" t="s">
        <v>294</v>
      </c>
      <c r="F164" s="10"/>
      <c r="G164" s="23">
        <f>G165</f>
        <v>1884200</v>
      </c>
    </row>
    <row r="165" spans="1:7" ht="25.5">
      <c r="A165" s="51" t="s">
        <v>408</v>
      </c>
      <c r="B165" s="126" t="s">
        <v>79</v>
      </c>
      <c r="C165" s="10" t="s">
        <v>270</v>
      </c>
      <c r="D165" s="10" t="s">
        <v>263</v>
      </c>
      <c r="E165" s="10" t="s">
        <v>296</v>
      </c>
      <c r="F165" s="10"/>
      <c r="G165" s="23">
        <f>G167</f>
        <v>1884200</v>
      </c>
    </row>
    <row r="166" spans="1:7" ht="15.75">
      <c r="A166" s="52" t="s">
        <v>18</v>
      </c>
      <c r="B166" s="126" t="s">
        <v>79</v>
      </c>
      <c r="C166" s="14" t="s">
        <v>270</v>
      </c>
      <c r="D166" s="14" t="s">
        <v>263</v>
      </c>
      <c r="E166" s="156" t="s">
        <v>296</v>
      </c>
      <c r="F166" s="156" t="s">
        <v>17</v>
      </c>
      <c r="G166" s="24">
        <v>1884200</v>
      </c>
    </row>
    <row r="167" spans="1:7" ht="38.25">
      <c r="A167" s="52" t="s">
        <v>20</v>
      </c>
      <c r="B167" s="126" t="s">
        <v>79</v>
      </c>
      <c r="C167" s="14" t="s">
        <v>270</v>
      </c>
      <c r="D167" s="14" t="s">
        <v>263</v>
      </c>
      <c r="E167" s="156" t="s">
        <v>296</v>
      </c>
      <c r="F167" s="156" t="s">
        <v>19</v>
      </c>
      <c r="G167" s="24">
        <v>1884200</v>
      </c>
    </row>
    <row r="168" spans="1:7" ht="15.75">
      <c r="A168" s="51" t="s">
        <v>259</v>
      </c>
      <c r="B168" s="126" t="s">
        <v>79</v>
      </c>
      <c r="C168" s="10" t="s">
        <v>270</v>
      </c>
      <c r="D168" s="10" t="s">
        <v>267</v>
      </c>
      <c r="E168" s="10"/>
      <c r="F168" s="10"/>
      <c r="G168" s="23">
        <f>G169+G173+G177</f>
        <v>1437000</v>
      </c>
    </row>
    <row r="169" spans="1:7" ht="38.25">
      <c r="A169" s="53" t="s">
        <v>494</v>
      </c>
      <c r="B169" s="126" t="s">
        <v>79</v>
      </c>
      <c r="C169" s="10" t="s">
        <v>270</v>
      </c>
      <c r="D169" s="10" t="s">
        <v>267</v>
      </c>
      <c r="E169" s="154" t="s">
        <v>298</v>
      </c>
      <c r="F169" s="154"/>
      <c r="G169" s="23">
        <f>G170</f>
        <v>12000</v>
      </c>
    </row>
    <row r="170" spans="1:7" ht="25.5">
      <c r="A170" s="51" t="s">
        <v>301</v>
      </c>
      <c r="B170" s="126" t="s">
        <v>79</v>
      </c>
      <c r="C170" s="10" t="s">
        <v>270</v>
      </c>
      <c r="D170" s="10" t="s">
        <v>267</v>
      </c>
      <c r="E170" s="154" t="s">
        <v>299</v>
      </c>
      <c r="F170" s="154"/>
      <c r="G170" s="23">
        <f>G171</f>
        <v>12000</v>
      </c>
    </row>
    <row r="171" spans="1:7" ht="25.5">
      <c r="A171" s="51" t="s">
        <v>395</v>
      </c>
      <c r="B171" s="126" t="s">
        <v>79</v>
      </c>
      <c r="C171" s="10" t="s">
        <v>270</v>
      </c>
      <c r="D171" s="10" t="s">
        <v>267</v>
      </c>
      <c r="E171" s="154" t="s">
        <v>495</v>
      </c>
      <c r="F171" s="154"/>
      <c r="G171" s="23">
        <f>G172</f>
        <v>12000</v>
      </c>
    </row>
    <row r="172" spans="1:7" ht="25.5">
      <c r="A172" s="120" t="s">
        <v>207</v>
      </c>
      <c r="B172" s="126" t="s">
        <v>79</v>
      </c>
      <c r="C172" s="14" t="s">
        <v>270</v>
      </c>
      <c r="D172" s="14" t="s">
        <v>267</v>
      </c>
      <c r="E172" s="156" t="s">
        <v>495</v>
      </c>
      <c r="F172" s="156" t="s">
        <v>197</v>
      </c>
      <c r="G172" s="24">
        <v>12000</v>
      </c>
    </row>
    <row r="173" spans="1:7" ht="25.5">
      <c r="A173" s="53" t="s">
        <v>22</v>
      </c>
      <c r="B173" s="126" t="s">
        <v>79</v>
      </c>
      <c r="C173" s="10" t="s">
        <v>270</v>
      </c>
      <c r="D173" s="10" t="s">
        <v>267</v>
      </c>
      <c r="E173" s="154" t="s">
        <v>470</v>
      </c>
      <c r="F173" s="154"/>
      <c r="G173" s="23">
        <f>G174</f>
        <v>2000</v>
      </c>
    </row>
    <row r="174" spans="1:7" ht="15.75">
      <c r="A174" s="51" t="s">
        <v>23</v>
      </c>
      <c r="B174" s="126" t="s">
        <v>79</v>
      </c>
      <c r="C174" s="10" t="s">
        <v>270</v>
      </c>
      <c r="D174" s="10" t="s">
        <v>267</v>
      </c>
      <c r="E174" s="154" t="s">
        <v>215</v>
      </c>
      <c r="F174" s="154"/>
      <c r="G174" s="23">
        <f>G175</f>
        <v>2000</v>
      </c>
    </row>
    <row r="175" spans="1:7" ht="15.75">
      <c r="A175" s="51" t="s">
        <v>24</v>
      </c>
      <c r="B175" s="126" t="s">
        <v>79</v>
      </c>
      <c r="C175" s="10" t="s">
        <v>270</v>
      </c>
      <c r="D175" s="10" t="s">
        <v>267</v>
      </c>
      <c r="E175" s="154" t="s">
        <v>21</v>
      </c>
      <c r="F175" s="154"/>
      <c r="G175" s="23">
        <f>G176</f>
        <v>2000</v>
      </c>
    </row>
    <row r="176" spans="1:7" ht="25.5">
      <c r="A176" s="120" t="s">
        <v>207</v>
      </c>
      <c r="B176" s="126" t="s">
        <v>79</v>
      </c>
      <c r="C176" s="14" t="s">
        <v>270</v>
      </c>
      <c r="D176" s="14" t="s">
        <v>267</v>
      </c>
      <c r="E176" s="156" t="s">
        <v>21</v>
      </c>
      <c r="F176" s="156" t="s">
        <v>197</v>
      </c>
      <c r="G176" s="24">
        <v>2000</v>
      </c>
    </row>
    <row r="177" spans="1:7" ht="38.25">
      <c r="A177" s="51" t="s">
        <v>489</v>
      </c>
      <c r="B177" s="126" t="s">
        <v>79</v>
      </c>
      <c r="C177" s="10" t="s">
        <v>270</v>
      </c>
      <c r="D177" s="10" t="s">
        <v>267</v>
      </c>
      <c r="E177" s="10" t="s">
        <v>295</v>
      </c>
      <c r="F177" s="10"/>
      <c r="G177" s="23">
        <f>G178</f>
        <v>1423000</v>
      </c>
    </row>
    <row r="178" spans="1:7" ht="38.25">
      <c r="A178" s="51" t="s">
        <v>501</v>
      </c>
      <c r="B178" s="126" t="s">
        <v>79</v>
      </c>
      <c r="C178" s="10" t="s">
        <v>270</v>
      </c>
      <c r="D178" s="10" t="s">
        <v>267</v>
      </c>
      <c r="E178" s="10" t="s">
        <v>294</v>
      </c>
      <c r="F178" s="10"/>
      <c r="G178" s="23">
        <f>G179</f>
        <v>1423000</v>
      </c>
    </row>
    <row r="179" spans="1:7" ht="63.75">
      <c r="A179" s="51" t="s">
        <v>291</v>
      </c>
      <c r="B179" s="126" t="s">
        <v>79</v>
      </c>
      <c r="C179" s="10" t="s">
        <v>270</v>
      </c>
      <c r="D179" s="10" t="s">
        <v>267</v>
      </c>
      <c r="E179" s="10" t="s">
        <v>292</v>
      </c>
      <c r="F179" s="10"/>
      <c r="G179" s="23">
        <f>G180+G181</f>
        <v>1423000</v>
      </c>
    </row>
    <row r="180" spans="1:7" ht="25.5">
      <c r="A180" s="120" t="s">
        <v>204</v>
      </c>
      <c r="B180" s="126" t="s">
        <v>79</v>
      </c>
      <c r="C180" s="14" t="s">
        <v>270</v>
      </c>
      <c r="D180" s="14" t="s">
        <v>267</v>
      </c>
      <c r="E180" s="14" t="s">
        <v>292</v>
      </c>
      <c r="F180" s="14" t="s">
        <v>200</v>
      </c>
      <c r="G180" s="24">
        <v>1393000</v>
      </c>
    </row>
    <row r="181" spans="1:7" ht="25.5">
      <c r="A181" s="120" t="s">
        <v>207</v>
      </c>
      <c r="B181" s="126" t="s">
        <v>79</v>
      </c>
      <c r="C181" s="16" t="s">
        <v>270</v>
      </c>
      <c r="D181" s="16" t="s">
        <v>267</v>
      </c>
      <c r="E181" s="14" t="s">
        <v>292</v>
      </c>
      <c r="F181" s="14" t="s">
        <v>197</v>
      </c>
      <c r="G181" s="24">
        <v>30000</v>
      </c>
    </row>
    <row r="182" spans="1:7" ht="38.25" hidden="1">
      <c r="A182" s="106" t="s">
        <v>217</v>
      </c>
      <c r="B182" s="126" t="s">
        <v>79</v>
      </c>
      <c r="C182" s="10">
        <v>10</v>
      </c>
      <c r="D182" s="10" t="s">
        <v>266</v>
      </c>
      <c r="E182" s="10" t="s">
        <v>286</v>
      </c>
      <c r="F182" s="10"/>
      <c r="G182" s="23">
        <f>G183</f>
        <v>0</v>
      </c>
    </row>
    <row r="183" spans="1:7" ht="15" customHeight="1" hidden="1">
      <c r="A183" s="106" t="s">
        <v>290</v>
      </c>
      <c r="B183" s="126" t="s">
        <v>79</v>
      </c>
      <c r="C183" s="10" t="s">
        <v>416</v>
      </c>
      <c r="D183" s="10" t="s">
        <v>266</v>
      </c>
      <c r="E183" s="10" t="s">
        <v>289</v>
      </c>
      <c r="F183" s="10"/>
      <c r="G183" s="46">
        <f>G184</f>
        <v>0</v>
      </c>
    </row>
    <row r="184" spans="1:7" ht="25.5" hidden="1">
      <c r="A184" s="51" t="s">
        <v>261</v>
      </c>
      <c r="B184" s="126" t="s">
        <v>79</v>
      </c>
      <c r="C184" s="10" t="s">
        <v>416</v>
      </c>
      <c r="D184" s="10" t="s">
        <v>266</v>
      </c>
      <c r="E184" s="10" t="s">
        <v>288</v>
      </c>
      <c r="F184" s="10"/>
      <c r="G184" s="23">
        <f>G185</f>
        <v>0</v>
      </c>
    </row>
    <row r="185" spans="1:7" ht="25.5" hidden="1">
      <c r="A185" s="51" t="s">
        <v>411</v>
      </c>
      <c r="B185" s="126" t="s">
        <v>79</v>
      </c>
      <c r="C185" s="10">
        <v>10</v>
      </c>
      <c r="D185" s="10" t="s">
        <v>266</v>
      </c>
      <c r="E185" s="10" t="s">
        <v>287</v>
      </c>
      <c r="F185" s="10"/>
      <c r="G185" s="23">
        <f>G187</f>
        <v>0</v>
      </c>
    </row>
    <row r="186" spans="1:7" ht="15.75" hidden="1">
      <c r="A186" s="52" t="s">
        <v>211</v>
      </c>
      <c r="B186" s="126" t="s">
        <v>79</v>
      </c>
      <c r="C186" s="14" t="s">
        <v>416</v>
      </c>
      <c r="D186" s="14" t="s">
        <v>266</v>
      </c>
      <c r="E186" s="14" t="s">
        <v>287</v>
      </c>
      <c r="F186" s="14" t="s">
        <v>205</v>
      </c>
      <c r="G186" s="23">
        <f>G187</f>
        <v>0</v>
      </c>
    </row>
    <row r="187" spans="1:7" ht="25.5" hidden="1">
      <c r="A187" s="52" t="s">
        <v>412</v>
      </c>
      <c r="B187" s="126" t="s">
        <v>79</v>
      </c>
      <c r="C187" s="14" t="s">
        <v>416</v>
      </c>
      <c r="D187" s="14" t="s">
        <v>266</v>
      </c>
      <c r="E187" s="14" t="s">
        <v>287</v>
      </c>
      <c r="F187" s="14" t="s">
        <v>420</v>
      </c>
      <c r="G187" s="24">
        <v>0</v>
      </c>
    </row>
    <row r="188" spans="1:7" ht="16.5">
      <c r="A188" s="58" t="s">
        <v>410</v>
      </c>
      <c r="B188" s="127" t="s">
        <v>79</v>
      </c>
      <c r="C188" s="57">
        <v>10</v>
      </c>
      <c r="D188" s="57"/>
      <c r="E188" s="155"/>
      <c r="F188" s="155"/>
      <c r="G188" s="59">
        <f>G189+G195+G201</f>
        <v>329000</v>
      </c>
    </row>
    <row r="189" spans="1:7" ht="15.75">
      <c r="A189" s="51" t="s">
        <v>260</v>
      </c>
      <c r="B189" s="126" t="s">
        <v>79</v>
      </c>
      <c r="C189" s="10">
        <v>10</v>
      </c>
      <c r="D189" s="10" t="s">
        <v>263</v>
      </c>
      <c r="E189" s="154"/>
      <c r="F189" s="154"/>
      <c r="G189" s="23">
        <f>G190</f>
        <v>200000</v>
      </c>
    </row>
    <row r="190" spans="1:7" ht="38.25">
      <c r="A190" s="106" t="s">
        <v>25</v>
      </c>
      <c r="B190" s="126" t="s">
        <v>79</v>
      </c>
      <c r="C190" s="10">
        <v>10</v>
      </c>
      <c r="D190" s="10" t="s">
        <v>263</v>
      </c>
      <c r="E190" s="154" t="s">
        <v>286</v>
      </c>
      <c r="F190" s="154"/>
      <c r="G190" s="23">
        <f>G191</f>
        <v>200000</v>
      </c>
    </row>
    <row r="191" spans="1:7" ht="25.5">
      <c r="A191" s="106" t="s">
        <v>290</v>
      </c>
      <c r="B191" s="126" t="s">
        <v>79</v>
      </c>
      <c r="C191" s="10" t="s">
        <v>416</v>
      </c>
      <c r="D191" s="10" t="s">
        <v>263</v>
      </c>
      <c r="E191" s="154" t="s">
        <v>289</v>
      </c>
      <c r="F191" s="154"/>
      <c r="G191" s="46">
        <f>G192</f>
        <v>200000</v>
      </c>
    </row>
    <row r="192" spans="1:7" ht="25.5">
      <c r="A192" s="51" t="s">
        <v>261</v>
      </c>
      <c r="B192" s="126" t="s">
        <v>79</v>
      </c>
      <c r="C192" s="10" t="s">
        <v>416</v>
      </c>
      <c r="D192" s="10" t="s">
        <v>263</v>
      </c>
      <c r="E192" s="154" t="s">
        <v>26</v>
      </c>
      <c r="F192" s="154"/>
      <c r="G192" s="23">
        <f>G193</f>
        <v>200000</v>
      </c>
    </row>
    <row r="193" spans="1:7" ht="25.5">
      <c r="A193" s="51" t="s">
        <v>27</v>
      </c>
      <c r="B193" s="126" t="s">
        <v>79</v>
      </c>
      <c r="C193" s="10">
        <v>10</v>
      </c>
      <c r="D193" s="10" t="s">
        <v>263</v>
      </c>
      <c r="E193" s="154" t="s">
        <v>28</v>
      </c>
      <c r="F193" s="154"/>
      <c r="G193" s="23">
        <f>G194</f>
        <v>200000</v>
      </c>
    </row>
    <row r="194" spans="1:7" ht="15.75">
      <c r="A194" s="52" t="s">
        <v>262</v>
      </c>
      <c r="B194" s="126" t="s">
        <v>79</v>
      </c>
      <c r="C194" s="14" t="s">
        <v>416</v>
      </c>
      <c r="D194" s="14" t="s">
        <v>263</v>
      </c>
      <c r="E194" s="156" t="s">
        <v>28</v>
      </c>
      <c r="F194" s="156" t="s">
        <v>205</v>
      </c>
      <c r="G194" s="23">
        <v>200000</v>
      </c>
    </row>
    <row r="195" spans="1:7" ht="15.75">
      <c r="A195" s="51" t="s">
        <v>427</v>
      </c>
      <c r="B195" s="126" t="s">
        <v>79</v>
      </c>
      <c r="C195" s="10">
        <v>10</v>
      </c>
      <c r="D195" s="10" t="s">
        <v>266</v>
      </c>
      <c r="E195" s="154"/>
      <c r="F195" s="154"/>
      <c r="G195" s="23">
        <f>G196</f>
        <v>40000</v>
      </c>
    </row>
    <row r="196" spans="1:7" ht="38.25">
      <c r="A196" s="106" t="s">
        <v>217</v>
      </c>
      <c r="B196" s="126" t="s">
        <v>79</v>
      </c>
      <c r="C196" s="10">
        <v>10</v>
      </c>
      <c r="D196" s="10" t="s">
        <v>266</v>
      </c>
      <c r="E196" s="154" t="s">
        <v>286</v>
      </c>
      <c r="F196" s="154"/>
      <c r="G196" s="23">
        <f>G197</f>
        <v>40000</v>
      </c>
    </row>
    <row r="197" spans="1:7" ht="25.5">
      <c r="A197" s="106" t="s">
        <v>290</v>
      </c>
      <c r="B197" s="126" t="s">
        <v>79</v>
      </c>
      <c r="C197" s="10" t="s">
        <v>416</v>
      </c>
      <c r="D197" s="10" t="s">
        <v>266</v>
      </c>
      <c r="E197" s="154" t="s">
        <v>289</v>
      </c>
      <c r="F197" s="154"/>
      <c r="G197" s="46">
        <f>G198</f>
        <v>40000</v>
      </c>
    </row>
    <row r="198" spans="1:7" ht="25.5">
      <c r="A198" s="51" t="s">
        <v>261</v>
      </c>
      <c r="B198" s="126" t="s">
        <v>79</v>
      </c>
      <c r="C198" s="10" t="s">
        <v>416</v>
      </c>
      <c r="D198" s="10" t="s">
        <v>266</v>
      </c>
      <c r="E198" s="154" t="s">
        <v>26</v>
      </c>
      <c r="F198" s="154"/>
      <c r="G198" s="23">
        <f>G199</f>
        <v>40000</v>
      </c>
    </row>
    <row r="199" spans="1:7" ht="25.5">
      <c r="A199" s="51" t="s">
        <v>29</v>
      </c>
      <c r="B199" s="126" t="s">
        <v>79</v>
      </c>
      <c r="C199" s="10">
        <v>10</v>
      </c>
      <c r="D199" s="10" t="s">
        <v>266</v>
      </c>
      <c r="E199" s="154" t="s">
        <v>30</v>
      </c>
      <c r="F199" s="154"/>
      <c r="G199" s="23">
        <v>40000</v>
      </c>
    </row>
    <row r="200" spans="1:7" ht="15.75">
      <c r="A200" s="52" t="s">
        <v>262</v>
      </c>
      <c r="B200" s="126" t="s">
        <v>79</v>
      </c>
      <c r="C200" s="14" t="s">
        <v>416</v>
      </c>
      <c r="D200" s="14" t="s">
        <v>266</v>
      </c>
      <c r="E200" s="156" t="s">
        <v>30</v>
      </c>
      <c r="F200" s="156" t="s">
        <v>205</v>
      </c>
      <c r="G200" s="23">
        <v>40000</v>
      </c>
    </row>
    <row r="201" spans="1:7" ht="38.25">
      <c r="A201" s="119" t="s">
        <v>489</v>
      </c>
      <c r="B201" s="126" t="s">
        <v>79</v>
      </c>
      <c r="C201" s="10" t="s">
        <v>416</v>
      </c>
      <c r="D201" s="10" t="s">
        <v>266</v>
      </c>
      <c r="E201" s="10" t="s">
        <v>295</v>
      </c>
      <c r="F201" s="10"/>
      <c r="G201" s="23">
        <f>G202</f>
        <v>89000</v>
      </c>
    </row>
    <row r="202" spans="1:7" ht="38.25">
      <c r="A202" s="119" t="s">
        <v>501</v>
      </c>
      <c r="B202" s="126" t="s">
        <v>79</v>
      </c>
      <c r="C202" s="10" t="s">
        <v>416</v>
      </c>
      <c r="D202" s="10" t="s">
        <v>266</v>
      </c>
      <c r="E202" s="10" t="s">
        <v>294</v>
      </c>
      <c r="F202" s="10"/>
      <c r="G202" s="23">
        <f>G203</f>
        <v>89000</v>
      </c>
    </row>
    <row r="203" spans="1:7" ht="51">
      <c r="A203" s="121" t="s">
        <v>43</v>
      </c>
      <c r="B203" s="126" t="s">
        <v>79</v>
      </c>
      <c r="C203" s="10" t="s">
        <v>416</v>
      </c>
      <c r="D203" s="10" t="s">
        <v>266</v>
      </c>
      <c r="E203" s="10" t="s">
        <v>198</v>
      </c>
      <c r="F203" s="10"/>
      <c r="G203" s="23">
        <f>G205</f>
        <v>89000</v>
      </c>
    </row>
    <row r="204" spans="1:7" ht="15.75">
      <c r="A204" s="52" t="s">
        <v>18</v>
      </c>
      <c r="B204" s="126" t="s">
        <v>79</v>
      </c>
      <c r="C204" s="14" t="s">
        <v>416</v>
      </c>
      <c r="D204" s="14" t="s">
        <v>266</v>
      </c>
      <c r="E204" s="14" t="s">
        <v>198</v>
      </c>
      <c r="F204" s="156" t="s">
        <v>17</v>
      </c>
      <c r="G204" s="23">
        <f>G205</f>
        <v>89000</v>
      </c>
    </row>
    <row r="205" spans="1:7" ht="38.25">
      <c r="A205" s="52" t="s">
        <v>20</v>
      </c>
      <c r="B205" s="126" t="s">
        <v>79</v>
      </c>
      <c r="C205" s="14" t="s">
        <v>416</v>
      </c>
      <c r="D205" s="14" t="s">
        <v>266</v>
      </c>
      <c r="E205" s="14" t="s">
        <v>198</v>
      </c>
      <c r="F205" s="156" t="s">
        <v>19</v>
      </c>
      <c r="G205" s="24">
        <v>89000</v>
      </c>
    </row>
    <row r="206" spans="1:7" ht="16.5">
      <c r="A206" s="58" t="s">
        <v>273</v>
      </c>
      <c r="B206" s="127" t="s">
        <v>79</v>
      </c>
      <c r="C206" s="57">
        <v>11</v>
      </c>
      <c r="D206" s="57"/>
      <c r="E206" s="57"/>
      <c r="F206" s="57"/>
      <c r="G206" s="59">
        <f>G207</f>
        <v>40000</v>
      </c>
    </row>
    <row r="207" spans="1:7" ht="15.75">
      <c r="A207" s="51" t="s">
        <v>413</v>
      </c>
      <c r="B207" s="126" t="s">
        <v>79</v>
      </c>
      <c r="C207" s="10">
        <v>11</v>
      </c>
      <c r="D207" s="10" t="s">
        <v>263</v>
      </c>
      <c r="E207" s="10"/>
      <c r="F207" s="10"/>
      <c r="G207" s="23">
        <f>G208</f>
        <v>40000</v>
      </c>
    </row>
    <row r="208" spans="1:7" ht="25.5">
      <c r="A208" s="51" t="s">
        <v>32</v>
      </c>
      <c r="B208" s="126" t="s">
        <v>79</v>
      </c>
      <c r="C208" s="10">
        <v>11</v>
      </c>
      <c r="D208" s="10" t="s">
        <v>263</v>
      </c>
      <c r="E208" s="10" t="s">
        <v>283</v>
      </c>
      <c r="F208" s="10"/>
      <c r="G208" s="23">
        <f>G209</f>
        <v>40000</v>
      </c>
    </row>
    <row r="209" spans="1:7" ht="25.5">
      <c r="A209" s="51" t="s">
        <v>285</v>
      </c>
      <c r="B209" s="126" t="s">
        <v>79</v>
      </c>
      <c r="C209" s="10" t="s">
        <v>421</v>
      </c>
      <c r="D209" s="10" t="s">
        <v>263</v>
      </c>
      <c r="E209" s="10" t="s">
        <v>284</v>
      </c>
      <c r="F209" s="10"/>
      <c r="G209" s="46">
        <f>G210</f>
        <v>40000</v>
      </c>
    </row>
    <row r="210" spans="1:7" ht="15.75">
      <c r="A210" s="51" t="s">
        <v>274</v>
      </c>
      <c r="B210" s="126" t="s">
        <v>79</v>
      </c>
      <c r="C210" s="10">
        <v>11</v>
      </c>
      <c r="D210" s="10" t="s">
        <v>263</v>
      </c>
      <c r="E210" s="10" t="s">
        <v>282</v>
      </c>
      <c r="F210" s="10"/>
      <c r="G210" s="23">
        <f>G211</f>
        <v>40000</v>
      </c>
    </row>
    <row r="211" spans="1:7" ht="25.5">
      <c r="A211" s="120" t="s">
        <v>207</v>
      </c>
      <c r="B211" s="126" t="s">
        <v>79</v>
      </c>
      <c r="C211" s="14" t="s">
        <v>421</v>
      </c>
      <c r="D211" s="14" t="s">
        <v>263</v>
      </c>
      <c r="E211" s="14" t="s">
        <v>282</v>
      </c>
      <c r="F211" s="14" t="s">
        <v>197</v>
      </c>
      <c r="G211" s="24">
        <v>40000</v>
      </c>
    </row>
    <row r="212" spans="1:7" ht="33">
      <c r="A212" s="58" t="s">
        <v>36</v>
      </c>
      <c r="B212" s="127" t="s">
        <v>79</v>
      </c>
      <c r="C212" s="57" t="s">
        <v>415</v>
      </c>
      <c r="D212" s="57"/>
      <c r="E212" s="155"/>
      <c r="F212" s="57"/>
      <c r="G212" s="59">
        <f>G213</f>
        <v>300</v>
      </c>
    </row>
    <row r="213" spans="1:7" ht="25.5">
      <c r="A213" s="51" t="s">
        <v>37</v>
      </c>
      <c r="B213" s="126" t="s">
        <v>79</v>
      </c>
      <c r="C213" s="10" t="s">
        <v>415</v>
      </c>
      <c r="D213" s="10" t="s">
        <v>263</v>
      </c>
      <c r="E213" s="154"/>
      <c r="F213" s="14"/>
      <c r="G213" s="23">
        <f>G214</f>
        <v>300</v>
      </c>
    </row>
    <row r="214" spans="1:7" ht="38.25">
      <c r="A214" s="119" t="s">
        <v>38</v>
      </c>
      <c r="B214" s="126" t="s">
        <v>79</v>
      </c>
      <c r="C214" s="10" t="s">
        <v>415</v>
      </c>
      <c r="D214" s="10" t="s">
        <v>263</v>
      </c>
      <c r="E214" s="154" t="s">
        <v>295</v>
      </c>
      <c r="F214" s="14"/>
      <c r="G214" s="23">
        <f>G215</f>
        <v>300</v>
      </c>
    </row>
    <row r="215" spans="1:7" ht="38.25">
      <c r="A215" s="119" t="s">
        <v>31</v>
      </c>
      <c r="B215" s="126" t="s">
        <v>79</v>
      </c>
      <c r="C215" s="10" t="s">
        <v>415</v>
      </c>
      <c r="D215" s="10" t="s">
        <v>263</v>
      </c>
      <c r="E215" s="154" t="s">
        <v>294</v>
      </c>
      <c r="F215" s="14"/>
      <c r="G215" s="23">
        <f>G216</f>
        <v>300</v>
      </c>
    </row>
    <row r="216" spans="1:7" ht="15.75">
      <c r="A216" s="120" t="s">
        <v>39</v>
      </c>
      <c r="B216" s="126" t="s">
        <v>79</v>
      </c>
      <c r="C216" s="14" t="s">
        <v>415</v>
      </c>
      <c r="D216" s="14" t="s">
        <v>263</v>
      </c>
      <c r="E216" s="156" t="s">
        <v>41</v>
      </c>
      <c r="F216" s="14"/>
      <c r="G216" s="23">
        <f>G217</f>
        <v>300</v>
      </c>
    </row>
    <row r="217" spans="1:7" ht="15.75">
      <c r="A217" s="120" t="s">
        <v>40</v>
      </c>
      <c r="B217" s="126" t="s">
        <v>79</v>
      </c>
      <c r="C217" s="14" t="s">
        <v>415</v>
      </c>
      <c r="D217" s="14" t="s">
        <v>263</v>
      </c>
      <c r="E217" s="156" t="s">
        <v>41</v>
      </c>
      <c r="F217" s="14" t="s">
        <v>85</v>
      </c>
      <c r="G217" s="24">
        <v>300</v>
      </c>
    </row>
    <row r="218" spans="1:7" ht="15.75">
      <c r="A218" s="55" t="s">
        <v>428</v>
      </c>
      <c r="B218" s="128"/>
      <c r="C218" s="42"/>
      <c r="D218" s="42"/>
      <c r="E218" s="42"/>
      <c r="F218" s="42"/>
      <c r="G218" s="43">
        <f>G6+G46+G53+G86+G107+G154+G160+G206+G188+G212</f>
        <v>9807600</v>
      </c>
    </row>
  </sheetData>
  <sheetProtection/>
  <mergeCells count="3">
    <mergeCell ref="A2:G2"/>
    <mergeCell ref="A1:G1"/>
    <mergeCell ref="A4:A5"/>
  </mergeCells>
  <printOptions/>
  <pageMargins left="1.3779527559055118" right="0.35433070866141736" top="0.35433070866141736" bottom="0.35433070866141736" header="0.35433070866141736" footer="0.31496062992125984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5.421875" style="8" customWidth="1"/>
    <col min="2" max="2" width="15.00390625" style="29" customWidth="1"/>
    <col min="3" max="3" width="7.00390625" style="30" customWidth="1"/>
    <col min="4" max="4" width="6.140625" style="30" customWidth="1"/>
    <col min="5" max="5" width="7.28125" style="30" customWidth="1"/>
    <col min="6" max="6" width="5.57421875" style="30" customWidth="1"/>
    <col min="7" max="7" width="15.28125" style="28" customWidth="1"/>
  </cols>
  <sheetData>
    <row r="1" spans="1:7" ht="91.5" customHeight="1">
      <c r="A1" s="208" t="s">
        <v>517</v>
      </c>
      <c r="B1" s="226"/>
      <c r="C1" s="226"/>
      <c r="D1" s="226"/>
      <c r="E1" s="226"/>
      <c r="F1" s="226"/>
      <c r="G1" s="226"/>
    </row>
    <row r="2" spans="1:7" ht="63" customHeight="1">
      <c r="A2" s="224" t="s">
        <v>86</v>
      </c>
      <c r="B2" s="225"/>
      <c r="C2" s="225"/>
      <c r="D2" s="225"/>
      <c r="E2" s="225"/>
      <c r="F2" s="225"/>
      <c r="G2" s="225"/>
    </row>
    <row r="3" ht="15.75" thickBot="1">
      <c r="G3" s="31" t="s">
        <v>327</v>
      </c>
    </row>
    <row r="4" spans="1:7" ht="15">
      <c r="A4" s="227" t="s">
        <v>374</v>
      </c>
      <c r="B4" s="229" t="s">
        <v>279</v>
      </c>
      <c r="C4" s="231" t="s">
        <v>375</v>
      </c>
      <c r="D4" s="231" t="s">
        <v>278</v>
      </c>
      <c r="E4" s="231" t="s">
        <v>241</v>
      </c>
      <c r="F4" s="231" t="s">
        <v>376</v>
      </c>
      <c r="G4" s="183" t="s">
        <v>243</v>
      </c>
    </row>
    <row r="5" spans="1:7" ht="49.5" customHeight="1">
      <c r="A5" s="228"/>
      <c r="B5" s="230"/>
      <c r="C5" s="232"/>
      <c r="D5" s="232"/>
      <c r="E5" s="232"/>
      <c r="F5" s="232"/>
      <c r="G5" s="184" t="s">
        <v>477</v>
      </c>
    </row>
    <row r="6" spans="1:7" ht="29.25">
      <c r="A6" s="139" t="s">
        <v>32</v>
      </c>
      <c r="B6" s="130" t="s">
        <v>283</v>
      </c>
      <c r="C6" s="134"/>
      <c r="D6" s="134"/>
      <c r="E6" s="134"/>
      <c r="F6" s="134"/>
      <c r="G6" s="150">
        <f>G7</f>
        <v>30000</v>
      </c>
    </row>
    <row r="7" spans="1:7" ht="15.75">
      <c r="A7" s="135" t="s">
        <v>274</v>
      </c>
      <c r="B7" s="137" t="s">
        <v>284</v>
      </c>
      <c r="C7" s="136"/>
      <c r="D7" s="136"/>
      <c r="E7" s="136"/>
      <c r="F7" s="136"/>
      <c r="G7" s="151">
        <f>G8</f>
        <v>30000</v>
      </c>
    </row>
    <row r="8" spans="1:7" ht="15.75">
      <c r="A8" s="135" t="s">
        <v>273</v>
      </c>
      <c r="B8" s="137" t="s">
        <v>35</v>
      </c>
      <c r="C8" s="136">
        <v>11</v>
      </c>
      <c r="D8" s="136"/>
      <c r="E8" s="136"/>
      <c r="F8" s="136"/>
      <c r="G8" s="151">
        <f>G9</f>
        <v>30000</v>
      </c>
    </row>
    <row r="9" spans="1:7" ht="15.75">
      <c r="A9" s="135" t="s">
        <v>479</v>
      </c>
      <c r="B9" s="137" t="s">
        <v>35</v>
      </c>
      <c r="C9" s="136">
        <v>11</v>
      </c>
      <c r="D9" s="136" t="s">
        <v>263</v>
      </c>
      <c r="E9" s="136"/>
      <c r="F9" s="136"/>
      <c r="G9" s="151">
        <f>G10</f>
        <v>30000</v>
      </c>
    </row>
    <row r="10" spans="1:7" ht="25.5">
      <c r="A10" s="120" t="s">
        <v>207</v>
      </c>
      <c r="B10" s="137" t="s">
        <v>35</v>
      </c>
      <c r="C10" s="136" t="s">
        <v>421</v>
      </c>
      <c r="D10" s="136" t="s">
        <v>263</v>
      </c>
      <c r="E10" s="136" t="s">
        <v>197</v>
      </c>
      <c r="F10" s="136"/>
      <c r="G10" s="151">
        <f>G11</f>
        <v>30000</v>
      </c>
    </row>
    <row r="11" spans="1:7" ht="25.5">
      <c r="A11" s="135" t="s">
        <v>87</v>
      </c>
      <c r="B11" s="137" t="s">
        <v>35</v>
      </c>
      <c r="C11" s="136">
        <v>11</v>
      </c>
      <c r="D11" s="136" t="s">
        <v>263</v>
      </c>
      <c r="E11" s="136" t="s">
        <v>197</v>
      </c>
      <c r="F11" s="136" t="s">
        <v>79</v>
      </c>
      <c r="G11" s="144">
        <v>30000</v>
      </c>
    </row>
    <row r="12" spans="1:7" ht="43.5">
      <c r="A12" s="132" t="s">
        <v>88</v>
      </c>
      <c r="B12" s="130" t="s">
        <v>286</v>
      </c>
      <c r="C12" s="134"/>
      <c r="D12" s="134"/>
      <c r="E12" s="134"/>
      <c r="F12" s="134"/>
      <c r="G12" s="150">
        <f>G13</f>
        <v>240000</v>
      </c>
    </row>
    <row r="13" spans="1:7" ht="15.75">
      <c r="A13" s="135" t="s">
        <v>261</v>
      </c>
      <c r="B13" s="137" t="s">
        <v>289</v>
      </c>
      <c r="C13" s="136"/>
      <c r="D13" s="136"/>
      <c r="E13" s="136"/>
      <c r="F13" s="136"/>
      <c r="G13" s="151">
        <f>G14+G19</f>
        <v>240000</v>
      </c>
    </row>
    <row r="14" spans="1:7" ht="15.75">
      <c r="A14" s="140" t="s">
        <v>377</v>
      </c>
      <c r="B14" s="137" t="s">
        <v>26</v>
      </c>
      <c r="C14" s="136">
        <v>10</v>
      </c>
      <c r="D14" s="136"/>
      <c r="E14" s="136"/>
      <c r="F14" s="136"/>
      <c r="G14" s="151">
        <f>G15</f>
        <v>200000</v>
      </c>
    </row>
    <row r="15" spans="1:7" ht="15.75">
      <c r="A15" s="140" t="s">
        <v>260</v>
      </c>
      <c r="B15" s="137" t="s">
        <v>26</v>
      </c>
      <c r="C15" s="136">
        <v>10</v>
      </c>
      <c r="D15" s="136" t="s">
        <v>263</v>
      </c>
      <c r="E15" s="136"/>
      <c r="F15" s="136"/>
      <c r="G15" s="151">
        <f>G16</f>
        <v>200000</v>
      </c>
    </row>
    <row r="16" spans="1:7" ht="25.5">
      <c r="A16" s="140" t="s">
        <v>89</v>
      </c>
      <c r="B16" s="137" t="s">
        <v>28</v>
      </c>
      <c r="C16" s="136">
        <v>10</v>
      </c>
      <c r="D16" s="136" t="s">
        <v>263</v>
      </c>
      <c r="E16" s="136"/>
      <c r="F16" s="136"/>
      <c r="G16" s="151">
        <f>G17</f>
        <v>200000</v>
      </c>
    </row>
    <row r="17" spans="1:7" ht="15.75">
      <c r="A17" s="140" t="s">
        <v>262</v>
      </c>
      <c r="B17" s="137" t="s">
        <v>28</v>
      </c>
      <c r="C17" s="136" t="s">
        <v>416</v>
      </c>
      <c r="D17" s="136" t="s">
        <v>263</v>
      </c>
      <c r="E17" s="136" t="s">
        <v>205</v>
      </c>
      <c r="F17" s="138"/>
      <c r="G17" s="151">
        <f>G18</f>
        <v>200000</v>
      </c>
    </row>
    <row r="18" spans="1:7" ht="25.5">
      <c r="A18" s="135" t="s">
        <v>90</v>
      </c>
      <c r="B18" s="137" t="s">
        <v>28</v>
      </c>
      <c r="C18" s="136">
        <v>10</v>
      </c>
      <c r="D18" s="136" t="s">
        <v>263</v>
      </c>
      <c r="E18" s="136" t="s">
        <v>205</v>
      </c>
      <c r="F18" s="136" t="s">
        <v>79</v>
      </c>
      <c r="G18" s="144">
        <v>200000</v>
      </c>
    </row>
    <row r="19" spans="1:7" ht="25.5">
      <c r="A19" s="135" t="s">
        <v>272</v>
      </c>
      <c r="B19" s="137" t="s">
        <v>30</v>
      </c>
      <c r="C19" s="136"/>
      <c r="D19" s="136"/>
      <c r="E19" s="136"/>
      <c r="F19" s="136"/>
      <c r="G19" s="151">
        <f>G20</f>
        <v>40000</v>
      </c>
    </row>
    <row r="20" spans="1:7" ht="15.75">
      <c r="A20" s="135" t="s">
        <v>378</v>
      </c>
      <c r="B20" s="137" t="s">
        <v>30</v>
      </c>
      <c r="C20" s="136">
        <v>10</v>
      </c>
      <c r="D20" s="136" t="s">
        <v>266</v>
      </c>
      <c r="E20" s="136"/>
      <c r="F20" s="136"/>
      <c r="G20" s="151">
        <f>G21</f>
        <v>40000</v>
      </c>
    </row>
    <row r="21" spans="1:7" ht="15.75">
      <c r="A21" s="140" t="s">
        <v>262</v>
      </c>
      <c r="B21" s="137" t="s">
        <v>30</v>
      </c>
      <c r="C21" s="136" t="s">
        <v>416</v>
      </c>
      <c r="D21" s="136" t="s">
        <v>266</v>
      </c>
      <c r="E21" s="136" t="s">
        <v>205</v>
      </c>
      <c r="F21" s="138"/>
      <c r="G21" s="151">
        <f>G22</f>
        <v>40000</v>
      </c>
    </row>
    <row r="22" spans="1:7" ht="25.5">
      <c r="A22" s="135" t="s">
        <v>90</v>
      </c>
      <c r="B22" s="137" t="s">
        <v>30</v>
      </c>
      <c r="C22" s="136">
        <v>10</v>
      </c>
      <c r="D22" s="136" t="s">
        <v>266</v>
      </c>
      <c r="E22" s="136" t="s">
        <v>205</v>
      </c>
      <c r="F22" s="136" t="s">
        <v>79</v>
      </c>
      <c r="G22" s="144">
        <v>40000</v>
      </c>
    </row>
    <row r="23" spans="1:7" ht="43.5">
      <c r="A23" s="132" t="s">
        <v>91</v>
      </c>
      <c r="B23" s="130" t="s">
        <v>298</v>
      </c>
      <c r="C23" s="134"/>
      <c r="D23" s="134"/>
      <c r="E23" s="134"/>
      <c r="F23" s="134"/>
      <c r="G23" s="150">
        <f>G24</f>
        <v>17000</v>
      </c>
    </row>
    <row r="24" spans="1:7" ht="15.75">
      <c r="A24" s="135" t="s">
        <v>301</v>
      </c>
      <c r="B24" s="137" t="s">
        <v>299</v>
      </c>
      <c r="C24" s="138"/>
      <c r="D24" s="138"/>
      <c r="E24" s="138"/>
      <c r="F24" s="138"/>
      <c r="G24" s="151">
        <f>G25+G30</f>
        <v>17000</v>
      </c>
    </row>
    <row r="25" spans="1:7" ht="15.75">
      <c r="A25" s="135" t="s">
        <v>245</v>
      </c>
      <c r="B25" s="137" t="s">
        <v>495</v>
      </c>
      <c r="C25" s="136" t="s">
        <v>263</v>
      </c>
      <c r="D25" s="136"/>
      <c r="E25" s="136"/>
      <c r="F25" s="136"/>
      <c r="G25" s="151">
        <f>G26</f>
        <v>5000</v>
      </c>
    </row>
    <row r="26" spans="1:7" ht="15.75">
      <c r="A26" s="135" t="s">
        <v>247</v>
      </c>
      <c r="B26" s="137" t="s">
        <v>495</v>
      </c>
      <c r="C26" s="136" t="s">
        <v>263</v>
      </c>
      <c r="D26" s="136" t="s">
        <v>415</v>
      </c>
      <c r="E26" s="136"/>
      <c r="F26" s="136"/>
      <c r="G26" s="151">
        <f>G27</f>
        <v>5000</v>
      </c>
    </row>
    <row r="27" spans="1:7" ht="25.5">
      <c r="A27" s="135" t="s">
        <v>92</v>
      </c>
      <c r="B27" s="137" t="s">
        <v>495</v>
      </c>
      <c r="C27" s="136" t="s">
        <v>263</v>
      </c>
      <c r="D27" s="136" t="s">
        <v>415</v>
      </c>
      <c r="E27" s="136"/>
      <c r="F27" s="136"/>
      <c r="G27" s="151">
        <f>G28</f>
        <v>5000</v>
      </c>
    </row>
    <row r="28" spans="1:7" ht="25.5">
      <c r="A28" s="135" t="s">
        <v>246</v>
      </c>
      <c r="B28" s="137" t="s">
        <v>495</v>
      </c>
      <c r="C28" s="136" t="s">
        <v>263</v>
      </c>
      <c r="D28" s="136" t="s">
        <v>415</v>
      </c>
      <c r="E28" s="136" t="s">
        <v>197</v>
      </c>
      <c r="F28" s="136"/>
      <c r="G28" s="151">
        <f>G29</f>
        <v>5000</v>
      </c>
    </row>
    <row r="29" spans="1:7" ht="25.5">
      <c r="A29" s="135" t="s">
        <v>90</v>
      </c>
      <c r="B29" s="137" t="s">
        <v>495</v>
      </c>
      <c r="C29" s="136" t="s">
        <v>263</v>
      </c>
      <c r="D29" s="136" t="s">
        <v>415</v>
      </c>
      <c r="E29" s="136" t="s">
        <v>197</v>
      </c>
      <c r="F29" s="136" t="s">
        <v>79</v>
      </c>
      <c r="G29" s="144">
        <v>5000</v>
      </c>
    </row>
    <row r="30" spans="1:7" ht="15.75">
      <c r="A30" s="135" t="s">
        <v>93</v>
      </c>
      <c r="B30" s="137" t="s">
        <v>495</v>
      </c>
      <c r="C30" s="136" t="s">
        <v>270</v>
      </c>
      <c r="D30" s="136"/>
      <c r="E30" s="136"/>
      <c r="F30" s="136"/>
      <c r="G30" s="151">
        <f>G31</f>
        <v>12000</v>
      </c>
    </row>
    <row r="31" spans="1:7" ht="15.75">
      <c r="A31" s="135" t="s">
        <v>94</v>
      </c>
      <c r="B31" s="137" t="s">
        <v>495</v>
      </c>
      <c r="C31" s="136" t="s">
        <v>270</v>
      </c>
      <c r="D31" s="136" t="s">
        <v>267</v>
      </c>
      <c r="E31" s="136"/>
      <c r="F31" s="136"/>
      <c r="G31" s="151">
        <f>G32</f>
        <v>12000</v>
      </c>
    </row>
    <row r="32" spans="1:7" ht="25.5">
      <c r="A32" s="135" t="s">
        <v>246</v>
      </c>
      <c r="B32" s="137" t="s">
        <v>495</v>
      </c>
      <c r="C32" s="136" t="s">
        <v>270</v>
      </c>
      <c r="D32" s="136" t="s">
        <v>267</v>
      </c>
      <c r="E32" s="136" t="s">
        <v>197</v>
      </c>
      <c r="F32" s="136"/>
      <c r="G32" s="151">
        <f>G33</f>
        <v>12000</v>
      </c>
    </row>
    <row r="33" spans="1:7" ht="25.5">
      <c r="A33" s="135" t="s">
        <v>90</v>
      </c>
      <c r="B33" s="137" t="s">
        <v>495</v>
      </c>
      <c r="C33" s="136" t="s">
        <v>270</v>
      </c>
      <c r="D33" s="136" t="s">
        <v>267</v>
      </c>
      <c r="E33" s="136" t="s">
        <v>197</v>
      </c>
      <c r="F33" s="136" t="s">
        <v>79</v>
      </c>
      <c r="G33" s="144">
        <v>12000</v>
      </c>
    </row>
    <row r="34" spans="1:7" ht="57">
      <c r="A34" s="143" t="s">
        <v>95</v>
      </c>
      <c r="B34" s="130" t="s">
        <v>302</v>
      </c>
      <c r="C34" s="133"/>
      <c r="D34" s="133"/>
      <c r="E34" s="133"/>
      <c r="F34" s="133"/>
      <c r="G34" s="150">
        <f>G35</f>
        <v>0</v>
      </c>
    </row>
    <row r="35" spans="1:7" ht="25.5">
      <c r="A35" s="135" t="s">
        <v>307</v>
      </c>
      <c r="B35" s="137" t="s">
        <v>300</v>
      </c>
      <c r="C35" s="136"/>
      <c r="D35" s="136"/>
      <c r="E35" s="136"/>
      <c r="F35" s="136"/>
      <c r="G35" s="151">
        <f>G36</f>
        <v>0</v>
      </c>
    </row>
    <row r="36" spans="1:7" ht="15.75">
      <c r="A36" s="135" t="s">
        <v>250</v>
      </c>
      <c r="B36" s="137" t="s">
        <v>9</v>
      </c>
      <c r="C36" s="136" t="s">
        <v>267</v>
      </c>
      <c r="D36" s="136"/>
      <c r="E36" s="136"/>
      <c r="F36" s="136"/>
      <c r="G36" s="151">
        <f>G37</f>
        <v>0</v>
      </c>
    </row>
    <row r="37" spans="1:7" ht="15.75">
      <c r="A37" s="135" t="s">
        <v>96</v>
      </c>
      <c r="B37" s="137" t="s">
        <v>9</v>
      </c>
      <c r="C37" s="136" t="s">
        <v>267</v>
      </c>
      <c r="D37" s="136" t="s">
        <v>417</v>
      </c>
      <c r="E37" s="136"/>
      <c r="F37" s="136"/>
      <c r="G37" s="151">
        <f>G39</f>
        <v>0</v>
      </c>
    </row>
    <row r="38" spans="1:7" ht="25.5">
      <c r="A38" s="135" t="s">
        <v>97</v>
      </c>
      <c r="B38" s="137" t="s">
        <v>9</v>
      </c>
      <c r="C38" s="136" t="s">
        <v>267</v>
      </c>
      <c r="D38" s="136" t="s">
        <v>417</v>
      </c>
      <c r="E38" s="136"/>
      <c r="F38" s="136"/>
      <c r="G38" s="151"/>
    </row>
    <row r="39" spans="1:7" ht="25.5">
      <c r="A39" s="135" t="s">
        <v>246</v>
      </c>
      <c r="B39" s="137" t="s">
        <v>9</v>
      </c>
      <c r="C39" s="136" t="s">
        <v>267</v>
      </c>
      <c r="D39" s="136" t="s">
        <v>417</v>
      </c>
      <c r="E39" s="136" t="s">
        <v>197</v>
      </c>
      <c r="F39" s="136"/>
      <c r="G39" s="151">
        <f>G40</f>
        <v>0</v>
      </c>
    </row>
    <row r="40" spans="1:7" ht="25.5">
      <c r="A40" s="135" t="s">
        <v>90</v>
      </c>
      <c r="B40" s="137" t="s">
        <v>9</v>
      </c>
      <c r="C40" s="136" t="s">
        <v>267</v>
      </c>
      <c r="D40" s="136" t="s">
        <v>417</v>
      </c>
      <c r="E40" s="136" t="s">
        <v>197</v>
      </c>
      <c r="F40" s="136" t="s">
        <v>79</v>
      </c>
      <c r="G40" s="144">
        <v>0</v>
      </c>
    </row>
    <row r="41" spans="1:7" ht="43.5">
      <c r="A41" s="132" t="s">
        <v>98</v>
      </c>
      <c r="B41" s="130" t="s">
        <v>308</v>
      </c>
      <c r="C41" s="133"/>
      <c r="D41" s="133"/>
      <c r="E41" s="133"/>
      <c r="F41" s="133"/>
      <c r="G41" s="150">
        <f aca="true" t="shared" si="0" ref="G41:G46">G42</f>
        <v>5000</v>
      </c>
    </row>
    <row r="42" spans="1:7" ht="15.75">
      <c r="A42" s="135" t="s">
        <v>99</v>
      </c>
      <c r="B42" s="137" t="s">
        <v>306</v>
      </c>
      <c r="C42" s="136"/>
      <c r="D42" s="136"/>
      <c r="E42" s="136"/>
      <c r="F42" s="136"/>
      <c r="G42" s="151">
        <f t="shared" si="0"/>
        <v>5000</v>
      </c>
    </row>
    <row r="43" spans="1:7" ht="15.75">
      <c r="A43" s="135" t="s">
        <v>245</v>
      </c>
      <c r="B43" s="137" t="s">
        <v>100</v>
      </c>
      <c r="C43" s="136" t="s">
        <v>263</v>
      </c>
      <c r="D43" s="136"/>
      <c r="E43" s="136"/>
      <c r="F43" s="136"/>
      <c r="G43" s="151">
        <f t="shared" si="0"/>
        <v>5000</v>
      </c>
    </row>
    <row r="44" spans="1:7" ht="15.75">
      <c r="A44" s="135" t="s">
        <v>247</v>
      </c>
      <c r="B44" s="137" t="s">
        <v>100</v>
      </c>
      <c r="C44" s="136" t="s">
        <v>263</v>
      </c>
      <c r="D44" s="136" t="s">
        <v>415</v>
      </c>
      <c r="E44" s="136"/>
      <c r="F44" s="136"/>
      <c r="G44" s="151">
        <f t="shared" si="0"/>
        <v>5000</v>
      </c>
    </row>
    <row r="45" spans="1:7" ht="25.5">
      <c r="A45" s="135" t="s">
        <v>380</v>
      </c>
      <c r="B45" s="137" t="s">
        <v>100</v>
      </c>
      <c r="C45" s="136" t="s">
        <v>263</v>
      </c>
      <c r="D45" s="136" t="s">
        <v>415</v>
      </c>
      <c r="E45" s="136"/>
      <c r="F45" s="136"/>
      <c r="G45" s="151">
        <f t="shared" si="0"/>
        <v>5000</v>
      </c>
    </row>
    <row r="46" spans="1:7" ht="25.5">
      <c r="A46" s="135" t="s">
        <v>246</v>
      </c>
      <c r="B46" s="137" t="s">
        <v>100</v>
      </c>
      <c r="C46" s="136" t="s">
        <v>263</v>
      </c>
      <c r="D46" s="136" t="s">
        <v>415</v>
      </c>
      <c r="E46" s="136" t="s">
        <v>197</v>
      </c>
      <c r="F46" s="136"/>
      <c r="G46" s="151">
        <f t="shared" si="0"/>
        <v>5000</v>
      </c>
    </row>
    <row r="47" spans="1:7" ht="25.5">
      <c r="A47" s="135" t="s">
        <v>90</v>
      </c>
      <c r="B47" s="137" t="s">
        <v>100</v>
      </c>
      <c r="C47" s="136" t="s">
        <v>263</v>
      </c>
      <c r="D47" s="136" t="s">
        <v>415</v>
      </c>
      <c r="E47" s="136" t="s">
        <v>197</v>
      </c>
      <c r="F47" s="136" t="s">
        <v>79</v>
      </c>
      <c r="G47" s="144">
        <v>5000</v>
      </c>
    </row>
    <row r="48" spans="1:7" ht="43.5">
      <c r="A48" s="132" t="s">
        <v>101</v>
      </c>
      <c r="B48" s="134" t="s">
        <v>469</v>
      </c>
      <c r="C48" s="134"/>
      <c r="D48" s="133"/>
      <c r="E48" s="133"/>
      <c r="F48" s="133"/>
      <c r="G48" s="150">
        <f>G49</f>
        <v>6000</v>
      </c>
    </row>
    <row r="49" spans="1:7" ht="15.75">
      <c r="A49" s="140" t="s">
        <v>102</v>
      </c>
      <c r="B49" s="136" t="s">
        <v>468</v>
      </c>
      <c r="C49" s="136"/>
      <c r="D49" s="136"/>
      <c r="E49" s="136"/>
      <c r="F49" s="136"/>
      <c r="G49" s="151">
        <f>G50</f>
        <v>6000</v>
      </c>
    </row>
    <row r="50" spans="1:7" ht="15.75">
      <c r="A50" s="140" t="s">
        <v>379</v>
      </c>
      <c r="B50" s="137" t="s">
        <v>506</v>
      </c>
      <c r="C50" s="136" t="s">
        <v>266</v>
      </c>
      <c r="D50" s="136"/>
      <c r="E50" s="136"/>
      <c r="F50" s="136"/>
      <c r="G50" s="151">
        <f>G51</f>
        <v>6000</v>
      </c>
    </row>
    <row r="51" spans="1:7" ht="15.75">
      <c r="A51" s="140" t="s">
        <v>249</v>
      </c>
      <c r="B51" s="137" t="s">
        <v>506</v>
      </c>
      <c r="C51" s="136" t="s">
        <v>266</v>
      </c>
      <c r="D51" s="136" t="s">
        <v>416</v>
      </c>
      <c r="E51" s="136"/>
      <c r="F51" s="136"/>
      <c r="G51" s="151">
        <f>G52</f>
        <v>6000</v>
      </c>
    </row>
    <row r="52" spans="1:7" ht="25.5">
      <c r="A52" s="135" t="s">
        <v>246</v>
      </c>
      <c r="B52" s="137" t="s">
        <v>506</v>
      </c>
      <c r="C52" s="136" t="s">
        <v>266</v>
      </c>
      <c r="D52" s="136" t="s">
        <v>416</v>
      </c>
      <c r="E52" s="136" t="s">
        <v>197</v>
      </c>
      <c r="F52" s="136"/>
      <c r="G52" s="151">
        <f>G53</f>
        <v>6000</v>
      </c>
    </row>
    <row r="53" spans="1:7" ht="25.5">
      <c r="A53" s="135" t="s">
        <v>90</v>
      </c>
      <c r="B53" s="137" t="s">
        <v>506</v>
      </c>
      <c r="C53" s="136" t="s">
        <v>266</v>
      </c>
      <c r="D53" s="136" t="s">
        <v>416</v>
      </c>
      <c r="E53" s="136" t="s">
        <v>197</v>
      </c>
      <c r="F53" s="136" t="s">
        <v>79</v>
      </c>
      <c r="G53" s="144">
        <v>6000</v>
      </c>
    </row>
    <row r="54" spans="1:7" ht="43.5">
      <c r="A54" s="132" t="s">
        <v>103</v>
      </c>
      <c r="B54" s="130" t="s">
        <v>473</v>
      </c>
      <c r="C54" s="134"/>
      <c r="D54" s="134"/>
      <c r="E54" s="134"/>
      <c r="F54" s="134"/>
      <c r="G54" s="150">
        <f>G55</f>
        <v>5000</v>
      </c>
    </row>
    <row r="55" spans="1:7" ht="15.75">
      <c r="A55" s="140" t="s">
        <v>15</v>
      </c>
      <c r="B55" s="137" t="s">
        <v>474</v>
      </c>
      <c r="C55" s="136"/>
      <c r="D55" s="136"/>
      <c r="E55" s="136"/>
      <c r="F55" s="136"/>
      <c r="G55" s="151">
        <f>G56</f>
        <v>5000</v>
      </c>
    </row>
    <row r="56" spans="1:7" ht="15.75">
      <c r="A56" s="140" t="s">
        <v>256</v>
      </c>
      <c r="B56" s="137" t="s">
        <v>16</v>
      </c>
      <c r="C56" s="136" t="s">
        <v>269</v>
      </c>
      <c r="D56" s="136"/>
      <c r="E56" s="136"/>
      <c r="F56" s="136"/>
      <c r="G56" s="151">
        <f>G57</f>
        <v>5000</v>
      </c>
    </row>
    <row r="57" spans="1:7" ht="15.75">
      <c r="A57" s="140" t="s">
        <v>104</v>
      </c>
      <c r="B57" s="137" t="s">
        <v>16</v>
      </c>
      <c r="C57" s="136" t="s">
        <v>269</v>
      </c>
      <c r="D57" s="136" t="s">
        <v>268</v>
      </c>
      <c r="E57" s="136"/>
      <c r="F57" s="136"/>
      <c r="G57" s="151">
        <f>G58</f>
        <v>5000</v>
      </c>
    </row>
    <row r="58" spans="1:7" ht="25.5">
      <c r="A58" s="135" t="s">
        <v>246</v>
      </c>
      <c r="B58" s="137" t="s">
        <v>16</v>
      </c>
      <c r="C58" s="136" t="s">
        <v>269</v>
      </c>
      <c r="D58" s="136" t="s">
        <v>268</v>
      </c>
      <c r="E58" s="136" t="s">
        <v>197</v>
      </c>
      <c r="F58" s="136"/>
      <c r="G58" s="151">
        <f>G59</f>
        <v>5000</v>
      </c>
    </row>
    <row r="59" spans="1:7" ht="25.5">
      <c r="A59" s="135" t="s">
        <v>90</v>
      </c>
      <c r="B59" s="137" t="s">
        <v>16</v>
      </c>
      <c r="C59" s="136" t="s">
        <v>269</v>
      </c>
      <c r="D59" s="136" t="s">
        <v>268</v>
      </c>
      <c r="E59" s="136" t="s">
        <v>197</v>
      </c>
      <c r="F59" s="136" t="s">
        <v>79</v>
      </c>
      <c r="G59" s="144">
        <v>5000</v>
      </c>
    </row>
    <row r="60" spans="1:7" ht="42.75">
      <c r="A60" s="145" t="s">
        <v>105</v>
      </c>
      <c r="B60" s="147" t="s">
        <v>214</v>
      </c>
      <c r="C60" s="148"/>
      <c r="D60" s="148"/>
      <c r="E60" s="148"/>
      <c r="F60" s="148"/>
      <c r="G60" s="149">
        <f>G61</f>
        <v>2000</v>
      </c>
    </row>
    <row r="61" spans="1:7" ht="25.5">
      <c r="A61" s="135" t="s">
        <v>475</v>
      </c>
      <c r="B61" s="137" t="s">
        <v>44</v>
      </c>
      <c r="C61" s="136"/>
      <c r="D61" s="136"/>
      <c r="E61" s="136"/>
      <c r="F61" s="136"/>
      <c r="G61" s="151">
        <f>G63</f>
        <v>2000</v>
      </c>
    </row>
    <row r="62" spans="1:7" ht="15.75">
      <c r="A62" s="135" t="s">
        <v>379</v>
      </c>
      <c r="B62" s="137" t="s">
        <v>44</v>
      </c>
      <c r="C62" s="136" t="s">
        <v>266</v>
      </c>
      <c r="D62" s="136"/>
      <c r="E62" s="136"/>
      <c r="F62" s="136"/>
      <c r="G62" s="151">
        <f>G63</f>
        <v>2000</v>
      </c>
    </row>
    <row r="63" spans="1:7" ht="25.5">
      <c r="A63" s="135" t="s">
        <v>106</v>
      </c>
      <c r="B63" s="137" t="s">
        <v>44</v>
      </c>
      <c r="C63" s="136" t="s">
        <v>266</v>
      </c>
      <c r="D63" s="136" t="s">
        <v>173</v>
      </c>
      <c r="E63" s="136"/>
      <c r="F63" s="136"/>
      <c r="G63" s="151">
        <f>G64</f>
        <v>2000</v>
      </c>
    </row>
    <row r="64" spans="1:7" ht="25.5">
      <c r="A64" s="135" t="s">
        <v>246</v>
      </c>
      <c r="B64" s="137" t="s">
        <v>108</v>
      </c>
      <c r="C64" s="136" t="s">
        <v>266</v>
      </c>
      <c r="D64" s="136" t="s">
        <v>173</v>
      </c>
      <c r="E64" s="136" t="s">
        <v>197</v>
      </c>
      <c r="F64" s="136"/>
      <c r="G64" s="151">
        <f>G65</f>
        <v>2000</v>
      </c>
    </row>
    <row r="65" spans="1:7" ht="25.5">
      <c r="A65" s="135" t="s">
        <v>90</v>
      </c>
      <c r="B65" s="137" t="s">
        <v>108</v>
      </c>
      <c r="C65" s="136" t="s">
        <v>266</v>
      </c>
      <c r="D65" s="136" t="s">
        <v>173</v>
      </c>
      <c r="E65" s="136" t="s">
        <v>197</v>
      </c>
      <c r="F65" s="136" t="s">
        <v>79</v>
      </c>
      <c r="G65" s="144">
        <v>2000</v>
      </c>
    </row>
    <row r="66" spans="1:7" ht="28.5">
      <c r="A66" s="145" t="s">
        <v>107</v>
      </c>
      <c r="B66" s="147" t="s">
        <v>470</v>
      </c>
      <c r="C66" s="148"/>
      <c r="D66" s="148"/>
      <c r="E66" s="148"/>
      <c r="F66" s="148"/>
      <c r="G66" s="149">
        <f>G67</f>
        <v>2000</v>
      </c>
    </row>
    <row r="67" spans="1:7" ht="15.75">
      <c r="A67" s="135" t="s">
        <v>24</v>
      </c>
      <c r="B67" s="137" t="s">
        <v>21</v>
      </c>
      <c r="C67" s="136"/>
      <c r="D67" s="136"/>
      <c r="E67" s="136"/>
      <c r="F67" s="136"/>
      <c r="G67" s="151">
        <f>G69</f>
        <v>2000</v>
      </c>
    </row>
    <row r="68" spans="1:7" ht="15.75">
      <c r="A68" s="135" t="s">
        <v>93</v>
      </c>
      <c r="B68" s="137" t="s">
        <v>21</v>
      </c>
      <c r="C68" s="136" t="s">
        <v>270</v>
      </c>
      <c r="D68" s="136"/>
      <c r="E68" s="136"/>
      <c r="F68" s="136"/>
      <c r="G68" s="151">
        <f>G70</f>
        <v>2000</v>
      </c>
    </row>
    <row r="69" spans="1:7" ht="15.75">
      <c r="A69" s="135" t="s">
        <v>94</v>
      </c>
      <c r="B69" s="137" t="s">
        <v>21</v>
      </c>
      <c r="C69" s="136" t="s">
        <v>270</v>
      </c>
      <c r="D69" s="136" t="s">
        <v>267</v>
      </c>
      <c r="E69" s="136"/>
      <c r="F69" s="136"/>
      <c r="G69" s="151">
        <f>G70</f>
        <v>2000</v>
      </c>
    </row>
    <row r="70" spans="1:7" ht="25.5">
      <c r="A70" s="135" t="s">
        <v>246</v>
      </c>
      <c r="B70" s="137" t="s">
        <v>21</v>
      </c>
      <c r="C70" s="136" t="s">
        <v>270</v>
      </c>
      <c r="D70" s="136" t="s">
        <v>267</v>
      </c>
      <c r="E70" s="136" t="s">
        <v>197</v>
      </c>
      <c r="F70" s="136"/>
      <c r="G70" s="151">
        <f>G71</f>
        <v>2000</v>
      </c>
    </row>
    <row r="71" spans="1:7" ht="25.5">
      <c r="A71" s="135" t="s">
        <v>90</v>
      </c>
      <c r="B71" s="137" t="s">
        <v>21</v>
      </c>
      <c r="C71" s="136" t="s">
        <v>270</v>
      </c>
      <c r="D71" s="136" t="s">
        <v>267</v>
      </c>
      <c r="E71" s="136" t="s">
        <v>197</v>
      </c>
      <c r="F71" s="136" t="s">
        <v>79</v>
      </c>
      <c r="G71" s="144">
        <v>2000</v>
      </c>
    </row>
    <row r="72" spans="1:7" ht="43.5">
      <c r="A72" s="132" t="s">
        <v>109</v>
      </c>
      <c r="B72" s="134" t="s">
        <v>471</v>
      </c>
      <c r="C72" s="134"/>
      <c r="D72" s="133"/>
      <c r="E72" s="133"/>
      <c r="F72" s="133"/>
      <c r="G72" s="150">
        <f>G73</f>
        <v>47000</v>
      </c>
    </row>
    <row r="73" spans="1:7" ht="15.75">
      <c r="A73" s="140" t="s">
        <v>102</v>
      </c>
      <c r="B73" s="136" t="s">
        <v>472</v>
      </c>
      <c r="C73" s="136"/>
      <c r="D73" s="136"/>
      <c r="E73" s="136"/>
      <c r="F73" s="136"/>
      <c r="G73" s="151">
        <f>G74</f>
        <v>47000</v>
      </c>
    </row>
    <row r="74" spans="1:7" ht="15.75">
      <c r="A74" s="140" t="s">
        <v>379</v>
      </c>
      <c r="B74" s="137" t="s">
        <v>1</v>
      </c>
      <c r="C74" s="136" t="s">
        <v>266</v>
      </c>
      <c r="D74" s="136"/>
      <c r="E74" s="136"/>
      <c r="F74" s="136"/>
      <c r="G74" s="151">
        <f>G75</f>
        <v>47000</v>
      </c>
    </row>
    <row r="75" spans="1:7" ht="15.75">
      <c r="A75" s="140" t="s">
        <v>249</v>
      </c>
      <c r="B75" s="137" t="s">
        <v>1</v>
      </c>
      <c r="C75" s="136" t="s">
        <v>266</v>
      </c>
      <c r="D75" s="136" t="s">
        <v>416</v>
      </c>
      <c r="E75" s="136"/>
      <c r="F75" s="136"/>
      <c r="G75" s="151">
        <f>G76</f>
        <v>47000</v>
      </c>
    </row>
    <row r="76" spans="1:7" ht="25.5">
      <c r="A76" s="135" t="s">
        <v>246</v>
      </c>
      <c r="B76" s="137" t="s">
        <v>1</v>
      </c>
      <c r="C76" s="136" t="s">
        <v>266</v>
      </c>
      <c r="D76" s="136" t="s">
        <v>416</v>
      </c>
      <c r="E76" s="136" t="s">
        <v>197</v>
      </c>
      <c r="F76" s="136"/>
      <c r="G76" s="151">
        <f>G77</f>
        <v>47000</v>
      </c>
    </row>
    <row r="77" spans="1:7" ht="25.5">
      <c r="A77" s="135" t="s">
        <v>90</v>
      </c>
      <c r="B77" s="137" t="s">
        <v>1</v>
      </c>
      <c r="C77" s="136" t="s">
        <v>266</v>
      </c>
      <c r="D77" s="136" t="s">
        <v>416</v>
      </c>
      <c r="E77" s="136" t="s">
        <v>197</v>
      </c>
      <c r="F77" s="136" t="s">
        <v>79</v>
      </c>
      <c r="G77" s="144">
        <v>47000</v>
      </c>
    </row>
    <row r="78" spans="1:7" ht="43.5">
      <c r="A78" s="132" t="s">
        <v>110</v>
      </c>
      <c r="B78" s="134" t="s">
        <v>111</v>
      </c>
      <c r="C78" s="134"/>
      <c r="D78" s="133"/>
      <c r="E78" s="133"/>
      <c r="F78" s="133"/>
      <c r="G78" s="150">
        <f>G79</f>
        <v>30000</v>
      </c>
    </row>
    <row r="79" spans="1:7" ht="25.5">
      <c r="A79" s="140" t="s">
        <v>113</v>
      </c>
      <c r="B79" s="136" t="s">
        <v>112</v>
      </c>
      <c r="C79" s="136"/>
      <c r="D79" s="136"/>
      <c r="E79" s="136"/>
      <c r="F79" s="136"/>
      <c r="G79" s="151">
        <f>G80</f>
        <v>30000</v>
      </c>
    </row>
    <row r="80" spans="1:7" ht="15.75">
      <c r="A80" s="140" t="s">
        <v>379</v>
      </c>
      <c r="B80" s="136" t="s">
        <v>114</v>
      </c>
      <c r="C80" s="136" t="s">
        <v>266</v>
      </c>
      <c r="D80" s="136"/>
      <c r="E80" s="136"/>
      <c r="F80" s="136"/>
      <c r="G80" s="151">
        <f>G81</f>
        <v>30000</v>
      </c>
    </row>
    <row r="81" spans="1:7" ht="25.5">
      <c r="A81" s="140" t="s">
        <v>118</v>
      </c>
      <c r="B81" s="136" t="s">
        <v>114</v>
      </c>
      <c r="C81" s="136" t="s">
        <v>266</v>
      </c>
      <c r="D81" s="136" t="s">
        <v>271</v>
      </c>
      <c r="E81" s="136"/>
      <c r="F81" s="136"/>
      <c r="G81" s="151">
        <f>G82</f>
        <v>30000</v>
      </c>
    </row>
    <row r="82" spans="1:7" ht="25.5">
      <c r="A82" s="135" t="s">
        <v>246</v>
      </c>
      <c r="B82" s="136" t="s">
        <v>114</v>
      </c>
      <c r="C82" s="136" t="s">
        <v>266</v>
      </c>
      <c r="D82" s="136" t="s">
        <v>271</v>
      </c>
      <c r="E82" s="136" t="s">
        <v>197</v>
      </c>
      <c r="F82" s="136"/>
      <c r="G82" s="151">
        <f>G83</f>
        <v>30000</v>
      </c>
    </row>
    <row r="83" spans="1:7" ht="25.5">
      <c r="A83" s="135" t="s">
        <v>90</v>
      </c>
      <c r="B83" s="136" t="s">
        <v>114</v>
      </c>
      <c r="C83" s="136" t="s">
        <v>266</v>
      </c>
      <c r="D83" s="136" t="s">
        <v>271</v>
      </c>
      <c r="E83" s="136" t="s">
        <v>197</v>
      </c>
      <c r="F83" s="136" t="s">
        <v>79</v>
      </c>
      <c r="G83" s="144">
        <v>30000</v>
      </c>
    </row>
    <row r="84" spans="1:7" ht="29.25">
      <c r="A84" s="132" t="s">
        <v>115</v>
      </c>
      <c r="B84" s="134" t="s">
        <v>496</v>
      </c>
      <c r="C84" s="134"/>
      <c r="D84" s="133"/>
      <c r="E84" s="133"/>
      <c r="F84" s="133"/>
      <c r="G84" s="150">
        <f>G85</f>
        <v>2000</v>
      </c>
    </row>
    <row r="85" spans="1:7" ht="15.75">
      <c r="A85" s="135" t="s">
        <v>245</v>
      </c>
      <c r="B85" s="137" t="s">
        <v>116</v>
      </c>
      <c r="C85" s="136" t="s">
        <v>263</v>
      </c>
      <c r="D85" s="136"/>
      <c r="E85" s="136"/>
      <c r="F85" s="136"/>
      <c r="G85" s="151">
        <f>G86</f>
        <v>2000</v>
      </c>
    </row>
    <row r="86" spans="1:7" ht="15.75">
      <c r="A86" s="135" t="s">
        <v>498</v>
      </c>
      <c r="B86" s="137" t="s">
        <v>116</v>
      </c>
      <c r="C86" s="136" t="s">
        <v>263</v>
      </c>
      <c r="D86" s="136" t="s">
        <v>415</v>
      </c>
      <c r="E86" s="136"/>
      <c r="F86" s="136"/>
      <c r="G86" s="151">
        <f>G87</f>
        <v>2000</v>
      </c>
    </row>
    <row r="87" spans="1:7" ht="25.5">
      <c r="A87" s="140" t="s">
        <v>499</v>
      </c>
      <c r="B87" s="137" t="s">
        <v>117</v>
      </c>
      <c r="C87" s="136" t="s">
        <v>263</v>
      </c>
      <c r="D87" s="136" t="s">
        <v>415</v>
      </c>
      <c r="E87" s="136"/>
      <c r="F87" s="136"/>
      <c r="G87" s="151">
        <f>G88</f>
        <v>2000</v>
      </c>
    </row>
    <row r="88" spans="1:7" ht="25.5">
      <c r="A88" s="135" t="s">
        <v>246</v>
      </c>
      <c r="B88" s="137" t="s">
        <v>117</v>
      </c>
      <c r="C88" s="136" t="s">
        <v>263</v>
      </c>
      <c r="D88" s="136" t="s">
        <v>415</v>
      </c>
      <c r="E88" s="136" t="s">
        <v>197</v>
      </c>
      <c r="F88" s="136"/>
      <c r="G88" s="151">
        <f>G89</f>
        <v>2000</v>
      </c>
    </row>
    <row r="89" spans="1:7" ht="25.5">
      <c r="A89" s="135" t="s">
        <v>90</v>
      </c>
      <c r="B89" s="137" t="s">
        <v>117</v>
      </c>
      <c r="C89" s="136" t="s">
        <v>263</v>
      </c>
      <c r="D89" s="136" t="s">
        <v>415</v>
      </c>
      <c r="E89" s="136" t="s">
        <v>197</v>
      </c>
      <c r="F89" s="136" t="s">
        <v>79</v>
      </c>
      <c r="G89" s="144">
        <v>2000</v>
      </c>
    </row>
    <row r="90" spans="1:7" ht="15.75">
      <c r="A90" s="141" t="s">
        <v>381</v>
      </c>
      <c r="B90" s="131"/>
      <c r="C90" s="129"/>
      <c r="D90" s="129"/>
      <c r="E90" s="129"/>
      <c r="F90" s="129"/>
      <c r="G90" s="152">
        <f>SUM(G6+G12+G23+G34+G41+G48+G54+G60+G72+G78+G84)</f>
        <v>384000</v>
      </c>
    </row>
  </sheetData>
  <sheetProtection/>
  <mergeCells count="8">
    <mergeCell ref="A2:G2"/>
    <mergeCell ref="A1:G1"/>
    <mergeCell ref="A4:A5"/>
    <mergeCell ref="B4:B5"/>
    <mergeCell ref="C4:C5"/>
    <mergeCell ref="D4:D5"/>
    <mergeCell ref="E4:E5"/>
    <mergeCell ref="F4:F5"/>
  </mergeCells>
  <printOptions/>
  <pageMargins left="1.3779527559055118" right="0.3937007874015748" top="0.35433070866141736" bottom="0.35433070866141736" header="0.275590551181102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2019-02-11T02:41:03Z</cp:lastPrinted>
  <dcterms:created xsi:type="dcterms:W3CDTF">2006-09-28T05:33:49Z</dcterms:created>
  <dcterms:modified xsi:type="dcterms:W3CDTF">2019-03-20T03:55:18Z</dcterms:modified>
  <cp:category/>
  <cp:version/>
  <cp:contentType/>
  <cp:contentStatus/>
</cp:coreProperties>
</file>