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"/>
  </bookViews>
  <sheets>
    <sheet name="№1 ист 21 г" sheetId="1" r:id="rId1"/>
    <sheet name="№5 дох 21" sheetId="2" r:id="rId2"/>
    <sheet name="№7 расход,21г" sheetId="3" r:id="rId3"/>
    <sheet name="№9 Вед.стр.21г" sheetId="4" r:id="rId4"/>
    <sheet name="№12 МП,21г" sheetId="5" r:id="rId5"/>
    <sheet name="№13, 22-23 г." sheetId="6" r:id="rId6"/>
    <sheet name="№10 22-23 г." sheetId="7" r:id="rId7"/>
    <sheet name="№8 2022-2023" sheetId="8" r:id="rId8"/>
    <sheet name="Лист1" sheetId="9" r:id="rId9"/>
  </sheets>
  <definedNames>
    <definedName name="_xlnm.Print_Area" localSheetId="2">'№7 расход,21г'!$A$1:$F$250</definedName>
    <definedName name="_xlnm.Print_Area" localSheetId="3">'№9 Вед.стр.21г'!$A$1:$G$239</definedName>
  </definedNames>
  <calcPr fullCalcOnLoad="1"/>
</workbook>
</file>

<file path=xl/sharedStrings.xml><?xml version="1.0" encoding="utf-8"?>
<sst xmlns="http://schemas.openxmlformats.org/spreadsheetml/2006/main" count="5110" uniqueCount="653">
  <si>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</si>
  <si>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</si>
  <si>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</si>
  <si>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</si>
  <si>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</si>
  <si>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</si>
  <si>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</si>
  <si>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</si>
  <si>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</si>
  <si>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</si>
  <si>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</si>
  <si>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</si>
  <si>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2 02 20041 10 0000 150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</si>
  <si>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</si>
  <si>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</si>
  <si>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</si>
  <si>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</si>
  <si>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</si>
  <si>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</si>
  <si>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</si>
  <si>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</si>
  <si>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</si>
  <si>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</si>
  <si>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</si>
  <si>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</si>
  <si>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</si>
  <si>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</si>
  <si>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</si>
  <si>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</si>
  <si>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</si>
  <si>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</si>
  <si>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</si>
  <si>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</si>
  <si>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</si>
  <si>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</si>
  <si>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</si>
  <si>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</si>
  <si>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>22 0 01 00000</t>
  </si>
  <si>
    <t>22 0 01 13000</t>
  </si>
  <si>
    <t>2 02 29999 10 0000 150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</si>
  <si>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</si>
  <si>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</si>
  <si>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</si>
  <si>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</si>
  <si>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</si>
  <si>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</si>
  <si>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</si>
  <si>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</si>
  <si>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</si>
  <si>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</si>
  <si>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</si>
  <si>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</si>
  <si>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</si>
  <si>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</si>
  <si>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</si>
  <si>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</si>
  <si>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</si>
  <si>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</si>
  <si>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</si>
  <si>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</si>
  <si>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</si>
  <si>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</si>
  <si>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</si>
  <si>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</si>
  <si>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</si>
  <si>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</si>
  <si>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</si>
  <si>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</si>
  <si>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</si>
  <si>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</si>
  <si>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</si>
  <si>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</si>
  <si>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</si>
  <si>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</si>
  <si>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</si>
  <si>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</si>
  <si>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</si>
  <si>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</si>
  <si>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</si>
  <si>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</si>
  <si>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</si>
  <si>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</si>
  <si>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</si>
  <si>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</si>
  <si>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</si>
  <si>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</si>
  <si>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</si>
  <si>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</si>
  <si>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</si>
  <si>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</si>
  <si>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</si>
  <si>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</si>
  <si>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</si>
  <si>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</si>
  <si>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</si>
  <si>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</si>
  <si>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</si>
  <si>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</si>
  <si>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</si>
  <si>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</si>
  <si>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</si>
  <si>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</si>
  <si>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</si>
  <si>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</si>
  <si>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</si>
  <si>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</si>
  <si>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</si>
  <si>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</si>
  <si>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</si>
  <si>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</si>
  <si>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</si>
  <si>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</si>
  <si>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</si>
  <si>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</si>
  <si>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</si>
  <si>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</si>
  <si>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</si>
  <si>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</si>
  <si>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</si>
  <si>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</si>
  <si>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</si>
  <si>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</si>
  <si>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</si>
  <si>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</si>
  <si>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</si>
  <si>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</si>
  <si>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</si>
  <si>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</si>
  <si>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</si>
  <si>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</si>
  <si>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</si>
  <si>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</si>
  <si>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</si>
  <si>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</si>
  <si>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</si>
  <si>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</si>
  <si>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</si>
  <si>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</si>
  <si>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</si>
  <si>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</si>
  <si>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</si>
  <si>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</si>
  <si>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</si>
  <si>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</si>
  <si>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</si>
  <si>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</si>
  <si>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</si>
  <si>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</si>
  <si>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</si>
  <si>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</si>
  <si>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</si>
  <si>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</si>
  <si>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</si>
  <si>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</si>
  <si>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</si>
  <si>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</si>
  <si>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</si>
  <si>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</si>
  <si>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</si>
  <si>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</si>
  <si>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</si>
  <si>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</si>
  <si>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</si>
  <si>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</si>
  <si>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</si>
  <si>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</si>
  <si>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</si>
  <si>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</si>
  <si>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</si>
  <si>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</si>
  <si>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</si>
  <si>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</si>
  <si>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</si>
  <si>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</si>
  <si>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</si>
  <si>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</si>
  <si>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</si>
  <si>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</si>
  <si>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</si>
  <si>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</si>
  <si>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</si>
  <si>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</si>
  <si>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</si>
  <si>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</si>
  <si>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</si>
  <si>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</si>
  <si>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</si>
  <si>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</si>
  <si>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</si>
  <si>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</si>
  <si>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</si>
  <si>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</si>
  <si>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</si>
  <si>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</si>
  <si>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</si>
  <si>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</si>
  <si>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</si>
  <si>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</si>
  <si>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</si>
  <si>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</si>
  <si>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</si>
  <si>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</si>
  <si>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</si>
  <si>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</si>
  <si>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</si>
  <si>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</si>
  <si>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</si>
  <si>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</si>
  <si>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</si>
  <si>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</si>
  <si>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</si>
  <si>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</si>
  <si>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</si>
  <si>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</si>
  <si>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</si>
  <si>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</si>
  <si>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</si>
  <si>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</si>
  <si>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</si>
  <si>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</si>
  <si>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</si>
  <si>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</si>
  <si>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</si>
  <si>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</si>
  <si>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</si>
  <si>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</si>
  <si>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</si>
  <si>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</si>
  <si>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</si>
  <si>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</si>
  <si>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</si>
  <si>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</si>
  <si>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</si>
  <si>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</si>
  <si>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</si>
  <si>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</si>
  <si>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</si>
  <si>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</si>
  <si>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</si>
  <si>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</si>
  <si>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</si>
  <si>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</si>
  <si>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</si>
  <si>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</si>
  <si>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</si>
  <si>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</si>
  <si>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</si>
  <si>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</si>
  <si>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</si>
  <si>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</si>
  <si>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</si>
  <si>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</si>
  <si>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</si>
  <si>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</si>
  <si>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</si>
  <si>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</si>
  <si>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</si>
  <si>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</si>
  <si>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</si>
  <si>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</si>
  <si>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</si>
  <si>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</si>
  <si>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</si>
  <si>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</si>
  <si>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</si>
  <si>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</si>
  <si>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</si>
  <si>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</si>
  <si>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</si>
  <si>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</si>
  <si>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</si>
  <si>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</si>
  <si>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</si>
  <si>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</si>
  <si>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</si>
  <si>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</si>
  <si>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</si>
  <si>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</si>
  <si>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</si>
  <si>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</si>
  <si>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</si>
  <si>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</si>
  <si>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</si>
  <si>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</si>
  <si>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</si>
  <si>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</si>
  <si>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</si>
  <si>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</si>
  <si>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</si>
  <si>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</si>
  <si>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</si>
  <si>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</si>
  <si>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</si>
  <si>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</si>
  <si>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</si>
  <si>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</si>
  <si>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</si>
  <si>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</si>
  <si>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</si>
  <si>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</si>
  <si>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</si>
  <si>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</si>
  <si>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</si>
  <si>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</si>
  <si>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</si>
  <si>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</si>
  <si>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</si>
  <si>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</si>
  <si>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</si>
  <si>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</si>
  <si>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</si>
  <si>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</si>
  <si>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</si>
  <si>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</si>
  <si>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</si>
  <si>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</si>
  <si>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</si>
  <si>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</si>
  <si>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</si>
  <si>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</si>
  <si>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</si>
  <si>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</si>
  <si>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</si>
  <si>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</si>
  <si>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</si>
  <si>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</si>
  <si>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</si>
  <si>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</si>
  <si>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</si>
  <si>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</si>
  <si>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</si>
  <si>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</si>
  <si>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</si>
  <si>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</si>
  <si>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</si>
  <si>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</si>
  <si>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</si>
  <si>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</si>
  <si>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</si>
  <si>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</si>
  <si>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</si>
  <si>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</si>
  <si>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</si>
  <si>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</si>
  <si>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</si>
  <si>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</si>
  <si>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</si>
  <si>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</si>
  <si>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</si>
  <si>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</si>
  <si>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</si>
  <si>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</si>
  <si>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</si>
  <si>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</si>
  <si>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</si>
  <si>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</si>
  <si>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</si>
  <si>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</si>
  <si>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</si>
  <si>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</si>
  <si>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</si>
  <si>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</si>
  <si>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</si>
  <si>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</si>
  <si>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</si>
  <si>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</si>
  <si>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</si>
  <si>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</si>
  <si>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</si>
  <si>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</si>
  <si>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</si>
  <si>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</si>
  <si>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</si>
  <si>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</si>
  <si>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</si>
  <si>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</si>
  <si>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</si>
  <si>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</si>
  <si>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</si>
  <si>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</si>
  <si>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</si>
  <si>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</si>
  <si>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</si>
  <si>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</si>
  <si>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на 2021 год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</si>
  <si>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</si>
  <si>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</si>
  <si>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</si>
  <si>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</si>
  <si>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</si>
  <si>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</si>
  <si>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</si>
  <si>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</si>
  <si>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</si>
  <si>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</si>
  <si>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</si>
  <si>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</si>
  <si>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</si>
  <si>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</si>
  <si>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12 0 01 01000</t>
  </si>
  <si>
    <t>22 0 00 00000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</si>
  <si>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</si>
  <si>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</si>
  <si>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</si>
  <si>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</si>
  <si>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</si>
  <si>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</si>
  <si>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</si>
  <si>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</si>
  <si>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</si>
  <si>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</si>
  <si>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</si>
  <si>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</si>
  <si>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</si>
  <si>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</si>
  <si>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</si>
  <si>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</si>
  <si>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</si>
  <si>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</si>
  <si>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</si>
  <si>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</si>
  <si>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</si>
  <si>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</si>
  <si>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</si>
  <si>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</si>
  <si>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</si>
  <si>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</si>
  <si>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</si>
  <si>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</si>
  <si>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</si>
  <si>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</si>
  <si>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</si>
  <si>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</si>
  <si>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Мероприятия по ремонту здания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</si>
  <si>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</si>
  <si>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</si>
  <si>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</si>
  <si>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</si>
  <si>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</si>
  <si>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</si>
  <si>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</si>
  <si>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</si>
  <si>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</si>
  <si>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</si>
  <si>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</si>
  <si>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</si>
  <si>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</si>
  <si>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</si>
  <si>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</si>
  <si>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</si>
  <si>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</si>
  <si>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</si>
  <si>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</si>
  <si>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</si>
  <si>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</si>
  <si>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</si>
  <si>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</si>
  <si>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</si>
  <si>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</si>
  <si>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</si>
  <si>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1 11 05025 10 0000 120</t>
  </si>
  <si>
    <t>1 16 00000 00 0000 000</t>
  </si>
  <si>
    <t>Штрафы, санкции, возмещение ущерба</t>
  </si>
  <si>
    <t>2 02 10000 00 0000 150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</si>
  <si>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</si>
  <si>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</si>
  <si>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</si>
  <si>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</si>
  <si>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</si>
  <si>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</si>
  <si>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</si>
  <si>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</si>
  <si>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</si>
  <si>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</si>
  <si>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</si>
  <si>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</si>
  <si>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</si>
  <si>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>Программа комплексного развития систем коммунальной инфракструктуры Копьевского сельсовета на 2017-2026 годы</t>
  </si>
  <si>
    <t>Программа комплексного развития систем коммунальной инфраструктуры Копьевского сельсовета на 2017-2026 годы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</si>
  <si>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</si>
  <si>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</si>
  <si>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</si>
  <si>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</si>
  <si>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</si>
  <si>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</si>
  <si>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</si>
  <si>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</si>
  <si>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</si>
  <si>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</si>
  <si>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</si>
  <si>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2 02 29999 00 0000 150</t>
  </si>
  <si>
    <t xml:space="preserve">Прочие субсидии </t>
  </si>
  <si>
    <t>40100S1260</t>
  </si>
  <si>
    <t xml:space="preserve">Мероприятия направленные на обеспечение первичных мер пожарной безопасности </t>
  </si>
  <si>
    <t>Субсидии бюджетам бюджетной системы Российской Федерации(межбюджетные субсидии)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</si>
  <si>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</si>
  <si>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</si>
  <si>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2 02 20000 00 0000 150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</si>
  <si>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</si>
  <si>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</si>
  <si>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</si>
  <si>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</si>
  <si>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</si>
  <si>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</si>
  <si>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</si>
  <si>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«Развитие муниципальной службы в муниципальном образовании Копьевский сельсовет на 2020-2022годы"</t>
  </si>
  <si>
    <t xml:space="preserve">Муниципальная программа "Развитие муниципальной службы в муниципальном образовании Копьевский сельсовет на 2020-2022годы" </t>
  </si>
  <si>
    <t>Источники  финансирования дефицита местного бюджета муниципального образования Копьевский  сельсовет на 2021 год</t>
  </si>
  <si>
    <t xml:space="preserve">Доходы местного бюджета муниципального образования
Копьевский сельсовет  на  2021год
</t>
  </si>
  <si>
    <t>Сумма доходов на 2021год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</si>
  <si>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</si>
  <si>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</si>
  <si>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2021 год </t>
  </si>
  <si>
    <t>2021год</t>
  </si>
  <si>
    <t>Муниципальная программа «Меры по усилению борьбы с преступностью и профилактике правонарушений на 2021-2023 годы"</t>
  </si>
  <si>
    <t>Муниципальная программа"Использование и охрана земель на территории Копьевского сельсовета на 2021г - 2023 годы"</t>
  </si>
  <si>
    <t>Муниципальная программа"Обеспечение безопасности гидротехнического сооружения на территории Копьевского сельсовета на 2021-2023 годы"</t>
  </si>
  <si>
    <t>Муниципальная программа" По вопросам обеспечения пожарной безопасности на территории   Копьевского сельсовета на 2021-2023 годы"</t>
  </si>
  <si>
    <t>Мероприятия направленные на обеспечение первичных мер пожарной безопасности на 2021г.</t>
  </si>
  <si>
    <t>Муниципальная программа «Противодействие экстремизма и профилактика терроризма  на территории Копьевского сельсовета Орджоникидзевского района Республики Хакасия на 2021-2025годы"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</si>
  <si>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</si>
  <si>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</si>
  <si>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«Адресная социальная  поддержка нетрудоспособного населения и семей с детьми на 2021- 2023 годах"</t>
  </si>
  <si>
    <t>Муниципальная программа «Адресная социальная  поддержка нетрудоспособного населения и семей с детьми на 2021и плановый период 2022 и 2023 годы"</t>
  </si>
  <si>
    <t>Муниципальная программа «Спорт, физкультура и здоровье на 2021 -2023годы»</t>
  </si>
  <si>
    <t>25 0 00 00000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</si>
  <si>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</si>
  <si>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>25 0 01 16000</t>
  </si>
  <si>
    <t>Муниципальная программа «Энергосбережение и повышение энергоэффективности в муниципальном образованииКопьевский сельсовет  на 2021-2025годы "</t>
  </si>
  <si>
    <t xml:space="preserve">Ведомственная структура расходов местного бюджета 
муниципального образования Копьевский  сельсовет  на 2021год
</t>
  </si>
  <si>
    <t>Расходов на 2021 год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</si>
  <si>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2021 год
</t>
  </si>
  <si>
    <t>Муниципальная программа «Адресная социальная  поддержка нетрудоспособного населения и семей с детьми в 2021 -2023 годах»</t>
  </si>
  <si>
    <t>Муниципальная программа «Меры по усилению борьбы с преступностью и профилактике правонарушений  на 2021 -2023годы»</t>
  </si>
  <si>
    <t xml:space="preserve">Муниципальная программа "По вопросам обеспечения  пожарной безопасности на территории   Копьевского сельсовета на 2021-2023годы"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</si>
  <si>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2021-2023 годы" </t>
  </si>
  <si>
    <t xml:space="preserve">Муниципальная программа "Использование и охрана земель на территории   Копьевского сельсовета на 2021-2023 годы" 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</si>
  <si>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</si>
  <si>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>Мероприятия направленные на устройство площадок (мест) накопления твердых коммунальных отходов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</si>
  <si>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</si>
  <si>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 нужд)</t>
  </si>
  <si>
    <t>22001S1550</t>
  </si>
  <si>
    <t>22 0 01 S1550</t>
  </si>
  <si>
    <t>Мероприятия направленные на формирование и постановку на кадастровый учет земельных участков сельскохозяйственного назначения,образованных в счет невостребованных долей на 2021 год</t>
  </si>
  <si>
    <t>Мероприятия, направленные на поддержку добровольной пожарной дружины</t>
  </si>
  <si>
    <t>20 0 01 S1250</t>
  </si>
  <si>
    <t>Мероприятия, направленные на обеспечение первичных мер пожарной безопасности</t>
  </si>
  <si>
    <t>20 0 01 S1260</t>
  </si>
  <si>
    <t>Муниципальная программа «Использование и охрана земель на территории Копьевского сельсовета  на 2021-2023годы "</t>
  </si>
  <si>
    <t>22 0 01 S3370</t>
  </si>
  <si>
    <t>Другие вопросы в области жилищно-коммунального хозяйства</t>
  </si>
  <si>
    <t>13 0 01 S1520</t>
  </si>
  <si>
    <t>Прочая закупка товаров,  работ и  услуг для  государственных (муниципальных) нужд</t>
  </si>
  <si>
    <t>24 0 01 15000</t>
  </si>
  <si>
    <t>Мероприятия направленные на поддержку добровольной пожарной охраны</t>
  </si>
  <si>
    <t>20 0 01S1260</t>
  </si>
  <si>
    <t>20 0 01S1250</t>
  </si>
  <si>
    <t>24 0 00 00000</t>
  </si>
  <si>
    <t>Мероприятия, направленные на поддержку добровольной пожарной охраны</t>
  </si>
  <si>
    <t>Муниципальная программа "Поддержка учреждений культуры,капитальный и текущий ремонт зданий на 2020-2022 годы"</t>
  </si>
  <si>
    <t>19 0 А1 55190</t>
  </si>
  <si>
    <t>Капитальный ремонт филиала №1 Большесютикского сельского Дома культуры</t>
  </si>
  <si>
    <t>Закупка товаров,работ и услуг в целях капитального ремонта</t>
  </si>
  <si>
    <t>Капитальный ремонт филиала № 1 Большесютикского сельского Дома культуры</t>
  </si>
  <si>
    <t>Мероприятиия по ремонту здания</t>
  </si>
  <si>
    <t>Закупка товаров, работ и услуг для государственных (муниципальных) нужд</t>
  </si>
  <si>
    <t>19 0 A1 55190</t>
  </si>
  <si>
    <t>Привлечение кредитов от кредитных организаций в валюте Российской Федерации</t>
  </si>
  <si>
    <t>Привлечение  кредитов от кредитных организаций бюджетами поселений  в валюте Российской Федерации</t>
  </si>
  <si>
    <t>Обеспечение комплексного развития сельских территорий в части реализации меропариятий по благоустройству сельских территорий (обустройство площадок накопления твердых коммунальных отходов)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</si>
  <si>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2021 год и плановый 2022 и 2023 годов" от   25 декабря 2020 г №9   
                                                      </t>
  </si>
  <si>
    <t>Муниципальная программа «Энергосбережение и повышение энергоэффективности в муниципальном образовании Копьевский сельсовет  на 2021-2025годы "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</si>
  <si>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25 декабря 2020 г  №9  
 </t>
  </si>
  <si>
    <t>Мероприятия пр передаче части полномочий в сфере решения вопросов градостроительной деятельности</t>
  </si>
  <si>
    <t xml:space="preserve">Возмещение недополученных доходов по тарифам, обеспечивающим возмещение издержек, связанных с установлением льготных тарифов для населения, и на финансовое возмещение затрат (убытков) , полученных в связи с превышением фактической себестоимости над установленными тарифами </t>
  </si>
  <si>
    <t>13 0 01 S1521</t>
  </si>
  <si>
    <t>13 0 01 S1522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</si>
  <si>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 25 декабря 2020 г  №9 
 </t>
  </si>
  <si>
    <t>Муниципальная программа «Противодействие экстремизма и профилактика терроризма на территории Копьевского сельсовета Орджоникидзевского района Республики Хакасия на 2021-2025 годы"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</si>
  <si>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</si>
  <si>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Гражданская оборона</t>
  </si>
  <si>
    <t>Защита населения и территории от чрезвычайных ситуаций природного и техногенного характера,  пожарная безопасность</t>
  </si>
  <si>
    <t xml:space="preserve"> Гражданская оборона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</si>
  <si>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</si>
  <si>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</si>
  <si>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Капитальный и текущий  ремонт здания</t>
  </si>
  <si>
    <t>25 0 02 L5767</t>
  </si>
  <si>
    <t xml:space="preserve"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25 декабря 2020г  №9
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</si>
  <si>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2021 год и плановый 2022 и 2023 годов" от 25 декабря 2020 г  № 9 
</t>
  </si>
  <si>
    <t>2 02 25519 00 0000 150</t>
  </si>
  <si>
    <t xml:space="preserve">Субсидии бюджетам на поддержку отрасли культуры </t>
  </si>
  <si>
    <t xml:space="preserve">Субсидии бюджетам сельских поселений на поддержку отрасли культуры </t>
  </si>
  <si>
    <t>2 02 25519 10 0000 150</t>
  </si>
  <si>
    <t xml:space="preserve">Субсидии бюджетам на обеспечение комплексного развития сельских территорий </t>
  </si>
  <si>
    <t xml:space="preserve">Субсидии бюджетам сельских поселений на обеспечение комплексного развития сельских территорий </t>
  </si>
  <si>
    <t>2 02 25576 00 0000 150</t>
  </si>
  <si>
    <t>2 02 25576 10 0000 150</t>
  </si>
  <si>
    <t>Мероприятия, направленные  на ремонт и содержание автомобильных дорог общего пользования местного значения</t>
  </si>
  <si>
    <t>06</t>
  </si>
  <si>
    <t>Обеспечение комплексного развития сельских территорий в части реализации мероприятий по благоустройству сельских территорий (обустройство площадок накопления твердых коммунальных отходов)</t>
  </si>
  <si>
    <t>Охрана окружающей среды</t>
  </si>
  <si>
    <t>Другие вопросы в области охраны окружающей среды</t>
  </si>
  <si>
    <t>2 02 15002 10 0000 150</t>
  </si>
  <si>
    <t>Дотации бюджетам  на поддержку мер по обеспечению сбалансированности бюджетов</t>
  </si>
  <si>
    <t>2 02 15002 00 0000 150</t>
  </si>
  <si>
    <t>2 07 05030 10 0000 150</t>
  </si>
  <si>
    <t>Прочие безвозмездные поступления в бюджеты сельских поселений</t>
  </si>
  <si>
    <t>Прочие безвозмездные поступления</t>
  </si>
  <si>
    <t>2 07 05000 10 0000 150</t>
  </si>
  <si>
    <t>2 07 00000 00 0000 150</t>
  </si>
  <si>
    <t xml:space="preserve">Приложение № 13
                                                       к 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25  декабря 2020 г  №9  
</t>
  </si>
  <si>
    <t>Перечень муниципальных программ , предусмотренных к финансированию из местного бюджета муниципального образования Копьевский сельсовет на 2022-2023 года</t>
  </si>
  <si>
    <t>Сумма на 2022 год</t>
  </si>
  <si>
    <t>Сумма на 2023 год</t>
  </si>
  <si>
    <t>Муниципальная программа «Противодействие экстремизма и профилактика терроризма на территории Копьевского сельсовета Орджоникидзевского района Республики Хакасия на 2021-205 годы"</t>
  </si>
  <si>
    <t>Муниципальная программа "Поддержка учреждений культуры и текущий ремонт зданий  на 2020- 2022 годы"</t>
  </si>
  <si>
    <t>23 0 01 01500</t>
  </si>
  <si>
    <t>Мероприятия направленные на формирование и поситановку на кадастровый учет земельных участков сельскохозяйственного назначения,образованных в счет невостребованных долей на 2021 год</t>
  </si>
  <si>
    <t>23 0 01 S1550</t>
  </si>
  <si>
    <t>25 0 01 00000</t>
  </si>
  <si>
    <t>24 0 01 S1140</t>
  </si>
  <si>
    <t>Мероприятия, направленные на ремонт автомобильных работ общего пользования местного значения</t>
  </si>
  <si>
    <t xml:space="preserve">Приложение  10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 25 декабря 2020 г №9   
 </t>
  </si>
  <si>
    <t xml:space="preserve">Ведомственная структура расходов местного бюджета 
муниципального образования Копьевский  сельсовет  
на плановый период 2022 и 2023 годов                   
</t>
  </si>
  <si>
    <t>гла-вы</t>
  </si>
  <si>
    <t>расходов на 2022 год</t>
  </si>
  <si>
    <t>расходов на 2023 год</t>
  </si>
  <si>
    <t xml:space="preserve">  Гражданская оборона </t>
  </si>
  <si>
    <t>24 0 00 S1140</t>
  </si>
  <si>
    <t>40 2 F5 52430</t>
  </si>
  <si>
    <t>13001S1521</t>
  </si>
  <si>
    <t>Муниципальная программа «Поддержка учреждений культуры и текущий ремонт зданий  на 2020-2022годы"</t>
  </si>
  <si>
    <t>Текущий ремонт здания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</si>
  <si>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Копьевский  сельсовет на 2022-2023 года </t>
  </si>
  <si>
    <t>2022 год</t>
  </si>
  <si>
    <t>2023 год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</si>
  <si>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</si>
  <si>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200 00 00000</t>
  </si>
  <si>
    <t>Муниципальная программа" По вопросам обеспечения пожарной безопасности на территории   Копьевского сельсовета на 2018-2020 годы"</t>
  </si>
  <si>
    <t>40 1 00 S1260</t>
  </si>
  <si>
    <t>25 0 01 S1140</t>
  </si>
  <si>
    <t>Муниципальная программа «Энергосбережение и повышение энергоэффективности в муниципальном образованииКопьевский сельсовет  на 2021-2025 годы"</t>
  </si>
  <si>
    <t>Закупка товаров,  работ и  услуг в целях капитального ремонта государственного(муниципального) имущества</t>
  </si>
  <si>
    <t>Муниципальная программа «Энергосбережение и повышение энергоэффективности в муниципальном образовании Копьевский сельсовет  на 2021-2025 годы"</t>
  </si>
  <si>
    <t xml:space="preserve">Приложение  8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2021 год и плановый 2022 и 2023 годов" от  25 декабря 2020 г №9       
                                                      </t>
  </si>
  <si>
    <t xml:space="preserve">Приложение  4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2021 год и плановый 2022 и 2023 годов" от 26  апреля 2021 г №4       
                                                      </t>
  </si>
  <si>
    <t xml:space="preserve">Приложение  6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26 апреля 2021 г №4   
 </t>
  </si>
  <si>
    <t xml:space="preserve">Приложение №8 
                                                       к 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26 апреля  2021 г  №4  
</t>
  </si>
  <si>
    <t xml:space="preserve">Приложение  7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 26 апреля 2021 г  №4 
 </t>
  </si>
  <si>
    <t xml:space="preserve">Приложение  5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26 апреля 2021 г  №4  
 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</si>
  <si>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2021 год и плановый 2022 и 2023 годов" от 26  апреля 2021 г №4   
                                                      </t>
  </si>
  <si>
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2021 год и плановый 2022 и 2023 годов" от 26 апреля 2021г  №4
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</si>
  <si>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2021 год и плановый 2022 и 2023 годов" от  26  апреля 2021 г  №4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</si>
</sst>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_(* #,##0.00_);_(* \(#,##0.00\);_(* &quot;-&quot;??_);_(@_)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1414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5E5E5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38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12" fillId="39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38" borderId="10" xfId="0" applyNumberFormat="1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left" vertical="top" wrapText="1"/>
    </xf>
    <xf numFmtId="49" fontId="20" fillId="0" borderId="19" xfId="0" applyNumberFormat="1" applyFont="1" applyBorder="1" applyAlignment="1">
      <alignment vertical="top" wrapText="1"/>
    </xf>
    <xf numFmtId="187" fontId="20" fillId="33" borderId="10" xfId="61" applyNumberFormat="1" applyFont="1" applyFill="1" applyBorder="1" applyAlignment="1">
      <alignment vertical="top" wrapText="1"/>
    </xf>
    <xf numFmtId="49" fontId="21" fillId="0" borderId="19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187" fontId="21" fillId="33" borderId="10" xfId="61" applyNumberFormat="1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49" fontId="20" fillId="38" borderId="19" xfId="0" applyNumberFormat="1" applyFont="1" applyFill="1" applyBorder="1" applyAlignment="1">
      <alignment vertical="top" wrapText="1"/>
    </xf>
    <xf numFmtId="49" fontId="20" fillId="38" borderId="10" xfId="0" applyNumberFormat="1" applyFont="1" applyFill="1" applyBorder="1" applyAlignment="1">
      <alignment vertical="top" wrapText="1"/>
    </xf>
    <xf numFmtId="49" fontId="20" fillId="38" borderId="10" xfId="0" applyNumberFormat="1" applyFont="1" applyFill="1" applyBorder="1" applyAlignment="1">
      <alignment horizontal="center" vertical="top" wrapText="1"/>
    </xf>
    <xf numFmtId="4" fontId="2" fillId="38" borderId="10" xfId="53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vertical="top"/>
    </xf>
    <xf numFmtId="4" fontId="3" fillId="38" borderId="0" xfId="0" applyNumberFormat="1" applyFont="1" applyFill="1" applyBorder="1" applyAlignment="1">
      <alignment horizontal="center" vertical="top" wrapText="1"/>
    </xf>
    <xf numFmtId="0" fontId="0" fillId="38" borderId="0" xfId="0" applyFill="1" applyAlignment="1">
      <alignment vertical="top"/>
    </xf>
    <xf numFmtId="0" fontId="0" fillId="38" borderId="0" xfId="0" applyFill="1" applyAlignment="1">
      <alignment/>
    </xf>
    <xf numFmtId="49" fontId="12" fillId="0" borderId="19" xfId="0" applyNumberFormat="1" applyFont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59" fillId="0" borderId="20" xfId="0" applyFont="1" applyBorder="1" applyAlignment="1">
      <alignment wrapText="1"/>
    </xf>
    <xf numFmtId="49" fontId="2" fillId="0" borderId="19" xfId="53" applyNumberFormat="1" applyFont="1" applyFill="1" applyBorder="1" applyAlignment="1">
      <alignment horizontal="center" vertical="top" wrapText="1"/>
      <protection/>
    </xf>
    <xf numFmtId="4" fontId="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12" fillId="39" borderId="10" xfId="53" applyFont="1" applyFill="1" applyBorder="1" applyAlignment="1">
      <alignment horizontal="center" vertical="top" wrapText="1"/>
      <protection/>
    </xf>
    <xf numFmtId="49" fontId="12" fillId="39" borderId="10" xfId="53" applyNumberFormat="1" applyFont="1" applyFill="1" applyBorder="1" applyAlignment="1">
      <alignment horizontal="center" vertical="top" wrapText="1"/>
      <protection/>
    </xf>
    <xf numFmtId="0" fontId="13" fillId="38" borderId="10" xfId="0" applyFont="1" applyFill="1" applyBorder="1" applyAlignment="1">
      <alignment horizontal="left" vertical="top" wrapText="1"/>
    </xf>
    <xf numFmtId="0" fontId="13" fillId="39" borderId="10" xfId="0" applyFont="1" applyFill="1" applyBorder="1" applyAlignment="1">
      <alignment horizontal="left" vertical="top" wrapText="1"/>
    </xf>
    <xf numFmtId="49" fontId="13" fillId="39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1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left" vertical="top" wrapText="1"/>
    </xf>
    <xf numFmtId="0" fontId="8" fillId="39" borderId="10" xfId="0" applyFont="1" applyFill="1" applyBorder="1" applyAlignment="1">
      <alignment horizontal="left" vertical="top" wrapText="1"/>
    </xf>
    <xf numFmtId="0" fontId="2" fillId="39" borderId="10" xfId="53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0" fillId="33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 vertical="top"/>
    </xf>
    <xf numFmtId="49" fontId="2" fillId="39" borderId="11" xfId="0" applyNumberFormat="1" applyFont="1" applyFill="1" applyBorder="1" applyAlignment="1">
      <alignment vertical="top" wrapText="1"/>
    </xf>
    <xf numFmtId="49" fontId="2" fillId="39" borderId="14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20" fillId="39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4" fontId="3" fillId="33" borderId="10" xfId="0" applyNumberFormat="1" applyFont="1" applyFill="1" applyBorder="1" applyAlignment="1">
      <alignment horizontal="center" vertical="top" wrapText="1"/>
    </xf>
    <xf numFmtId="0" fontId="5" fillId="0" borderId="11" xfId="53" applyFont="1" applyFill="1" applyBorder="1" applyAlignment="1">
      <alignment horizontal="center" vertical="top" wrapText="1"/>
      <protection/>
    </xf>
    <xf numFmtId="49" fontId="5" fillId="0" borderId="13" xfId="53" applyNumberFormat="1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justify" vertical="top" wrapText="1"/>
      <protection/>
    </xf>
    <xf numFmtId="49" fontId="5" fillId="33" borderId="13" xfId="53" applyNumberFormat="1" applyFont="1" applyFill="1" applyBorder="1" applyAlignment="1">
      <alignment wrapText="1"/>
      <protection/>
    </xf>
    <xf numFmtId="0" fontId="5" fillId="0" borderId="13" xfId="53" applyFont="1" applyFill="1" applyBorder="1" applyAlignment="1">
      <alignment horizontal="justify" vertical="top" wrapText="1"/>
      <protection/>
    </xf>
    <xf numFmtId="0" fontId="5" fillId="33" borderId="11" xfId="53" applyFont="1" applyFill="1" applyBorder="1" applyAlignment="1">
      <alignment horizontal="center" vertical="top" wrapText="1"/>
      <protection/>
    </xf>
    <xf numFmtId="49" fontId="5" fillId="33" borderId="13" xfId="53" applyNumberFormat="1" applyFont="1" applyFill="1" applyBorder="1" applyAlignment="1">
      <alignment horizontal="left" wrapText="1"/>
      <protection/>
    </xf>
    <xf numFmtId="0" fontId="5" fillId="33" borderId="13" xfId="53" applyFont="1" applyFill="1" applyBorder="1" applyAlignment="1">
      <alignment horizontal="justify" vertical="top" wrapText="1"/>
      <protection/>
    </xf>
    <xf numFmtId="0" fontId="3" fillId="33" borderId="11" xfId="53" applyFont="1" applyFill="1" applyBorder="1" applyAlignment="1">
      <alignment horizontal="center" vertical="top" wrapText="1"/>
      <protection/>
    </xf>
    <xf numFmtId="0" fontId="3" fillId="33" borderId="13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vertical="top" wrapText="1"/>
    </xf>
    <xf numFmtId="49" fontId="5" fillId="39" borderId="10" xfId="0" applyNumberFormat="1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left" vertical="top" wrapText="1"/>
    </xf>
    <xf numFmtId="4" fontId="5" fillId="39" borderId="1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4" fontId="20" fillId="34" borderId="10" xfId="0" applyNumberFormat="1" applyFont="1" applyFill="1" applyBorder="1" applyAlignment="1">
      <alignment horizontal="center" vertical="top" wrapText="1"/>
    </xf>
    <xf numFmtId="49" fontId="12" fillId="0" borderId="10" xfId="53" applyNumberFormat="1" applyFont="1" applyFill="1" applyBorder="1" applyAlignment="1">
      <alignment horizontal="center" vertical="top" wrapText="1"/>
      <protection/>
    </xf>
    <xf numFmtId="49" fontId="20" fillId="39" borderId="1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5" ht="95.25" customHeight="1">
      <c r="A1" s="319" t="s">
        <v>652</v>
      </c>
      <c r="B1" s="320"/>
      <c r="C1" s="320"/>
      <c r="E1" s="2"/>
    </row>
    <row r="2" spans="1:5" ht="95.25" customHeight="1">
      <c r="A2" s="319" t="s">
        <v>588</v>
      </c>
      <c r="B2" s="320"/>
      <c r="C2" s="320"/>
      <c r="E2" s="2"/>
    </row>
    <row r="3" spans="1:3" ht="32.25" customHeight="1">
      <c r="A3" s="323" t="s">
        <v>507</v>
      </c>
      <c r="B3" s="323"/>
      <c r="C3" s="323"/>
    </row>
    <row r="4" spans="1:3" ht="15.75">
      <c r="A4" s="194"/>
      <c r="B4" s="194"/>
      <c r="C4" s="195" t="s">
        <v>238</v>
      </c>
    </row>
    <row r="5" spans="1:3" ht="15.75" customHeight="1">
      <c r="A5" s="321" t="s">
        <v>340</v>
      </c>
      <c r="B5" s="321" t="s">
        <v>341</v>
      </c>
      <c r="C5" s="196" t="s">
        <v>342</v>
      </c>
    </row>
    <row r="6" spans="1:3" ht="17.25" customHeight="1">
      <c r="A6" s="321"/>
      <c r="B6" s="321"/>
      <c r="C6" s="196" t="s">
        <v>384</v>
      </c>
    </row>
    <row r="7" spans="1:3" ht="32.25" customHeight="1">
      <c r="A7" s="147" t="s">
        <v>40</v>
      </c>
      <c r="B7" s="147" t="s">
        <v>343</v>
      </c>
      <c r="C7" s="197" t="s">
        <v>339</v>
      </c>
    </row>
    <row r="8" spans="1:3" ht="32.25" customHeight="1">
      <c r="A8" s="147" t="s">
        <v>41</v>
      </c>
      <c r="B8" s="147" t="s">
        <v>344</v>
      </c>
      <c r="C8" s="197" t="s">
        <v>339</v>
      </c>
    </row>
    <row r="9" spans="1:3" ht="34.5" customHeight="1">
      <c r="A9" s="147" t="s">
        <v>42</v>
      </c>
      <c r="B9" s="147" t="s">
        <v>567</v>
      </c>
      <c r="C9" s="197" t="s">
        <v>339</v>
      </c>
    </row>
    <row r="10" spans="1:3" ht="33.75" customHeight="1">
      <c r="A10" s="46" t="s">
        <v>43</v>
      </c>
      <c r="B10" s="46" t="s">
        <v>568</v>
      </c>
      <c r="C10" s="198" t="s">
        <v>339</v>
      </c>
    </row>
    <row r="11" spans="1:3" ht="35.25" customHeight="1">
      <c r="A11" s="147" t="s">
        <v>44</v>
      </c>
      <c r="B11" s="147" t="s">
        <v>345</v>
      </c>
      <c r="C11" s="197" t="s">
        <v>339</v>
      </c>
    </row>
    <row r="12" spans="1:3" ht="33.75" customHeight="1">
      <c r="A12" s="46" t="s">
        <v>45</v>
      </c>
      <c r="B12" s="46" t="s">
        <v>346</v>
      </c>
      <c r="C12" s="198" t="s">
        <v>339</v>
      </c>
    </row>
    <row r="13" spans="1:3" ht="33" customHeight="1">
      <c r="A13" s="147" t="s">
        <v>58</v>
      </c>
      <c r="B13" s="147" t="s">
        <v>347</v>
      </c>
      <c r="C13" s="197">
        <v>0</v>
      </c>
    </row>
    <row r="14" spans="1:3" ht="48.75" customHeight="1">
      <c r="A14" s="147" t="s">
        <v>59</v>
      </c>
      <c r="B14" s="147" t="s">
        <v>348</v>
      </c>
      <c r="C14" s="197">
        <f>SUM(C15)</f>
        <v>0</v>
      </c>
    </row>
    <row r="15" spans="1:3" ht="47.25">
      <c r="A15" s="46" t="s">
        <v>46</v>
      </c>
      <c r="B15" s="46" t="s">
        <v>349</v>
      </c>
      <c r="C15" s="198">
        <v>0</v>
      </c>
    </row>
    <row r="16" spans="1:3" ht="47.25">
      <c r="A16" s="147" t="s">
        <v>47</v>
      </c>
      <c r="B16" s="147" t="s">
        <v>350</v>
      </c>
      <c r="C16" s="198">
        <f>SUM(C17)</f>
        <v>0</v>
      </c>
    </row>
    <row r="17" spans="1:3" ht="49.5" customHeight="1">
      <c r="A17" s="46" t="s">
        <v>52</v>
      </c>
      <c r="B17" s="46" t="s">
        <v>351</v>
      </c>
      <c r="C17" s="198">
        <v>0</v>
      </c>
    </row>
    <row r="18" spans="1:3" ht="33" customHeight="1">
      <c r="A18" s="147" t="s">
        <v>53</v>
      </c>
      <c r="B18" s="147" t="s">
        <v>352</v>
      </c>
      <c r="C18" s="197">
        <f>SUM(C22-(-C23))</f>
        <v>5965877</v>
      </c>
    </row>
    <row r="19" spans="1:3" ht="21" customHeight="1">
      <c r="A19" s="147" t="s">
        <v>54</v>
      </c>
      <c r="B19" s="147" t="s">
        <v>353</v>
      </c>
      <c r="C19" s="197">
        <f>C20</f>
        <v>-16626323</v>
      </c>
    </row>
    <row r="20" spans="1:3" ht="18" customHeight="1">
      <c r="A20" s="46" t="s">
        <v>55</v>
      </c>
      <c r="B20" s="46" t="s">
        <v>354</v>
      </c>
      <c r="C20" s="198">
        <f>C21</f>
        <v>-16626323</v>
      </c>
    </row>
    <row r="21" spans="1:3" ht="21.75" customHeight="1">
      <c r="A21" s="46" t="s">
        <v>56</v>
      </c>
      <c r="B21" s="46" t="s">
        <v>355</v>
      </c>
      <c r="C21" s="198">
        <f>C22</f>
        <v>-16626323</v>
      </c>
    </row>
    <row r="22" spans="1:3" ht="34.5" customHeight="1">
      <c r="A22" s="46" t="s">
        <v>57</v>
      </c>
      <c r="B22" s="46" t="s">
        <v>356</v>
      </c>
      <c r="C22" s="199">
        <v>-16626323</v>
      </c>
    </row>
    <row r="23" spans="1:3" ht="21" customHeight="1">
      <c r="A23" s="147" t="s">
        <v>48</v>
      </c>
      <c r="B23" s="147" t="s">
        <v>360</v>
      </c>
      <c r="C23" s="197">
        <f>C24</f>
        <v>22592200</v>
      </c>
    </row>
    <row r="24" spans="1:3" ht="21" customHeight="1">
      <c r="A24" s="46" t="s">
        <v>49</v>
      </c>
      <c r="B24" s="46" t="s">
        <v>361</v>
      </c>
      <c r="C24" s="198">
        <f>C25</f>
        <v>22592200</v>
      </c>
    </row>
    <row r="25" spans="1:3" ht="21" customHeight="1">
      <c r="A25" s="46" t="s">
        <v>50</v>
      </c>
      <c r="B25" s="46" t="s">
        <v>362</v>
      </c>
      <c r="C25" s="198">
        <f>C26</f>
        <v>22592200</v>
      </c>
    </row>
    <row r="26" spans="1:3" ht="34.5" customHeight="1">
      <c r="A26" s="46" t="s">
        <v>51</v>
      </c>
      <c r="B26" s="46" t="s">
        <v>363</v>
      </c>
      <c r="C26" s="199">
        <v>22592200</v>
      </c>
    </row>
    <row r="27" spans="1:3" ht="21.75" customHeight="1">
      <c r="A27" s="322" t="s">
        <v>364</v>
      </c>
      <c r="B27" s="322"/>
      <c r="C27" s="197">
        <f>SUM(C22-(-C23))</f>
        <v>5965877</v>
      </c>
    </row>
  </sheetData>
  <sheetProtection/>
  <mergeCells count="6">
    <mergeCell ref="A1:C1"/>
    <mergeCell ref="A5:A6"/>
    <mergeCell ref="B5:B6"/>
    <mergeCell ref="A27:B27"/>
    <mergeCell ref="A3:C3"/>
    <mergeCell ref="A2:C2"/>
  </mergeCells>
  <printOptions/>
  <pageMargins left="0.7" right="0.7" top="0.36" bottom="0.41" header="0.3" footer="0.3"/>
  <pageSetup fitToHeight="1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9"/>
  <sheetViews>
    <sheetView tabSelected="1" zoomScalePageLayoutView="0" workbookViewId="0" topLeftCell="A77">
      <selection activeCell="D85" sqref="D85"/>
    </sheetView>
  </sheetViews>
  <sheetFormatPr defaultColWidth="9.140625" defaultRowHeight="15"/>
  <cols>
    <col min="1" max="1" width="26.00390625" style="24" customWidth="1"/>
    <col min="2" max="2" width="74.00390625" style="24" customWidth="1"/>
    <col min="3" max="3" width="16.28125" style="25" customWidth="1"/>
  </cols>
  <sheetData>
    <row r="1" spans="1:3" ht="83.25" customHeight="1">
      <c r="A1" s="326" t="s">
        <v>651</v>
      </c>
      <c r="B1" s="327"/>
      <c r="C1" s="327"/>
    </row>
    <row r="2" spans="1:3" ht="83.25" customHeight="1">
      <c r="A2" s="326" t="s">
        <v>587</v>
      </c>
      <c r="B2" s="327"/>
      <c r="C2" s="327"/>
    </row>
    <row r="3" spans="1:3" ht="30.75" customHeight="1">
      <c r="A3" s="328" t="s">
        <v>508</v>
      </c>
      <c r="B3" s="329"/>
      <c r="C3" s="329"/>
    </row>
    <row r="4" spans="1:3" ht="15" customHeight="1" thickBot="1">
      <c r="A4" s="192"/>
      <c r="B4" s="192"/>
      <c r="C4" s="193" t="s">
        <v>146</v>
      </c>
    </row>
    <row r="5" spans="1:3" ht="17.25" customHeight="1">
      <c r="A5" s="149" t="s">
        <v>64</v>
      </c>
      <c r="B5" s="330" t="s">
        <v>66</v>
      </c>
      <c r="C5" s="332" t="s">
        <v>509</v>
      </c>
    </row>
    <row r="6" spans="1:3" ht="33.75" customHeight="1">
      <c r="A6" s="150" t="s">
        <v>65</v>
      </c>
      <c r="B6" s="331"/>
      <c r="C6" s="332"/>
    </row>
    <row r="7" spans="1:3" ht="24" customHeight="1">
      <c r="A7" s="58" t="s">
        <v>67</v>
      </c>
      <c r="B7" s="66" t="s">
        <v>373</v>
      </c>
      <c r="C7" s="22">
        <f>C8+C13+C22+C33+C37+C30+C41+C19</f>
        <v>1761233</v>
      </c>
    </row>
    <row r="8" spans="1:3" ht="20.25" customHeight="1">
      <c r="A8" s="58" t="s">
        <v>68</v>
      </c>
      <c r="B8" s="66" t="s">
        <v>69</v>
      </c>
      <c r="C8" s="22">
        <f>C9</f>
        <v>849533</v>
      </c>
    </row>
    <row r="9" spans="1:3" ht="21.75" customHeight="1">
      <c r="A9" s="58" t="s">
        <v>70</v>
      </c>
      <c r="B9" s="66" t="s">
        <v>71</v>
      </c>
      <c r="C9" s="22">
        <f>C10+C11+C12</f>
        <v>849533</v>
      </c>
    </row>
    <row r="10" spans="1:3" s="18" customFormat="1" ht="72.75" customHeight="1">
      <c r="A10" s="59" t="s">
        <v>72</v>
      </c>
      <c r="B10" s="67" t="s">
        <v>387</v>
      </c>
      <c r="C10" s="23">
        <v>849533</v>
      </c>
    </row>
    <row r="11" spans="1:3" s="18" customFormat="1" ht="95.25" customHeight="1" hidden="1">
      <c r="A11" s="59" t="s">
        <v>73</v>
      </c>
      <c r="B11" s="67" t="s">
        <v>388</v>
      </c>
      <c r="C11" s="23">
        <v>0</v>
      </c>
    </row>
    <row r="12" spans="1:3" s="18" customFormat="1" ht="46.5" customHeight="1" hidden="1">
      <c r="A12" s="59" t="s">
        <v>74</v>
      </c>
      <c r="B12" s="67" t="s">
        <v>389</v>
      </c>
      <c r="C12" s="23">
        <v>0</v>
      </c>
    </row>
    <row r="13" spans="1:3" s="18" customFormat="1" ht="39.75" customHeight="1">
      <c r="A13" s="58" t="s">
        <v>366</v>
      </c>
      <c r="B13" s="66" t="s">
        <v>367</v>
      </c>
      <c r="C13" s="22">
        <f>C14</f>
        <v>299100</v>
      </c>
    </row>
    <row r="14" spans="1:3" s="18" customFormat="1" ht="39.75" customHeight="1">
      <c r="A14" s="60" t="s">
        <v>243</v>
      </c>
      <c r="B14" s="68" t="s">
        <v>244</v>
      </c>
      <c r="C14" s="23">
        <f>C15+C16+C17+C18</f>
        <v>299100</v>
      </c>
    </row>
    <row r="15" spans="1:3" s="18" customFormat="1" ht="111" customHeight="1">
      <c r="A15" s="59" t="s">
        <v>134</v>
      </c>
      <c r="B15" s="67" t="s">
        <v>135</v>
      </c>
      <c r="C15" s="23">
        <v>148100</v>
      </c>
    </row>
    <row r="16" spans="1:3" s="18" customFormat="1" ht="112.5" customHeight="1">
      <c r="A16" s="59" t="s">
        <v>136</v>
      </c>
      <c r="B16" s="67" t="s">
        <v>137</v>
      </c>
      <c r="C16" s="23">
        <v>1000</v>
      </c>
    </row>
    <row r="17" spans="1:3" s="18" customFormat="1" ht="110.25">
      <c r="A17" s="59" t="s">
        <v>138</v>
      </c>
      <c r="B17" s="67" t="s">
        <v>139</v>
      </c>
      <c r="C17" s="23">
        <v>150000</v>
      </c>
    </row>
    <row r="18" spans="1:3" s="18" customFormat="1" ht="1.5" customHeight="1" hidden="1">
      <c r="A18" s="59" t="s">
        <v>140</v>
      </c>
      <c r="B18" s="67" t="s">
        <v>141</v>
      </c>
      <c r="C18" s="23">
        <v>0</v>
      </c>
    </row>
    <row r="19" spans="1:3" s="18" customFormat="1" ht="26.25" customHeight="1">
      <c r="A19" s="58" t="s">
        <v>450</v>
      </c>
      <c r="B19" s="173" t="s">
        <v>451</v>
      </c>
      <c r="C19" s="22">
        <f>C20</f>
        <v>44600</v>
      </c>
    </row>
    <row r="20" spans="1:3" s="18" customFormat="1" ht="27.75" customHeight="1">
      <c r="A20" s="59" t="s">
        <v>452</v>
      </c>
      <c r="B20" s="67" t="s">
        <v>454</v>
      </c>
      <c r="C20" s="23">
        <f>C21</f>
        <v>44600</v>
      </c>
    </row>
    <row r="21" spans="1:3" s="18" customFormat="1" ht="18" customHeight="1">
      <c r="A21" s="59" t="s">
        <v>453</v>
      </c>
      <c r="B21" s="67" t="s">
        <v>454</v>
      </c>
      <c r="C21" s="23">
        <v>44600</v>
      </c>
    </row>
    <row r="22" spans="1:3" ht="19.5" customHeight="1">
      <c r="A22" s="58" t="s">
        <v>75</v>
      </c>
      <c r="B22" s="66" t="s">
        <v>76</v>
      </c>
      <c r="C22" s="22">
        <f>C23+C25</f>
        <v>528000</v>
      </c>
    </row>
    <row r="23" spans="1:3" ht="19.5" customHeight="1">
      <c r="A23" s="58" t="s">
        <v>77</v>
      </c>
      <c r="B23" s="66" t="s">
        <v>78</v>
      </c>
      <c r="C23" s="22">
        <f>C24</f>
        <v>163000</v>
      </c>
    </row>
    <row r="24" spans="1:3" s="18" customFormat="1" ht="54" customHeight="1">
      <c r="A24" s="59" t="s">
        <v>79</v>
      </c>
      <c r="B24" s="67" t="s">
        <v>370</v>
      </c>
      <c r="C24" s="23">
        <v>163000</v>
      </c>
    </row>
    <row r="25" spans="1:3" ht="18.75" customHeight="1">
      <c r="A25" s="58" t="s">
        <v>80</v>
      </c>
      <c r="B25" s="66" t="s">
        <v>81</v>
      </c>
      <c r="C25" s="22">
        <f>C26+C28</f>
        <v>365000</v>
      </c>
    </row>
    <row r="26" spans="1:3" ht="19.5" customHeight="1">
      <c r="A26" s="59" t="s">
        <v>333</v>
      </c>
      <c r="B26" s="66" t="s">
        <v>144</v>
      </c>
      <c r="C26" s="22">
        <f>C27</f>
        <v>236000</v>
      </c>
    </row>
    <row r="27" spans="1:3" s="18" customFormat="1" ht="33" customHeight="1">
      <c r="A27" s="59" t="s">
        <v>332</v>
      </c>
      <c r="B27" s="67" t="s">
        <v>371</v>
      </c>
      <c r="C27" s="23">
        <v>236000</v>
      </c>
    </row>
    <row r="28" spans="1:3" ht="18.75" customHeight="1">
      <c r="A28" s="59" t="s">
        <v>335</v>
      </c>
      <c r="B28" s="66" t="s">
        <v>143</v>
      </c>
      <c r="C28" s="22">
        <f>C29</f>
        <v>129000</v>
      </c>
    </row>
    <row r="29" spans="1:3" s="18" customFormat="1" ht="32.25" customHeight="1">
      <c r="A29" s="59" t="s">
        <v>334</v>
      </c>
      <c r="B29" s="67" t="s">
        <v>372</v>
      </c>
      <c r="C29" s="23">
        <v>129000</v>
      </c>
    </row>
    <row r="30" spans="1:3" s="18" customFormat="1" ht="18" customHeight="1">
      <c r="A30" s="58" t="s">
        <v>455</v>
      </c>
      <c r="B30" s="66" t="s">
        <v>456</v>
      </c>
      <c r="C30" s="22">
        <f>C31</f>
        <v>2000</v>
      </c>
    </row>
    <row r="31" spans="1:3" s="18" customFormat="1" ht="49.5" customHeight="1">
      <c r="A31" s="59" t="s">
        <v>457</v>
      </c>
      <c r="B31" s="67" t="s">
        <v>458</v>
      </c>
      <c r="C31" s="23">
        <f>C32</f>
        <v>2000</v>
      </c>
    </row>
    <row r="32" spans="1:3" s="18" customFormat="1" ht="62.25" customHeight="1">
      <c r="A32" s="59" t="s">
        <v>469</v>
      </c>
      <c r="B32" s="67" t="s">
        <v>468</v>
      </c>
      <c r="C32" s="23">
        <v>2000</v>
      </c>
    </row>
    <row r="33" spans="1:3" s="18" customFormat="1" ht="48.75" customHeight="1">
      <c r="A33" s="61" t="s">
        <v>245</v>
      </c>
      <c r="B33" s="69" t="s">
        <v>246</v>
      </c>
      <c r="C33" s="23">
        <f>C34</f>
        <v>35000</v>
      </c>
    </row>
    <row r="34" spans="1:3" s="18" customFormat="1" ht="81" customHeight="1">
      <c r="A34" s="60" t="s">
        <v>247</v>
      </c>
      <c r="B34" s="68" t="s">
        <v>248</v>
      </c>
      <c r="C34" s="23">
        <f>C35</f>
        <v>35000</v>
      </c>
    </row>
    <row r="35" spans="1:3" s="18" customFormat="1" ht="81" customHeight="1">
      <c r="A35" s="63" t="s">
        <v>459</v>
      </c>
      <c r="B35" s="70" t="s">
        <v>503</v>
      </c>
      <c r="C35" s="44">
        <f>C36</f>
        <v>35000</v>
      </c>
    </row>
    <row r="36" spans="1:3" s="18" customFormat="1" ht="62.25" customHeight="1">
      <c r="A36" s="63" t="s">
        <v>460</v>
      </c>
      <c r="B36" s="164" t="s">
        <v>11</v>
      </c>
      <c r="C36" s="44">
        <v>35000</v>
      </c>
    </row>
    <row r="37" spans="1:3" s="18" customFormat="1" ht="38.25" customHeight="1">
      <c r="A37" s="58" t="s">
        <v>270</v>
      </c>
      <c r="B37" s="172" t="s">
        <v>271</v>
      </c>
      <c r="C37" s="22">
        <f>C40</f>
        <v>0</v>
      </c>
    </row>
    <row r="38" spans="1:3" s="18" customFormat="1" ht="62.25" customHeight="1">
      <c r="A38" s="60" t="s">
        <v>249</v>
      </c>
      <c r="B38" s="165" t="s">
        <v>250</v>
      </c>
      <c r="C38" s="23">
        <f>C39</f>
        <v>0</v>
      </c>
    </row>
    <row r="39" spans="1:3" s="18" customFormat="1" ht="76.5" customHeight="1">
      <c r="A39" s="60" t="s">
        <v>251</v>
      </c>
      <c r="B39" s="166" t="s">
        <v>252</v>
      </c>
      <c r="C39" s="23">
        <f>C40</f>
        <v>0</v>
      </c>
    </row>
    <row r="40" spans="1:3" s="18" customFormat="1" ht="78" customHeight="1">
      <c r="A40" s="59" t="s">
        <v>60</v>
      </c>
      <c r="B40" s="167" t="s">
        <v>272</v>
      </c>
      <c r="C40" s="23">
        <v>0</v>
      </c>
    </row>
    <row r="41" spans="1:3" s="18" customFormat="1" ht="29.25" customHeight="1">
      <c r="A41" s="58" t="s">
        <v>461</v>
      </c>
      <c r="B41" s="172" t="s">
        <v>462</v>
      </c>
      <c r="C41" s="171">
        <f>C42</f>
        <v>3000</v>
      </c>
    </row>
    <row r="42" spans="1:3" s="18" customFormat="1" ht="49.5" customHeight="1" thickBot="1">
      <c r="A42" s="238" t="s">
        <v>583</v>
      </c>
      <c r="B42" s="239" t="s">
        <v>584</v>
      </c>
      <c r="C42" s="171">
        <v>3000</v>
      </c>
    </row>
    <row r="43" spans="1:3" s="18" customFormat="1" ht="50.25" customHeight="1">
      <c r="A43" s="60" t="s">
        <v>510</v>
      </c>
      <c r="B43" s="68" t="s">
        <v>511</v>
      </c>
      <c r="C43" s="23">
        <v>3000</v>
      </c>
    </row>
    <row r="44" spans="1:3" s="4" customFormat="1" ht="23.25" customHeight="1">
      <c r="A44" s="169" t="s">
        <v>82</v>
      </c>
      <c r="B44" s="170" t="s">
        <v>83</v>
      </c>
      <c r="C44" s="171">
        <f>C45+C86</f>
        <v>14865090</v>
      </c>
    </row>
    <row r="45" spans="1:3" s="8" customFormat="1" ht="35.25" customHeight="1">
      <c r="A45" s="58" t="s">
        <v>84</v>
      </c>
      <c r="B45" s="66" t="s">
        <v>85</v>
      </c>
      <c r="C45" s="22">
        <f>C46+C58+C74+C81+C51+C54+C56</f>
        <v>14855090</v>
      </c>
    </row>
    <row r="46" spans="1:3" ht="21.75" customHeight="1">
      <c r="A46" s="58" t="s">
        <v>463</v>
      </c>
      <c r="B46" s="66" t="s">
        <v>145</v>
      </c>
      <c r="C46" s="22">
        <f>C49+C47</f>
        <v>11230400</v>
      </c>
    </row>
    <row r="47" spans="1:3" ht="31.5" customHeight="1">
      <c r="A47" s="58" t="s">
        <v>604</v>
      </c>
      <c r="B47" s="66" t="s">
        <v>603</v>
      </c>
      <c r="C47" s="22">
        <f>C48</f>
        <v>2500000</v>
      </c>
    </row>
    <row r="48" spans="1:3" ht="38.25" customHeight="1">
      <c r="A48" s="59" t="s">
        <v>602</v>
      </c>
      <c r="B48" s="67" t="s">
        <v>89</v>
      </c>
      <c r="C48" s="23">
        <v>2500000</v>
      </c>
    </row>
    <row r="49" spans="1:3" ht="33.75" customHeight="1">
      <c r="A49" s="63" t="s">
        <v>500</v>
      </c>
      <c r="B49" s="67" t="s">
        <v>501</v>
      </c>
      <c r="C49" s="23">
        <f>C50</f>
        <v>8730400</v>
      </c>
    </row>
    <row r="50" spans="1:3" ht="33.75" customHeight="1">
      <c r="A50" s="63" t="s">
        <v>499</v>
      </c>
      <c r="B50" s="67" t="s">
        <v>502</v>
      </c>
      <c r="C50" s="23">
        <v>8730400</v>
      </c>
    </row>
    <row r="51" spans="1:3" ht="3" customHeight="1" hidden="1">
      <c r="A51" s="191" t="s">
        <v>497</v>
      </c>
      <c r="B51" s="66" t="s">
        <v>494</v>
      </c>
      <c r="C51" s="22">
        <f>C52</f>
        <v>0</v>
      </c>
    </row>
    <row r="52" spans="1:3" ht="2.25" customHeight="1" hidden="1">
      <c r="A52" s="63" t="s">
        <v>496</v>
      </c>
      <c r="B52" s="67" t="s">
        <v>498</v>
      </c>
      <c r="C52" s="23">
        <v>0</v>
      </c>
    </row>
    <row r="53" spans="1:3" ht="67.5" customHeight="1" hidden="1">
      <c r="A53" s="63" t="s">
        <v>12</v>
      </c>
      <c r="B53" s="67" t="s">
        <v>495</v>
      </c>
      <c r="C53" s="23">
        <v>0</v>
      </c>
    </row>
    <row r="54" spans="1:3" ht="24" customHeight="1">
      <c r="A54" s="191" t="s">
        <v>589</v>
      </c>
      <c r="B54" s="66" t="s">
        <v>590</v>
      </c>
      <c r="C54" s="22">
        <f>C55</f>
        <v>1443190</v>
      </c>
    </row>
    <row r="55" spans="1:3" ht="27.75" customHeight="1">
      <c r="A55" s="63" t="s">
        <v>592</v>
      </c>
      <c r="B55" s="67" t="s">
        <v>591</v>
      </c>
      <c r="C55" s="23">
        <v>1443190</v>
      </c>
    </row>
    <row r="56" spans="1:3" ht="36.75" customHeight="1">
      <c r="A56" s="191" t="s">
        <v>595</v>
      </c>
      <c r="B56" s="66" t="s">
        <v>593</v>
      </c>
      <c r="C56" s="22">
        <f>C57</f>
        <v>700000</v>
      </c>
    </row>
    <row r="57" spans="1:3" ht="33" customHeight="1">
      <c r="A57" s="63" t="s">
        <v>596</v>
      </c>
      <c r="B57" s="67" t="s">
        <v>594</v>
      </c>
      <c r="C57" s="23">
        <v>700000</v>
      </c>
    </row>
    <row r="58" spans="1:3" ht="22.5" customHeight="1">
      <c r="A58" s="191" t="s">
        <v>490</v>
      </c>
      <c r="B58" s="66" t="s">
        <v>491</v>
      </c>
      <c r="C58" s="22">
        <f>C59</f>
        <v>1231000</v>
      </c>
    </row>
    <row r="59" spans="1:3" s="18" customFormat="1" ht="20.25" customHeight="1">
      <c r="A59" s="63" t="s">
        <v>39</v>
      </c>
      <c r="B59" s="67" t="s">
        <v>257</v>
      </c>
      <c r="C59" s="23">
        <v>1231000</v>
      </c>
    </row>
    <row r="60" spans="1:3" s="18" customFormat="1" ht="35.25" customHeight="1" hidden="1">
      <c r="A60" s="62" t="s">
        <v>359</v>
      </c>
      <c r="B60" s="69" t="s">
        <v>90</v>
      </c>
      <c r="C60" s="22">
        <v>0</v>
      </c>
    </row>
    <row r="61" spans="1:3" s="18" customFormat="1" ht="33" customHeight="1" hidden="1">
      <c r="A61" s="60" t="s">
        <v>357</v>
      </c>
      <c r="B61" s="68" t="s">
        <v>89</v>
      </c>
      <c r="C61" s="23"/>
    </row>
    <row r="62" spans="1:3" s="18" customFormat="1" ht="36" customHeight="1" hidden="1">
      <c r="A62" s="61" t="s">
        <v>253</v>
      </c>
      <c r="B62" s="69" t="s">
        <v>254</v>
      </c>
      <c r="C62" s="22">
        <f>C63+C66+C69</f>
        <v>0</v>
      </c>
    </row>
    <row r="63" spans="1:3" s="18" customFormat="1" ht="22.5" customHeight="1" hidden="1">
      <c r="A63" s="63" t="s">
        <v>273</v>
      </c>
      <c r="B63" s="70" t="s">
        <v>274</v>
      </c>
      <c r="C63" s="23">
        <f>C64</f>
        <v>0</v>
      </c>
    </row>
    <row r="64" spans="1:7" s="18" customFormat="1" ht="100.5" customHeight="1" hidden="1">
      <c r="A64" s="63" t="s">
        <v>275</v>
      </c>
      <c r="B64" s="70" t="s">
        <v>276</v>
      </c>
      <c r="C64" s="64">
        <f>C65</f>
        <v>0</v>
      </c>
      <c r="D64" s="29"/>
      <c r="E64" s="29"/>
      <c r="F64" s="29"/>
      <c r="G64" s="29"/>
    </row>
    <row r="65" spans="1:7" s="18" customFormat="1" ht="68.25" customHeight="1" hidden="1">
      <c r="A65" s="63" t="s">
        <v>263</v>
      </c>
      <c r="B65" s="70" t="s">
        <v>258</v>
      </c>
      <c r="C65" s="64"/>
      <c r="D65" s="29"/>
      <c r="E65" s="29"/>
      <c r="F65" s="29"/>
      <c r="G65" s="29"/>
    </row>
    <row r="66" spans="1:7" s="18" customFormat="1" ht="66.75" customHeight="1" hidden="1">
      <c r="A66" s="63" t="s">
        <v>277</v>
      </c>
      <c r="B66" s="70" t="s">
        <v>278</v>
      </c>
      <c r="C66" s="64">
        <f>C67</f>
        <v>0</v>
      </c>
      <c r="D66" s="29"/>
      <c r="E66" s="29"/>
      <c r="F66" s="29"/>
      <c r="G66" s="29"/>
    </row>
    <row r="67" spans="1:7" s="18" customFormat="1" ht="52.5" customHeight="1" hidden="1">
      <c r="A67" s="63" t="s">
        <v>279</v>
      </c>
      <c r="B67" s="70" t="s">
        <v>280</v>
      </c>
      <c r="C67" s="64">
        <f>C68</f>
        <v>0</v>
      </c>
      <c r="D67" s="29"/>
      <c r="E67" s="30"/>
      <c r="F67" s="31"/>
      <c r="G67" s="32"/>
    </row>
    <row r="68" spans="1:7" s="18" customFormat="1" ht="53.25" customHeight="1" hidden="1">
      <c r="A68" s="63" t="s">
        <v>264</v>
      </c>
      <c r="B68" s="70" t="s">
        <v>259</v>
      </c>
      <c r="C68" s="64"/>
      <c r="D68" s="29"/>
      <c r="E68" s="30"/>
      <c r="F68" s="31"/>
      <c r="G68" s="32"/>
    </row>
    <row r="69" spans="1:7" s="18" customFormat="1" ht="33.75" customHeight="1" hidden="1">
      <c r="A69" s="61" t="s">
        <v>255</v>
      </c>
      <c r="B69" s="69" t="s">
        <v>256</v>
      </c>
      <c r="C69" s="65">
        <f>C70</f>
        <v>0</v>
      </c>
      <c r="D69" s="29"/>
      <c r="E69" s="30"/>
      <c r="F69" s="31"/>
      <c r="G69" s="32"/>
    </row>
    <row r="70" spans="1:7" s="18" customFormat="1" ht="33.75" customHeight="1" hidden="1">
      <c r="A70" s="60" t="s">
        <v>61</v>
      </c>
      <c r="B70" s="68" t="s">
        <v>257</v>
      </c>
      <c r="C70" s="64"/>
      <c r="D70" s="29"/>
      <c r="E70" s="30"/>
      <c r="F70" s="31"/>
      <c r="G70" s="32"/>
    </row>
    <row r="71" spans="1:7" s="18" customFormat="1" ht="33.75" customHeight="1" hidden="1">
      <c r="A71" s="61" t="s">
        <v>104</v>
      </c>
      <c r="B71" s="69" t="s">
        <v>102</v>
      </c>
      <c r="C71" s="65">
        <f>SUM(C72)</f>
        <v>0</v>
      </c>
      <c r="D71" s="29"/>
      <c r="E71" s="30"/>
      <c r="F71" s="31"/>
      <c r="G71" s="32"/>
    </row>
    <row r="72" spans="1:7" s="18" customFormat="1" ht="25.5" customHeight="1" hidden="1">
      <c r="A72" s="60" t="s">
        <v>103</v>
      </c>
      <c r="B72" s="68" t="s">
        <v>256</v>
      </c>
      <c r="C72" s="64">
        <f>SUM(C73)</f>
        <v>0</v>
      </c>
      <c r="D72" s="29"/>
      <c r="E72" s="30"/>
      <c r="F72" s="31"/>
      <c r="G72" s="32"/>
    </row>
    <row r="73" spans="1:7" s="18" customFormat="1" ht="24.75" customHeight="1" hidden="1">
      <c r="A73" s="60" t="s">
        <v>358</v>
      </c>
      <c r="B73" s="68" t="s">
        <v>257</v>
      </c>
      <c r="C73" s="64">
        <v>0</v>
      </c>
      <c r="D73" s="29"/>
      <c r="E73" s="30"/>
      <c r="F73" s="31"/>
      <c r="G73" s="32"/>
    </row>
    <row r="74" spans="1:3" s="19" customFormat="1" ht="34.5" customHeight="1">
      <c r="A74" s="58" t="s">
        <v>9</v>
      </c>
      <c r="B74" s="66" t="s">
        <v>86</v>
      </c>
      <c r="C74" s="22">
        <f>C75+C77+C79</f>
        <v>233000</v>
      </c>
    </row>
    <row r="75" spans="1:3" s="19" customFormat="1" ht="33.75" customHeight="1">
      <c r="A75" s="63" t="s">
        <v>464</v>
      </c>
      <c r="B75" s="67" t="s">
        <v>465</v>
      </c>
      <c r="C75" s="23">
        <f>C76</f>
        <v>1000</v>
      </c>
    </row>
    <row r="76" spans="1:3" ht="31.5">
      <c r="A76" s="63" t="s">
        <v>466</v>
      </c>
      <c r="B76" s="67" t="s">
        <v>467</v>
      </c>
      <c r="C76" s="23">
        <v>1000</v>
      </c>
    </row>
    <row r="77" spans="1:3" ht="31.5">
      <c r="A77" s="191" t="s">
        <v>8</v>
      </c>
      <c r="B77" s="66" t="s">
        <v>87</v>
      </c>
      <c r="C77" s="22">
        <f>C78</f>
        <v>143000</v>
      </c>
    </row>
    <row r="78" spans="1:3" ht="47.25">
      <c r="A78" s="63" t="s">
        <v>7</v>
      </c>
      <c r="B78" s="67" t="s">
        <v>374</v>
      </c>
      <c r="C78" s="23">
        <v>143000</v>
      </c>
    </row>
    <row r="79" spans="1:3" ht="31.5">
      <c r="A79" s="58" t="s">
        <v>6</v>
      </c>
      <c r="B79" s="66" t="s">
        <v>110</v>
      </c>
      <c r="C79" s="22">
        <f>C80</f>
        <v>89000</v>
      </c>
    </row>
    <row r="80" spans="1:3" ht="31.5">
      <c r="A80" s="59" t="s">
        <v>4</v>
      </c>
      <c r="B80" s="67" t="s">
        <v>109</v>
      </c>
      <c r="C80" s="23">
        <v>89000</v>
      </c>
    </row>
    <row r="81" spans="1:3" ht="20.25" customHeight="1">
      <c r="A81" s="58" t="s">
        <v>5</v>
      </c>
      <c r="B81" s="66" t="s">
        <v>390</v>
      </c>
      <c r="C81" s="22">
        <f>C82+C84</f>
        <v>17500</v>
      </c>
    </row>
    <row r="82" spans="1:3" ht="51" customHeight="1">
      <c r="A82" s="59" t="s">
        <v>3</v>
      </c>
      <c r="B82" s="67" t="s">
        <v>391</v>
      </c>
      <c r="C82" s="23">
        <f>C83</f>
        <v>5000</v>
      </c>
    </row>
    <row r="83" spans="1:3" ht="66.75" customHeight="1">
      <c r="A83" s="59" t="s">
        <v>2</v>
      </c>
      <c r="B83" s="67" t="s">
        <v>392</v>
      </c>
      <c r="C83" s="23">
        <v>5000</v>
      </c>
    </row>
    <row r="84" spans="1:3" ht="26.25" customHeight="1">
      <c r="A84" s="58" t="s">
        <v>1</v>
      </c>
      <c r="B84" s="66" t="s">
        <v>393</v>
      </c>
      <c r="C84" s="22">
        <f>C85</f>
        <v>12500</v>
      </c>
    </row>
    <row r="85" spans="1:3" ht="33.75" customHeight="1">
      <c r="A85" s="59" t="s">
        <v>0</v>
      </c>
      <c r="B85" s="67" t="s">
        <v>142</v>
      </c>
      <c r="C85" s="23">
        <v>12500</v>
      </c>
    </row>
    <row r="86" spans="1:3" ht="26.25" customHeight="1">
      <c r="A86" s="58" t="s">
        <v>609</v>
      </c>
      <c r="B86" s="66" t="s">
        <v>607</v>
      </c>
      <c r="C86" s="22">
        <f>C88</f>
        <v>10000</v>
      </c>
    </row>
    <row r="87" spans="1:3" ht="26.25" customHeight="1">
      <c r="A87" s="59" t="s">
        <v>608</v>
      </c>
      <c r="B87" s="67" t="s">
        <v>606</v>
      </c>
      <c r="C87" s="23">
        <v>10000</v>
      </c>
    </row>
    <row r="88" spans="1:3" ht="31.5" customHeight="1">
      <c r="A88" s="59" t="s">
        <v>605</v>
      </c>
      <c r="B88" s="67" t="s">
        <v>606</v>
      </c>
      <c r="C88" s="23">
        <v>10000</v>
      </c>
    </row>
    <row r="89" spans="1:3" ht="15.75">
      <c r="A89" s="324" t="s">
        <v>88</v>
      </c>
      <c r="B89" s="325"/>
      <c r="C89" s="22">
        <f>C7+C44</f>
        <v>16626323</v>
      </c>
    </row>
  </sheetData>
  <sheetProtection/>
  <mergeCells count="6">
    <mergeCell ref="A89:B89"/>
    <mergeCell ref="A1:C1"/>
    <mergeCell ref="A3:C3"/>
    <mergeCell ref="B5:B6"/>
    <mergeCell ref="C5:C6"/>
    <mergeCell ref="A2:C2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4" customWidth="1"/>
    <col min="6" max="6" width="15.421875" style="5" customWidth="1"/>
    <col min="7" max="7" width="15.421875" style="92" customWidth="1"/>
    <col min="8" max="8" width="19.57421875" style="2" customWidth="1"/>
  </cols>
  <sheetData>
    <row r="1" spans="1:7" ht="76.5" customHeight="1">
      <c r="A1" s="336" t="s">
        <v>650</v>
      </c>
      <c r="B1" s="336"/>
      <c r="C1" s="336"/>
      <c r="D1" s="336"/>
      <c r="E1" s="336"/>
      <c r="F1" s="336"/>
      <c r="G1" s="85"/>
    </row>
    <row r="2" spans="1:7" ht="76.5" customHeight="1">
      <c r="A2" s="336" t="s">
        <v>570</v>
      </c>
      <c r="B2" s="336"/>
      <c r="C2" s="336"/>
      <c r="D2" s="336"/>
      <c r="E2" s="336"/>
      <c r="F2" s="336"/>
      <c r="G2" s="85"/>
    </row>
    <row r="3" spans="1:7" ht="45" customHeight="1">
      <c r="A3" s="333" t="s">
        <v>512</v>
      </c>
      <c r="B3" s="333"/>
      <c r="C3" s="333"/>
      <c r="D3" s="333"/>
      <c r="E3" s="333"/>
      <c r="F3" s="333"/>
      <c r="G3" s="86"/>
    </row>
    <row r="4" spans="6:7" ht="15">
      <c r="F4" s="1" t="s">
        <v>237</v>
      </c>
      <c r="G4" s="87"/>
    </row>
    <row r="5" spans="1:7" ht="15.75">
      <c r="A5" s="151" t="s">
        <v>147</v>
      </c>
      <c r="B5" s="151" t="s">
        <v>149</v>
      </c>
      <c r="C5" s="334" t="s">
        <v>151</v>
      </c>
      <c r="D5" s="334" t="s">
        <v>152</v>
      </c>
      <c r="E5" s="335" t="s">
        <v>153</v>
      </c>
      <c r="F5" s="152" t="s">
        <v>154</v>
      </c>
      <c r="G5" s="82"/>
    </row>
    <row r="6" spans="1:7" ht="16.5" customHeight="1">
      <c r="A6" s="151" t="s">
        <v>148</v>
      </c>
      <c r="B6" s="151" t="s">
        <v>150</v>
      </c>
      <c r="C6" s="334"/>
      <c r="D6" s="334"/>
      <c r="E6" s="335"/>
      <c r="F6" s="152" t="s">
        <v>155</v>
      </c>
      <c r="G6" s="82"/>
    </row>
    <row r="7" spans="1:7" ht="15">
      <c r="A7" s="151"/>
      <c r="B7" s="151" t="s">
        <v>148</v>
      </c>
      <c r="C7" s="334"/>
      <c r="D7" s="334"/>
      <c r="E7" s="335"/>
      <c r="F7" s="153" t="s">
        <v>513</v>
      </c>
      <c r="G7" s="88"/>
    </row>
    <row r="8" spans="1:8" s="16" customFormat="1" ht="21" customHeight="1">
      <c r="A8" s="55" t="s">
        <v>174</v>
      </c>
      <c r="B8" s="55"/>
      <c r="C8" s="130"/>
      <c r="D8" s="130"/>
      <c r="E8" s="56" t="s">
        <v>299</v>
      </c>
      <c r="F8" s="57">
        <f>SUM(F9+F14+F31+F26+F24)</f>
        <v>8311134.47</v>
      </c>
      <c r="G8" s="89"/>
      <c r="H8" s="94"/>
    </row>
    <row r="9" spans="1:8" s="16" customFormat="1" ht="26.25" customHeight="1">
      <c r="A9" s="10" t="s">
        <v>174</v>
      </c>
      <c r="B9" s="10" t="s">
        <v>176</v>
      </c>
      <c r="C9" s="129"/>
      <c r="D9" s="129"/>
      <c r="E9" s="49" t="s">
        <v>300</v>
      </c>
      <c r="F9" s="22">
        <f>F10</f>
        <v>827101</v>
      </c>
      <c r="G9" s="83"/>
      <c r="H9" s="94"/>
    </row>
    <row r="10" spans="1:7" ht="38.25" customHeight="1">
      <c r="A10" s="10" t="s">
        <v>174</v>
      </c>
      <c r="B10" s="10" t="s">
        <v>176</v>
      </c>
      <c r="C10" s="129" t="s">
        <v>206</v>
      </c>
      <c r="D10" s="129"/>
      <c r="E10" s="49" t="s">
        <v>395</v>
      </c>
      <c r="F10" s="22">
        <f>F11</f>
        <v>827101</v>
      </c>
      <c r="G10" s="83"/>
    </row>
    <row r="11" spans="1:7" ht="41.25" customHeight="1">
      <c r="A11" s="10" t="s">
        <v>174</v>
      </c>
      <c r="B11" s="10" t="s">
        <v>176</v>
      </c>
      <c r="C11" s="129" t="s">
        <v>205</v>
      </c>
      <c r="D11" s="129"/>
      <c r="E11" s="49" t="s">
        <v>396</v>
      </c>
      <c r="F11" s="22">
        <f>F12</f>
        <v>827101</v>
      </c>
      <c r="G11" s="83"/>
    </row>
    <row r="12" spans="1:7" ht="16.5" customHeight="1">
      <c r="A12" s="10" t="s">
        <v>174</v>
      </c>
      <c r="B12" s="10" t="s">
        <v>176</v>
      </c>
      <c r="C12" s="129" t="s">
        <v>225</v>
      </c>
      <c r="D12" s="129"/>
      <c r="E12" s="49" t="s">
        <v>397</v>
      </c>
      <c r="F12" s="22">
        <f>F13</f>
        <v>827101</v>
      </c>
      <c r="G12" s="83"/>
    </row>
    <row r="13" spans="1:7" ht="25.5" customHeight="1">
      <c r="A13" s="13" t="s">
        <v>174</v>
      </c>
      <c r="B13" s="13" t="s">
        <v>176</v>
      </c>
      <c r="C13" s="131" t="s">
        <v>225</v>
      </c>
      <c r="D13" s="131" t="s">
        <v>116</v>
      </c>
      <c r="E13" s="108" t="s">
        <v>120</v>
      </c>
      <c r="F13" s="22">
        <v>827101</v>
      </c>
      <c r="G13" s="83"/>
    </row>
    <row r="14" spans="1:8" s="16" customFormat="1" ht="38.25" customHeight="1">
      <c r="A14" s="10" t="s">
        <v>174</v>
      </c>
      <c r="B14" s="10" t="s">
        <v>178</v>
      </c>
      <c r="C14" s="129"/>
      <c r="D14" s="129"/>
      <c r="E14" s="49" t="s">
        <v>302</v>
      </c>
      <c r="F14" s="22">
        <f>F15</f>
        <v>1397825</v>
      </c>
      <c r="G14" s="83"/>
      <c r="H14" s="94"/>
    </row>
    <row r="15" spans="1:8" s="17" customFormat="1" ht="38.25" customHeight="1">
      <c r="A15" s="10" t="s">
        <v>174</v>
      </c>
      <c r="B15" s="10" t="s">
        <v>178</v>
      </c>
      <c r="C15" s="129" t="s">
        <v>206</v>
      </c>
      <c r="D15" s="129"/>
      <c r="E15" s="49" t="s">
        <v>395</v>
      </c>
      <c r="F15" s="22">
        <f>F16</f>
        <v>1397825</v>
      </c>
      <c r="G15" s="83"/>
      <c r="H15" s="95"/>
    </row>
    <row r="16" spans="1:7" ht="38.25" customHeight="1">
      <c r="A16" s="10" t="s">
        <v>174</v>
      </c>
      <c r="B16" s="10" t="s">
        <v>178</v>
      </c>
      <c r="C16" s="129" t="s">
        <v>205</v>
      </c>
      <c r="D16" s="129"/>
      <c r="E16" s="49" t="s">
        <v>398</v>
      </c>
      <c r="F16" s="22">
        <f>F17+F22</f>
        <v>1397825</v>
      </c>
      <c r="G16" s="83"/>
    </row>
    <row r="17" spans="1:7" ht="15.75" customHeight="1">
      <c r="A17" s="10" t="s">
        <v>174</v>
      </c>
      <c r="B17" s="10" t="s">
        <v>178</v>
      </c>
      <c r="C17" s="129" t="s">
        <v>226</v>
      </c>
      <c r="D17" s="129"/>
      <c r="E17" s="49" t="s">
        <v>304</v>
      </c>
      <c r="F17" s="22">
        <f>SUM(F18:F21)</f>
        <v>1396825</v>
      </c>
      <c r="G17" s="83"/>
    </row>
    <row r="18" spans="1:7" ht="29.25" customHeight="1">
      <c r="A18" s="13" t="s">
        <v>174</v>
      </c>
      <c r="B18" s="13" t="s">
        <v>178</v>
      </c>
      <c r="C18" s="131" t="s">
        <v>226</v>
      </c>
      <c r="D18" s="131" t="s">
        <v>116</v>
      </c>
      <c r="E18" s="108" t="s">
        <v>120</v>
      </c>
      <c r="F18" s="23">
        <v>974595</v>
      </c>
      <c r="G18" s="83"/>
    </row>
    <row r="19" spans="1:8" s="17" customFormat="1" ht="24.75" customHeight="1">
      <c r="A19" s="13" t="s">
        <v>174</v>
      </c>
      <c r="B19" s="13" t="s">
        <v>178</v>
      </c>
      <c r="C19" s="131" t="s">
        <v>226</v>
      </c>
      <c r="D19" s="131" t="s">
        <v>114</v>
      </c>
      <c r="E19" s="108" t="s">
        <v>123</v>
      </c>
      <c r="F19" s="23">
        <v>312230</v>
      </c>
      <c r="G19" s="83"/>
      <c r="H19" s="95"/>
    </row>
    <row r="20" spans="1:8" ht="15" customHeight="1">
      <c r="A20" s="13" t="s">
        <v>174</v>
      </c>
      <c r="B20" s="13" t="s">
        <v>178</v>
      </c>
      <c r="C20" s="131" t="s">
        <v>226</v>
      </c>
      <c r="D20" s="131" t="s">
        <v>117</v>
      </c>
      <c r="E20" s="50" t="s">
        <v>125</v>
      </c>
      <c r="F20" s="23">
        <v>25000</v>
      </c>
      <c r="G20" s="83"/>
      <c r="H20" s="96"/>
    </row>
    <row r="21" spans="1:8" ht="16.5" customHeight="1">
      <c r="A21" s="13" t="s">
        <v>174</v>
      </c>
      <c r="B21" s="13" t="s">
        <v>178</v>
      </c>
      <c r="C21" s="131" t="s">
        <v>226</v>
      </c>
      <c r="D21" s="131" t="s">
        <v>118</v>
      </c>
      <c r="E21" s="50" t="s">
        <v>124</v>
      </c>
      <c r="F21" s="23">
        <v>85000</v>
      </c>
      <c r="G21" s="83"/>
      <c r="H21" s="96"/>
    </row>
    <row r="22" spans="1:8" ht="46.5" customHeight="1">
      <c r="A22" s="10" t="s">
        <v>174</v>
      </c>
      <c r="B22" s="10" t="s">
        <v>178</v>
      </c>
      <c r="C22" s="129" t="s">
        <v>470</v>
      </c>
      <c r="D22" s="131"/>
      <c r="E22" s="181" t="s">
        <v>487</v>
      </c>
      <c r="F22" s="22">
        <f>F23</f>
        <v>1000</v>
      </c>
      <c r="G22" s="83"/>
      <c r="H22" s="96"/>
    </row>
    <row r="23" spans="1:8" ht="29.25" customHeight="1">
      <c r="A23" s="10" t="s">
        <v>174</v>
      </c>
      <c r="B23" s="10" t="s">
        <v>178</v>
      </c>
      <c r="C23" s="129" t="s">
        <v>470</v>
      </c>
      <c r="D23" s="131" t="s">
        <v>114</v>
      </c>
      <c r="E23" s="108" t="s">
        <v>123</v>
      </c>
      <c r="F23" s="23">
        <v>1000</v>
      </c>
      <c r="G23" s="83"/>
      <c r="H23" s="96"/>
    </row>
    <row r="24" spans="1:8" ht="42" customHeight="1">
      <c r="A24" s="10" t="s">
        <v>174</v>
      </c>
      <c r="B24" s="10" t="s">
        <v>180</v>
      </c>
      <c r="C24" s="182" t="s">
        <v>107</v>
      </c>
      <c r="D24" s="131"/>
      <c r="E24" s="9" t="s">
        <v>488</v>
      </c>
      <c r="F24" s="22">
        <f>F25</f>
        <v>244000</v>
      </c>
      <c r="G24" s="83"/>
      <c r="H24" s="96"/>
    </row>
    <row r="25" spans="1:8" ht="15" customHeight="1">
      <c r="A25" s="10" t="s">
        <v>174</v>
      </c>
      <c r="B25" s="10" t="s">
        <v>180</v>
      </c>
      <c r="C25" s="182" t="s">
        <v>107</v>
      </c>
      <c r="D25" s="131" t="s">
        <v>471</v>
      </c>
      <c r="E25" s="14" t="s">
        <v>472</v>
      </c>
      <c r="F25" s="23">
        <v>244000</v>
      </c>
      <c r="G25" s="83"/>
      <c r="H25" s="96"/>
    </row>
    <row r="26" spans="1:8" s="17" customFormat="1" ht="18" customHeight="1">
      <c r="A26" s="79" t="s">
        <v>174</v>
      </c>
      <c r="B26" s="79" t="s">
        <v>331</v>
      </c>
      <c r="C26" s="80"/>
      <c r="D26" s="80"/>
      <c r="E26" s="78" t="s">
        <v>97</v>
      </c>
      <c r="F26" s="22">
        <f>F27</f>
        <v>30000</v>
      </c>
      <c r="G26" s="83"/>
      <c r="H26" s="77"/>
    </row>
    <row r="27" spans="1:8" s="17" customFormat="1" ht="36.75" customHeight="1">
      <c r="A27" s="128" t="s">
        <v>174</v>
      </c>
      <c r="B27" s="128" t="s">
        <v>331</v>
      </c>
      <c r="C27" s="132" t="s">
        <v>206</v>
      </c>
      <c r="D27" s="132"/>
      <c r="E27" s="110" t="s">
        <v>405</v>
      </c>
      <c r="F27" s="22">
        <f>F28</f>
        <v>30000</v>
      </c>
      <c r="G27" s="83"/>
      <c r="H27" s="77"/>
    </row>
    <row r="28" spans="1:8" s="17" customFormat="1" ht="40.5" customHeight="1">
      <c r="A28" s="128" t="s">
        <v>174</v>
      </c>
      <c r="B28" s="128" t="s">
        <v>331</v>
      </c>
      <c r="C28" s="132" t="s">
        <v>205</v>
      </c>
      <c r="D28" s="132"/>
      <c r="E28" s="110" t="s">
        <v>406</v>
      </c>
      <c r="F28" s="22">
        <f>F29</f>
        <v>30000</v>
      </c>
      <c r="G28" s="83"/>
      <c r="H28" s="77"/>
    </row>
    <row r="29" spans="1:8" s="17" customFormat="1" ht="21.75" customHeight="1">
      <c r="A29" s="128" t="s">
        <v>174</v>
      </c>
      <c r="B29" s="128" t="s">
        <v>331</v>
      </c>
      <c r="C29" s="132" t="s">
        <v>99</v>
      </c>
      <c r="D29" s="132"/>
      <c r="E29" s="110" t="s">
        <v>98</v>
      </c>
      <c r="F29" s="22">
        <f>F30</f>
        <v>30000</v>
      </c>
      <c r="G29" s="83"/>
      <c r="H29" s="77"/>
    </row>
    <row r="30" spans="1:8" s="17" customFormat="1" ht="21" customHeight="1">
      <c r="A30" s="128" t="s">
        <v>174</v>
      </c>
      <c r="B30" s="128" t="s">
        <v>331</v>
      </c>
      <c r="C30" s="132" t="s">
        <v>99</v>
      </c>
      <c r="D30" s="132" t="s">
        <v>101</v>
      </c>
      <c r="E30" s="110" t="s">
        <v>100</v>
      </c>
      <c r="F30" s="22">
        <v>30000</v>
      </c>
      <c r="G30" s="83"/>
      <c r="H30" s="77"/>
    </row>
    <row r="31" spans="1:7" ht="21" customHeight="1">
      <c r="A31" s="41" t="s">
        <v>174</v>
      </c>
      <c r="B31" s="41">
        <v>13</v>
      </c>
      <c r="C31" s="133"/>
      <c r="D31" s="133"/>
      <c r="E31" s="174" t="s">
        <v>158</v>
      </c>
      <c r="F31" s="43">
        <f>F32+F42+F36+F40</f>
        <v>5812208.47</v>
      </c>
      <c r="G31" s="84"/>
    </row>
    <row r="32" spans="1:7" ht="29.25" customHeight="1">
      <c r="A32" s="10" t="s">
        <v>174</v>
      </c>
      <c r="B32" s="10">
        <v>13</v>
      </c>
      <c r="C32" s="129" t="s">
        <v>209</v>
      </c>
      <c r="D32" s="129"/>
      <c r="E32" s="51" t="s">
        <v>514</v>
      </c>
      <c r="F32" s="22">
        <f>F33</f>
        <v>10000</v>
      </c>
      <c r="G32" s="83"/>
    </row>
    <row r="33" spans="1:7" ht="27.75" customHeight="1">
      <c r="A33" s="10" t="s">
        <v>174</v>
      </c>
      <c r="B33" s="10" t="s">
        <v>229</v>
      </c>
      <c r="C33" s="129" t="s">
        <v>210</v>
      </c>
      <c r="D33" s="129"/>
      <c r="E33" s="49" t="s">
        <v>212</v>
      </c>
      <c r="F33" s="22">
        <f>F34</f>
        <v>10000</v>
      </c>
      <c r="G33" s="83"/>
    </row>
    <row r="34" spans="1:7" ht="27.75" customHeight="1">
      <c r="A34" s="10" t="s">
        <v>174</v>
      </c>
      <c r="B34" s="10">
        <v>13</v>
      </c>
      <c r="C34" s="129" t="s">
        <v>399</v>
      </c>
      <c r="D34" s="129"/>
      <c r="E34" s="49" t="s">
        <v>306</v>
      </c>
      <c r="F34" s="22">
        <f>F35</f>
        <v>10000</v>
      </c>
      <c r="G34" s="83"/>
    </row>
    <row r="35" spans="1:7" ht="27.75" customHeight="1">
      <c r="A35" s="13" t="s">
        <v>174</v>
      </c>
      <c r="B35" s="13" t="s">
        <v>325</v>
      </c>
      <c r="C35" s="131" t="s">
        <v>399</v>
      </c>
      <c r="D35" s="131" t="s">
        <v>114</v>
      </c>
      <c r="E35" s="108" t="s">
        <v>123</v>
      </c>
      <c r="F35" s="23">
        <v>10000</v>
      </c>
      <c r="G35" s="83"/>
    </row>
    <row r="36" spans="1:7" ht="31.5" customHeight="1">
      <c r="A36" s="10" t="s">
        <v>174</v>
      </c>
      <c r="B36" s="10" t="s">
        <v>325</v>
      </c>
      <c r="C36" s="129" t="s">
        <v>400</v>
      </c>
      <c r="D36" s="129"/>
      <c r="E36" s="125" t="s">
        <v>515</v>
      </c>
      <c r="F36" s="22">
        <f>F38</f>
        <v>56546.26</v>
      </c>
      <c r="G36" s="83"/>
    </row>
    <row r="37" spans="1:7" ht="17.25" customHeight="1">
      <c r="A37" s="13" t="s">
        <v>174</v>
      </c>
      <c r="B37" s="13" t="s">
        <v>325</v>
      </c>
      <c r="C37" s="146" t="s">
        <v>37</v>
      </c>
      <c r="D37" s="129"/>
      <c r="E37" s="125" t="s">
        <v>401</v>
      </c>
      <c r="F37" s="22">
        <f>F38</f>
        <v>56546.26</v>
      </c>
      <c r="G37" s="83"/>
    </row>
    <row r="38" spans="1:7" ht="24.75" customHeight="1">
      <c r="A38" s="13" t="s">
        <v>174</v>
      </c>
      <c r="B38" s="13" t="s">
        <v>325</v>
      </c>
      <c r="C38" s="146" t="s">
        <v>38</v>
      </c>
      <c r="D38" s="131"/>
      <c r="E38" s="122" t="s">
        <v>402</v>
      </c>
      <c r="F38" s="23">
        <f>F39</f>
        <v>56546.26</v>
      </c>
      <c r="G38" s="83"/>
    </row>
    <row r="39" spans="1:8" s="8" customFormat="1" ht="26.25" customHeight="1">
      <c r="A39" s="13" t="s">
        <v>174</v>
      </c>
      <c r="B39" s="13" t="s">
        <v>325</v>
      </c>
      <c r="C39" s="146" t="s">
        <v>38</v>
      </c>
      <c r="D39" s="131" t="s">
        <v>114</v>
      </c>
      <c r="E39" s="108" t="s">
        <v>123</v>
      </c>
      <c r="F39" s="23">
        <v>56546.26</v>
      </c>
      <c r="G39" s="83"/>
      <c r="H39" s="233"/>
    </row>
    <row r="40" spans="1:8" s="8" customFormat="1" ht="39" customHeight="1">
      <c r="A40" s="13" t="s">
        <v>174</v>
      </c>
      <c r="B40" s="13" t="s">
        <v>325</v>
      </c>
      <c r="C40" s="146" t="s">
        <v>542</v>
      </c>
      <c r="D40" s="131"/>
      <c r="E40" s="49" t="s">
        <v>543</v>
      </c>
      <c r="F40" s="23">
        <f>F41</f>
        <v>118180</v>
      </c>
      <c r="G40" s="83"/>
      <c r="H40" s="233"/>
    </row>
    <row r="41" spans="1:8" s="8" customFormat="1" ht="27" customHeight="1">
      <c r="A41" s="13" t="s">
        <v>174</v>
      </c>
      <c r="B41" s="13" t="s">
        <v>325</v>
      </c>
      <c r="C41" s="146" t="s">
        <v>542</v>
      </c>
      <c r="D41" s="131" t="s">
        <v>114</v>
      </c>
      <c r="E41" s="108" t="s">
        <v>123</v>
      </c>
      <c r="F41" s="23">
        <v>118180</v>
      </c>
      <c r="G41" s="83"/>
      <c r="H41" s="233"/>
    </row>
    <row r="42" spans="1:7" ht="40.5" customHeight="1">
      <c r="A42" s="10" t="s">
        <v>174</v>
      </c>
      <c r="B42" s="10">
        <v>13</v>
      </c>
      <c r="C42" s="129" t="s">
        <v>206</v>
      </c>
      <c r="D42" s="129"/>
      <c r="E42" s="49" t="s">
        <v>403</v>
      </c>
      <c r="F42" s="22">
        <f>F43</f>
        <v>5627482.21</v>
      </c>
      <c r="G42" s="83"/>
    </row>
    <row r="43" spans="1:7" ht="39" customHeight="1">
      <c r="A43" s="10" t="s">
        <v>174</v>
      </c>
      <c r="B43" s="10">
        <v>13</v>
      </c>
      <c r="C43" s="129" t="s">
        <v>205</v>
      </c>
      <c r="D43" s="129"/>
      <c r="E43" s="49" t="s">
        <v>404</v>
      </c>
      <c r="F43" s="22">
        <f>F47+F44</f>
        <v>5627482.21</v>
      </c>
      <c r="G43" s="83"/>
    </row>
    <row r="44" spans="1:7" ht="28.5" customHeight="1">
      <c r="A44" s="10" t="s">
        <v>174</v>
      </c>
      <c r="B44" s="10">
        <v>13</v>
      </c>
      <c r="C44" s="129" t="s">
        <v>228</v>
      </c>
      <c r="D44" s="129"/>
      <c r="E44" s="49" t="s">
        <v>336</v>
      </c>
      <c r="F44" s="22">
        <f>SUM(F45:F46)</f>
        <v>5617482.21</v>
      </c>
      <c r="G44" s="83"/>
    </row>
    <row r="45" spans="1:7" ht="28.5" customHeight="1">
      <c r="A45" s="13" t="s">
        <v>175</v>
      </c>
      <c r="B45" s="13" t="s">
        <v>325</v>
      </c>
      <c r="C45" s="131" t="s">
        <v>228</v>
      </c>
      <c r="D45" s="131" t="s">
        <v>116</v>
      </c>
      <c r="E45" s="108" t="s">
        <v>120</v>
      </c>
      <c r="F45" s="23">
        <v>5050636</v>
      </c>
      <c r="G45" s="83"/>
    </row>
    <row r="46" spans="1:8" s="17" customFormat="1" ht="27" customHeight="1">
      <c r="A46" s="13" t="s">
        <v>174</v>
      </c>
      <c r="B46" s="13" t="s">
        <v>325</v>
      </c>
      <c r="C46" s="131" t="s">
        <v>228</v>
      </c>
      <c r="D46" s="131" t="s">
        <v>114</v>
      </c>
      <c r="E46" s="108" t="s">
        <v>123</v>
      </c>
      <c r="F46" s="23">
        <v>566846.21</v>
      </c>
      <c r="G46" s="83"/>
      <c r="H46" s="95"/>
    </row>
    <row r="47" spans="1:7" ht="29.25" customHeight="1">
      <c r="A47" s="10" t="s">
        <v>174</v>
      </c>
      <c r="B47" s="10">
        <v>13</v>
      </c>
      <c r="C47" s="129" t="s">
        <v>227</v>
      </c>
      <c r="D47" s="129"/>
      <c r="E47" s="49" t="s">
        <v>191</v>
      </c>
      <c r="F47" s="22">
        <f>SUM(F48:F48)</f>
        <v>10000</v>
      </c>
      <c r="G47" s="83"/>
    </row>
    <row r="48" spans="1:7" ht="25.5" customHeight="1">
      <c r="A48" s="13" t="s">
        <v>174</v>
      </c>
      <c r="B48" s="13" t="s">
        <v>325</v>
      </c>
      <c r="C48" s="131" t="s">
        <v>227</v>
      </c>
      <c r="D48" s="131" t="s">
        <v>114</v>
      </c>
      <c r="E48" s="108" t="s">
        <v>123</v>
      </c>
      <c r="F48" s="23">
        <v>10000</v>
      </c>
      <c r="G48" s="83"/>
    </row>
    <row r="49" spans="1:7" ht="20.25" customHeight="1">
      <c r="A49" s="55" t="s">
        <v>176</v>
      </c>
      <c r="B49" s="55"/>
      <c r="C49" s="130"/>
      <c r="D49" s="130"/>
      <c r="E49" s="56" t="s">
        <v>159</v>
      </c>
      <c r="F49" s="57">
        <f>F50</f>
        <v>143000</v>
      </c>
      <c r="G49" s="90"/>
    </row>
    <row r="50" spans="1:8" s="236" customFormat="1" ht="15.75" customHeight="1">
      <c r="A50" s="250" t="s">
        <v>176</v>
      </c>
      <c r="B50" s="250" t="s">
        <v>177</v>
      </c>
      <c r="C50" s="182"/>
      <c r="D50" s="182"/>
      <c r="E50" s="251" t="s">
        <v>307</v>
      </c>
      <c r="F50" s="186">
        <f>F51</f>
        <v>143000</v>
      </c>
      <c r="G50" s="234"/>
      <c r="H50" s="235"/>
    </row>
    <row r="51" spans="1:7" ht="39.75" customHeight="1">
      <c r="A51" s="10" t="s">
        <v>176</v>
      </c>
      <c r="B51" s="10" t="s">
        <v>177</v>
      </c>
      <c r="C51" s="129" t="s">
        <v>206</v>
      </c>
      <c r="D51" s="129"/>
      <c r="E51" s="49" t="s">
        <v>395</v>
      </c>
      <c r="F51" s="22">
        <f>F52</f>
        <v>143000</v>
      </c>
      <c r="G51" s="83"/>
    </row>
    <row r="52" spans="1:7" ht="40.5" customHeight="1">
      <c r="A52" s="10" t="s">
        <v>176</v>
      </c>
      <c r="B52" s="10" t="s">
        <v>177</v>
      </c>
      <c r="C52" s="129" t="s">
        <v>205</v>
      </c>
      <c r="D52" s="129"/>
      <c r="E52" s="49" t="s">
        <v>404</v>
      </c>
      <c r="F52" s="22">
        <f>F53</f>
        <v>143000</v>
      </c>
      <c r="G52" s="83"/>
    </row>
    <row r="53" spans="1:7" ht="26.25" customHeight="1">
      <c r="A53" s="10" t="s">
        <v>176</v>
      </c>
      <c r="B53" s="10" t="s">
        <v>177</v>
      </c>
      <c r="C53" s="129" t="s">
        <v>208</v>
      </c>
      <c r="D53" s="129"/>
      <c r="E53" s="49" t="s">
        <v>308</v>
      </c>
      <c r="F53" s="22">
        <f>SUM(F54:F55)</f>
        <v>143000</v>
      </c>
      <c r="G53" s="83"/>
    </row>
    <row r="54" spans="1:7" ht="24.75" customHeight="1">
      <c r="A54" s="13" t="s">
        <v>176</v>
      </c>
      <c r="B54" s="13" t="s">
        <v>177</v>
      </c>
      <c r="C54" s="131" t="s">
        <v>208</v>
      </c>
      <c r="D54" s="131" t="s">
        <v>116</v>
      </c>
      <c r="E54" s="108" t="s">
        <v>120</v>
      </c>
      <c r="F54" s="23">
        <v>143000</v>
      </c>
      <c r="G54" s="83"/>
    </row>
    <row r="55" spans="1:8" s="17" customFormat="1" ht="1.5" customHeight="1">
      <c r="A55" s="13" t="s">
        <v>176</v>
      </c>
      <c r="B55" s="13" t="s">
        <v>177</v>
      </c>
      <c r="C55" s="131" t="s">
        <v>208</v>
      </c>
      <c r="D55" s="131" t="s">
        <v>114</v>
      </c>
      <c r="E55" s="108" t="s">
        <v>123</v>
      </c>
      <c r="F55" s="44">
        <v>0</v>
      </c>
      <c r="G55" s="83"/>
      <c r="H55" s="95"/>
    </row>
    <row r="56" spans="1:7" ht="34.5" customHeight="1">
      <c r="A56" s="55" t="s">
        <v>177</v>
      </c>
      <c r="B56" s="55"/>
      <c r="C56" s="130"/>
      <c r="D56" s="130"/>
      <c r="E56" s="56" t="s">
        <v>309</v>
      </c>
      <c r="F56" s="57">
        <f>F57+F67+F91</f>
        <v>461842.83</v>
      </c>
      <c r="G56" s="90"/>
    </row>
    <row r="57" spans="1:7" ht="19.5" customHeight="1">
      <c r="A57" s="10" t="s">
        <v>177</v>
      </c>
      <c r="B57" s="10" t="s">
        <v>182</v>
      </c>
      <c r="C57" s="129"/>
      <c r="D57" s="129"/>
      <c r="E57" s="49" t="s">
        <v>580</v>
      </c>
      <c r="F57" s="22">
        <f>F58+F63</f>
        <v>58000</v>
      </c>
      <c r="G57" s="83"/>
    </row>
    <row r="58" spans="1:7" ht="36.75" customHeight="1">
      <c r="A58" s="10" t="s">
        <v>177</v>
      </c>
      <c r="B58" s="10" t="s">
        <v>182</v>
      </c>
      <c r="C58" s="134" t="s">
        <v>410</v>
      </c>
      <c r="D58" s="129"/>
      <c r="E58" s="49" t="s">
        <v>516</v>
      </c>
      <c r="F58" s="22">
        <f>F59</f>
        <v>30000</v>
      </c>
      <c r="G58" s="83"/>
    </row>
    <row r="59" spans="1:7" ht="30.75" customHeight="1">
      <c r="A59" s="10" t="s">
        <v>177</v>
      </c>
      <c r="B59" s="10" t="s">
        <v>182</v>
      </c>
      <c r="C59" s="134" t="s">
        <v>412</v>
      </c>
      <c r="D59" s="129"/>
      <c r="E59" s="155" t="s">
        <v>411</v>
      </c>
      <c r="F59" s="22">
        <f>F60</f>
        <v>30000</v>
      </c>
      <c r="G59" s="83"/>
    </row>
    <row r="60" spans="1:7" ht="26.25" customHeight="1">
      <c r="A60" s="10" t="s">
        <v>177</v>
      </c>
      <c r="B60" s="10" t="s">
        <v>182</v>
      </c>
      <c r="C60" s="134" t="s">
        <v>413</v>
      </c>
      <c r="D60" s="129"/>
      <c r="E60" s="49" t="s">
        <v>414</v>
      </c>
      <c r="F60" s="22">
        <f>F61</f>
        <v>30000</v>
      </c>
      <c r="G60" s="83"/>
    </row>
    <row r="61" spans="1:7" ht="25.5" customHeight="1">
      <c r="A61" s="13" t="s">
        <v>177</v>
      </c>
      <c r="B61" s="13" t="s">
        <v>182</v>
      </c>
      <c r="C61" s="135" t="s">
        <v>413</v>
      </c>
      <c r="D61" s="131" t="s">
        <v>113</v>
      </c>
      <c r="E61" s="108" t="s">
        <v>111</v>
      </c>
      <c r="F61" s="22">
        <f>F62</f>
        <v>30000</v>
      </c>
      <c r="G61" s="83"/>
    </row>
    <row r="62" spans="1:7" ht="24.75" customHeight="1">
      <c r="A62" s="13" t="s">
        <v>177</v>
      </c>
      <c r="B62" s="13" t="s">
        <v>182</v>
      </c>
      <c r="C62" s="135" t="s">
        <v>413</v>
      </c>
      <c r="D62" s="131" t="s">
        <v>114</v>
      </c>
      <c r="E62" s="111" t="s">
        <v>157</v>
      </c>
      <c r="F62" s="22">
        <v>30000</v>
      </c>
      <c r="G62" s="83"/>
    </row>
    <row r="63" spans="1:7" ht="38.25" customHeight="1">
      <c r="A63" s="10" t="s">
        <v>177</v>
      </c>
      <c r="B63" s="10" t="s">
        <v>182</v>
      </c>
      <c r="C63" s="129" t="s">
        <v>206</v>
      </c>
      <c r="D63" s="129"/>
      <c r="E63" s="49" t="s">
        <v>395</v>
      </c>
      <c r="F63" s="22">
        <f>F64</f>
        <v>28000</v>
      </c>
      <c r="G63" s="83"/>
    </row>
    <row r="64" spans="1:7" ht="39" customHeight="1">
      <c r="A64" s="10" t="s">
        <v>177</v>
      </c>
      <c r="B64" s="10" t="s">
        <v>182</v>
      </c>
      <c r="C64" s="129" t="s">
        <v>205</v>
      </c>
      <c r="D64" s="129"/>
      <c r="E64" s="49" t="s">
        <v>404</v>
      </c>
      <c r="F64" s="22">
        <f>F65</f>
        <v>28000</v>
      </c>
      <c r="G64" s="83"/>
    </row>
    <row r="65" spans="1:7" ht="27" customHeight="1">
      <c r="A65" s="10" t="s">
        <v>177</v>
      </c>
      <c r="B65" s="10" t="s">
        <v>182</v>
      </c>
      <c r="C65" s="129" t="s">
        <v>214</v>
      </c>
      <c r="D65" s="129"/>
      <c r="E65" s="49" t="s">
        <v>310</v>
      </c>
      <c r="F65" s="22">
        <f>F66</f>
        <v>28000</v>
      </c>
      <c r="G65" s="83"/>
    </row>
    <row r="66" spans="1:7" ht="28.5" customHeight="1">
      <c r="A66" s="13" t="s">
        <v>177</v>
      </c>
      <c r="B66" s="13" t="s">
        <v>182</v>
      </c>
      <c r="C66" s="131" t="s">
        <v>214</v>
      </c>
      <c r="D66" s="131" t="s">
        <v>114</v>
      </c>
      <c r="E66" s="108" t="s">
        <v>123</v>
      </c>
      <c r="F66" s="22">
        <v>28000</v>
      </c>
      <c r="G66" s="83"/>
    </row>
    <row r="67" spans="1:7" ht="31.5" customHeight="1">
      <c r="A67" s="10" t="s">
        <v>177</v>
      </c>
      <c r="B67" s="10">
        <v>10</v>
      </c>
      <c r="C67" s="129"/>
      <c r="D67" s="129"/>
      <c r="E67" s="49" t="s">
        <v>579</v>
      </c>
      <c r="F67" s="22">
        <f>F82+F68+F73</f>
        <v>402842.83</v>
      </c>
      <c r="G67" s="83"/>
    </row>
    <row r="68" spans="1:7" ht="1.5" customHeight="1">
      <c r="A68" s="10" t="s">
        <v>177</v>
      </c>
      <c r="B68" s="10" t="s">
        <v>326</v>
      </c>
      <c r="C68" s="134" t="s">
        <v>376</v>
      </c>
      <c r="D68" s="129"/>
      <c r="E68" s="112" t="s">
        <v>407</v>
      </c>
      <c r="F68" s="22">
        <f>F69</f>
        <v>0</v>
      </c>
      <c r="G68" s="83"/>
    </row>
    <row r="69" spans="1:7" ht="19.5" customHeight="1" hidden="1">
      <c r="A69" s="10" t="s">
        <v>177</v>
      </c>
      <c r="B69" s="10" t="s">
        <v>326</v>
      </c>
      <c r="C69" s="134" t="s">
        <v>375</v>
      </c>
      <c r="D69" s="129"/>
      <c r="E69" s="155" t="s">
        <v>160</v>
      </c>
      <c r="F69" s="22">
        <f>F70</f>
        <v>0</v>
      </c>
      <c r="G69" s="83"/>
    </row>
    <row r="70" spans="1:7" ht="29.25" customHeight="1" hidden="1">
      <c r="A70" s="10" t="s">
        <v>177</v>
      </c>
      <c r="B70" s="10" t="s">
        <v>326</v>
      </c>
      <c r="C70" s="134" t="s">
        <v>409</v>
      </c>
      <c r="D70" s="129"/>
      <c r="E70" s="156" t="s">
        <v>408</v>
      </c>
      <c r="F70" s="22">
        <f>F71</f>
        <v>0</v>
      </c>
      <c r="G70" s="83"/>
    </row>
    <row r="71" spans="1:7" ht="26.25" customHeight="1" hidden="1">
      <c r="A71" s="13" t="s">
        <v>177</v>
      </c>
      <c r="B71" s="13" t="s">
        <v>326</v>
      </c>
      <c r="C71" s="135" t="s">
        <v>409</v>
      </c>
      <c r="D71" s="131" t="s">
        <v>113</v>
      </c>
      <c r="E71" s="108" t="s">
        <v>111</v>
      </c>
      <c r="F71" s="23">
        <f>F72</f>
        <v>0</v>
      </c>
      <c r="G71" s="83"/>
    </row>
    <row r="72" spans="1:7" ht="27" customHeight="1" hidden="1">
      <c r="A72" s="13" t="s">
        <v>177</v>
      </c>
      <c r="B72" s="13" t="s">
        <v>326</v>
      </c>
      <c r="C72" s="135" t="s">
        <v>409</v>
      </c>
      <c r="D72" s="131" t="s">
        <v>114</v>
      </c>
      <c r="E72" s="111" t="s">
        <v>157</v>
      </c>
      <c r="F72" s="23">
        <v>0</v>
      </c>
      <c r="G72" s="83"/>
    </row>
    <row r="73" spans="1:7" ht="39.75" customHeight="1">
      <c r="A73" s="41" t="s">
        <v>177</v>
      </c>
      <c r="B73" s="41" t="s">
        <v>326</v>
      </c>
      <c r="C73" s="157" t="s">
        <v>378</v>
      </c>
      <c r="D73" s="133"/>
      <c r="E73" s="158" t="s">
        <v>517</v>
      </c>
      <c r="F73" s="43">
        <f>F74+F78+F80</f>
        <v>393161.61000000004</v>
      </c>
      <c r="G73" s="83"/>
    </row>
    <row r="74" spans="1:7" ht="18" customHeight="1">
      <c r="A74" s="41" t="s">
        <v>177</v>
      </c>
      <c r="B74" s="41" t="s">
        <v>326</v>
      </c>
      <c r="C74" s="157" t="s">
        <v>379</v>
      </c>
      <c r="D74" s="133"/>
      <c r="E74" s="159" t="s">
        <v>160</v>
      </c>
      <c r="F74" s="43">
        <f>F75</f>
        <v>77000</v>
      </c>
      <c r="G74" s="83"/>
    </row>
    <row r="75" spans="1:7" ht="18.75" customHeight="1">
      <c r="A75" s="41" t="s">
        <v>177</v>
      </c>
      <c r="B75" s="41" t="s">
        <v>326</v>
      </c>
      <c r="C75" s="157" t="s">
        <v>415</v>
      </c>
      <c r="D75" s="133"/>
      <c r="E75" s="160" t="s">
        <v>408</v>
      </c>
      <c r="F75" s="43">
        <f>F76</f>
        <v>77000</v>
      </c>
      <c r="G75" s="83"/>
    </row>
    <row r="76" spans="1:7" ht="27" customHeight="1">
      <c r="A76" s="38" t="s">
        <v>177</v>
      </c>
      <c r="B76" s="38" t="s">
        <v>326</v>
      </c>
      <c r="C76" s="161" t="s">
        <v>415</v>
      </c>
      <c r="D76" s="139" t="s">
        <v>113</v>
      </c>
      <c r="E76" s="162" t="s">
        <v>111</v>
      </c>
      <c r="F76" s="44">
        <f>F77</f>
        <v>77000</v>
      </c>
      <c r="G76" s="83"/>
    </row>
    <row r="77" spans="1:7" ht="27" customHeight="1">
      <c r="A77" s="38" t="s">
        <v>177</v>
      </c>
      <c r="B77" s="38" t="s">
        <v>326</v>
      </c>
      <c r="C77" s="161" t="s">
        <v>415</v>
      </c>
      <c r="D77" s="139" t="s">
        <v>114</v>
      </c>
      <c r="E77" s="163" t="s">
        <v>157</v>
      </c>
      <c r="F77" s="44">
        <v>77000</v>
      </c>
      <c r="G77" s="83"/>
    </row>
    <row r="78" spans="1:7" ht="27" customHeight="1">
      <c r="A78" s="38" t="s">
        <v>177</v>
      </c>
      <c r="B78" s="38" t="s">
        <v>326</v>
      </c>
      <c r="C78" s="146" t="s">
        <v>545</v>
      </c>
      <c r="D78" s="131"/>
      <c r="E78" s="156" t="s">
        <v>544</v>
      </c>
      <c r="F78" s="22">
        <v>261616.16</v>
      </c>
      <c r="G78" s="83"/>
    </row>
    <row r="79" spans="1:7" ht="27" customHeight="1">
      <c r="A79" s="38" t="s">
        <v>177</v>
      </c>
      <c r="B79" s="38" t="s">
        <v>326</v>
      </c>
      <c r="C79" s="146" t="s">
        <v>545</v>
      </c>
      <c r="D79" s="131" t="s">
        <v>114</v>
      </c>
      <c r="E79" s="163" t="s">
        <v>157</v>
      </c>
      <c r="F79" s="23">
        <v>261616.16</v>
      </c>
      <c r="G79" s="83"/>
    </row>
    <row r="80" spans="1:7" ht="27" customHeight="1">
      <c r="A80" s="38" t="s">
        <v>177</v>
      </c>
      <c r="B80" s="38" t="s">
        <v>326</v>
      </c>
      <c r="C80" s="146" t="s">
        <v>547</v>
      </c>
      <c r="D80" s="131"/>
      <c r="E80" s="156" t="s">
        <v>546</v>
      </c>
      <c r="F80" s="22">
        <v>54545.45</v>
      </c>
      <c r="G80" s="83"/>
    </row>
    <row r="81" spans="1:7" ht="27" customHeight="1">
      <c r="A81" s="38" t="s">
        <v>177</v>
      </c>
      <c r="B81" s="38" t="s">
        <v>326</v>
      </c>
      <c r="C81" s="146" t="s">
        <v>547</v>
      </c>
      <c r="D81" s="131" t="s">
        <v>114</v>
      </c>
      <c r="E81" s="163" t="s">
        <v>157</v>
      </c>
      <c r="F81" s="23">
        <v>54545.45</v>
      </c>
      <c r="G81" s="83"/>
    </row>
    <row r="82" spans="1:7" ht="43.5" customHeight="1">
      <c r="A82" s="10" t="s">
        <v>177</v>
      </c>
      <c r="B82" s="10" t="s">
        <v>326</v>
      </c>
      <c r="C82" s="129" t="s">
        <v>206</v>
      </c>
      <c r="D82" s="129"/>
      <c r="E82" s="49" t="s">
        <v>416</v>
      </c>
      <c r="F82" s="22">
        <f>F83</f>
        <v>9681.22</v>
      </c>
      <c r="G82" s="83"/>
    </row>
    <row r="83" spans="1:7" ht="42" customHeight="1">
      <c r="A83" s="10" t="s">
        <v>177</v>
      </c>
      <c r="B83" s="10" t="s">
        <v>326</v>
      </c>
      <c r="C83" s="129" t="s">
        <v>205</v>
      </c>
      <c r="D83" s="129"/>
      <c r="E83" s="49" t="s">
        <v>404</v>
      </c>
      <c r="F83" s="22">
        <f>F84+F86</f>
        <v>9681.22</v>
      </c>
      <c r="G83" s="83"/>
    </row>
    <row r="84" spans="1:7" ht="28.5" customHeight="1">
      <c r="A84" s="10" t="s">
        <v>177</v>
      </c>
      <c r="B84" s="10">
        <v>10</v>
      </c>
      <c r="C84" s="129" t="s">
        <v>215</v>
      </c>
      <c r="D84" s="129"/>
      <c r="E84" s="49" t="s">
        <v>311</v>
      </c>
      <c r="F84" s="22">
        <f>SUM(F85)</f>
        <v>9681.22</v>
      </c>
      <c r="G84" s="83"/>
    </row>
    <row r="85" spans="1:7" ht="28.5" customHeight="1">
      <c r="A85" s="13" t="s">
        <v>177</v>
      </c>
      <c r="B85" s="13" t="s">
        <v>326</v>
      </c>
      <c r="C85" s="131" t="s">
        <v>215</v>
      </c>
      <c r="D85" s="131" t="s">
        <v>114</v>
      </c>
      <c r="E85" s="108" t="s">
        <v>123</v>
      </c>
      <c r="F85" s="22">
        <v>9681.22</v>
      </c>
      <c r="G85" s="83"/>
    </row>
    <row r="86" spans="1:7" ht="3" customHeight="1">
      <c r="A86" s="10" t="s">
        <v>177</v>
      </c>
      <c r="B86" s="10">
        <v>10</v>
      </c>
      <c r="C86" s="129" t="s">
        <v>492</v>
      </c>
      <c r="D86" s="129"/>
      <c r="E86" s="49" t="s">
        <v>518</v>
      </c>
      <c r="F86" s="22">
        <f>SUM(F87)</f>
        <v>0</v>
      </c>
      <c r="G86" s="83"/>
    </row>
    <row r="87" spans="1:7" ht="28.5" customHeight="1" hidden="1">
      <c r="A87" s="13" t="s">
        <v>177</v>
      </c>
      <c r="B87" s="13" t="s">
        <v>326</v>
      </c>
      <c r="C87" s="131" t="s">
        <v>492</v>
      </c>
      <c r="D87" s="131" t="s">
        <v>114</v>
      </c>
      <c r="E87" s="108" t="s">
        <v>123</v>
      </c>
      <c r="F87" s="22">
        <v>0</v>
      </c>
      <c r="G87" s="83"/>
    </row>
    <row r="88" spans="1:7" ht="0.75" customHeight="1">
      <c r="A88" s="10" t="s">
        <v>177</v>
      </c>
      <c r="B88" s="10" t="s">
        <v>326</v>
      </c>
      <c r="C88" s="129" t="s">
        <v>108</v>
      </c>
      <c r="D88" s="129"/>
      <c r="E88" s="49" t="s">
        <v>417</v>
      </c>
      <c r="F88" s="22">
        <f>SUM(F90)</f>
        <v>0</v>
      </c>
      <c r="G88" s="83"/>
    </row>
    <row r="89" spans="1:7" ht="25.5" customHeight="1" hidden="1">
      <c r="A89" s="13" t="s">
        <v>177</v>
      </c>
      <c r="B89" s="13" t="s">
        <v>326</v>
      </c>
      <c r="C89" s="131" t="s">
        <v>108</v>
      </c>
      <c r="D89" s="131" t="s">
        <v>114</v>
      </c>
      <c r="E89" s="108" t="s">
        <v>123</v>
      </c>
      <c r="F89" s="22">
        <f>F90</f>
        <v>0</v>
      </c>
      <c r="G89" s="83"/>
    </row>
    <row r="90" spans="1:7" ht="31.5" customHeight="1" hidden="1">
      <c r="A90" s="13" t="s">
        <v>177</v>
      </c>
      <c r="B90" s="13" t="s">
        <v>326</v>
      </c>
      <c r="C90" s="131" t="s">
        <v>108</v>
      </c>
      <c r="D90" s="131" t="s">
        <v>324</v>
      </c>
      <c r="E90" s="50" t="s">
        <v>305</v>
      </c>
      <c r="F90" s="23">
        <v>0</v>
      </c>
      <c r="G90" s="83"/>
    </row>
    <row r="91" spans="1:7" ht="31.5" customHeight="1">
      <c r="A91" s="10" t="s">
        <v>177</v>
      </c>
      <c r="B91" s="10" t="s">
        <v>91</v>
      </c>
      <c r="C91" s="129"/>
      <c r="D91" s="129"/>
      <c r="E91" s="9" t="s">
        <v>96</v>
      </c>
      <c r="F91" s="22">
        <f>F92</f>
        <v>1000</v>
      </c>
      <c r="G91" s="83"/>
    </row>
    <row r="92" spans="1:7" ht="51" customHeight="1">
      <c r="A92" s="10" t="s">
        <v>177</v>
      </c>
      <c r="B92" s="10" t="s">
        <v>91</v>
      </c>
      <c r="C92" s="129" t="s">
        <v>130</v>
      </c>
      <c r="D92" s="129"/>
      <c r="E92" s="51" t="s">
        <v>519</v>
      </c>
      <c r="F92" s="22">
        <f>F93</f>
        <v>1000</v>
      </c>
      <c r="G92" s="83"/>
    </row>
    <row r="93" spans="1:7" ht="18" customHeight="1">
      <c r="A93" s="10" t="s">
        <v>177</v>
      </c>
      <c r="B93" s="10" t="s">
        <v>91</v>
      </c>
      <c r="C93" s="129" t="s">
        <v>129</v>
      </c>
      <c r="D93" s="129"/>
      <c r="E93" s="49" t="s">
        <v>418</v>
      </c>
      <c r="F93" s="22">
        <f>F94</f>
        <v>1000</v>
      </c>
      <c r="G93" s="83"/>
    </row>
    <row r="94" spans="1:7" ht="30" customHeight="1">
      <c r="A94" s="10" t="s">
        <v>177</v>
      </c>
      <c r="B94" s="10" t="s">
        <v>91</v>
      </c>
      <c r="C94" s="129" t="s">
        <v>449</v>
      </c>
      <c r="D94" s="129"/>
      <c r="E94" s="49" t="s">
        <v>419</v>
      </c>
      <c r="F94" s="22">
        <f>F95</f>
        <v>1000</v>
      </c>
      <c r="G94" s="83"/>
    </row>
    <row r="95" spans="1:7" ht="30" customHeight="1">
      <c r="A95" s="13" t="s">
        <v>177</v>
      </c>
      <c r="B95" s="13" t="s">
        <v>91</v>
      </c>
      <c r="C95" s="131" t="s">
        <v>449</v>
      </c>
      <c r="D95" s="131" t="s">
        <v>114</v>
      </c>
      <c r="E95" s="108" t="s">
        <v>123</v>
      </c>
      <c r="F95" s="23">
        <v>1000</v>
      </c>
      <c r="G95" s="83"/>
    </row>
    <row r="96" spans="1:7" ht="18.75" customHeight="1">
      <c r="A96" s="55" t="s">
        <v>178</v>
      </c>
      <c r="B96" s="55"/>
      <c r="C96" s="130"/>
      <c r="D96" s="130"/>
      <c r="E96" s="56" t="s">
        <v>161</v>
      </c>
      <c r="F96" s="57">
        <f>F97+F109</f>
        <v>1048370.74</v>
      </c>
      <c r="G96" s="90"/>
    </row>
    <row r="97" spans="1:7" ht="14.25" customHeight="1">
      <c r="A97" s="103" t="s">
        <v>178</v>
      </c>
      <c r="B97" s="103" t="s">
        <v>182</v>
      </c>
      <c r="C97" s="129"/>
      <c r="D97" s="141"/>
      <c r="E97" s="49" t="s">
        <v>240</v>
      </c>
      <c r="F97" s="22">
        <f>F107+F105</f>
        <v>353875.79</v>
      </c>
      <c r="G97" s="83"/>
    </row>
    <row r="98" spans="1:7" ht="20.25" customHeight="1" hidden="1">
      <c r="A98" s="104" t="s">
        <v>178</v>
      </c>
      <c r="B98" s="104" t="s">
        <v>182</v>
      </c>
      <c r="C98" s="136" t="s">
        <v>220</v>
      </c>
      <c r="D98" s="142"/>
      <c r="E98" s="53" t="s">
        <v>293</v>
      </c>
      <c r="F98" s="71">
        <f>SUM(F99)</f>
        <v>0</v>
      </c>
      <c r="G98" s="93"/>
    </row>
    <row r="99" spans="1:7" ht="0.75" customHeight="1" hidden="1">
      <c r="A99" s="104" t="s">
        <v>178</v>
      </c>
      <c r="B99" s="104" t="s">
        <v>182</v>
      </c>
      <c r="C99" s="136" t="s">
        <v>221</v>
      </c>
      <c r="D99" s="142"/>
      <c r="E99" s="53" t="s">
        <v>294</v>
      </c>
      <c r="F99" s="71">
        <f>SUM(F100)</f>
        <v>0</v>
      </c>
      <c r="G99" s="93"/>
    </row>
    <row r="100" spans="1:7" ht="33.75" customHeight="1" hidden="1">
      <c r="A100" s="104" t="s">
        <v>178</v>
      </c>
      <c r="B100" s="104" t="s">
        <v>182</v>
      </c>
      <c r="C100" s="136" t="s">
        <v>297</v>
      </c>
      <c r="D100" s="142"/>
      <c r="E100" s="53" t="s">
        <v>295</v>
      </c>
      <c r="F100" s="71">
        <f>SUM(F101)</f>
        <v>0</v>
      </c>
      <c r="G100" s="93"/>
    </row>
    <row r="101" spans="1:7" ht="36" customHeight="1" hidden="1">
      <c r="A101" s="104" t="s">
        <v>178</v>
      </c>
      <c r="B101" s="104" t="s">
        <v>182</v>
      </c>
      <c r="C101" s="136" t="s">
        <v>298</v>
      </c>
      <c r="D101" s="142"/>
      <c r="E101" s="53" t="s">
        <v>296</v>
      </c>
      <c r="F101" s="71">
        <f>SUM(F102)</f>
        <v>0</v>
      </c>
      <c r="G101" s="93"/>
    </row>
    <row r="102" spans="1:7" ht="27" customHeight="1" hidden="1">
      <c r="A102" s="105" t="s">
        <v>178</v>
      </c>
      <c r="B102" s="105" t="s">
        <v>182</v>
      </c>
      <c r="C102" s="137" t="s">
        <v>298</v>
      </c>
      <c r="D102" s="143" t="s">
        <v>324</v>
      </c>
      <c r="E102" s="73" t="s">
        <v>305</v>
      </c>
      <c r="F102" s="101"/>
      <c r="G102" s="93"/>
    </row>
    <row r="103" spans="1:7" ht="29.25" customHeight="1" hidden="1">
      <c r="A103" s="103" t="s">
        <v>178</v>
      </c>
      <c r="B103" s="103" t="s">
        <v>182</v>
      </c>
      <c r="C103" s="129" t="s">
        <v>206</v>
      </c>
      <c r="D103" s="141"/>
      <c r="E103" s="49" t="s">
        <v>301</v>
      </c>
      <c r="F103" s="22">
        <f>F104</f>
        <v>308875.79</v>
      </c>
      <c r="G103" s="83"/>
    </row>
    <row r="104" spans="1:7" ht="40.5" customHeight="1" hidden="1">
      <c r="A104" s="103" t="s">
        <v>178</v>
      </c>
      <c r="B104" s="103" t="s">
        <v>182</v>
      </c>
      <c r="C104" s="129" t="s">
        <v>205</v>
      </c>
      <c r="D104" s="141"/>
      <c r="E104" s="49" t="s">
        <v>303</v>
      </c>
      <c r="F104" s="22">
        <f>F107</f>
        <v>308875.79</v>
      </c>
      <c r="G104" s="83"/>
    </row>
    <row r="105" spans="1:7" ht="28.5" customHeight="1">
      <c r="A105" s="103" t="s">
        <v>178</v>
      </c>
      <c r="B105" s="103" t="s">
        <v>182</v>
      </c>
      <c r="C105" s="131" t="s">
        <v>553</v>
      </c>
      <c r="D105" s="141"/>
      <c r="E105" s="49" t="s">
        <v>473</v>
      </c>
      <c r="F105" s="22">
        <f>F106</f>
        <v>45000</v>
      </c>
      <c r="G105" s="83"/>
    </row>
    <row r="106" spans="1:7" ht="27.75" customHeight="1">
      <c r="A106" s="106" t="s">
        <v>178</v>
      </c>
      <c r="B106" s="106" t="s">
        <v>182</v>
      </c>
      <c r="C106" s="131" t="s">
        <v>553</v>
      </c>
      <c r="D106" s="144" t="s">
        <v>114</v>
      </c>
      <c r="E106" s="108" t="s">
        <v>123</v>
      </c>
      <c r="F106" s="22">
        <v>45000</v>
      </c>
      <c r="G106" s="83"/>
    </row>
    <row r="107" spans="1:7" ht="27.75" customHeight="1">
      <c r="A107" s="103" t="s">
        <v>178</v>
      </c>
      <c r="B107" s="103" t="s">
        <v>182</v>
      </c>
      <c r="C107" s="129" t="s">
        <v>369</v>
      </c>
      <c r="D107" s="141"/>
      <c r="E107" s="52" t="s">
        <v>420</v>
      </c>
      <c r="F107" s="22">
        <f>F108</f>
        <v>308875.79</v>
      </c>
      <c r="G107" s="83"/>
    </row>
    <row r="108" spans="1:7" ht="24" customHeight="1">
      <c r="A108" s="106" t="s">
        <v>178</v>
      </c>
      <c r="B108" s="106" t="s">
        <v>182</v>
      </c>
      <c r="C108" s="131" t="s">
        <v>369</v>
      </c>
      <c r="D108" s="144" t="s">
        <v>114</v>
      </c>
      <c r="E108" s="108" t="s">
        <v>123</v>
      </c>
      <c r="F108" s="23">
        <v>308875.79</v>
      </c>
      <c r="G108" s="83"/>
    </row>
    <row r="109" spans="1:7" ht="16.5" customHeight="1">
      <c r="A109" s="20" t="s">
        <v>178</v>
      </c>
      <c r="B109" s="20" t="s">
        <v>327</v>
      </c>
      <c r="C109" s="129"/>
      <c r="D109" s="129"/>
      <c r="E109" s="49" t="s">
        <v>162</v>
      </c>
      <c r="F109" s="22">
        <f>F110+F114+F117</f>
        <v>694494.95</v>
      </c>
      <c r="G109" s="83"/>
    </row>
    <row r="110" spans="1:7" ht="39.75" customHeight="1">
      <c r="A110" s="20" t="s">
        <v>178</v>
      </c>
      <c r="B110" s="20" t="s">
        <v>327</v>
      </c>
      <c r="C110" s="129" t="s">
        <v>213</v>
      </c>
      <c r="D110" s="129"/>
      <c r="E110" s="99" t="s">
        <v>528</v>
      </c>
      <c r="F110" s="22">
        <f>F111</f>
        <v>40000</v>
      </c>
      <c r="G110" s="83"/>
    </row>
    <row r="111" spans="1:7" ht="28.5" customHeight="1">
      <c r="A111" s="20" t="s">
        <v>216</v>
      </c>
      <c r="B111" s="20" t="s">
        <v>327</v>
      </c>
      <c r="C111" s="129" t="s">
        <v>211</v>
      </c>
      <c r="D111" s="129"/>
      <c r="E111" s="99" t="s">
        <v>218</v>
      </c>
      <c r="F111" s="22">
        <f>F112</f>
        <v>40000</v>
      </c>
      <c r="G111" s="83"/>
    </row>
    <row r="112" spans="1:7" ht="25.5" customHeight="1">
      <c r="A112" s="20" t="s">
        <v>178</v>
      </c>
      <c r="B112" s="20" t="s">
        <v>327</v>
      </c>
      <c r="C112" s="129" t="s">
        <v>421</v>
      </c>
      <c r="D112" s="129"/>
      <c r="E112" s="49" t="s">
        <v>192</v>
      </c>
      <c r="F112" s="22">
        <f>F113</f>
        <v>40000</v>
      </c>
      <c r="G112" s="83"/>
    </row>
    <row r="113" spans="1:7" ht="24.75" customHeight="1">
      <c r="A113" s="15" t="s">
        <v>178</v>
      </c>
      <c r="B113" s="15" t="s">
        <v>327</v>
      </c>
      <c r="C113" s="131" t="s">
        <v>421</v>
      </c>
      <c r="D113" s="131" t="s">
        <v>114</v>
      </c>
      <c r="E113" s="108" t="s">
        <v>123</v>
      </c>
      <c r="F113" s="23">
        <v>40000</v>
      </c>
      <c r="G113" s="83"/>
    </row>
    <row r="114" spans="1:7" ht="26.25" customHeight="1">
      <c r="A114" s="15" t="s">
        <v>178</v>
      </c>
      <c r="B114" s="15" t="s">
        <v>327</v>
      </c>
      <c r="C114" s="15" t="s">
        <v>400</v>
      </c>
      <c r="D114" s="15"/>
      <c r="E114" s="99" t="s">
        <v>548</v>
      </c>
      <c r="F114" s="22">
        <v>649494.95</v>
      </c>
      <c r="G114" s="83"/>
    </row>
    <row r="115" spans="1:7" ht="25.5" customHeight="1">
      <c r="A115" s="15" t="s">
        <v>178</v>
      </c>
      <c r="B115" s="15" t="s">
        <v>327</v>
      </c>
      <c r="C115" s="15" t="s">
        <v>549</v>
      </c>
      <c r="D115" s="15" t="s">
        <v>113</v>
      </c>
      <c r="E115" s="108" t="s">
        <v>111</v>
      </c>
      <c r="F115" s="23">
        <v>649494.95</v>
      </c>
      <c r="G115" s="83"/>
    </row>
    <row r="116" spans="1:7" ht="26.25" customHeight="1">
      <c r="A116" s="15" t="s">
        <v>178</v>
      </c>
      <c r="B116" s="15" t="s">
        <v>327</v>
      </c>
      <c r="C116" s="15" t="s">
        <v>549</v>
      </c>
      <c r="D116" s="15" t="s">
        <v>114</v>
      </c>
      <c r="E116" s="111" t="s">
        <v>157</v>
      </c>
      <c r="F116" s="23">
        <v>649494.95</v>
      </c>
      <c r="G116" s="83"/>
    </row>
    <row r="117" spans="1:7" ht="27" customHeight="1">
      <c r="A117" s="20" t="s">
        <v>178</v>
      </c>
      <c r="B117" s="20" t="s">
        <v>327</v>
      </c>
      <c r="C117" s="20" t="s">
        <v>385</v>
      </c>
      <c r="D117" s="20"/>
      <c r="E117" s="49" t="s">
        <v>422</v>
      </c>
      <c r="F117" s="22">
        <f>F118</f>
        <v>5000</v>
      </c>
      <c r="G117" s="83"/>
    </row>
    <row r="118" spans="1:7" ht="24.75" customHeight="1">
      <c r="A118" s="15" t="s">
        <v>178</v>
      </c>
      <c r="B118" s="15" t="s">
        <v>327</v>
      </c>
      <c r="C118" s="15" t="s">
        <v>385</v>
      </c>
      <c r="D118" s="15" t="s">
        <v>113</v>
      </c>
      <c r="E118" s="108" t="s">
        <v>111</v>
      </c>
      <c r="F118" s="23">
        <f>F119</f>
        <v>5000</v>
      </c>
      <c r="G118" s="83"/>
    </row>
    <row r="119" spans="1:7" ht="25.5" customHeight="1">
      <c r="A119" s="15" t="s">
        <v>178</v>
      </c>
      <c r="B119" s="15" t="s">
        <v>327</v>
      </c>
      <c r="C119" s="15" t="s">
        <v>385</v>
      </c>
      <c r="D119" s="15" t="s">
        <v>114</v>
      </c>
      <c r="E119" s="111" t="s">
        <v>157</v>
      </c>
      <c r="F119" s="23">
        <v>5000</v>
      </c>
      <c r="G119" s="83"/>
    </row>
    <row r="120" spans="1:7" ht="17.25" customHeight="1">
      <c r="A120" s="74" t="s">
        <v>179</v>
      </c>
      <c r="B120" s="74"/>
      <c r="C120" s="130"/>
      <c r="D120" s="130"/>
      <c r="E120" s="56" t="s">
        <v>312</v>
      </c>
      <c r="F120" s="57">
        <f>F130+F154+F171</f>
        <v>3559495.96</v>
      </c>
      <c r="G120" s="90"/>
    </row>
    <row r="121" spans="1:7" ht="19.5" customHeight="1" hidden="1">
      <c r="A121" s="20" t="s">
        <v>179</v>
      </c>
      <c r="B121" s="10" t="s">
        <v>174</v>
      </c>
      <c r="C121" s="129" t="s">
        <v>283</v>
      </c>
      <c r="D121" s="129"/>
      <c r="E121" s="49" t="s">
        <v>281</v>
      </c>
      <c r="F121" s="43">
        <f>F122</f>
        <v>0</v>
      </c>
      <c r="G121" s="84"/>
    </row>
    <row r="122" spans="1:7" ht="19.5" customHeight="1" hidden="1">
      <c r="A122" s="20" t="s">
        <v>179</v>
      </c>
      <c r="B122" s="10" t="s">
        <v>174</v>
      </c>
      <c r="C122" s="129" t="s">
        <v>283</v>
      </c>
      <c r="D122" s="129"/>
      <c r="E122" s="49" t="s">
        <v>163</v>
      </c>
      <c r="F122" s="43">
        <f>F123</f>
        <v>0</v>
      </c>
      <c r="G122" s="84"/>
    </row>
    <row r="123" spans="1:7" ht="28.5" customHeight="1" hidden="1">
      <c r="A123" s="20" t="s">
        <v>179</v>
      </c>
      <c r="B123" s="10" t="s">
        <v>174</v>
      </c>
      <c r="C123" s="129" t="s">
        <v>283</v>
      </c>
      <c r="D123" s="129"/>
      <c r="E123" s="99" t="s">
        <v>282</v>
      </c>
      <c r="F123" s="43">
        <f>F124</f>
        <v>0</v>
      </c>
      <c r="G123" s="84"/>
    </row>
    <row r="124" spans="1:7" ht="32.25" customHeight="1" hidden="1">
      <c r="A124" s="15" t="s">
        <v>179</v>
      </c>
      <c r="B124" s="13" t="s">
        <v>174</v>
      </c>
      <c r="C124" s="131" t="s">
        <v>283</v>
      </c>
      <c r="D124" s="131" t="s">
        <v>265</v>
      </c>
      <c r="E124" s="50" t="s">
        <v>269</v>
      </c>
      <c r="F124" s="44">
        <v>0</v>
      </c>
      <c r="G124" s="84"/>
    </row>
    <row r="125" spans="1:7" ht="2.25" customHeight="1" hidden="1">
      <c r="A125" s="10" t="s">
        <v>179</v>
      </c>
      <c r="B125" s="10" t="s">
        <v>174</v>
      </c>
      <c r="C125" s="129" t="s">
        <v>267</v>
      </c>
      <c r="D125" s="129"/>
      <c r="E125" s="49" t="s">
        <v>163</v>
      </c>
      <c r="F125" s="22">
        <f>F126+F128</f>
        <v>0</v>
      </c>
      <c r="G125" s="83"/>
    </row>
    <row r="126" spans="1:17" ht="17.25" customHeight="1" hidden="1">
      <c r="A126" s="10" t="s">
        <v>179</v>
      </c>
      <c r="B126" s="10" t="s">
        <v>174</v>
      </c>
      <c r="C126" s="129" t="s">
        <v>266</v>
      </c>
      <c r="D126" s="129"/>
      <c r="E126" s="49" t="s">
        <v>260</v>
      </c>
      <c r="F126" s="22">
        <f>F127</f>
        <v>0</v>
      </c>
      <c r="G126" s="83"/>
      <c r="K126" s="36"/>
      <c r="L126" s="34"/>
      <c r="M126" s="34"/>
      <c r="N126" s="34"/>
      <c r="O126" s="37"/>
      <c r="P126" s="35"/>
      <c r="Q126" s="33"/>
    </row>
    <row r="127" spans="1:17" ht="60" customHeight="1" hidden="1">
      <c r="A127" s="13" t="s">
        <v>179</v>
      </c>
      <c r="B127" s="13" t="s">
        <v>174</v>
      </c>
      <c r="C127" s="131" t="s">
        <v>266</v>
      </c>
      <c r="D127" s="131" t="s">
        <v>265</v>
      </c>
      <c r="E127" s="50" t="s">
        <v>269</v>
      </c>
      <c r="F127" s="23">
        <v>0</v>
      </c>
      <c r="G127" s="83"/>
      <c r="K127" s="36"/>
      <c r="L127" s="34"/>
      <c r="M127" s="34"/>
      <c r="N127" s="34"/>
      <c r="O127" s="37"/>
      <c r="P127" s="35"/>
      <c r="Q127" s="33"/>
    </row>
    <row r="128" spans="1:7" ht="2.25" customHeight="1">
      <c r="A128" s="10" t="s">
        <v>179</v>
      </c>
      <c r="B128" s="10" t="s">
        <v>174</v>
      </c>
      <c r="C128" s="129" t="s">
        <v>268</v>
      </c>
      <c r="D128" s="129"/>
      <c r="E128" s="49" t="s">
        <v>261</v>
      </c>
      <c r="F128" s="22">
        <f>F129</f>
        <v>0</v>
      </c>
      <c r="G128" s="83"/>
    </row>
    <row r="129" spans="1:8" ht="17.25" customHeight="1" hidden="1">
      <c r="A129" s="13" t="s">
        <v>179</v>
      </c>
      <c r="B129" s="13" t="s">
        <v>174</v>
      </c>
      <c r="C129" s="131" t="s">
        <v>268</v>
      </c>
      <c r="D129" s="131" t="s">
        <v>265</v>
      </c>
      <c r="E129" s="50" t="s">
        <v>269</v>
      </c>
      <c r="F129" s="23">
        <v>0</v>
      </c>
      <c r="G129" s="83"/>
      <c r="H129" s="97"/>
    </row>
    <row r="130" spans="1:7" ht="15" customHeight="1">
      <c r="A130" s="10" t="s">
        <v>179</v>
      </c>
      <c r="B130" s="10" t="s">
        <v>176</v>
      </c>
      <c r="C130" s="129"/>
      <c r="D130" s="129"/>
      <c r="E130" s="49" t="s">
        <v>313</v>
      </c>
      <c r="F130" s="22">
        <f>F133+F131</f>
        <v>2900000</v>
      </c>
      <c r="G130" s="83"/>
    </row>
    <row r="131" spans="1:7" ht="25.5" customHeight="1">
      <c r="A131" s="10" t="s">
        <v>179</v>
      </c>
      <c r="B131" s="10" t="s">
        <v>176</v>
      </c>
      <c r="C131" s="129" t="s">
        <v>476</v>
      </c>
      <c r="D131" s="129"/>
      <c r="E131" s="49" t="s">
        <v>477</v>
      </c>
      <c r="F131" s="22">
        <f>F132</f>
        <v>10000</v>
      </c>
      <c r="G131" s="83"/>
    </row>
    <row r="132" spans="1:7" ht="16.5" customHeight="1">
      <c r="A132" s="13" t="s">
        <v>179</v>
      </c>
      <c r="B132" s="13" t="s">
        <v>176</v>
      </c>
      <c r="C132" s="131" t="s">
        <v>489</v>
      </c>
      <c r="D132" s="131" t="s">
        <v>101</v>
      </c>
      <c r="E132" s="50" t="s">
        <v>100</v>
      </c>
      <c r="F132" s="23">
        <v>10000</v>
      </c>
      <c r="G132" s="83"/>
    </row>
    <row r="133" spans="1:7" ht="39" customHeight="1">
      <c r="A133" s="20" t="s">
        <v>179</v>
      </c>
      <c r="B133" s="20" t="s">
        <v>176</v>
      </c>
      <c r="C133" s="129" t="s">
        <v>206</v>
      </c>
      <c r="D133" s="145"/>
      <c r="E133" s="49" t="s">
        <v>416</v>
      </c>
      <c r="F133" s="22">
        <f>F134</f>
        <v>2890000</v>
      </c>
      <c r="G133" s="83"/>
    </row>
    <row r="134" spans="1:7" ht="15" customHeight="1">
      <c r="A134" s="20" t="s">
        <v>179</v>
      </c>
      <c r="B134" s="20" t="s">
        <v>176</v>
      </c>
      <c r="C134" s="129" t="s">
        <v>231</v>
      </c>
      <c r="D134" s="129"/>
      <c r="E134" s="49" t="s">
        <v>164</v>
      </c>
      <c r="F134" s="23">
        <f>F135+F150</f>
        <v>2890000</v>
      </c>
      <c r="G134" s="83"/>
    </row>
    <row r="135" spans="1:7" ht="28.5" customHeight="1">
      <c r="A135" s="21" t="s">
        <v>179</v>
      </c>
      <c r="B135" s="21" t="s">
        <v>176</v>
      </c>
      <c r="C135" s="138" t="s">
        <v>231</v>
      </c>
      <c r="D135" s="131" t="s">
        <v>113</v>
      </c>
      <c r="E135" s="108" t="s">
        <v>111</v>
      </c>
      <c r="F135" s="23">
        <v>2880000</v>
      </c>
      <c r="G135" s="83"/>
    </row>
    <row r="136" spans="1:7" ht="26.25" customHeight="1">
      <c r="A136" s="21" t="s">
        <v>179</v>
      </c>
      <c r="B136" s="21" t="s">
        <v>176</v>
      </c>
      <c r="C136" s="138" t="s">
        <v>231</v>
      </c>
      <c r="D136" s="131" t="s">
        <v>114</v>
      </c>
      <c r="E136" s="108" t="s">
        <v>112</v>
      </c>
      <c r="F136" s="23">
        <v>2880000</v>
      </c>
      <c r="G136" s="83"/>
    </row>
    <row r="137" spans="1:7" ht="22.5" customHeight="1" hidden="1">
      <c r="A137" s="20" t="s">
        <v>179</v>
      </c>
      <c r="B137" s="20" t="s">
        <v>176</v>
      </c>
      <c r="C137" s="129" t="s">
        <v>223</v>
      </c>
      <c r="D137" s="129"/>
      <c r="E137" s="49" t="s">
        <v>313</v>
      </c>
      <c r="F137" s="22">
        <f>F138+F141+F144</f>
        <v>10000</v>
      </c>
      <c r="G137" s="83"/>
    </row>
    <row r="138" spans="1:7" ht="30.75" customHeight="1" hidden="1">
      <c r="A138" s="20" t="s">
        <v>179</v>
      </c>
      <c r="B138" s="20" t="s">
        <v>176</v>
      </c>
      <c r="C138" s="129" t="s">
        <v>222</v>
      </c>
      <c r="D138" s="129"/>
      <c r="E138" s="49" t="s">
        <v>314</v>
      </c>
      <c r="F138" s="22">
        <f>F140</f>
        <v>0</v>
      </c>
      <c r="G138" s="83"/>
    </row>
    <row r="139" spans="1:7" ht="21.75" customHeight="1" hidden="1">
      <c r="A139" s="15" t="s">
        <v>179</v>
      </c>
      <c r="B139" s="15" t="s">
        <v>176</v>
      </c>
      <c r="C139" s="131" t="s">
        <v>222</v>
      </c>
      <c r="D139" s="131" t="s">
        <v>101</v>
      </c>
      <c r="E139" s="50" t="s">
        <v>100</v>
      </c>
      <c r="F139" s="23">
        <f>F140</f>
        <v>0</v>
      </c>
      <c r="G139" s="83"/>
    </row>
    <row r="140" spans="1:7" ht="40.5" customHeight="1" hidden="1">
      <c r="A140" s="15" t="s">
        <v>179</v>
      </c>
      <c r="B140" s="15" t="s">
        <v>176</v>
      </c>
      <c r="C140" s="131" t="s">
        <v>222</v>
      </c>
      <c r="D140" s="131" t="s">
        <v>93</v>
      </c>
      <c r="E140" s="75" t="s">
        <v>92</v>
      </c>
      <c r="F140" s="23">
        <v>0</v>
      </c>
      <c r="G140" s="83"/>
    </row>
    <row r="141" spans="1:7" ht="38.25" hidden="1">
      <c r="A141" s="20" t="s">
        <v>179</v>
      </c>
      <c r="B141" s="10" t="s">
        <v>176</v>
      </c>
      <c r="C141" s="129" t="s">
        <v>232</v>
      </c>
      <c r="D141" s="129"/>
      <c r="E141" s="49" t="s">
        <v>315</v>
      </c>
      <c r="F141" s="22">
        <f>F143</f>
        <v>0</v>
      </c>
      <c r="G141" s="83"/>
    </row>
    <row r="142" spans="1:7" ht="15.75" hidden="1">
      <c r="A142" s="15" t="s">
        <v>179</v>
      </c>
      <c r="B142" s="13" t="s">
        <v>176</v>
      </c>
      <c r="C142" s="131" t="s">
        <v>232</v>
      </c>
      <c r="D142" s="131" t="s">
        <v>328</v>
      </c>
      <c r="E142" s="50" t="s">
        <v>100</v>
      </c>
      <c r="F142" s="23">
        <f>F143</f>
        <v>0</v>
      </c>
      <c r="G142" s="83"/>
    </row>
    <row r="143" spans="1:7" ht="27.75" customHeight="1" hidden="1">
      <c r="A143" s="15" t="s">
        <v>179</v>
      </c>
      <c r="B143" s="13" t="s">
        <v>176</v>
      </c>
      <c r="C143" s="131" t="s">
        <v>232</v>
      </c>
      <c r="D143" s="131" t="s">
        <v>93</v>
      </c>
      <c r="E143" s="75" t="s">
        <v>92</v>
      </c>
      <c r="F143" s="23">
        <v>0</v>
      </c>
      <c r="G143" s="83"/>
    </row>
    <row r="144" spans="1:7" ht="22.5" customHeight="1" hidden="1">
      <c r="A144" s="10" t="s">
        <v>179</v>
      </c>
      <c r="B144" s="10" t="s">
        <v>176</v>
      </c>
      <c r="C144" s="129" t="s">
        <v>231</v>
      </c>
      <c r="D144" s="129"/>
      <c r="E144" s="49" t="s">
        <v>164</v>
      </c>
      <c r="F144" s="22">
        <f>F149+F147+F146+F150</f>
        <v>10000</v>
      </c>
      <c r="G144" s="83"/>
    </row>
    <row r="145" spans="1:7" ht="22.5" customHeight="1" hidden="1">
      <c r="A145" s="13" t="s">
        <v>179</v>
      </c>
      <c r="B145" s="13" t="s">
        <v>176</v>
      </c>
      <c r="C145" s="131" t="s">
        <v>231</v>
      </c>
      <c r="D145" s="131" t="s">
        <v>114</v>
      </c>
      <c r="E145" s="108" t="s">
        <v>123</v>
      </c>
      <c r="F145" s="23">
        <f>F146+F147</f>
        <v>0</v>
      </c>
      <c r="G145" s="83"/>
    </row>
    <row r="146" spans="1:7" ht="18.75" customHeight="1" hidden="1">
      <c r="A146" s="13" t="s">
        <v>179</v>
      </c>
      <c r="B146" s="13" t="s">
        <v>176</v>
      </c>
      <c r="C146" s="131" t="s">
        <v>231</v>
      </c>
      <c r="D146" s="131" t="s">
        <v>105</v>
      </c>
      <c r="E146" s="50" t="s">
        <v>106</v>
      </c>
      <c r="F146" s="23"/>
      <c r="G146" s="83"/>
    </row>
    <row r="147" spans="1:7" ht="29.25" customHeight="1" hidden="1">
      <c r="A147" s="13" t="s">
        <v>179</v>
      </c>
      <c r="B147" s="13" t="s">
        <v>176</v>
      </c>
      <c r="C147" s="131" t="s">
        <v>231</v>
      </c>
      <c r="D147" s="131" t="s">
        <v>324</v>
      </c>
      <c r="E147" s="50" t="s">
        <v>305</v>
      </c>
      <c r="F147" s="23">
        <v>0</v>
      </c>
      <c r="G147" s="83"/>
    </row>
    <row r="148" spans="1:7" ht="29.25" customHeight="1" hidden="1">
      <c r="A148" s="13" t="s">
        <v>179</v>
      </c>
      <c r="B148" s="13" t="s">
        <v>176</v>
      </c>
      <c r="C148" s="131" t="s">
        <v>231</v>
      </c>
      <c r="D148" s="131" t="s">
        <v>101</v>
      </c>
      <c r="E148" s="50" t="s">
        <v>100</v>
      </c>
      <c r="F148" s="23">
        <f>F149+F150</f>
        <v>10000</v>
      </c>
      <c r="G148" s="83"/>
    </row>
    <row r="149" spans="1:7" ht="39.75" customHeight="1" hidden="1">
      <c r="A149" s="13" t="s">
        <v>179</v>
      </c>
      <c r="B149" s="13" t="s">
        <v>176</v>
      </c>
      <c r="C149" s="131" t="s">
        <v>231</v>
      </c>
      <c r="D149" s="131" t="s">
        <v>94</v>
      </c>
      <c r="E149" s="76" t="s">
        <v>95</v>
      </c>
      <c r="F149" s="23">
        <v>0</v>
      </c>
      <c r="G149" s="83"/>
    </row>
    <row r="150" spans="1:7" ht="25.5" customHeight="1">
      <c r="A150" s="13" t="s">
        <v>179</v>
      </c>
      <c r="B150" s="13" t="s">
        <v>176</v>
      </c>
      <c r="C150" s="131" t="s">
        <v>231</v>
      </c>
      <c r="D150" s="131" t="s">
        <v>284</v>
      </c>
      <c r="E150" s="50" t="s">
        <v>365</v>
      </c>
      <c r="F150" s="23">
        <v>10000</v>
      </c>
      <c r="G150" s="83"/>
    </row>
    <row r="151" spans="1:7" ht="2.25" customHeight="1">
      <c r="A151" s="10" t="s">
        <v>179</v>
      </c>
      <c r="B151" s="10" t="s">
        <v>176</v>
      </c>
      <c r="C151" s="129" t="s">
        <v>241</v>
      </c>
      <c r="D151" s="129"/>
      <c r="E151" s="49" t="s">
        <v>242</v>
      </c>
      <c r="F151" s="22">
        <f>SUM(F153)</f>
        <v>0</v>
      </c>
      <c r="G151" s="83"/>
    </row>
    <row r="152" spans="1:7" ht="21.75" customHeight="1" hidden="1">
      <c r="A152" s="13" t="s">
        <v>179</v>
      </c>
      <c r="B152" s="13" t="s">
        <v>176</v>
      </c>
      <c r="C152" s="131" t="s">
        <v>241</v>
      </c>
      <c r="D152" s="131" t="s">
        <v>114</v>
      </c>
      <c r="E152" s="108" t="s">
        <v>123</v>
      </c>
      <c r="F152" s="23">
        <f>F153</f>
        <v>0</v>
      </c>
      <c r="G152" s="83"/>
    </row>
    <row r="153" spans="1:7" ht="21.75" customHeight="1" hidden="1">
      <c r="A153" s="13" t="s">
        <v>179</v>
      </c>
      <c r="B153" s="13" t="s">
        <v>177</v>
      </c>
      <c r="C153" s="131" t="s">
        <v>474</v>
      </c>
      <c r="D153" s="131" t="s">
        <v>475</v>
      </c>
      <c r="E153" s="108" t="s">
        <v>123</v>
      </c>
      <c r="F153" s="23">
        <v>0</v>
      </c>
      <c r="G153" s="83"/>
    </row>
    <row r="154" spans="1:9" ht="15.75" customHeight="1">
      <c r="A154" s="10" t="s">
        <v>179</v>
      </c>
      <c r="B154" s="10" t="s">
        <v>177</v>
      </c>
      <c r="C154" s="129"/>
      <c r="D154" s="129"/>
      <c r="E154" s="49" t="s">
        <v>316</v>
      </c>
      <c r="F154" s="22">
        <f>F161+F155</f>
        <v>499900</v>
      </c>
      <c r="G154" s="83"/>
      <c r="H154" s="77"/>
      <c r="I154" s="33"/>
    </row>
    <row r="155" spans="1:9" ht="1.5" customHeight="1">
      <c r="A155" s="10" t="s">
        <v>179</v>
      </c>
      <c r="B155" s="10" t="s">
        <v>177</v>
      </c>
      <c r="C155" s="129" t="s">
        <v>525</v>
      </c>
      <c r="D155" s="129"/>
      <c r="E155" s="49" t="s">
        <v>526</v>
      </c>
      <c r="F155" s="22">
        <f>F156+F158</f>
        <v>0</v>
      </c>
      <c r="G155" s="83"/>
      <c r="H155" s="77"/>
      <c r="I155" s="33"/>
    </row>
    <row r="156" spans="1:9" ht="2.25" customHeight="1">
      <c r="A156" s="13" t="s">
        <v>179</v>
      </c>
      <c r="B156" s="13" t="s">
        <v>177</v>
      </c>
      <c r="C156" s="131" t="s">
        <v>527</v>
      </c>
      <c r="D156" s="131" t="s">
        <v>113</v>
      </c>
      <c r="E156" s="108" t="s">
        <v>111</v>
      </c>
      <c r="F156" s="23">
        <v>0</v>
      </c>
      <c r="G156" s="83"/>
      <c r="H156" s="77"/>
      <c r="I156" s="33"/>
    </row>
    <row r="157" spans="1:9" ht="27" customHeight="1" hidden="1">
      <c r="A157" s="13" t="s">
        <v>179</v>
      </c>
      <c r="B157" s="13" t="s">
        <v>177</v>
      </c>
      <c r="C157" s="131" t="s">
        <v>527</v>
      </c>
      <c r="D157" s="131" t="s">
        <v>114</v>
      </c>
      <c r="E157" s="111" t="s">
        <v>157</v>
      </c>
      <c r="F157" s="23">
        <v>0</v>
      </c>
      <c r="G157" s="83"/>
      <c r="H157" s="77"/>
      <c r="I157" s="33"/>
    </row>
    <row r="158" spans="1:9" ht="38.25" customHeight="1" hidden="1">
      <c r="A158" s="10" t="s">
        <v>179</v>
      </c>
      <c r="B158" s="10" t="s">
        <v>177</v>
      </c>
      <c r="C158" s="129" t="s">
        <v>586</v>
      </c>
      <c r="D158" s="129"/>
      <c r="E158" s="107" t="s">
        <v>569</v>
      </c>
      <c r="F158" s="22">
        <v>0</v>
      </c>
      <c r="G158" s="83"/>
      <c r="H158" s="77"/>
      <c r="I158" s="33"/>
    </row>
    <row r="159" spans="1:9" ht="27" customHeight="1" hidden="1">
      <c r="A159" s="13" t="s">
        <v>179</v>
      </c>
      <c r="B159" s="13" t="s">
        <v>177</v>
      </c>
      <c r="C159" s="131" t="s">
        <v>586</v>
      </c>
      <c r="D159" s="131" t="s">
        <v>113</v>
      </c>
      <c r="E159" s="108" t="s">
        <v>111</v>
      </c>
      <c r="F159" s="23">
        <v>0</v>
      </c>
      <c r="G159" s="83"/>
      <c r="H159" s="77"/>
      <c r="I159" s="33"/>
    </row>
    <row r="160" spans="1:9" ht="27" customHeight="1" hidden="1">
      <c r="A160" s="13" t="s">
        <v>179</v>
      </c>
      <c r="B160" s="13" t="s">
        <v>177</v>
      </c>
      <c r="C160" s="131" t="s">
        <v>586</v>
      </c>
      <c r="D160" s="131" t="s">
        <v>114</v>
      </c>
      <c r="E160" s="111" t="s">
        <v>157</v>
      </c>
      <c r="F160" s="23">
        <v>0</v>
      </c>
      <c r="G160" s="83"/>
      <c r="H160" s="77"/>
      <c r="I160" s="33"/>
    </row>
    <row r="161" spans="1:7" ht="39" customHeight="1">
      <c r="A161" s="10" t="s">
        <v>179</v>
      </c>
      <c r="B161" s="10" t="s">
        <v>177</v>
      </c>
      <c r="C161" s="129" t="s">
        <v>206</v>
      </c>
      <c r="D161" s="129"/>
      <c r="E161" s="49" t="s">
        <v>395</v>
      </c>
      <c r="F161" s="22">
        <f>F162</f>
        <v>499900</v>
      </c>
      <c r="G161" s="83"/>
    </row>
    <row r="162" spans="1:7" ht="14.25" customHeight="1">
      <c r="A162" s="10" t="s">
        <v>179</v>
      </c>
      <c r="B162" s="10" t="s">
        <v>177</v>
      </c>
      <c r="C162" s="129" t="s">
        <v>224</v>
      </c>
      <c r="D162" s="129"/>
      <c r="E162" s="49" t="s">
        <v>163</v>
      </c>
      <c r="F162" s="22">
        <f>F163</f>
        <v>499900</v>
      </c>
      <c r="G162" s="83"/>
    </row>
    <row r="163" spans="1:7" ht="13.5" customHeight="1">
      <c r="A163" s="10" t="s">
        <v>179</v>
      </c>
      <c r="B163" s="10" t="s">
        <v>177</v>
      </c>
      <c r="C163" s="129" t="s">
        <v>236</v>
      </c>
      <c r="D163" s="129"/>
      <c r="E163" s="49" t="s">
        <v>316</v>
      </c>
      <c r="F163" s="22">
        <f>F164+F166+F168</f>
        <v>499900</v>
      </c>
      <c r="G163" s="83"/>
    </row>
    <row r="164" spans="1:7" ht="15" customHeight="1">
      <c r="A164" s="10" t="s">
        <v>179</v>
      </c>
      <c r="B164" s="10" t="s">
        <v>177</v>
      </c>
      <c r="C164" s="129" t="s">
        <v>235</v>
      </c>
      <c r="D164" s="129"/>
      <c r="E164" s="49" t="s">
        <v>317</v>
      </c>
      <c r="F164" s="22">
        <f>F165</f>
        <v>86400</v>
      </c>
      <c r="G164" s="83"/>
    </row>
    <row r="165" spans="1:7" ht="24.75" customHeight="1">
      <c r="A165" s="38" t="s">
        <v>179</v>
      </c>
      <c r="B165" s="38" t="s">
        <v>177</v>
      </c>
      <c r="C165" s="139" t="s">
        <v>235</v>
      </c>
      <c r="D165" s="139" t="s">
        <v>114</v>
      </c>
      <c r="E165" s="108" t="s">
        <v>123</v>
      </c>
      <c r="F165" s="23">
        <v>86400</v>
      </c>
      <c r="G165" s="83"/>
    </row>
    <row r="166" spans="1:7" ht="14.25" customHeight="1">
      <c r="A166" s="10" t="s">
        <v>179</v>
      </c>
      <c r="B166" s="10" t="s">
        <v>177</v>
      </c>
      <c r="C166" s="129" t="s">
        <v>234</v>
      </c>
      <c r="D166" s="129"/>
      <c r="E166" s="49" t="s">
        <v>165</v>
      </c>
      <c r="F166" s="22">
        <f>F167</f>
        <v>1000</v>
      </c>
      <c r="G166" s="83"/>
    </row>
    <row r="167" spans="1:7" ht="18.75" customHeight="1">
      <c r="A167" s="13" t="s">
        <v>179</v>
      </c>
      <c r="B167" s="13" t="s">
        <v>177</v>
      </c>
      <c r="C167" s="131" t="s">
        <v>234</v>
      </c>
      <c r="D167" s="131" t="s">
        <v>114</v>
      </c>
      <c r="E167" s="108" t="s">
        <v>123</v>
      </c>
      <c r="F167" s="23">
        <v>1000</v>
      </c>
      <c r="G167" s="83"/>
    </row>
    <row r="168" spans="1:7" ht="26.25" customHeight="1">
      <c r="A168" s="10" t="s">
        <v>179</v>
      </c>
      <c r="B168" s="10" t="s">
        <v>177</v>
      </c>
      <c r="C168" s="129" t="s">
        <v>233</v>
      </c>
      <c r="D168" s="129"/>
      <c r="E168" s="49" t="s">
        <v>166</v>
      </c>
      <c r="F168" s="22">
        <f>SUM(F169:F169)</f>
        <v>412500</v>
      </c>
      <c r="G168" s="83"/>
    </row>
    <row r="169" spans="1:7" ht="31.5" customHeight="1">
      <c r="A169" s="13" t="s">
        <v>179</v>
      </c>
      <c r="B169" s="13" t="s">
        <v>177</v>
      </c>
      <c r="C169" s="131" t="s">
        <v>233</v>
      </c>
      <c r="D169" s="131" t="s">
        <v>114</v>
      </c>
      <c r="E169" s="108" t="s">
        <v>123</v>
      </c>
      <c r="F169" s="23">
        <v>412500</v>
      </c>
      <c r="G169" s="83"/>
    </row>
    <row r="170" spans="1:7" ht="16.5" customHeight="1">
      <c r="A170" s="10" t="s">
        <v>179</v>
      </c>
      <c r="B170" s="10" t="s">
        <v>179</v>
      </c>
      <c r="C170" s="131"/>
      <c r="D170" s="131"/>
      <c r="E170" s="107" t="s">
        <v>550</v>
      </c>
      <c r="F170" s="22">
        <v>159595.96</v>
      </c>
      <c r="G170" s="83"/>
    </row>
    <row r="171" spans="1:7" ht="39" customHeight="1">
      <c r="A171" s="10" t="s">
        <v>179</v>
      </c>
      <c r="B171" s="10" t="s">
        <v>179</v>
      </c>
      <c r="C171" s="129" t="s">
        <v>213</v>
      </c>
      <c r="D171" s="129"/>
      <c r="E171" s="99" t="s">
        <v>571</v>
      </c>
      <c r="F171" s="22">
        <v>159595.96</v>
      </c>
      <c r="G171" s="83"/>
    </row>
    <row r="172" spans="1:7" ht="26.25" customHeight="1">
      <c r="A172" s="13" t="s">
        <v>179</v>
      </c>
      <c r="B172" s="13" t="s">
        <v>179</v>
      </c>
      <c r="C172" s="131" t="s">
        <v>551</v>
      </c>
      <c r="D172" s="131" t="s">
        <v>114</v>
      </c>
      <c r="E172" s="108" t="s">
        <v>123</v>
      </c>
      <c r="F172" s="23">
        <v>159595.96</v>
      </c>
      <c r="G172" s="83"/>
    </row>
    <row r="173" spans="1:7" ht="26.25" customHeight="1">
      <c r="A173" s="10" t="s">
        <v>598</v>
      </c>
      <c r="B173" s="13"/>
      <c r="C173" s="131"/>
      <c r="D173" s="131"/>
      <c r="E173" s="107" t="s">
        <v>600</v>
      </c>
      <c r="F173" s="22">
        <f>F174</f>
        <v>1070000</v>
      </c>
      <c r="G173" s="83"/>
    </row>
    <row r="174" spans="1:7" ht="26.25" customHeight="1">
      <c r="A174" s="10" t="s">
        <v>598</v>
      </c>
      <c r="B174" s="10" t="s">
        <v>179</v>
      </c>
      <c r="C174" s="129"/>
      <c r="D174" s="129"/>
      <c r="E174" s="107" t="s">
        <v>601</v>
      </c>
      <c r="F174" s="22">
        <f>F175</f>
        <v>1070000</v>
      </c>
      <c r="G174" s="83"/>
    </row>
    <row r="175" spans="1:7" ht="54.75" customHeight="1">
      <c r="A175" s="10" t="s">
        <v>598</v>
      </c>
      <c r="B175" s="10" t="s">
        <v>179</v>
      </c>
      <c r="C175" s="129" t="s">
        <v>525</v>
      </c>
      <c r="D175" s="129"/>
      <c r="E175" s="49" t="s">
        <v>526</v>
      </c>
      <c r="F175" s="22">
        <f>F176+F178</f>
        <v>1070000</v>
      </c>
      <c r="G175" s="83"/>
    </row>
    <row r="176" spans="1:7" ht="26.25" customHeight="1">
      <c r="A176" s="13" t="s">
        <v>598</v>
      </c>
      <c r="B176" s="13" t="s">
        <v>179</v>
      </c>
      <c r="C176" s="131" t="s">
        <v>527</v>
      </c>
      <c r="D176" s="131" t="s">
        <v>113</v>
      </c>
      <c r="E176" s="108" t="s">
        <v>111</v>
      </c>
      <c r="F176" s="23">
        <f>F177</f>
        <v>70000</v>
      </c>
      <c r="G176" s="83"/>
    </row>
    <row r="177" spans="1:7" ht="26.25" customHeight="1">
      <c r="A177" s="13" t="s">
        <v>598</v>
      </c>
      <c r="B177" s="13" t="s">
        <v>179</v>
      </c>
      <c r="C177" s="131" t="s">
        <v>527</v>
      </c>
      <c r="D177" s="131" t="s">
        <v>114</v>
      </c>
      <c r="E177" s="111" t="s">
        <v>157</v>
      </c>
      <c r="F177" s="23">
        <v>70000</v>
      </c>
      <c r="G177" s="83"/>
    </row>
    <row r="178" spans="1:7" ht="26.25" customHeight="1">
      <c r="A178" s="10" t="s">
        <v>598</v>
      </c>
      <c r="B178" s="10" t="s">
        <v>179</v>
      </c>
      <c r="C178" s="129" t="s">
        <v>586</v>
      </c>
      <c r="D178" s="129"/>
      <c r="E178" s="107" t="s">
        <v>569</v>
      </c>
      <c r="F178" s="22">
        <f>F179</f>
        <v>1000000</v>
      </c>
      <c r="G178" s="83"/>
    </row>
    <row r="179" spans="1:7" ht="26.25" customHeight="1">
      <c r="A179" s="13" t="s">
        <v>598</v>
      </c>
      <c r="B179" s="13" t="s">
        <v>179</v>
      </c>
      <c r="C179" s="131" t="s">
        <v>586</v>
      </c>
      <c r="D179" s="131" t="s">
        <v>113</v>
      </c>
      <c r="E179" s="108" t="s">
        <v>111</v>
      </c>
      <c r="F179" s="22">
        <f>F180</f>
        <v>1000000</v>
      </c>
      <c r="G179" s="83"/>
    </row>
    <row r="180" spans="1:7" ht="26.25" customHeight="1">
      <c r="A180" s="13" t="s">
        <v>598</v>
      </c>
      <c r="B180" s="13" t="s">
        <v>179</v>
      </c>
      <c r="C180" s="131" t="s">
        <v>586</v>
      </c>
      <c r="D180" s="131" t="s">
        <v>114</v>
      </c>
      <c r="E180" s="111" t="s">
        <v>157</v>
      </c>
      <c r="F180" s="23">
        <v>1000000</v>
      </c>
      <c r="G180" s="83"/>
    </row>
    <row r="181" spans="1:7" ht="19.5" customHeight="1">
      <c r="A181" s="55" t="s">
        <v>180</v>
      </c>
      <c r="B181" s="55"/>
      <c r="C181" s="130"/>
      <c r="D181" s="130"/>
      <c r="E181" s="56" t="s">
        <v>167</v>
      </c>
      <c r="F181" s="57">
        <f>F182</f>
        <v>1000</v>
      </c>
      <c r="G181" s="90"/>
    </row>
    <row r="182" spans="1:7" ht="25.5" customHeight="1">
      <c r="A182" s="10" t="s">
        <v>180</v>
      </c>
      <c r="B182" s="10" t="s">
        <v>179</v>
      </c>
      <c r="C182" s="129"/>
      <c r="D182" s="129"/>
      <c r="E182" s="49" t="s">
        <v>424</v>
      </c>
      <c r="F182" s="22">
        <f>F183</f>
        <v>1000</v>
      </c>
      <c r="G182" s="83"/>
    </row>
    <row r="183" spans="1:7" ht="39.75" customHeight="1">
      <c r="A183" s="10" t="s">
        <v>180</v>
      </c>
      <c r="B183" s="10" t="s">
        <v>179</v>
      </c>
      <c r="C183" s="129" t="s">
        <v>380</v>
      </c>
      <c r="D183" s="129"/>
      <c r="E183" s="99" t="s">
        <v>504</v>
      </c>
      <c r="F183" s="22">
        <f>F184</f>
        <v>1000</v>
      </c>
      <c r="G183" s="83"/>
    </row>
    <row r="184" spans="1:7" ht="19.5" customHeight="1">
      <c r="A184" s="10" t="s">
        <v>180</v>
      </c>
      <c r="B184" s="10" t="s">
        <v>179</v>
      </c>
      <c r="C184" s="129" t="s">
        <v>381</v>
      </c>
      <c r="D184" s="129"/>
      <c r="E184" s="99" t="s">
        <v>425</v>
      </c>
      <c r="F184" s="22">
        <f>F185</f>
        <v>1000</v>
      </c>
      <c r="G184" s="83"/>
    </row>
    <row r="185" spans="1:7" ht="19.5" customHeight="1">
      <c r="A185" s="10" t="s">
        <v>180</v>
      </c>
      <c r="B185" s="10" t="s">
        <v>179</v>
      </c>
      <c r="C185" s="129" t="s">
        <v>427</v>
      </c>
      <c r="D185" s="129"/>
      <c r="E185" s="49" t="s">
        <v>426</v>
      </c>
      <c r="F185" s="22">
        <f>F186</f>
        <v>1000</v>
      </c>
      <c r="G185" s="83"/>
    </row>
    <row r="186" spans="1:7" ht="27" customHeight="1">
      <c r="A186" s="13" t="s">
        <v>180</v>
      </c>
      <c r="B186" s="13" t="s">
        <v>179</v>
      </c>
      <c r="C186" s="131" t="s">
        <v>427</v>
      </c>
      <c r="D186" s="131" t="s">
        <v>114</v>
      </c>
      <c r="E186" s="108" t="s">
        <v>123</v>
      </c>
      <c r="F186" s="23">
        <v>1000</v>
      </c>
      <c r="G186" s="83"/>
    </row>
    <row r="187" spans="1:7" ht="20.25" customHeight="1">
      <c r="A187" s="55" t="s">
        <v>181</v>
      </c>
      <c r="B187" s="55"/>
      <c r="C187" s="130"/>
      <c r="D187" s="130"/>
      <c r="E187" s="56" t="s">
        <v>168</v>
      </c>
      <c r="F187" s="57">
        <f>F188+F198</f>
        <v>7445194</v>
      </c>
      <c r="G187" s="90"/>
    </row>
    <row r="188" spans="1:7" ht="14.25" customHeight="1">
      <c r="A188" s="10" t="s">
        <v>181</v>
      </c>
      <c r="B188" s="10" t="s">
        <v>174</v>
      </c>
      <c r="C188" s="129"/>
      <c r="D188" s="129"/>
      <c r="E188" s="49" t="s">
        <v>169</v>
      </c>
      <c r="F188" s="22">
        <f>F193+F189</f>
        <v>5101066.6</v>
      </c>
      <c r="G188" s="83"/>
    </row>
    <row r="189" spans="1:7" ht="38.25" customHeight="1">
      <c r="A189" s="10" t="s">
        <v>181</v>
      </c>
      <c r="B189" s="10" t="s">
        <v>174</v>
      </c>
      <c r="C189" s="129" t="s">
        <v>377</v>
      </c>
      <c r="D189" s="129"/>
      <c r="E189" s="49" t="s">
        <v>559</v>
      </c>
      <c r="F189" s="22">
        <v>1458327.6</v>
      </c>
      <c r="G189" s="83"/>
    </row>
    <row r="190" spans="1:7" ht="29.25" customHeight="1">
      <c r="A190" s="13" t="s">
        <v>181</v>
      </c>
      <c r="B190" s="13" t="s">
        <v>174</v>
      </c>
      <c r="C190" s="131" t="s">
        <v>560</v>
      </c>
      <c r="D190" s="131"/>
      <c r="E190" s="50" t="s">
        <v>561</v>
      </c>
      <c r="F190" s="23">
        <v>1458327.6</v>
      </c>
      <c r="G190" s="83"/>
    </row>
    <row r="191" spans="1:7" ht="28.5" customHeight="1">
      <c r="A191" s="13" t="s">
        <v>181</v>
      </c>
      <c r="B191" s="13" t="s">
        <v>174</v>
      </c>
      <c r="C191" s="131" t="s">
        <v>560</v>
      </c>
      <c r="D191" s="131" t="s">
        <v>113</v>
      </c>
      <c r="E191" s="108" t="s">
        <v>111</v>
      </c>
      <c r="F191" s="23">
        <v>1458327.6</v>
      </c>
      <c r="G191" s="83"/>
    </row>
    <row r="192" spans="1:7" ht="15" customHeight="1">
      <c r="A192" s="13" t="s">
        <v>181</v>
      </c>
      <c r="B192" s="13" t="s">
        <v>174</v>
      </c>
      <c r="C192" s="131" t="s">
        <v>560</v>
      </c>
      <c r="D192" s="131" t="s">
        <v>105</v>
      </c>
      <c r="E192" s="50" t="s">
        <v>562</v>
      </c>
      <c r="F192" s="23">
        <v>1458327.6</v>
      </c>
      <c r="G192" s="83"/>
    </row>
    <row r="193" spans="1:7" ht="39" customHeight="1">
      <c r="A193" s="10" t="s">
        <v>181</v>
      </c>
      <c r="B193" s="10" t="s">
        <v>174</v>
      </c>
      <c r="C193" s="129" t="s">
        <v>206</v>
      </c>
      <c r="D193" s="129"/>
      <c r="E193" s="49" t="s">
        <v>416</v>
      </c>
      <c r="F193" s="22">
        <f>F194</f>
        <v>3642739</v>
      </c>
      <c r="G193" s="83"/>
    </row>
    <row r="194" spans="1:7" ht="39.75" customHeight="1">
      <c r="A194" s="10" t="s">
        <v>181</v>
      </c>
      <c r="B194" s="10" t="s">
        <v>174</v>
      </c>
      <c r="C194" s="129" t="s">
        <v>205</v>
      </c>
      <c r="D194" s="129"/>
      <c r="E194" s="49" t="s">
        <v>404</v>
      </c>
      <c r="F194" s="22">
        <f>F195</f>
        <v>3642739</v>
      </c>
      <c r="G194" s="83"/>
    </row>
    <row r="195" spans="1:7" ht="29.25" customHeight="1">
      <c r="A195" s="10" t="s">
        <v>181</v>
      </c>
      <c r="B195" s="10" t="s">
        <v>174</v>
      </c>
      <c r="C195" s="129" t="s">
        <v>207</v>
      </c>
      <c r="D195" s="129"/>
      <c r="E195" s="49" t="s">
        <v>318</v>
      </c>
      <c r="F195" s="22">
        <f>F196</f>
        <v>3642739</v>
      </c>
      <c r="G195" s="83"/>
    </row>
    <row r="196" spans="1:7" ht="17.25" customHeight="1">
      <c r="A196" s="13" t="s">
        <v>181</v>
      </c>
      <c r="B196" s="13" t="s">
        <v>174</v>
      </c>
      <c r="C196" s="131" t="s">
        <v>207</v>
      </c>
      <c r="D196" s="131" t="s">
        <v>428</v>
      </c>
      <c r="E196" s="50" t="s">
        <v>429</v>
      </c>
      <c r="F196" s="22">
        <f>F197</f>
        <v>3642739</v>
      </c>
      <c r="G196" s="83"/>
    </row>
    <row r="197" spans="1:7" ht="39.75" customHeight="1">
      <c r="A197" s="13" t="s">
        <v>181</v>
      </c>
      <c r="B197" s="13" t="s">
        <v>174</v>
      </c>
      <c r="C197" s="131" t="s">
        <v>207</v>
      </c>
      <c r="D197" s="131" t="s">
        <v>430</v>
      </c>
      <c r="E197" s="50" t="s">
        <v>431</v>
      </c>
      <c r="F197" s="23">
        <v>3642739</v>
      </c>
      <c r="G197" s="83"/>
    </row>
    <row r="198" spans="1:8" s="17" customFormat="1" ht="15.75" customHeight="1">
      <c r="A198" s="10" t="s">
        <v>181</v>
      </c>
      <c r="B198" s="10" t="s">
        <v>178</v>
      </c>
      <c r="C198" s="129"/>
      <c r="D198" s="129"/>
      <c r="E198" s="49" t="s">
        <v>170</v>
      </c>
      <c r="F198" s="22">
        <f>F207</f>
        <v>2344127.4</v>
      </c>
      <c r="G198" s="83"/>
      <c r="H198" s="95"/>
    </row>
    <row r="199" spans="1:8" s="17" customFormat="1" ht="24.75" customHeight="1">
      <c r="A199" s="10" t="s">
        <v>181</v>
      </c>
      <c r="B199" s="10" t="s">
        <v>178</v>
      </c>
      <c r="C199" s="129" t="s">
        <v>209</v>
      </c>
      <c r="D199" s="129"/>
      <c r="E199" s="51" t="s">
        <v>514</v>
      </c>
      <c r="F199" s="22">
        <f>F200</f>
        <v>52000</v>
      </c>
      <c r="G199" s="83"/>
      <c r="H199" s="95"/>
    </row>
    <row r="200" spans="1:8" s="17" customFormat="1" ht="24.75" customHeight="1">
      <c r="A200" s="10" t="s">
        <v>181</v>
      </c>
      <c r="B200" s="10" t="s">
        <v>178</v>
      </c>
      <c r="C200" s="129" t="s">
        <v>210</v>
      </c>
      <c r="D200" s="129"/>
      <c r="E200" s="49" t="s">
        <v>212</v>
      </c>
      <c r="F200" s="22">
        <f>F201</f>
        <v>52000</v>
      </c>
      <c r="G200" s="83"/>
      <c r="H200" s="95"/>
    </row>
    <row r="201" spans="1:8" s="17" customFormat="1" ht="28.5" customHeight="1">
      <c r="A201" s="10" t="s">
        <v>181</v>
      </c>
      <c r="B201" s="10" t="s">
        <v>178</v>
      </c>
      <c r="C201" s="129" t="s">
        <v>399</v>
      </c>
      <c r="D201" s="129"/>
      <c r="E201" s="49" t="s">
        <v>306</v>
      </c>
      <c r="F201" s="22">
        <f>F202</f>
        <v>52000</v>
      </c>
      <c r="G201" s="83"/>
      <c r="H201" s="95"/>
    </row>
    <row r="202" spans="1:8" s="17" customFormat="1" ht="24.75" customHeight="1">
      <c r="A202" s="13" t="s">
        <v>181</v>
      </c>
      <c r="B202" s="13" t="s">
        <v>178</v>
      </c>
      <c r="C202" s="131" t="s">
        <v>399</v>
      </c>
      <c r="D202" s="131" t="s">
        <v>114</v>
      </c>
      <c r="E202" s="108" t="s">
        <v>123</v>
      </c>
      <c r="F202" s="23">
        <v>52000</v>
      </c>
      <c r="G202" s="83"/>
      <c r="H202" s="95"/>
    </row>
    <row r="203" spans="1:8" s="17" customFormat="1" ht="24.75" customHeight="1">
      <c r="A203" s="10" t="s">
        <v>181</v>
      </c>
      <c r="B203" s="10" t="s">
        <v>178</v>
      </c>
      <c r="C203" s="129" t="s">
        <v>377</v>
      </c>
      <c r="D203" s="129"/>
      <c r="E203" s="51" t="s">
        <v>520</v>
      </c>
      <c r="F203" s="22">
        <f>F204</f>
        <v>108442.4</v>
      </c>
      <c r="G203" s="83"/>
      <c r="H203" s="95"/>
    </row>
    <row r="204" spans="1:8" s="17" customFormat="1" ht="15.75" customHeight="1">
      <c r="A204" s="10" t="s">
        <v>181</v>
      </c>
      <c r="B204" s="10" t="s">
        <v>178</v>
      </c>
      <c r="C204" s="129" t="s">
        <v>131</v>
      </c>
      <c r="D204" s="129"/>
      <c r="E204" s="49" t="s">
        <v>521</v>
      </c>
      <c r="F204" s="22">
        <f>F205</f>
        <v>108442.4</v>
      </c>
      <c r="G204" s="83"/>
      <c r="H204" s="95"/>
    </row>
    <row r="205" spans="1:8" s="17" customFormat="1" ht="16.5" customHeight="1">
      <c r="A205" s="10" t="s">
        <v>181</v>
      </c>
      <c r="B205" s="10" t="s">
        <v>178</v>
      </c>
      <c r="C205" s="129" t="s">
        <v>432</v>
      </c>
      <c r="D205" s="129"/>
      <c r="E205" s="49" t="s">
        <v>433</v>
      </c>
      <c r="F205" s="22">
        <v>108442.4</v>
      </c>
      <c r="G205" s="83"/>
      <c r="H205" s="95"/>
    </row>
    <row r="206" spans="1:8" s="17" customFormat="1" ht="24.75" customHeight="1">
      <c r="A206" s="13" t="s">
        <v>181</v>
      </c>
      <c r="B206" s="13" t="s">
        <v>178</v>
      </c>
      <c r="C206" s="131" t="s">
        <v>432</v>
      </c>
      <c r="D206" s="131" t="s">
        <v>114</v>
      </c>
      <c r="E206" s="108" t="s">
        <v>123</v>
      </c>
      <c r="F206" s="23">
        <v>108442</v>
      </c>
      <c r="G206" s="83"/>
      <c r="H206" s="95"/>
    </row>
    <row r="207" spans="1:8" s="17" customFormat="1" ht="40.5" customHeight="1">
      <c r="A207" s="10" t="s">
        <v>181</v>
      </c>
      <c r="B207" s="10" t="s">
        <v>178</v>
      </c>
      <c r="C207" s="129" t="s">
        <v>206</v>
      </c>
      <c r="D207" s="129"/>
      <c r="E207" s="49" t="s">
        <v>416</v>
      </c>
      <c r="F207" s="22">
        <f>F208+F199+F203</f>
        <v>2344127.4</v>
      </c>
      <c r="G207" s="83"/>
      <c r="H207" s="95"/>
    </row>
    <row r="208" spans="1:8" ht="42.75" customHeight="1">
      <c r="A208" s="10" t="s">
        <v>181</v>
      </c>
      <c r="B208" s="10" t="s">
        <v>178</v>
      </c>
      <c r="C208" s="129" t="s">
        <v>205</v>
      </c>
      <c r="D208" s="129"/>
      <c r="E208" s="49" t="s">
        <v>404</v>
      </c>
      <c r="F208" s="22">
        <f>F209+F217</f>
        <v>2183685</v>
      </c>
      <c r="G208" s="83"/>
      <c r="H208" s="97"/>
    </row>
    <row r="209" spans="1:7" ht="28.5" customHeight="1" hidden="1">
      <c r="A209" s="10" t="s">
        <v>181</v>
      </c>
      <c r="B209" s="10" t="s">
        <v>178</v>
      </c>
      <c r="C209" s="129" t="s">
        <v>204</v>
      </c>
      <c r="D209" s="129"/>
      <c r="E209" s="49" t="s">
        <v>336</v>
      </c>
      <c r="F209" s="22">
        <f>F211+F212+F216+F214</f>
        <v>0</v>
      </c>
      <c r="G209" s="83"/>
    </row>
    <row r="210" spans="1:7" ht="28.5" customHeight="1" hidden="1">
      <c r="A210" s="13" t="s">
        <v>181</v>
      </c>
      <c r="B210" s="13" t="s">
        <v>178</v>
      </c>
      <c r="C210" s="131" t="s">
        <v>204</v>
      </c>
      <c r="D210" s="131" t="s">
        <v>122</v>
      </c>
      <c r="E210" s="50" t="s">
        <v>128</v>
      </c>
      <c r="F210" s="23">
        <f>F211+F212</f>
        <v>0</v>
      </c>
      <c r="G210" s="83"/>
    </row>
    <row r="211" spans="1:7" ht="20.25" customHeight="1" hidden="1">
      <c r="A211" s="13" t="s">
        <v>181</v>
      </c>
      <c r="B211" s="13" t="s">
        <v>178</v>
      </c>
      <c r="C211" s="131" t="s">
        <v>204</v>
      </c>
      <c r="D211" s="131" t="s">
        <v>329</v>
      </c>
      <c r="E211" s="14" t="s">
        <v>62</v>
      </c>
      <c r="F211" s="23">
        <v>0</v>
      </c>
      <c r="G211" s="83"/>
    </row>
    <row r="212" spans="1:8" s="17" customFormat="1" ht="27.75" customHeight="1" hidden="1">
      <c r="A212" s="13" t="s">
        <v>181</v>
      </c>
      <c r="B212" s="13" t="s">
        <v>178</v>
      </c>
      <c r="C212" s="131" t="s">
        <v>204</v>
      </c>
      <c r="D212" s="131" t="s">
        <v>262</v>
      </c>
      <c r="E212" s="50" t="s">
        <v>239</v>
      </c>
      <c r="F212" s="23">
        <v>0</v>
      </c>
      <c r="G212" s="83"/>
      <c r="H212" s="95"/>
    </row>
    <row r="213" spans="1:8" s="17" customFormat="1" ht="27.75" customHeight="1" hidden="1">
      <c r="A213" s="13" t="s">
        <v>181</v>
      </c>
      <c r="B213" s="13" t="s">
        <v>178</v>
      </c>
      <c r="C213" s="131" t="s">
        <v>204</v>
      </c>
      <c r="D213" s="131" t="s">
        <v>114</v>
      </c>
      <c r="E213" s="108" t="s">
        <v>123</v>
      </c>
      <c r="F213" s="23">
        <f>F214</f>
        <v>0</v>
      </c>
      <c r="G213" s="83"/>
      <c r="H213" s="95"/>
    </row>
    <row r="214" spans="1:7" ht="27.75" customHeight="1" hidden="1">
      <c r="A214" s="13" t="s">
        <v>181</v>
      </c>
      <c r="B214" s="13" t="s">
        <v>178</v>
      </c>
      <c r="C214" s="131" t="s">
        <v>204</v>
      </c>
      <c r="D214" s="131" t="s">
        <v>324</v>
      </c>
      <c r="E214" s="50" t="s">
        <v>319</v>
      </c>
      <c r="F214" s="23">
        <v>0</v>
      </c>
      <c r="G214" s="93"/>
    </row>
    <row r="215" spans="1:7" ht="27.75" customHeight="1" hidden="1">
      <c r="A215" s="13" t="s">
        <v>181</v>
      </c>
      <c r="B215" s="13" t="s">
        <v>178</v>
      </c>
      <c r="C215" s="131" t="s">
        <v>204</v>
      </c>
      <c r="D215" s="131" t="s">
        <v>117</v>
      </c>
      <c r="E215" s="50" t="s">
        <v>125</v>
      </c>
      <c r="F215" s="23">
        <f>F216</f>
        <v>0</v>
      </c>
      <c r="G215" s="93"/>
    </row>
    <row r="216" spans="1:7" ht="28.5" customHeight="1" hidden="1">
      <c r="A216" s="13" t="s">
        <v>181</v>
      </c>
      <c r="B216" s="13" t="s">
        <v>178</v>
      </c>
      <c r="C216" s="131" t="s">
        <v>204</v>
      </c>
      <c r="D216" s="131" t="s">
        <v>284</v>
      </c>
      <c r="E216" s="50" t="s">
        <v>365</v>
      </c>
      <c r="F216" s="23">
        <v>0</v>
      </c>
      <c r="G216" s="83"/>
    </row>
    <row r="217" spans="1:7" ht="54" customHeight="1">
      <c r="A217" s="10" t="s">
        <v>181</v>
      </c>
      <c r="B217" s="10" t="s">
        <v>178</v>
      </c>
      <c r="C217" s="129" t="s">
        <v>203</v>
      </c>
      <c r="D217" s="129"/>
      <c r="E217" s="49" t="s">
        <v>202</v>
      </c>
      <c r="F217" s="22">
        <v>2183685</v>
      </c>
      <c r="G217" s="83"/>
    </row>
    <row r="218" spans="1:7" ht="27" customHeight="1">
      <c r="A218" s="13" t="s">
        <v>181</v>
      </c>
      <c r="B218" s="13" t="s">
        <v>178</v>
      </c>
      <c r="C218" s="131" t="s">
        <v>203</v>
      </c>
      <c r="D218" s="131" t="s">
        <v>116</v>
      </c>
      <c r="E218" s="108" t="s">
        <v>120</v>
      </c>
      <c r="F218" s="23">
        <v>2102085</v>
      </c>
      <c r="G218" s="83"/>
    </row>
    <row r="219" spans="1:7" ht="26.25" customHeight="1">
      <c r="A219" s="15" t="s">
        <v>181</v>
      </c>
      <c r="B219" s="15" t="s">
        <v>178</v>
      </c>
      <c r="C219" s="131" t="s">
        <v>203</v>
      </c>
      <c r="D219" s="131" t="s">
        <v>114</v>
      </c>
      <c r="E219" s="108" t="s">
        <v>123</v>
      </c>
      <c r="F219" s="23">
        <v>81600</v>
      </c>
      <c r="G219" s="83"/>
    </row>
    <row r="220" spans="1:7" ht="17.25" customHeight="1">
      <c r="A220" s="55">
        <v>10</v>
      </c>
      <c r="B220" s="55"/>
      <c r="C220" s="130"/>
      <c r="D220" s="130"/>
      <c r="E220" s="56" t="s">
        <v>320</v>
      </c>
      <c r="F220" s="57">
        <f>F221+F227+F233</f>
        <v>482162</v>
      </c>
      <c r="G220" s="90"/>
    </row>
    <row r="221" spans="1:8" ht="17.25" customHeight="1">
      <c r="A221" s="10">
        <v>10</v>
      </c>
      <c r="B221" s="10" t="s">
        <v>174</v>
      </c>
      <c r="C221" s="129"/>
      <c r="D221" s="129"/>
      <c r="E221" s="49" t="s">
        <v>171</v>
      </c>
      <c r="F221" s="22">
        <f>F222</f>
        <v>348162</v>
      </c>
      <c r="G221" s="83"/>
      <c r="H221" s="77"/>
    </row>
    <row r="222" spans="1:8" s="17" customFormat="1" ht="27" customHeight="1">
      <c r="A222" s="10">
        <v>10</v>
      </c>
      <c r="B222" s="10" t="s">
        <v>174</v>
      </c>
      <c r="C222" s="129" t="s">
        <v>197</v>
      </c>
      <c r="D222" s="129"/>
      <c r="E222" s="99" t="s">
        <v>522</v>
      </c>
      <c r="F222" s="22">
        <f>F223</f>
        <v>348162</v>
      </c>
      <c r="G222" s="83"/>
      <c r="H222" s="95"/>
    </row>
    <row r="223" spans="1:8" s="17" customFormat="1" ht="27.75" customHeight="1">
      <c r="A223" s="10" t="s">
        <v>326</v>
      </c>
      <c r="B223" s="10" t="s">
        <v>174</v>
      </c>
      <c r="C223" s="129" t="s">
        <v>200</v>
      </c>
      <c r="D223" s="129"/>
      <c r="E223" s="99" t="s">
        <v>201</v>
      </c>
      <c r="F223" s="43">
        <f>F224</f>
        <v>348162</v>
      </c>
      <c r="G223" s="84"/>
      <c r="H223" s="95"/>
    </row>
    <row r="224" spans="1:8" s="17" customFormat="1" ht="33" customHeight="1">
      <c r="A224" s="10" t="s">
        <v>326</v>
      </c>
      <c r="B224" s="10" t="s">
        <v>174</v>
      </c>
      <c r="C224" s="129" t="s">
        <v>434</v>
      </c>
      <c r="D224" s="129"/>
      <c r="E224" s="49" t="s">
        <v>172</v>
      </c>
      <c r="F224" s="22">
        <f>F225</f>
        <v>348162</v>
      </c>
      <c r="G224" s="83"/>
      <c r="H224" s="97"/>
    </row>
    <row r="225" spans="1:8" ht="29.25" customHeight="1">
      <c r="A225" s="10">
        <v>10</v>
      </c>
      <c r="B225" s="10" t="s">
        <v>174</v>
      </c>
      <c r="C225" s="129" t="s">
        <v>436</v>
      </c>
      <c r="D225" s="129"/>
      <c r="E225" s="49" t="s">
        <v>435</v>
      </c>
      <c r="F225" s="22">
        <f>F226</f>
        <v>348162</v>
      </c>
      <c r="G225" s="83"/>
      <c r="H225" s="97"/>
    </row>
    <row r="226" spans="1:8" ht="15" customHeight="1">
      <c r="A226" s="13" t="s">
        <v>326</v>
      </c>
      <c r="B226" s="13" t="s">
        <v>174</v>
      </c>
      <c r="C226" s="131" t="s">
        <v>436</v>
      </c>
      <c r="D226" s="131" t="s">
        <v>121</v>
      </c>
      <c r="E226" s="50" t="s">
        <v>173</v>
      </c>
      <c r="F226" s="23">
        <v>348162</v>
      </c>
      <c r="G226" s="83"/>
      <c r="H226" s="97"/>
    </row>
    <row r="227" spans="1:7" ht="16.5" customHeight="1">
      <c r="A227" s="10">
        <v>10</v>
      </c>
      <c r="B227" s="10" t="s">
        <v>177</v>
      </c>
      <c r="C227" s="129"/>
      <c r="D227" s="129"/>
      <c r="E227" s="49" t="s">
        <v>337</v>
      </c>
      <c r="F227" s="22">
        <f>F228</f>
        <v>45000</v>
      </c>
      <c r="G227" s="83"/>
    </row>
    <row r="228" spans="1:7" ht="40.5" customHeight="1">
      <c r="A228" s="10">
        <v>10</v>
      </c>
      <c r="B228" s="10" t="s">
        <v>177</v>
      </c>
      <c r="C228" s="129" t="s">
        <v>197</v>
      </c>
      <c r="D228" s="129"/>
      <c r="E228" s="99" t="s">
        <v>523</v>
      </c>
      <c r="F228" s="22">
        <f>F229</f>
        <v>45000</v>
      </c>
      <c r="G228" s="83"/>
    </row>
    <row r="229" spans="1:7" ht="27.75" customHeight="1">
      <c r="A229" s="10" t="s">
        <v>326</v>
      </c>
      <c r="B229" s="10" t="s">
        <v>177</v>
      </c>
      <c r="C229" s="129" t="s">
        <v>200</v>
      </c>
      <c r="D229" s="129"/>
      <c r="E229" s="99" t="s">
        <v>201</v>
      </c>
      <c r="F229" s="43">
        <f>F230</f>
        <v>45000</v>
      </c>
      <c r="G229" s="84"/>
    </row>
    <row r="230" spans="1:7" ht="27" customHeight="1">
      <c r="A230" s="10" t="s">
        <v>326</v>
      </c>
      <c r="B230" s="10" t="s">
        <v>177</v>
      </c>
      <c r="C230" s="129" t="s">
        <v>434</v>
      </c>
      <c r="D230" s="129"/>
      <c r="E230" s="49" t="s">
        <v>172</v>
      </c>
      <c r="F230" s="22">
        <f>F231</f>
        <v>45000</v>
      </c>
      <c r="G230" s="83"/>
    </row>
    <row r="231" spans="1:7" ht="30" customHeight="1">
      <c r="A231" s="10">
        <v>10</v>
      </c>
      <c r="B231" s="10" t="s">
        <v>177</v>
      </c>
      <c r="C231" s="129" t="s">
        <v>438</v>
      </c>
      <c r="D231" s="129"/>
      <c r="E231" s="49" t="s">
        <v>437</v>
      </c>
      <c r="F231" s="22">
        <f>F232</f>
        <v>45000</v>
      </c>
      <c r="G231" s="83"/>
    </row>
    <row r="232" spans="1:7" ht="15.75" customHeight="1">
      <c r="A232" s="13" t="s">
        <v>326</v>
      </c>
      <c r="B232" s="13" t="s">
        <v>177</v>
      </c>
      <c r="C232" s="131" t="s">
        <v>438</v>
      </c>
      <c r="D232" s="131" t="s">
        <v>121</v>
      </c>
      <c r="E232" s="175" t="s">
        <v>173</v>
      </c>
      <c r="F232" s="23">
        <v>45000</v>
      </c>
      <c r="G232" s="83"/>
    </row>
    <row r="233" spans="1:8" ht="39.75" customHeight="1">
      <c r="A233" s="10" t="s">
        <v>326</v>
      </c>
      <c r="B233" s="10" t="s">
        <v>177</v>
      </c>
      <c r="C233" s="129" t="s">
        <v>206</v>
      </c>
      <c r="D233" s="129"/>
      <c r="E233" s="107" t="s">
        <v>395</v>
      </c>
      <c r="F233" s="22">
        <f>F234</f>
        <v>89000</v>
      </c>
      <c r="G233" s="83"/>
      <c r="H233" s="77"/>
    </row>
    <row r="234" spans="1:8" ht="39" customHeight="1">
      <c r="A234" s="10" t="s">
        <v>326</v>
      </c>
      <c r="B234" s="10" t="s">
        <v>177</v>
      </c>
      <c r="C234" s="129" t="s">
        <v>205</v>
      </c>
      <c r="D234" s="129"/>
      <c r="E234" s="107" t="s">
        <v>439</v>
      </c>
      <c r="F234" s="22">
        <f>F235</f>
        <v>89000</v>
      </c>
      <c r="G234" s="83"/>
      <c r="H234" s="77"/>
    </row>
    <row r="235" spans="1:8" ht="50.25" customHeight="1">
      <c r="A235" s="10" t="s">
        <v>326</v>
      </c>
      <c r="B235" s="10" t="s">
        <v>177</v>
      </c>
      <c r="C235" s="129" t="s">
        <v>115</v>
      </c>
      <c r="D235" s="129"/>
      <c r="E235" s="109" t="s">
        <v>447</v>
      </c>
      <c r="F235" s="22">
        <f>F236</f>
        <v>89000</v>
      </c>
      <c r="G235" s="83"/>
      <c r="H235" s="77"/>
    </row>
    <row r="236" spans="1:8" ht="16.5" customHeight="1">
      <c r="A236" s="13" t="s">
        <v>326</v>
      </c>
      <c r="B236" s="13" t="s">
        <v>177</v>
      </c>
      <c r="C236" s="131" t="s">
        <v>115</v>
      </c>
      <c r="D236" s="131" t="s">
        <v>428</v>
      </c>
      <c r="E236" s="50" t="s">
        <v>429</v>
      </c>
      <c r="F236" s="22">
        <f>F237</f>
        <v>89000</v>
      </c>
      <c r="G236" s="83"/>
      <c r="H236" s="77"/>
    </row>
    <row r="237" spans="1:8" ht="39" customHeight="1">
      <c r="A237" s="13" t="s">
        <v>326</v>
      </c>
      <c r="B237" s="13" t="s">
        <v>177</v>
      </c>
      <c r="C237" s="131" t="s">
        <v>115</v>
      </c>
      <c r="D237" s="131" t="s">
        <v>430</v>
      </c>
      <c r="E237" s="50" t="s">
        <v>431</v>
      </c>
      <c r="F237" s="22">
        <v>89000</v>
      </c>
      <c r="G237" s="83"/>
      <c r="H237" s="77"/>
    </row>
    <row r="238" spans="1:7" ht="18" customHeight="1">
      <c r="A238" s="55">
        <v>11</v>
      </c>
      <c r="B238" s="55"/>
      <c r="C238" s="130"/>
      <c r="D238" s="130"/>
      <c r="E238" s="56" t="s">
        <v>184</v>
      </c>
      <c r="F238" s="57">
        <f>F239</f>
        <v>70000</v>
      </c>
      <c r="G238" s="90"/>
    </row>
    <row r="239" spans="1:7" ht="15.75" customHeight="1">
      <c r="A239" s="10">
        <v>11</v>
      </c>
      <c r="B239" s="10" t="s">
        <v>174</v>
      </c>
      <c r="C239" s="129"/>
      <c r="D239" s="129"/>
      <c r="E239" s="49" t="s">
        <v>323</v>
      </c>
      <c r="F239" s="22">
        <f>F240</f>
        <v>70000</v>
      </c>
      <c r="G239" s="83"/>
    </row>
    <row r="240" spans="1:7" ht="24.75" customHeight="1">
      <c r="A240" s="10">
        <v>11</v>
      </c>
      <c r="B240" s="10" t="s">
        <v>174</v>
      </c>
      <c r="C240" s="129" t="s">
        <v>194</v>
      </c>
      <c r="D240" s="129"/>
      <c r="E240" s="49" t="s">
        <v>524</v>
      </c>
      <c r="F240" s="22">
        <f>F241</f>
        <v>70000</v>
      </c>
      <c r="G240" s="83"/>
    </row>
    <row r="241" spans="1:7" ht="27.75" customHeight="1">
      <c r="A241" s="10" t="s">
        <v>331</v>
      </c>
      <c r="B241" s="10" t="s">
        <v>174</v>
      </c>
      <c r="C241" s="129" t="s">
        <v>195</v>
      </c>
      <c r="D241" s="129"/>
      <c r="E241" s="49" t="s">
        <v>196</v>
      </c>
      <c r="F241" s="43">
        <f>F242</f>
        <v>70000</v>
      </c>
      <c r="G241" s="84"/>
    </row>
    <row r="242" spans="1:7" ht="15" customHeight="1">
      <c r="A242" s="10">
        <v>11</v>
      </c>
      <c r="B242" s="10" t="s">
        <v>174</v>
      </c>
      <c r="C242" s="129" t="s">
        <v>440</v>
      </c>
      <c r="D242" s="129"/>
      <c r="E242" s="49" t="s">
        <v>185</v>
      </c>
      <c r="F242" s="22">
        <f>F243</f>
        <v>70000</v>
      </c>
      <c r="G242" s="83"/>
    </row>
    <row r="243" spans="1:7" ht="27" customHeight="1">
      <c r="A243" s="13" t="s">
        <v>331</v>
      </c>
      <c r="B243" s="13" t="s">
        <v>174</v>
      </c>
      <c r="C243" s="131" t="s">
        <v>440</v>
      </c>
      <c r="D243" s="131" t="s">
        <v>114</v>
      </c>
      <c r="E243" s="108" t="s">
        <v>123</v>
      </c>
      <c r="F243" s="23">
        <v>70000</v>
      </c>
      <c r="G243" s="83"/>
    </row>
    <row r="244" spans="1:7" ht="1.5" customHeight="1">
      <c r="A244" s="55"/>
      <c r="B244" s="55"/>
      <c r="C244" s="130"/>
      <c r="D244" s="130"/>
      <c r="E244" s="56"/>
      <c r="F244" s="57"/>
      <c r="G244" s="83"/>
    </row>
    <row r="245" spans="1:7" ht="31.5" customHeight="1" hidden="1">
      <c r="A245" s="10" t="s">
        <v>325</v>
      </c>
      <c r="B245" s="10" t="s">
        <v>174</v>
      </c>
      <c r="C245" s="129"/>
      <c r="D245" s="129"/>
      <c r="E245" s="49" t="s">
        <v>442</v>
      </c>
      <c r="F245" s="22">
        <f>F246</f>
        <v>0</v>
      </c>
      <c r="G245" s="83"/>
    </row>
    <row r="246" spans="1:7" ht="39.75" customHeight="1" hidden="1">
      <c r="A246" s="10" t="s">
        <v>325</v>
      </c>
      <c r="B246" s="10" t="s">
        <v>174</v>
      </c>
      <c r="C246" s="129" t="s">
        <v>206</v>
      </c>
      <c r="D246" s="131"/>
      <c r="E246" s="107" t="s">
        <v>443</v>
      </c>
      <c r="F246" s="22">
        <f>F247</f>
        <v>0</v>
      </c>
      <c r="G246" s="83"/>
    </row>
    <row r="247" spans="1:7" ht="42.75" customHeight="1" hidden="1">
      <c r="A247" s="10" t="s">
        <v>325</v>
      </c>
      <c r="B247" s="10" t="s">
        <v>174</v>
      </c>
      <c r="C247" s="129" t="s">
        <v>205</v>
      </c>
      <c r="D247" s="129"/>
      <c r="E247" s="107" t="s">
        <v>439</v>
      </c>
      <c r="F247" s="22">
        <f>F248</f>
        <v>0</v>
      </c>
      <c r="G247" s="83"/>
    </row>
    <row r="248" spans="1:7" ht="31.5" customHeight="1" hidden="1">
      <c r="A248" s="13" t="s">
        <v>325</v>
      </c>
      <c r="B248" s="13" t="s">
        <v>174</v>
      </c>
      <c r="C248" s="131" t="s">
        <v>446</v>
      </c>
      <c r="D248" s="131"/>
      <c r="E248" s="108" t="s">
        <v>444</v>
      </c>
      <c r="F248" s="22">
        <f>F249</f>
        <v>0</v>
      </c>
      <c r="G248" s="83"/>
    </row>
    <row r="249" spans="1:7" ht="31.5" customHeight="1" hidden="1">
      <c r="A249" s="13" t="s">
        <v>325</v>
      </c>
      <c r="B249" s="13" t="s">
        <v>174</v>
      </c>
      <c r="C249" s="131" t="s">
        <v>446</v>
      </c>
      <c r="D249" s="131" t="s">
        <v>16</v>
      </c>
      <c r="E249" s="108" t="s">
        <v>445</v>
      </c>
      <c r="F249" s="23">
        <v>0</v>
      </c>
      <c r="G249" s="83"/>
    </row>
    <row r="250" spans="1:7" ht="31.5" customHeight="1">
      <c r="A250" s="39"/>
      <c r="B250" s="39"/>
      <c r="C250" s="140"/>
      <c r="D250" s="140"/>
      <c r="E250" s="53" t="s">
        <v>338</v>
      </c>
      <c r="F250" s="40">
        <f>F8+F49+F56+F96+F120+F181+F187+F220+F238+F244+F173</f>
        <v>22592200</v>
      </c>
      <c r="G250" s="91"/>
    </row>
    <row r="251" ht="18.75" customHeight="1">
      <c r="G251" s="91"/>
    </row>
    <row r="252" ht="33.75" customHeight="1"/>
    <row r="253" ht="33.75" customHeight="1"/>
    <row r="254" ht="21.75" customHeight="1"/>
    <row r="255" ht="33" customHeight="1"/>
    <row r="256" ht="15">
      <c r="H256" s="98"/>
    </row>
  </sheetData>
  <sheetProtection/>
  <mergeCells count="6">
    <mergeCell ref="A3:F3"/>
    <mergeCell ref="C5:C7"/>
    <mergeCell ref="D5:D7"/>
    <mergeCell ref="E5:E7"/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39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02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2" customWidth="1"/>
  </cols>
  <sheetData>
    <row r="1" spans="1:7" ht="63" customHeight="1">
      <c r="A1" s="339" t="s">
        <v>649</v>
      </c>
      <c r="B1" s="338"/>
      <c r="C1" s="338"/>
      <c r="D1" s="338"/>
      <c r="E1" s="338"/>
      <c r="F1" s="338"/>
      <c r="G1" s="338"/>
    </row>
    <row r="2" spans="1:7" ht="63" customHeight="1">
      <c r="A2" s="339" t="s">
        <v>572</v>
      </c>
      <c r="B2" s="338"/>
      <c r="C2" s="338"/>
      <c r="D2" s="338"/>
      <c r="E2" s="338"/>
      <c r="F2" s="338"/>
      <c r="G2" s="338"/>
    </row>
    <row r="3" spans="1:7" ht="32.25" customHeight="1">
      <c r="A3" s="337" t="s">
        <v>529</v>
      </c>
      <c r="B3" s="338"/>
      <c r="C3" s="338"/>
      <c r="D3" s="338"/>
      <c r="E3" s="338"/>
      <c r="F3" s="338"/>
      <c r="G3" s="338"/>
    </row>
    <row r="4" spans="1:7" ht="15">
      <c r="A4" s="215"/>
      <c r="B4" s="216"/>
      <c r="C4" s="216"/>
      <c r="D4" s="216"/>
      <c r="E4" s="216"/>
      <c r="F4" s="216"/>
      <c r="G4" s="217" t="s">
        <v>237</v>
      </c>
    </row>
    <row r="5" spans="1:8" ht="15">
      <c r="A5" s="340" t="s">
        <v>186</v>
      </c>
      <c r="B5" s="148" t="s">
        <v>187</v>
      </c>
      <c r="C5" s="148"/>
      <c r="D5" s="148"/>
      <c r="E5" s="148"/>
      <c r="F5" s="148"/>
      <c r="G5" s="154" t="s">
        <v>154</v>
      </c>
      <c r="H5" s="6"/>
    </row>
    <row r="6" spans="1:8" ht="30" customHeight="1">
      <c r="A6" s="341"/>
      <c r="B6" s="148" t="s">
        <v>394</v>
      </c>
      <c r="C6" s="148" t="s">
        <v>188</v>
      </c>
      <c r="D6" s="148" t="s">
        <v>189</v>
      </c>
      <c r="E6" s="148" t="s">
        <v>190</v>
      </c>
      <c r="F6" s="148" t="s">
        <v>152</v>
      </c>
      <c r="G6" s="154" t="s">
        <v>383</v>
      </c>
      <c r="H6" s="6"/>
    </row>
    <row r="7" spans="1:8" ht="21.75" customHeight="1">
      <c r="A7" s="56" t="s">
        <v>299</v>
      </c>
      <c r="B7" s="45" t="s">
        <v>10</v>
      </c>
      <c r="C7" s="55" t="s">
        <v>174</v>
      </c>
      <c r="D7" s="55"/>
      <c r="E7" s="55"/>
      <c r="F7" s="55"/>
      <c r="G7" s="57">
        <f>SUM(G8+G13+G30+G25+G23)</f>
        <v>8311134.47</v>
      </c>
      <c r="H7" s="7"/>
    </row>
    <row r="8" spans="1:7" ht="25.5">
      <c r="A8" s="49" t="s">
        <v>300</v>
      </c>
      <c r="B8" s="168" t="s">
        <v>10</v>
      </c>
      <c r="C8" s="10" t="s">
        <v>174</v>
      </c>
      <c r="D8" s="10" t="s">
        <v>176</v>
      </c>
      <c r="E8" s="10"/>
      <c r="F8" s="10"/>
      <c r="G8" s="22">
        <f>G9</f>
        <v>827101</v>
      </c>
    </row>
    <row r="9" spans="1:7" ht="38.25">
      <c r="A9" s="49" t="s">
        <v>395</v>
      </c>
      <c r="B9" s="168" t="s">
        <v>10</v>
      </c>
      <c r="C9" s="10" t="s">
        <v>174</v>
      </c>
      <c r="D9" s="10" t="s">
        <v>176</v>
      </c>
      <c r="E9" s="10" t="s">
        <v>206</v>
      </c>
      <c r="F9" s="10"/>
      <c r="G9" s="22">
        <f>G10</f>
        <v>827101</v>
      </c>
    </row>
    <row r="10" spans="1:7" ht="38.25">
      <c r="A10" s="49" t="s">
        <v>13</v>
      </c>
      <c r="B10" s="168" t="s">
        <v>10</v>
      </c>
      <c r="C10" s="10" t="s">
        <v>174</v>
      </c>
      <c r="D10" s="10" t="s">
        <v>176</v>
      </c>
      <c r="E10" s="10" t="s">
        <v>205</v>
      </c>
      <c r="F10" s="10"/>
      <c r="G10" s="22">
        <f>G11</f>
        <v>827101</v>
      </c>
    </row>
    <row r="11" spans="1:7" ht="15.75">
      <c r="A11" s="49" t="s">
        <v>397</v>
      </c>
      <c r="B11" s="168" t="s">
        <v>10</v>
      </c>
      <c r="C11" s="10" t="s">
        <v>174</v>
      </c>
      <c r="D11" s="10" t="s">
        <v>176</v>
      </c>
      <c r="E11" s="20" t="s">
        <v>225</v>
      </c>
      <c r="F11" s="10"/>
      <c r="G11" s="22">
        <f>G12</f>
        <v>827101</v>
      </c>
    </row>
    <row r="12" spans="1:7" ht="25.5">
      <c r="A12" s="108" t="s">
        <v>120</v>
      </c>
      <c r="B12" s="114" t="s">
        <v>10</v>
      </c>
      <c r="C12" s="13" t="s">
        <v>174</v>
      </c>
      <c r="D12" s="13" t="s">
        <v>176</v>
      </c>
      <c r="E12" s="15" t="s">
        <v>225</v>
      </c>
      <c r="F12" s="13" t="s">
        <v>116</v>
      </c>
      <c r="G12" s="23">
        <v>827101</v>
      </c>
    </row>
    <row r="13" spans="1:7" ht="38.25">
      <c r="A13" s="49" t="s">
        <v>302</v>
      </c>
      <c r="B13" s="168" t="s">
        <v>10</v>
      </c>
      <c r="C13" s="10" t="s">
        <v>174</v>
      </c>
      <c r="D13" s="10" t="s">
        <v>178</v>
      </c>
      <c r="E13" s="10"/>
      <c r="F13" s="10"/>
      <c r="G13" s="22">
        <f>G14</f>
        <v>1397825</v>
      </c>
    </row>
    <row r="14" spans="1:7" ht="38.25">
      <c r="A14" s="49" t="s">
        <v>395</v>
      </c>
      <c r="B14" s="168" t="s">
        <v>10</v>
      </c>
      <c r="C14" s="10" t="s">
        <v>174</v>
      </c>
      <c r="D14" s="10" t="s">
        <v>178</v>
      </c>
      <c r="E14" s="10" t="s">
        <v>206</v>
      </c>
      <c r="F14" s="10"/>
      <c r="G14" s="22">
        <f>G15</f>
        <v>1397825</v>
      </c>
    </row>
    <row r="15" spans="1:7" ht="38.25">
      <c r="A15" s="49" t="s">
        <v>404</v>
      </c>
      <c r="B15" s="168" t="s">
        <v>10</v>
      </c>
      <c r="C15" s="10" t="s">
        <v>174</v>
      </c>
      <c r="D15" s="10" t="s">
        <v>178</v>
      </c>
      <c r="E15" s="10" t="s">
        <v>205</v>
      </c>
      <c r="F15" s="10"/>
      <c r="G15" s="22">
        <f>G16+G21</f>
        <v>1397825</v>
      </c>
    </row>
    <row r="16" spans="1:7" ht="15.75">
      <c r="A16" s="49" t="s">
        <v>304</v>
      </c>
      <c r="B16" s="168" t="s">
        <v>10</v>
      </c>
      <c r="C16" s="10" t="s">
        <v>174</v>
      </c>
      <c r="D16" s="10" t="s">
        <v>178</v>
      </c>
      <c r="E16" s="10" t="s">
        <v>226</v>
      </c>
      <c r="F16" s="10"/>
      <c r="G16" s="22">
        <f>G17+G18+G19+G20</f>
        <v>1396825</v>
      </c>
    </row>
    <row r="17" spans="1:7" ht="25.5">
      <c r="A17" s="108" t="s">
        <v>120</v>
      </c>
      <c r="B17" s="114" t="s">
        <v>10</v>
      </c>
      <c r="C17" s="13" t="s">
        <v>174</v>
      </c>
      <c r="D17" s="13" t="s">
        <v>178</v>
      </c>
      <c r="E17" s="13" t="s">
        <v>226</v>
      </c>
      <c r="F17" s="13" t="s">
        <v>116</v>
      </c>
      <c r="G17" s="23">
        <v>974595</v>
      </c>
    </row>
    <row r="18" spans="1:7" ht="25.5">
      <c r="A18" s="108" t="s">
        <v>123</v>
      </c>
      <c r="B18" s="114" t="s">
        <v>10</v>
      </c>
      <c r="C18" s="13" t="s">
        <v>174</v>
      </c>
      <c r="D18" s="13" t="s">
        <v>178</v>
      </c>
      <c r="E18" s="13" t="s">
        <v>226</v>
      </c>
      <c r="F18" s="13" t="s">
        <v>114</v>
      </c>
      <c r="G18" s="23">
        <v>312230</v>
      </c>
    </row>
    <row r="19" spans="1:7" ht="15.75">
      <c r="A19" s="50" t="s">
        <v>133</v>
      </c>
      <c r="B19" s="114" t="s">
        <v>10</v>
      </c>
      <c r="C19" s="13" t="s">
        <v>174</v>
      </c>
      <c r="D19" s="13" t="s">
        <v>178</v>
      </c>
      <c r="E19" s="13" t="s">
        <v>226</v>
      </c>
      <c r="F19" s="13" t="s">
        <v>117</v>
      </c>
      <c r="G19" s="23">
        <v>25000</v>
      </c>
    </row>
    <row r="20" spans="1:7" ht="16.5" customHeight="1">
      <c r="A20" s="50" t="s">
        <v>124</v>
      </c>
      <c r="B20" s="114" t="s">
        <v>10</v>
      </c>
      <c r="C20" s="13" t="s">
        <v>174</v>
      </c>
      <c r="D20" s="13" t="s">
        <v>178</v>
      </c>
      <c r="E20" s="13" t="s">
        <v>226</v>
      </c>
      <c r="F20" s="13" t="s">
        <v>118</v>
      </c>
      <c r="G20" s="23">
        <v>85000</v>
      </c>
    </row>
    <row r="21" spans="1:7" ht="54" customHeight="1">
      <c r="A21" s="181" t="s">
        <v>487</v>
      </c>
      <c r="B21" s="168" t="s">
        <v>10</v>
      </c>
      <c r="C21" s="10" t="s">
        <v>174</v>
      </c>
      <c r="D21" s="10" t="s">
        <v>178</v>
      </c>
      <c r="E21" s="129" t="s">
        <v>470</v>
      </c>
      <c r="F21" s="10"/>
      <c r="G21" s="22">
        <f>G22</f>
        <v>1000</v>
      </c>
    </row>
    <row r="22" spans="1:7" ht="30" customHeight="1">
      <c r="A22" s="108" t="s">
        <v>123</v>
      </c>
      <c r="B22" s="114" t="s">
        <v>10</v>
      </c>
      <c r="C22" s="13" t="s">
        <v>174</v>
      </c>
      <c r="D22" s="13" t="s">
        <v>178</v>
      </c>
      <c r="E22" s="131" t="s">
        <v>470</v>
      </c>
      <c r="F22" s="13" t="s">
        <v>114</v>
      </c>
      <c r="G22" s="23">
        <v>1000</v>
      </c>
    </row>
    <row r="23" spans="1:7" ht="30" customHeight="1">
      <c r="A23" s="9" t="s">
        <v>488</v>
      </c>
      <c r="B23" s="168" t="s">
        <v>10</v>
      </c>
      <c r="C23" s="10" t="s">
        <v>174</v>
      </c>
      <c r="D23" s="10" t="s">
        <v>180</v>
      </c>
      <c r="E23" s="182" t="s">
        <v>107</v>
      </c>
      <c r="F23" s="10"/>
      <c r="G23" s="22">
        <f>G24</f>
        <v>244000</v>
      </c>
    </row>
    <row r="24" spans="1:7" ht="30" customHeight="1">
      <c r="A24" s="14" t="s">
        <v>472</v>
      </c>
      <c r="B24" s="114" t="s">
        <v>10</v>
      </c>
      <c r="C24" s="13" t="s">
        <v>174</v>
      </c>
      <c r="D24" s="13" t="s">
        <v>180</v>
      </c>
      <c r="E24" s="184" t="s">
        <v>107</v>
      </c>
      <c r="F24" s="13" t="s">
        <v>471</v>
      </c>
      <c r="G24" s="23">
        <v>244000</v>
      </c>
    </row>
    <row r="25" spans="1:7" ht="15.75">
      <c r="A25" s="78" t="s">
        <v>97</v>
      </c>
      <c r="B25" s="168" t="s">
        <v>10</v>
      </c>
      <c r="C25" s="79" t="s">
        <v>174</v>
      </c>
      <c r="D25" s="79" t="s">
        <v>331</v>
      </c>
      <c r="E25" s="80"/>
      <c r="F25" s="80"/>
      <c r="G25" s="22">
        <f>G26</f>
        <v>30000</v>
      </c>
    </row>
    <row r="26" spans="1:7" ht="38.25">
      <c r="A26" s="110" t="s">
        <v>405</v>
      </c>
      <c r="B26" s="114" t="s">
        <v>10</v>
      </c>
      <c r="C26" s="128" t="s">
        <v>174</v>
      </c>
      <c r="D26" s="128" t="s">
        <v>331</v>
      </c>
      <c r="E26" s="128" t="s">
        <v>206</v>
      </c>
      <c r="F26" s="128"/>
      <c r="G26" s="22">
        <f>G27</f>
        <v>30000</v>
      </c>
    </row>
    <row r="27" spans="1:7" ht="38.25">
      <c r="A27" s="110" t="s">
        <v>406</v>
      </c>
      <c r="B27" s="114" t="s">
        <v>10</v>
      </c>
      <c r="C27" s="128" t="s">
        <v>174</v>
      </c>
      <c r="D27" s="128" t="s">
        <v>331</v>
      </c>
      <c r="E27" s="128" t="s">
        <v>205</v>
      </c>
      <c r="F27" s="128"/>
      <c r="G27" s="22">
        <f>G28</f>
        <v>30000</v>
      </c>
    </row>
    <row r="28" spans="1:7" ht="15.75">
      <c r="A28" s="110" t="s">
        <v>98</v>
      </c>
      <c r="B28" s="114" t="s">
        <v>10</v>
      </c>
      <c r="C28" s="128" t="s">
        <v>174</v>
      </c>
      <c r="D28" s="128" t="s">
        <v>331</v>
      </c>
      <c r="E28" s="128" t="s">
        <v>99</v>
      </c>
      <c r="F28" s="128"/>
      <c r="G28" s="22">
        <f>G29</f>
        <v>30000</v>
      </c>
    </row>
    <row r="29" spans="1:7" ht="15.75">
      <c r="A29" s="110" t="s">
        <v>100</v>
      </c>
      <c r="B29" s="114" t="s">
        <v>10</v>
      </c>
      <c r="C29" s="128" t="s">
        <v>174</v>
      </c>
      <c r="D29" s="128" t="s">
        <v>331</v>
      </c>
      <c r="E29" s="128" t="s">
        <v>99</v>
      </c>
      <c r="F29" s="128" t="s">
        <v>101</v>
      </c>
      <c r="G29" s="23">
        <v>30000</v>
      </c>
    </row>
    <row r="30" spans="1:7" ht="15.75">
      <c r="A30" s="51" t="s">
        <v>158</v>
      </c>
      <c r="B30" s="168" t="s">
        <v>10</v>
      </c>
      <c r="C30" s="41" t="s">
        <v>174</v>
      </c>
      <c r="D30" s="41">
        <v>13</v>
      </c>
      <c r="E30" s="42"/>
      <c r="F30" s="42"/>
      <c r="G30" s="43">
        <f>G31+G35+G42+G45</f>
        <v>5812208.47</v>
      </c>
    </row>
    <row r="31" spans="1:7" ht="38.25">
      <c r="A31" s="51" t="s">
        <v>514</v>
      </c>
      <c r="B31" s="168" t="s">
        <v>10</v>
      </c>
      <c r="C31" s="10" t="s">
        <v>174</v>
      </c>
      <c r="D31" s="10">
        <v>13</v>
      </c>
      <c r="E31" s="129" t="s">
        <v>209</v>
      </c>
      <c r="F31" s="129"/>
      <c r="G31" s="22">
        <f>G32</f>
        <v>10000</v>
      </c>
    </row>
    <row r="32" spans="1:7" ht="25.5">
      <c r="A32" s="49" t="s">
        <v>212</v>
      </c>
      <c r="B32" s="168" t="s">
        <v>10</v>
      </c>
      <c r="C32" s="10" t="s">
        <v>174</v>
      </c>
      <c r="D32" s="10" t="s">
        <v>229</v>
      </c>
      <c r="E32" s="129" t="s">
        <v>210</v>
      </c>
      <c r="F32" s="129"/>
      <c r="G32" s="22">
        <f>G33</f>
        <v>10000</v>
      </c>
    </row>
    <row r="33" spans="1:7" ht="25.5">
      <c r="A33" s="49" t="s">
        <v>306</v>
      </c>
      <c r="B33" s="168" t="s">
        <v>10</v>
      </c>
      <c r="C33" s="10" t="s">
        <v>174</v>
      </c>
      <c r="D33" s="10">
        <v>13</v>
      </c>
      <c r="E33" s="129" t="s">
        <v>399</v>
      </c>
      <c r="F33" s="129"/>
      <c r="G33" s="22">
        <f>G34</f>
        <v>10000</v>
      </c>
    </row>
    <row r="34" spans="1:7" ht="25.5">
      <c r="A34" s="108" t="s">
        <v>123</v>
      </c>
      <c r="B34" s="114" t="s">
        <v>10</v>
      </c>
      <c r="C34" s="13" t="s">
        <v>174</v>
      </c>
      <c r="D34" s="13" t="s">
        <v>325</v>
      </c>
      <c r="E34" s="131" t="s">
        <v>399</v>
      </c>
      <c r="F34" s="131" t="s">
        <v>114</v>
      </c>
      <c r="G34" s="23">
        <v>10000</v>
      </c>
    </row>
    <row r="35" spans="1:7" ht="25.5">
      <c r="A35" s="125" t="s">
        <v>515</v>
      </c>
      <c r="B35" s="168" t="s">
        <v>10</v>
      </c>
      <c r="C35" s="10" t="s">
        <v>174</v>
      </c>
      <c r="D35" s="10" t="s">
        <v>325</v>
      </c>
      <c r="E35" s="129" t="s">
        <v>400</v>
      </c>
      <c r="F35" s="129"/>
      <c r="G35" s="22">
        <f>G36+G39</f>
        <v>174726.26</v>
      </c>
    </row>
    <row r="36" spans="1:7" ht="15.75">
      <c r="A36" s="125" t="s">
        <v>401</v>
      </c>
      <c r="B36" s="114" t="s">
        <v>10</v>
      </c>
      <c r="C36" s="13" t="s">
        <v>174</v>
      </c>
      <c r="D36" s="13" t="s">
        <v>325</v>
      </c>
      <c r="E36" s="146" t="s">
        <v>37</v>
      </c>
      <c r="F36" s="129"/>
      <c r="G36" s="23">
        <f>G37</f>
        <v>56546.26</v>
      </c>
    </row>
    <row r="37" spans="1:7" ht="25.5">
      <c r="A37" s="122" t="s">
        <v>402</v>
      </c>
      <c r="B37" s="114" t="s">
        <v>10</v>
      </c>
      <c r="C37" s="13" t="s">
        <v>174</v>
      </c>
      <c r="D37" s="13" t="s">
        <v>325</v>
      </c>
      <c r="E37" s="146" t="s">
        <v>38</v>
      </c>
      <c r="F37" s="131"/>
      <c r="G37" s="23">
        <f>G38</f>
        <v>56546.26</v>
      </c>
    </row>
    <row r="38" spans="1:7" ht="25.5">
      <c r="A38" s="108" t="s">
        <v>123</v>
      </c>
      <c r="B38" s="114" t="s">
        <v>10</v>
      </c>
      <c r="C38" s="13" t="s">
        <v>174</v>
      </c>
      <c r="D38" s="13" t="s">
        <v>325</v>
      </c>
      <c r="E38" s="146" t="s">
        <v>38</v>
      </c>
      <c r="F38" s="131" t="s">
        <v>114</v>
      </c>
      <c r="G38" s="23">
        <v>56546.26</v>
      </c>
    </row>
    <row r="39" spans="1:7" ht="51">
      <c r="A39" s="49" t="s">
        <v>543</v>
      </c>
      <c r="B39" s="168" t="s">
        <v>10</v>
      </c>
      <c r="C39" s="10" t="s">
        <v>174</v>
      </c>
      <c r="D39" s="10" t="s">
        <v>325</v>
      </c>
      <c r="E39" s="119" t="s">
        <v>541</v>
      </c>
      <c r="F39" s="131"/>
      <c r="G39" s="22">
        <f>G40</f>
        <v>118180</v>
      </c>
    </row>
    <row r="40" spans="1:7" ht="25.5">
      <c r="A40" s="108" t="s">
        <v>123</v>
      </c>
      <c r="B40" s="114" t="s">
        <v>10</v>
      </c>
      <c r="C40" s="13" t="s">
        <v>174</v>
      </c>
      <c r="D40" s="13" t="s">
        <v>325</v>
      </c>
      <c r="E40" s="146" t="s">
        <v>541</v>
      </c>
      <c r="F40" s="131" t="s">
        <v>114</v>
      </c>
      <c r="G40" s="23">
        <v>118180</v>
      </c>
    </row>
    <row r="41" spans="1:7" ht="38.25">
      <c r="A41" s="49" t="s">
        <v>404</v>
      </c>
      <c r="B41" s="168" t="s">
        <v>10</v>
      </c>
      <c r="C41" s="10" t="s">
        <v>174</v>
      </c>
      <c r="D41" s="10">
        <v>13</v>
      </c>
      <c r="E41" s="10" t="s">
        <v>205</v>
      </c>
      <c r="F41" s="10"/>
      <c r="G41" s="22">
        <f>G45+G42</f>
        <v>5627482.21</v>
      </c>
    </row>
    <row r="42" spans="1:7" ht="25.5">
      <c r="A42" s="49" t="s">
        <v>336</v>
      </c>
      <c r="B42" s="168" t="s">
        <v>10</v>
      </c>
      <c r="C42" s="10" t="s">
        <v>174</v>
      </c>
      <c r="D42" s="10">
        <v>13</v>
      </c>
      <c r="E42" s="10" t="s">
        <v>228</v>
      </c>
      <c r="F42" s="10"/>
      <c r="G42" s="22">
        <f>G43+G44</f>
        <v>5617482.21</v>
      </c>
    </row>
    <row r="43" spans="1:7" ht="25.5">
      <c r="A43" s="108" t="s">
        <v>120</v>
      </c>
      <c r="B43" s="168" t="s">
        <v>10</v>
      </c>
      <c r="C43" s="10" t="s">
        <v>174</v>
      </c>
      <c r="D43" s="10" t="s">
        <v>325</v>
      </c>
      <c r="E43" s="13" t="s">
        <v>228</v>
      </c>
      <c r="F43" s="13" t="s">
        <v>116</v>
      </c>
      <c r="G43" s="23">
        <v>5050636</v>
      </c>
    </row>
    <row r="44" spans="1:7" ht="25.5">
      <c r="A44" s="108" t="s">
        <v>123</v>
      </c>
      <c r="B44" s="114" t="s">
        <v>10</v>
      </c>
      <c r="C44" s="13" t="s">
        <v>174</v>
      </c>
      <c r="D44" s="13" t="s">
        <v>325</v>
      </c>
      <c r="E44" s="13" t="s">
        <v>228</v>
      </c>
      <c r="F44" s="13" t="s">
        <v>114</v>
      </c>
      <c r="G44" s="23">
        <v>566846.21</v>
      </c>
    </row>
    <row r="45" spans="1:7" ht="25.5" customHeight="1">
      <c r="A45" s="49" t="s">
        <v>191</v>
      </c>
      <c r="B45" s="168" t="s">
        <v>10</v>
      </c>
      <c r="C45" s="10" t="s">
        <v>174</v>
      </c>
      <c r="D45" s="10">
        <v>13</v>
      </c>
      <c r="E45" s="10" t="s">
        <v>227</v>
      </c>
      <c r="F45" s="10"/>
      <c r="G45" s="22">
        <f>G46+G47</f>
        <v>10000</v>
      </c>
    </row>
    <row r="46" spans="1:7" ht="25.5">
      <c r="A46" s="108" t="s">
        <v>123</v>
      </c>
      <c r="B46" s="114" t="s">
        <v>10</v>
      </c>
      <c r="C46" s="13" t="s">
        <v>174</v>
      </c>
      <c r="D46" s="13" t="s">
        <v>325</v>
      </c>
      <c r="E46" s="13" t="s">
        <v>227</v>
      </c>
      <c r="F46" s="13" t="s">
        <v>114</v>
      </c>
      <c r="G46" s="22">
        <v>10000</v>
      </c>
    </row>
    <row r="47" spans="1:7" ht="1.5" customHeight="1">
      <c r="A47" s="50" t="s">
        <v>124</v>
      </c>
      <c r="B47" s="114" t="s">
        <v>10</v>
      </c>
      <c r="C47" s="13" t="s">
        <v>174</v>
      </c>
      <c r="D47" s="13" t="s">
        <v>325</v>
      </c>
      <c r="E47" s="13" t="s">
        <v>227</v>
      </c>
      <c r="F47" s="13" t="s">
        <v>118</v>
      </c>
      <c r="G47" s="23">
        <v>0</v>
      </c>
    </row>
    <row r="48" spans="1:7" ht="16.5">
      <c r="A48" s="56" t="s">
        <v>159</v>
      </c>
      <c r="B48" s="190" t="s">
        <v>10</v>
      </c>
      <c r="C48" s="55" t="s">
        <v>176</v>
      </c>
      <c r="D48" s="55"/>
      <c r="E48" s="55"/>
      <c r="F48" s="55"/>
      <c r="G48" s="57">
        <f>G49</f>
        <v>143000</v>
      </c>
    </row>
    <row r="49" spans="1:7" ht="15.75">
      <c r="A49" s="49" t="s">
        <v>307</v>
      </c>
      <c r="B49" s="168" t="s">
        <v>10</v>
      </c>
      <c r="C49" s="10" t="s">
        <v>176</v>
      </c>
      <c r="D49" s="10" t="s">
        <v>177</v>
      </c>
      <c r="E49" s="10"/>
      <c r="F49" s="10"/>
      <c r="G49" s="22">
        <f>G50</f>
        <v>143000</v>
      </c>
    </row>
    <row r="50" spans="1:7" ht="38.25">
      <c r="A50" s="49" t="s">
        <v>395</v>
      </c>
      <c r="B50" s="168" t="s">
        <v>10</v>
      </c>
      <c r="C50" s="10" t="s">
        <v>176</v>
      </c>
      <c r="D50" s="10" t="s">
        <v>177</v>
      </c>
      <c r="E50" s="10" t="s">
        <v>206</v>
      </c>
      <c r="F50" s="10"/>
      <c r="G50" s="22">
        <f>G51</f>
        <v>143000</v>
      </c>
    </row>
    <row r="51" spans="1:7" ht="38.25">
      <c r="A51" s="49" t="s">
        <v>14</v>
      </c>
      <c r="B51" s="168" t="s">
        <v>10</v>
      </c>
      <c r="C51" s="10" t="s">
        <v>176</v>
      </c>
      <c r="D51" s="10" t="s">
        <v>177</v>
      </c>
      <c r="E51" s="10" t="s">
        <v>205</v>
      </c>
      <c r="F51" s="10"/>
      <c r="G51" s="22">
        <f>G52</f>
        <v>143000</v>
      </c>
    </row>
    <row r="52" spans="1:7" ht="25.5">
      <c r="A52" s="49" t="s">
        <v>308</v>
      </c>
      <c r="B52" s="168" t="s">
        <v>10</v>
      </c>
      <c r="C52" s="10" t="s">
        <v>176</v>
      </c>
      <c r="D52" s="10" t="s">
        <v>177</v>
      </c>
      <c r="E52" s="10" t="s">
        <v>208</v>
      </c>
      <c r="F52" s="10"/>
      <c r="G52" s="22">
        <f>G53+G54</f>
        <v>143000</v>
      </c>
    </row>
    <row r="53" spans="1:9" ht="25.5">
      <c r="A53" s="108" t="s">
        <v>120</v>
      </c>
      <c r="B53" s="114" t="s">
        <v>10</v>
      </c>
      <c r="C53" s="13" t="s">
        <v>176</v>
      </c>
      <c r="D53" s="13" t="s">
        <v>177</v>
      </c>
      <c r="E53" s="13" t="s">
        <v>208</v>
      </c>
      <c r="F53" s="13" t="s">
        <v>116</v>
      </c>
      <c r="G53" s="23">
        <v>143000</v>
      </c>
      <c r="I53">
        <v>0</v>
      </c>
    </row>
    <row r="54" spans="1:7" ht="1.5" customHeight="1">
      <c r="A54" s="108" t="s">
        <v>123</v>
      </c>
      <c r="B54" s="114" t="s">
        <v>10</v>
      </c>
      <c r="C54" s="13" t="s">
        <v>176</v>
      </c>
      <c r="D54" s="13" t="s">
        <v>177</v>
      </c>
      <c r="E54" s="13" t="s">
        <v>208</v>
      </c>
      <c r="F54" s="13" t="s">
        <v>114</v>
      </c>
      <c r="G54" s="23">
        <v>0</v>
      </c>
    </row>
    <row r="55" spans="1:7" ht="33">
      <c r="A55" s="56" t="s">
        <v>309</v>
      </c>
      <c r="B55" s="190" t="s">
        <v>10</v>
      </c>
      <c r="C55" s="55" t="s">
        <v>177</v>
      </c>
      <c r="D55" s="55"/>
      <c r="E55" s="55"/>
      <c r="F55" s="55"/>
      <c r="G55" s="57">
        <f>G56+G65+G83</f>
        <v>461842.83</v>
      </c>
    </row>
    <row r="56" spans="1:7" ht="15.75">
      <c r="A56" s="49" t="s">
        <v>580</v>
      </c>
      <c r="B56" s="168" t="s">
        <v>10</v>
      </c>
      <c r="C56" s="10" t="s">
        <v>177</v>
      </c>
      <c r="D56" s="10" t="s">
        <v>182</v>
      </c>
      <c r="E56" s="10"/>
      <c r="F56" s="10"/>
      <c r="G56" s="22">
        <f>G61+G57</f>
        <v>58000</v>
      </c>
    </row>
    <row r="57" spans="1:7" ht="38.25">
      <c r="A57" s="49" t="s">
        <v>516</v>
      </c>
      <c r="B57" s="168" t="s">
        <v>10</v>
      </c>
      <c r="C57" s="10" t="s">
        <v>177</v>
      </c>
      <c r="D57" s="10" t="s">
        <v>182</v>
      </c>
      <c r="E57" s="134" t="s">
        <v>410</v>
      </c>
      <c r="F57" s="10"/>
      <c r="G57" s="22">
        <f>G58</f>
        <v>30000</v>
      </c>
    </row>
    <row r="58" spans="1:7" ht="26.25">
      <c r="A58" s="155" t="s">
        <v>411</v>
      </c>
      <c r="B58" s="168" t="s">
        <v>10</v>
      </c>
      <c r="C58" s="10" t="s">
        <v>177</v>
      </c>
      <c r="D58" s="10" t="s">
        <v>182</v>
      </c>
      <c r="E58" s="134" t="s">
        <v>412</v>
      </c>
      <c r="F58" s="10"/>
      <c r="G58" s="22">
        <f>G59</f>
        <v>30000</v>
      </c>
    </row>
    <row r="59" spans="1:7" ht="31.5" customHeight="1">
      <c r="A59" s="49" t="s">
        <v>414</v>
      </c>
      <c r="B59" s="168" t="s">
        <v>10</v>
      </c>
      <c r="C59" s="10" t="s">
        <v>177</v>
      </c>
      <c r="D59" s="10" t="s">
        <v>182</v>
      </c>
      <c r="E59" s="134" t="s">
        <v>413</v>
      </c>
      <c r="F59" s="10"/>
      <c r="G59" s="22">
        <f>G60</f>
        <v>30000</v>
      </c>
    </row>
    <row r="60" spans="1:7" ht="33.75" customHeight="1">
      <c r="A60" s="111" t="s">
        <v>157</v>
      </c>
      <c r="B60" s="114" t="s">
        <v>10</v>
      </c>
      <c r="C60" s="13" t="s">
        <v>177</v>
      </c>
      <c r="D60" s="13" t="s">
        <v>182</v>
      </c>
      <c r="E60" s="135" t="s">
        <v>413</v>
      </c>
      <c r="F60" s="13" t="s">
        <v>114</v>
      </c>
      <c r="G60" s="23">
        <v>30000</v>
      </c>
    </row>
    <row r="61" spans="1:7" ht="38.25">
      <c r="A61" s="49" t="s">
        <v>395</v>
      </c>
      <c r="B61" s="168" t="s">
        <v>10</v>
      </c>
      <c r="C61" s="10" t="s">
        <v>177</v>
      </c>
      <c r="D61" s="10" t="s">
        <v>182</v>
      </c>
      <c r="E61" s="10" t="s">
        <v>206</v>
      </c>
      <c r="F61" s="10"/>
      <c r="G61" s="22">
        <f>G62</f>
        <v>28000</v>
      </c>
    </row>
    <row r="62" spans="1:7" ht="38.25">
      <c r="A62" s="49" t="s">
        <v>404</v>
      </c>
      <c r="B62" s="168" t="s">
        <v>10</v>
      </c>
      <c r="C62" s="10" t="s">
        <v>177</v>
      </c>
      <c r="D62" s="10" t="s">
        <v>182</v>
      </c>
      <c r="E62" s="10" t="s">
        <v>205</v>
      </c>
      <c r="F62" s="10"/>
      <c r="G62" s="22">
        <f>G63</f>
        <v>28000</v>
      </c>
    </row>
    <row r="63" spans="1:7" ht="38.25">
      <c r="A63" s="49" t="s">
        <v>310</v>
      </c>
      <c r="B63" s="168" t="s">
        <v>10</v>
      </c>
      <c r="C63" s="10" t="s">
        <v>177</v>
      </c>
      <c r="D63" s="10" t="s">
        <v>182</v>
      </c>
      <c r="E63" s="10" t="s">
        <v>214</v>
      </c>
      <c r="F63" s="10"/>
      <c r="G63" s="22">
        <f>G64</f>
        <v>28000</v>
      </c>
    </row>
    <row r="64" spans="1:7" ht="25.5">
      <c r="A64" s="108" t="s">
        <v>123</v>
      </c>
      <c r="B64" s="114" t="s">
        <v>10</v>
      </c>
      <c r="C64" s="13" t="s">
        <v>177</v>
      </c>
      <c r="D64" s="13" t="s">
        <v>182</v>
      </c>
      <c r="E64" s="13" t="s">
        <v>214</v>
      </c>
      <c r="F64" s="13" t="s">
        <v>114</v>
      </c>
      <c r="G64" s="23">
        <v>28000</v>
      </c>
    </row>
    <row r="65" spans="1:7" ht="27.75" customHeight="1">
      <c r="A65" s="49" t="s">
        <v>581</v>
      </c>
      <c r="B65" s="168" t="s">
        <v>10</v>
      </c>
      <c r="C65" s="10" t="s">
        <v>177</v>
      </c>
      <c r="D65" s="10">
        <v>10</v>
      </c>
      <c r="E65" s="10"/>
      <c r="F65" s="10"/>
      <c r="G65" s="22">
        <f>G69+G79</f>
        <v>402842.83</v>
      </c>
    </row>
    <row r="66" spans="1:7" ht="1.5" customHeight="1">
      <c r="A66" s="112" t="s">
        <v>407</v>
      </c>
      <c r="B66" s="114" t="s">
        <v>10</v>
      </c>
      <c r="C66" s="10" t="s">
        <v>177</v>
      </c>
      <c r="D66" s="10" t="s">
        <v>326</v>
      </c>
      <c r="E66" s="113" t="s">
        <v>376</v>
      </c>
      <c r="F66" s="10"/>
      <c r="G66" s="22">
        <f>G67</f>
        <v>0</v>
      </c>
    </row>
    <row r="67" spans="1:7" ht="25.5" hidden="1">
      <c r="A67" s="156" t="s">
        <v>408</v>
      </c>
      <c r="B67" s="114" t="s">
        <v>10</v>
      </c>
      <c r="C67" s="10" t="s">
        <v>177</v>
      </c>
      <c r="D67" s="10" t="s">
        <v>326</v>
      </c>
      <c r="E67" s="134" t="s">
        <v>409</v>
      </c>
      <c r="F67" s="13"/>
      <c r="G67" s="23">
        <f>G68</f>
        <v>0</v>
      </c>
    </row>
    <row r="68" spans="1:7" ht="25.5" hidden="1">
      <c r="A68" s="111" t="s">
        <v>157</v>
      </c>
      <c r="B68" s="114" t="s">
        <v>10</v>
      </c>
      <c r="C68" s="13" t="s">
        <v>177</v>
      </c>
      <c r="D68" s="13" t="s">
        <v>326</v>
      </c>
      <c r="E68" s="135" t="s">
        <v>409</v>
      </c>
      <c r="F68" s="13" t="s">
        <v>114</v>
      </c>
      <c r="G68" s="23">
        <v>0</v>
      </c>
    </row>
    <row r="69" spans="1:7" ht="39">
      <c r="A69" s="158" t="s">
        <v>517</v>
      </c>
      <c r="B69" s="114" t="s">
        <v>10</v>
      </c>
      <c r="C69" s="41" t="s">
        <v>177</v>
      </c>
      <c r="D69" s="41" t="s">
        <v>326</v>
      </c>
      <c r="E69" s="157" t="s">
        <v>378</v>
      </c>
      <c r="F69" s="13"/>
      <c r="G69" s="22">
        <f>G70+G72+G75</f>
        <v>393161.61000000004</v>
      </c>
    </row>
    <row r="70" spans="1:7" ht="25.5">
      <c r="A70" s="160" t="s">
        <v>408</v>
      </c>
      <c r="B70" s="168" t="s">
        <v>10</v>
      </c>
      <c r="C70" s="41" t="s">
        <v>177</v>
      </c>
      <c r="D70" s="41" t="s">
        <v>326</v>
      </c>
      <c r="E70" s="157" t="s">
        <v>415</v>
      </c>
      <c r="F70" s="13"/>
      <c r="G70" s="23">
        <f>G71</f>
        <v>77000</v>
      </c>
    </row>
    <row r="71" spans="1:7" ht="25.5">
      <c r="A71" s="111" t="s">
        <v>157</v>
      </c>
      <c r="B71" s="114" t="s">
        <v>10</v>
      </c>
      <c r="C71" s="13" t="s">
        <v>177</v>
      </c>
      <c r="D71" s="13" t="s">
        <v>326</v>
      </c>
      <c r="E71" s="161" t="s">
        <v>415</v>
      </c>
      <c r="F71" s="13" t="s">
        <v>114</v>
      </c>
      <c r="G71" s="23">
        <v>77000</v>
      </c>
    </row>
    <row r="72" spans="1:7" ht="25.5">
      <c r="A72" s="49" t="s">
        <v>554</v>
      </c>
      <c r="B72" s="168" t="s">
        <v>10</v>
      </c>
      <c r="C72" s="10" t="s">
        <v>177</v>
      </c>
      <c r="D72" s="10" t="s">
        <v>326</v>
      </c>
      <c r="E72" s="10" t="s">
        <v>556</v>
      </c>
      <c r="F72" s="10"/>
      <c r="G72" s="22">
        <f>G73</f>
        <v>261616.16</v>
      </c>
    </row>
    <row r="73" spans="1:7" ht="25.5">
      <c r="A73" s="108" t="s">
        <v>123</v>
      </c>
      <c r="B73" s="114" t="s">
        <v>10</v>
      </c>
      <c r="C73" s="13" t="s">
        <v>177</v>
      </c>
      <c r="D73" s="13" t="s">
        <v>326</v>
      </c>
      <c r="E73" s="13" t="s">
        <v>556</v>
      </c>
      <c r="F73" s="13" t="s">
        <v>114</v>
      </c>
      <c r="G73" s="23">
        <v>261616.16</v>
      </c>
    </row>
    <row r="74" spans="1:7" ht="25.5">
      <c r="A74" s="49" t="s">
        <v>493</v>
      </c>
      <c r="B74" s="168" t="s">
        <v>10</v>
      </c>
      <c r="C74" s="10" t="s">
        <v>177</v>
      </c>
      <c r="D74" s="10" t="s">
        <v>326</v>
      </c>
      <c r="E74" s="10" t="s">
        <v>555</v>
      </c>
      <c r="F74" s="10"/>
      <c r="G74" s="22">
        <f>G75</f>
        <v>54545.45</v>
      </c>
    </row>
    <row r="75" spans="1:7" ht="25.5">
      <c r="A75" s="108" t="s">
        <v>123</v>
      </c>
      <c r="B75" s="114" t="s">
        <v>10</v>
      </c>
      <c r="C75" s="13" t="s">
        <v>177</v>
      </c>
      <c r="D75" s="13" t="s">
        <v>326</v>
      </c>
      <c r="E75" s="13" t="s">
        <v>555</v>
      </c>
      <c r="F75" s="13" t="s">
        <v>114</v>
      </c>
      <c r="G75" s="23">
        <v>54545.45</v>
      </c>
    </row>
    <row r="76" spans="1:7" ht="0.75" customHeight="1" hidden="1">
      <c r="A76" s="50" t="s">
        <v>126</v>
      </c>
      <c r="B76" s="114" t="s">
        <v>10</v>
      </c>
      <c r="C76" s="13" t="s">
        <v>177</v>
      </c>
      <c r="D76" s="13" t="s">
        <v>326</v>
      </c>
      <c r="E76" s="13" t="s">
        <v>215</v>
      </c>
      <c r="F76" s="13" t="s">
        <v>119</v>
      </c>
      <c r="G76" s="23">
        <f>G77</f>
        <v>0</v>
      </c>
    </row>
    <row r="77" spans="1:7" ht="13.5" customHeight="1" hidden="1">
      <c r="A77" s="50" t="s">
        <v>269</v>
      </c>
      <c r="B77" s="114" t="s">
        <v>10</v>
      </c>
      <c r="C77" s="13" t="s">
        <v>177</v>
      </c>
      <c r="D77" s="13" t="s">
        <v>326</v>
      </c>
      <c r="E77" s="13" t="s">
        <v>215</v>
      </c>
      <c r="F77" s="13" t="s">
        <v>265</v>
      </c>
      <c r="G77" s="23">
        <v>0</v>
      </c>
    </row>
    <row r="78" spans="1:7" ht="15.75" customHeight="1" hidden="1">
      <c r="A78" s="50" t="s">
        <v>125</v>
      </c>
      <c r="B78" s="114" t="s">
        <v>10</v>
      </c>
      <c r="C78" s="13" t="s">
        <v>177</v>
      </c>
      <c r="D78" s="13" t="s">
        <v>326</v>
      </c>
      <c r="E78" s="13" t="s">
        <v>215</v>
      </c>
      <c r="F78" s="13" t="s">
        <v>101</v>
      </c>
      <c r="G78" s="23">
        <v>0</v>
      </c>
    </row>
    <row r="79" spans="1:7" ht="38.25">
      <c r="A79" s="49" t="s">
        <v>395</v>
      </c>
      <c r="B79" s="168" t="s">
        <v>10</v>
      </c>
      <c r="C79" s="10" t="s">
        <v>177</v>
      </c>
      <c r="D79" s="10" t="s">
        <v>326</v>
      </c>
      <c r="E79" s="10" t="s">
        <v>206</v>
      </c>
      <c r="F79" s="10"/>
      <c r="G79" s="22">
        <f>G80</f>
        <v>9681.22</v>
      </c>
    </row>
    <row r="80" spans="1:7" ht="38.25">
      <c r="A80" s="49" t="s">
        <v>404</v>
      </c>
      <c r="B80" s="168" t="s">
        <v>10</v>
      </c>
      <c r="C80" s="10" t="s">
        <v>177</v>
      </c>
      <c r="D80" s="10" t="s">
        <v>326</v>
      </c>
      <c r="E80" s="10" t="s">
        <v>205</v>
      </c>
      <c r="F80" s="10"/>
      <c r="G80" s="22">
        <f>G81</f>
        <v>9681.22</v>
      </c>
    </row>
    <row r="81" spans="1:7" ht="38.25">
      <c r="A81" s="49" t="s">
        <v>311</v>
      </c>
      <c r="B81" s="168" t="s">
        <v>10</v>
      </c>
      <c r="C81" s="10" t="s">
        <v>177</v>
      </c>
      <c r="D81" s="10">
        <v>10</v>
      </c>
      <c r="E81" s="10" t="s">
        <v>215</v>
      </c>
      <c r="F81" s="10"/>
      <c r="G81" s="22">
        <f>G82</f>
        <v>9681.22</v>
      </c>
    </row>
    <row r="82" spans="1:7" ht="25.5">
      <c r="A82" s="108" t="s">
        <v>123</v>
      </c>
      <c r="B82" s="114" t="s">
        <v>10</v>
      </c>
      <c r="C82" s="13" t="s">
        <v>177</v>
      </c>
      <c r="D82" s="13" t="s">
        <v>326</v>
      </c>
      <c r="E82" s="13" t="s">
        <v>215</v>
      </c>
      <c r="F82" s="13" t="s">
        <v>114</v>
      </c>
      <c r="G82" s="23">
        <v>9681.22</v>
      </c>
    </row>
    <row r="83" spans="1:7" ht="28.5">
      <c r="A83" s="9" t="s">
        <v>96</v>
      </c>
      <c r="B83" s="168" t="s">
        <v>10</v>
      </c>
      <c r="C83" s="10" t="s">
        <v>177</v>
      </c>
      <c r="D83" s="10" t="s">
        <v>91</v>
      </c>
      <c r="E83" s="10"/>
      <c r="F83" s="10"/>
      <c r="G83" s="22">
        <f>G84</f>
        <v>1000</v>
      </c>
    </row>
    <row r="84" spans="1:7" ht="51">
      <c r="A84" s="51" t="s">
        <v>519</v>
      </c>
      <c r="B84" s="168" t="s">
        <v>10</v>
      </c>
      <c r="C84" s="10" t="s">
        <v>177</v>
      </c>
      <c r="D84" s="10" t="s">
        <v>91</v>
      </c>
      <c r="E84" s="129" t="s">
        <v>130</v>
      </c>
      <c r="F84" s="10"/>
      <c r="G84" s="22">
        <f>G85</f>
        <v>1000</v>
      </c>
    </row>
    <row r="85" spans="1:7" ht="15.75">
      <c r="A85" s="49" t="s">
        <v>418</v>
      </c>
      <c r="B85" s="168" t="s">
        <v>10</v>
      </c>
      <c r="C85" s="10" t="s">
        <v>177</v>
      </c>
      <c r="D85" s="10" t="s">
        <v>91</v>
      </c>
      <c r="E85" s="129" t="s">
        <v>129</v>
      </c>
      <c r="F85" s="10"/>
      <c r="G85" s="22">
        <f>G86</f>
        <v>1000</v>
      </c>
    </row>
    <row r="86" spans="1:7" ht="25.5">
      <c r="A86" s="49" t="s">
        <v>419</v>
      </c>
      <c r="B86" s="168" t="s">
        <v>10</v>
      </c>
      <c r="C86" s="10" t="s">
        <v>177</v>
      </c>
      <c r="D86" s="10" t="s">
        <v>91</v>
      </c>
      <c r="E86" s="129" t="s">
        <v>449</v>
      </c>
      <c r="F86" s="10"/>
      <c r="G86" s="22">
        <f>G87</f>
        <v>1000</v>
      </c>
    </row>
    <row r="87" spans="1:7" ht="25.5">
      <c r="A87" s="108" t="s">
        <v>123</v>
      </c>
      <c r="B87" s="114" t="s">
        <v>10</v>
      </c>
      <c r="C87" s="13" t="s">
        <v>177</v>
      </c>
      <c r="D87" s="13" t="s">
        <v>91</v>
      </c>
      <c r="E87" s="131" t="s">
        <v>449</v>
      </c>
      <c r="F87" s="13" t="s">
        <v>114</v>
      </c>
      <c r="G87" s="23">
        <v>1000</v>
      </c>
    </row>
    <row r="88" spans="1:7" ht="16.5">
      <c r="A88" s="56" t="s">
        <v>161</v>
      </c>
      <c r="B88" s="190" t="s">
        <v>10</v>
      </c>
      <c r="C88" s="55" t="s">
        <v>178</v>
      </c>
      <c r="D88" s="55"/>
      <c r="E88" s="55"/>
      <c r="F88" s="55"/>
      <c r="G88" s="57">
        <f>G89+G99</f>
        <v>1048370.74</v>
      </c>
    </row>
    <row r="89" spans="1:7" ht="14.25" customHeight="1">
      <c r="A89" s="49" t="s">
        <v>240</v>
      </c>
      <c r="B89" s="168" t="s">
        <v>10</v>
      </c>
      <c r="C89" s="103" t="s">
        <v>178</v>
      </c>
      <c r="D89" s="103" t="s">
        <v>182</v>
      </c>
      <c r="E89" s="10"/>
      <c r="F89" s="47"/>
      <c r="G89" s="22">
        <f>G96+G93</f>
        <v>353875.79</v>
      </c>
    </row>
    <row r="90" spans="1:7" ht="51" hidden="1">
      <c r="A90" s="53" t="s">
        <v>293</v>
      </c>
      <c r="B90" s="168" t="s">
        <v>10</v>
      </c>
      <c r="C90" s="104" t="s">
        <v>178</v>
      </c>
      <c r="D90" s="104" t="s">
        <v>182</v>
      </c>
      <c r="E90" s="100" t="s">
        <v>220</v>
      </c>
      <c r="F90" s="72"/>
      <c r="G90" s="71">
        <f>SUM(G91)</f>
        <v>45000</v>
      </c>
    </row>
    <row r="91" spans="1:7" ht="25.5" hidden="1">
      <c r="A91" s="53" t="s">
        <v>294</v>
      </c>
      <c r="B91" s="168" t="s">
        <v>10</v>
      </c>
      <c r="C91" s="104" t="s">
        <v>178</v>
      </c>
      <c r="D91" s="104" t="s">
        <v>182</v>
      </c>
      <c r="E91" s="100" t="s">
        <v>221</v>
      </c>
      <c r="F91" s="72"/>
      <c r="G91" s="71">
        <f>SUM(G92)</f>
        <v>45000</v>
      </c>
    </row>
    <row r="92" spans="1:7" ht="25.5" hidden="1">
      <c r="A92" s="53" t="s">
        <v>295</v>
      </c>
      <c r="B92" s="168" t="s">
        <v>10</v>
      </c>
      <c r="C92" s="104" t="s">
        <v>178</v>
      </c>
      <c r="D92" s="104" t="s">
        <v>182</v>
      </c>
      <c r="E92" s="100" t="s">
        <v>297</v>
      </c>
      <c r="F92" s="72"/>
      <c r="G92" s="71">
        <f>SUM(G93)</f>
        <v>45000</v>
      </c>
    </row>
    <row r="93" spans="1:7" ht="25.5" customHeight="1">
      <c r="A93" s="49" t="s">
        <v>473</v>
      </c>
      <c r="B93" s="168" t="s">
        <v>10</v>
      </c>
      <c r="C93" s="183" t="s">
        <v>178</v>
      </c>
      <c r="D93" s="183" t="s">
        <v>182</v>
      </c>
      <c r="E93" s="184" t="s">
        <v>557</v>
      </c>
      <c r="F93" s="185"/>
      <c r="G93" s="186">
        <f>SUM(G94)</f>
        <v>45000</v>
      </c>
    </row>
    <row r="94" spans="1:7" ht="32.25" customHeight="1">
      <c r="A94" s="108" t="s">
        <v>123</v>
      </c>
      <c r="B94" s="114" t="s">
        <v>10</v>
      </c>
      <c r="C94" s="187" t="s">
        <v>178</v>
      </c>
      <c r="D94" s="187" t="s">
        <v>182</v>
      </c>
      <c r="E94" s="184" t="s">
        <v>553</v>
      </c>
      <c r="F94" s="188" t="s">
        <v>114</v>
      </c>
      <c r="G94" s="189">
        <v>45000</v>
      </c>
    </row>
    <row r="95" spans="1:7" ht="38.25">
      <c r="A95" s="49" t="s">
        <v>395</v>
      </c>
      <c r="B95" s="168" t="s">
        <v>10</v>
      </c>
      <c r="C95" s="103" t="s">
        <v>178</v>
      </c>
      <c r="D95" s="103" t="s">
        <v>182</v>
      </c>
      <c r="E95" s="10" t="s">
        <v>206</v>
      </c>
      <c r="F95" s="47"/>
      <c r="G95" s="22">
        <f>G96</f>
        <v>308875.79</v>
      </c>
    </row>
    <row r="96" spans="1:7" ht="38.25">
      <c r="A96" s="49" t="s">
        <v>404</v>
      </c>
      <c r="B96" s="168" t="s">
        <v>10</v>
      </c>
      <c r="C96" s="103" t="s">
        <v>178</v>
      </c>
      <c r="D96" s="103" t="s">
        <v>182</v>
      </c>
      <c r="E96" s="10" t="s">
        <v>205</v>
      </c>
      <c r="F96" s="47"/>
      <c r="G96" s="22">
        <f>G97</f>
        <v>308875.79</v>
      </c>
    </row>
    <row r="97" spans="1:7" ht="25.5">
      <c r="A97" s="52" t="s">
        <v>368</v>
      </c>
      <c r="B97" s="168" t="s">
        <v>10</v>
      </c>
      <c r="C97" s="103" t="s">
        <v>178</v>
      </c>
      <c r="D97" s="103" t="s">
        <v>182</v>
      </c>
      <c r="E97" s="10" t="s">
        <v>369</v>
      </c>
      <c r="F97" s="47"/>
      <c r="G97" s="22">
        <f>G98</f>
        <v>308875.79</v>
      </c>
    </row>
    <row r="98" spans="1:7" ht="25.5">
      <c r="A98" s="108" t="s">
        <v>123</v>
      </c>
      <c r="B98" s="114" t="s">
        <v>10</v>
      </c>
      <c r="C98" s="106" t="s">
        <v>178</v>
      </c>
      <c r="D98" s="106" t="s">
        <v>182</v>
      </c>
      <c r="E98" s="13" t="s">
        <v>369</v>
      </c>
      <c r="F98" s="48" t="s">
        <v>114</v>
      </c>
      <c r="G98" s="23">
        <v>308875.79</v>
      </c>
    </row>
    <row r="99" spans="1:7" ht="15.75">
      <c r="A99" s="49" t="s">
        <v>162</v>
      </c>
      <c r="B99" s="168" t="s">
        <v>10</v>
      </c>
      <c r="C99" s="20" t="s">
        <v>178</v>
      </c>
      <c r="D99" s="20" t="s">
        <v>327</v>
      </c>
      <c r="E99" s="20"/>
      <c r="F99" s="20"/>
      <c r="G99" s="22">
        <f>G102+G100+G104</f>
        <v>694494.95</v>
      </c>
    </row>
    <row r="100" spans="1:7" ht="44.25" customHeight="1">
      <c r="A100" s="99" t="s">
        <v>528</v>
      </c>
      <c r="B100" s="168" t="s">
        <v>10</v>
      </c>
      <c r="C100" s="20" t="s">
        <v>178</v>
      </c>
      <c r="D100" s="20" t="s">
        <v>327</v>
      </c>
      <c r="E100" s="129" t="s">
        <v>213</v>
      </c>
      <c r="F100" s="20"/>
      <c r="G100" s="22">
        <f>G101</f>
        <v>40000</v>
      </c>
    </row>
    <row r="101" spans="1:7" ht="25.5">
      <c r="A101" s="108" t="s">
        <v>123</v>
      </c>
      <c r="B101" s="114" t="s">
        <v>10</v>
      </c>
      <c r="C101" s="15" t="s">
        <v>178</v>
      </c>
      <c r="D101" s="15" t="s">
        <v>327</v>
      </c>
      <c r="E101" s="131" t="s">
        <v>421</v>
      </c>
      <c r="F101" s="15" t="s">
        <v>114</v>
      </c>
      <c r="G101" s="23">
        <v>40000</v>
      </c>
    </row>
    <row r="102" spans="1:7" ht="25.5">
      <c r="A102" s="99" t="s">
        <v>548</v>
      </c>
      <c r="B102" s="168" t="s">
        <v>10</v>
      </c>
      <c r="C102" s="20" t="s">
        <v>178</v>
      </c>
      <c r="D102" s="20" t="s">
        <v>327</v>
      </c>
      <c r="E102" s="129" t="s">
        <v>549</v>
      </c>
      <c r="F102" s="15"/>
      <c r="G102" s="22">
        <v>649494.95</v>
      </c>
    </row>
    <row r="103" spans="1:7" ht="25.5">
      <c r="A103" s="108" t="s">
        <v>111</v>
      </c>
      <c r="B103" s="114" t="s">
        <v>10</v>
      </c>
      <c r="C103" s="15" t="s">
        <v>178</v>
      </c>
      <c r="D103" s="15" t="s">
        <v>327</v>
      </c>
      <c r="E103" s="248" t="s">
        <v>549</v>
      </c>
      <c r="F103" s="15" t="s">
        <v>114</v>
      </c>
      <c r="G103" s="23">
        <v>649494.95</v>
      </c>
    </row>
    <row r="104" spans="1:7" ht="25.5">
      <c r="A104" s="49" t="s">
        <v>15</v>
      </c>
      <c r="B104" s="168" t="s">
        <v>10</v>
      </c>
      <c r="C104" s="20" t="s">
        <v>178</v>
      </c>
      <c r="D104" s="20" t="s">
        <v>327</v>
      </c>
      <c r="E104" s="20" t="s">
        <v>385</v>
      </c>
      <c r="F104" s="20"/>
      <c r="G104" s="22">
        <f>G105</f>
        <v>5000</v>
      </c>
    </row>
    <row r="105" spans="1:7" ht="25.5">
      <c r="A105" s="111" t="s">
        <v>573</v>
      </c>
      <c r="B105" s="114" t="s">
        <v>10</v>
      </c>
      <c r="C105" s="15" t="s">
        <v>178</v>
      </c>
      <c r="D105" s="15" t="s">
        <v>327</v>
      </c>
      <c r="E105" s="15" t="s">
        <v>385</v>
      </c>
      <c r="F105" s="15"/>
      <c r="G105" s="23">
        <f>G106</f>
        <v>5000</v>
      </c>
    </row>
    <row r="106" spans="1:7" ht="25.5">
      <c r="A106" s="111" t="s">
        <v>157</v>
      </c>
      <c r="B106" s="114" t="s">
        <v>10</v>
      </c>
      <c r="C106" s="15" t="s">
        <v>178</v>
      </c>
      <c r="D106" s="15" t="s">
        <v>327</v>
      </c>
      <c r="E106" s="15" t="s">
        <v>385</v>
      </c>
      <c r="F106" s="15" t="s">
        <v>114</v>
      </c>
      <c r="G106" s="23">
        <v>5000</v>
      </c>
    </row>
    <row r="107" spans="1:7" ht="16.5">
      <c r="A107" s="56" t="s">
        <v>312</v>
      </c>
      <c r="B107" s="190" t="s">
        <v>10</v>
      </c>
      <c r="C107" s="74" t="s">
        <v>179</v>
      </c>
      <c r="D107" s="74"/>
      <c r="E107" s="74"/>
      <c r="F107" s="74"/>
      <c r="G107" s="57">
        <f>G119+G145+G161</f>
        <v>3559495.96</v>
      </c>
    </row>
    <row r="108" spans="1:7" ht="15.75" hidden="1">
      <c r="A108" s="49" t="s">
        <v>281</v>
      </c>
      <c r="B108" s="168" t="s">
        <v>63</v>
      </c>
      <c r="C108" s="20" t="s">
        <v>179</v>
      </c>
      <c r="D108" s="10" t="s">
        <v>174</v>
      </c>
      <c r="E108" s="10" t="s">
        <v>283</v>
      </c>
      <c r="F108" s="10"/>
      <c r="G108" s="43">
        <f>G109</f>
        <v>0</v>
      </c>
    </row>
    <row r="109" spans="1:7" ht="15.75" hidden="1">
      <c r="A109" s="49" t="s">
        <v>163</v>
      </c>
      <c r="B109" s="168" t="s">
        <v>63</v>
      </c>
      <c r="C109" s="20" t="s">
        <v>179</v>
      </c>
      <c r="D109" s="10" t="s">
        <v>174</v>
      </c>
      <c r="E109" s="10" t="s">
        <v>283</v>
      </c>
      <c r="F109" s="10"/>
      <c r="G109" s="43">
        <f>G110</f>
        <v>0</v>
      </c>
    </row>
    <row r="110" spans="1:7" ht="25.5" hidden="1">
      <c r="A110" s="99" t="s">
        <v>282</v>
      </c>
      <c r="B110" s="168" t="s">
        <v>63</v>
      </c>
      <c r="C110" s="20" t="s">
        <v>179</v>
      </c>
      <c r="D110" s="10" t="s">
        <v>174</v>
      </c>
      <c r="E110" s="10" t="s">
        <v>283</v>
      </c>
      <c r="F110" s="10"/>
      <c r="G110" s="43">
        <f>G111</f>
        <v>0</v>
      </c>
    </row>
    <row r="111" spans="1:7" ht="25.5" hidden="1">
      <c r="A111" s="50" t="s">
        <v>269</v>
      </c>
      <c r="B111" s="168" t="s">
        <v>63</v>
      </c>
      <c r="C111" s="15" t="s">
        <v>179</v>
      </c>
      <c r="D111" s="13" t="s">
        <v>174</v>
      </c>
      <c r="E111" s="13" t="s">
        <v>283</v>
      </c>
      <c r="F111" s="13" t="s">
        <v>265</v>
      </c>
      <c r="G111" s="44">
        <v>0</v>
      </c>
    </row>
    <row r="112" spans="1:7" ht="0.75" customHeight="1">
      <c r="A112" s="50" t="s">
        <v>100</v>
      </c>
      <c r="B112" s="168" t="s">
        <v>63</v>
      </c>
      <c r="C112" s="13" t="s">
        <v>179</v>
      </c>
      <c r="D112" s="13" t="s">
        <v>174</v>
      </c>
      <c r="E112" s="13" t="s">
        <v>230</v>
      </c>
      <c r="F112" s="13" t="s">
        <v>101</v>
      </c>
      <c r="G112" s="23">
        <f>G113</f>
        <v>0</v>
      </c>
    </row>
    <row r="113" spans="1:7" ht="37.5" customHeight="1" hidden="1">
      <c r="A113" s="76" t="s">
        <v>95</v>
      </c>
      <c r="B113" s="168" t="s">
        <v>63</v>
      </c>
      <c r="C113" s="13" t="s">
        <v>179</v>
      </c>
      <c r="D113" s="13" t="s">
        <v>174</v>
      </c>
      <c r="E113" s="13" t="s">
        <v>230</v>
      </c>
      <c r="F113" s="13" t="s">
        <v>94</v>
      </c>
      <c r="G113" s="23">
        <v>0</v>
      </c>
    </row>
    <row r="114" spans="1:7" ht="15.75" hidden="1">
      <c r="A114" s="49" t="s">
        <v>163</v>
      </c>
      <c r="B114" s="168" t="s">
        <v>63</v>
      </c>
      <c r="C114" s="10" t="s">
        <v>179</v>
      </c>
      <c r="D114" s="10" t="s">
        <v>174</v>
      </c>
      <c r="E114" s="10" t="s">
        <v>267</v>
      </c>
      <c r="F114" s="10"/>
      <c r="G114" s="22">
        <f>G115+G117</f>
        <v>0</v>
      </c>
    </row>
    <row r="115" spans="1:7" ht="51" hidden="1">
      <c r="A115" s="49" t="s">
        <v>260</v>
      </c>
      <c r="B115" s="168" t="s">
        <v>63</v>
      </c>
      <c r="C115" s="10" t="s">
        <v>179</v>
      </c>
      <c r="D115" s="10" t="s">
        <v>174</v>
      </c>
      <c r="E115" s="10" t="s">
        <v>266</v>
      </c>
      <c r="F115" s="10"/>
      <c r="G115" s="22">
        <f>G116</f>
        <v>0</v>
      </c>
    </row>
    <row r="116" spans="1:7" ht="25.5" hidden="1">
      <c r="A116" s="50" t="s">
        <v>269</v>
      </c>
      <c r="B116" s="168" t="s">
        <v>63</v>
      </c>
      <c r="C116" s="13" t="s">
        <v>179</v>
      </c>
      <c r="D116" s="13" t="s">
        <v>174</v>
      </c>
      <c r="E116" s="13" t="s">
        <v>266</v>
      </c>
      <c r="F116" s="13" t="s">
        <v>265</v>
      </c>
      <c r="G116" s="23">
        <v>0</v>
      </c>
    </row>
    <row r="117" spans="1:7" ht="38.25" hidden="1">
      <c r="A117" s="49" t="s">
        <v>261</v>
      </c>
      <c r="B117" s="168" t="s">
        <v>63</v>
      </c>
      <c r="C117" s="10" t="s">
        <v>179</v>
      </c>
      <c r="D117" s="10" t="s">
        <v>174</v>
      </c>
      <c r="E117" s="10" t="s">
        <v>268</v>
      </c>
      <c r="F117" s="10"/>
      <c r="G117" s="22">
        <f>G118</f>
        <v>0</v>
      </c>
    </row>
    <row r="118" spans="1:7" ht="25.5" hidden="1">
      <c r="A118" s="50" t="s">
        <v>269</v>
      </c>
      <c r="B118" s="168" t="s">
        <v>63</v>
      </c>
      <c r="C118" s="13" t="s">
        <v>179</v>
      </c>
      <c r="D118" s="13" t="s">
        <v>174</v>
      </c>
      <c r="E118" s="13" t="s">
        <v>268</v>
      </c>
      <c r="F118" s="13" t="s">
        <v>265</v>
      </c>
      <c r="G118" s="23">
        <v>0</v>
      </c>
    </row>
    <row r="119" spans="1:7" ht="15.75">
      <c r="A119" s="49" t="s">
        <v>313</v>
      </c>
      <c r="B119" s="168" t="s">
        <v>10</v>
      </c>
      <c r="C119" s="10" t="s">
        <v>179</v>
      </c>
      <c r="D119" s="10" t="s">
        <v>176</v>
      </c>
      <c r="E119" s="10"/>
      <c r="F119" s="10"/>
      <c r="G119" s="22">
        <f>G120+G123</f>
        <v>2900000</v>
      </c>
    </row>
    <row r="120" spans="1:7" ht="28.5" customHeight="1">
      <c r="A120" s="49" t="s">
        <v>477</v>
      </c>
      <c r="B120" s="168" t="s">
        <v>10</v>
      </c>
      <c r="C120" s="10" t="s">
        <v>179</v>
      </c>
      <c r="D120" s="10" t="s">
        <v>176</v>
      </c>
      <c r="E120" s="129" t="s">
        <v>476</v>
      </c>
      <c r="F120" s="10"/>
      <c r="G120" s="22">
        <f>G122</f>
        <v>10000</v>
      </c>
    </row>
    <row r="121" spans="1:7" ht="67.5" customHeight="1">
      <c r="A121" s="49" t="s">
        <v>574</v>
      </c>
      <c r="B121" s="168" t="s">
        <v>10</v>
      </c>
      <c r="C121" s="10" t="s">
        <v>179</v>
      </c>
      <c r="D121" s="10" t="s">
        <v>176</v>
      </c>
      <c r="E121" s="129" t="s">
        <v>476</v>
      </c>
      <c r="F121" s="10"/>
      <c r="G121" s="22">
        <v>10000</v>
      </c>
    </row>
    <row r="122" spans="1:7" ht="15.75">
      <c r="A122" s="50" t="s">
        <v>100</v>
      </c>
      <c r="B122" s="114"/>
      <c r="C122" s="13" t="s">
        <v>179</v>
      </c>
      <c r="D122" s="13" t="s">
        <v>176</v>
      </c>
      <c r="E122" s="131" t="s">
        <v>489</v>
      </c>
      <c r="F122" s="10" t="s">
        <v>101</v>
      </c>
      <c r="G122" s="23">
        <v>10000</v>
      </c>
    </row>
    <row r="123" spans="1:7" ht="38.25">
      <c r="A123" s="49" t="s">
        <v>395</v>
      </c>
      <c r="B123" s="168" t="s">
        <v>10</v>
      </c>
      <c r="C123" s="20" t="s">
        <v>179</v>
      </c>
      <c r="D123" s="20" t="s">
        <v>176</v>
      </c>
      <c r="E123" s="10" t="s">
        <v>206</v>
      </c>
      <c r="F123" s="81"/>
      <c r="G123" s="22">
        <f>G124</f>
        <v>2890000</v>
      </c>
    </row>
    <row r="124" spans="1:7" ht="12.75" customHeight="1">
      <c r="A124" s="49" t="s">
        <v>163</v>
      </c>
      <c r="B124" s="168" t="s">
        <v>10</v>
      </c>
      <c r="C124" s="20" t="s">
        <v>179</v>
      </c>
      <c r="D124" s="20" t="s">
        <v>176</v>
      </c>
      <c r="E124" s="129" t="s">
        <v>224</v>
      </c>
      <c r="F124" s="10"/>
      <c r="G124" s="22">
        <f>G142</f>
        <v>2890000</v>
      </c>
    </row>
    <row r="125" spans="1:7" ht="13.5" customHeight="1">
      <c r="A125" s="49" t="s">
        <v>313</v>
      </c>
      <c r="B125" s="168" t="s">
        <v>10</v>
      </c>
      <c r="C125" s="20" t="s">
        <v>179</v>
      </c>
      <c r="D125" s="20" t="s">
        <v>176</v>
      </c>
      <c r="E125" s="129" t="s">
        <v>223</v>
      </c>
      <c r="F125" s="10"/>
      <c r="G125" s="22">
        <f>G142</f>
        <v>2890000</v>
      </c>
    </row>
    <row r="126" spans="1:7" ht="0.75" customHeight="1" hidden="1">
      <c r="A126" s="49" t="s">
        <v>314</v>
      </c>
      <c r="B126" s="168" t="s">
        <v>10</v>
      </c>
      <c r="C126" s="20" t="s">
        <v>179</v>
      </c>
      <c r="D126" s="20" t="s">
        <v>176</v>
      </c>
      <c r="E126" s="10" t="s">
        <v>222</v>
      </c>
      <c r="F126" s="10"/>
      <c r="G126" s="22">
        <f>G128</f>
        <v>0</v>
      </c>
    </row>
    <row r="127" spans="1:7" ht="12.75" customHeight="1" hidden="1">
      <c r="A127" s="50" t="s">
        <v>100</v>
      </c>
      <c r="B127" s="168" t="s">
        <v>10</v>
      </c>
      <c r="C127" s="15" t="s">
        <v>179</v>
      </c>
      <c r="D127" s="15" t="s">
        <v>176</v>
      </c>
      <c r="E127" s="13" t="s">
        <v>222</v>
      </c>
      <c r="F127" s="13" t="s">
        <v>101</v>
      </c>
      <c r="G127" s="23">
        <f>G128</f>
        <v>0</v>
      </c>
    </row>
    <row r="128" spans="1:7" ht="12.75" customHeight="1" hidden="1">
      <c r="A128" s="75" t="s">
        <v>92</v>
      </c>
      <c r="B128" s="168" t="s">
        <v>10</v>
      </c>
      <c r="C128" s="15" t="s">
        <v>179</v>
      </c>
      <c r="D128" s="15" t="s">
        <v>176</v>
      </c>
      <c r="E128" s="13" t="s">
        <v>222</v>
      </c>
      <c r="F128" s="13" t="s">
        <v>93</v>
      </c>
      <c r="G128" s="23">
        <v>0</v>
      </c>
    </row>
    <row r="129" spans="1:7" ht="12.75" customHeight="1" hidden="1">
      <c r="A129" s="49" t="s">
        <v>315</v>
      </c>
      <c r="B129" s="168" t="s">
        <v>10</v>
      </c>
      <c r="C129" s="20" t="s">
        <v>179</v>
      </c>
      <c r="D129" s="10" t="s">
        <v>176</v>
      </c>
      <c r="E129" s="10" t="s">
        <v>232</v>
      </c>
      <c r="F129" s="10"/>
      <c r="G129" s="22">
        <f>G131</f>
        <v>0</v>
      </c>
    </row>
    <row r="130" spans="1:7" ht="12.75" customHeight="1" hidden="1">
      <c r="A130" s="50" t="s">
        <v>100</v>
      </c>
      <c r="B130" s="168" t="s">
        <v>10</v>
      </c>
      <c r="C130" s="15" t="s">
        <v>179</v>
      </c>
      <c r="D130" s="13" t="s">
        <v>176</v>
      </c>
      <c r="E130" s="13" t="s">
        <v>232</v>
      </c>
      <c r="F130" s="13" t="s">
        <v>328</v>
      </c>
      <c r="G130" s="23">
        <f>G131</f>
        <v>0</v>
      </c>
    </row>
    <row r="131" spans="1:7" ht="34.5" customHeight="1" hidden="1">
      <c r="A131" s="75" t="s">
        <v>92</v>
      </c>
      <c r="B131" s="168" t="s">
        <v>10</v>
      </c>
      <c r="C131" s="15" t="s">
        <v>179</v>
      </c>
      <c r="D131" s="13" t="s">
        <v>176</v>
      </c>
      <c r="E131" s="13" t="s">
        <v>232</v>
      </c>
      <c r="F131" s="13" t="s">
        <v>93</v>
      </c>
      <c r="G131" s="23">
        <v>0</v>
      </c>
    </row>
    <row r="132" spans="1:7" ht="23.25" customHeight="1" hidden="1">
      <c r="A132" s="49" t="s">
        <v>164</v>
      </c>
      <c r="B132" s="168" t="s">
        <v>10</v>
      </c>
      <c r="C132" s="10" t="s">
        <v>179</v>
      </c>
      <c r="D132" s="10" t="s">
        <v>176</v>
      </c>
      <c r="E132" s="20" t="s">
        <v>231</v>
      </c>
      <c r="F132" s="10"/>
      <c r="G132" s="22">
        <f>G137+G135+G134+G138</f>
        <v>0</v>
      </c>
    </row>
    <row r="133" spans="1:7" ht="23.25" customHeight="1" hidden="1">
      <c r="A133" s="108" t="s">
        <v>123</v>
      </c>
      <c r="B133" s="168" t="s">
        <v>10</v>
      </c>
      <c r="C133" s="13" t="s">
        <v>179</v>
      </c>
      <c r="D133" s="13" t="s">
        <v>176</v>
      </c>
      <c r="E133" s="15" t="s">
        <v>231</v>
      </c>
      <c r="F133" s="13" t="s">
        <v>114</v>
      </c>
      <c r="G133" s="23">
        <f>G134+G135</f>
        <v>0</v>
      </c>
    </row>
    <row r="134" spans="1:7" ht="29.25" customHeight="1" hidden="1">
      <c r="A134" s="50" t="s">
        <v>106</v>
      </c>
      <c r="B134" s="168" t="s">
        <v>10</v>
      </c>
      <c r="C134" s="13" t="s">
        <v>179</v>
      </c>
      <c r="D134" s="13" t="s">
        <v>176</v>
      </c>
      <c r="E134" s="15" t="s">
        <v>231</v>
      </c>
      <c r="F134" s="13" t="s">
        <v>105</v>
      </c>
      <c r="G134" s="23"/>
    </row>
    <row r="135" spans="1:7" ht="15" customHeight="1" hidden="1">
      <c r="A135" s="50" t="s">
        <v>305</v>
      </c>
      <c r="B135" s="168" t="s">
        <v>10</v>
      </c>
      <c r="C135" s="13" t="s">
        <v>179</v>
      </c>
      <c r="D135" s="13" t="s">
        <v>176</v>
      </c>
      <c r="E135" s="15" t="s">
        <v>231</v>
      </c>
      <c r="F135" s="13" t="s">
        <v>324</v>
      </c>
      <c r="G135" s="23">
        <v>0</v>
      </c>
    </row>
    <row r="136" spans="1:7" ht="17.25" customHeight="1" hidden="1">
      <c r="A136" s="50" t="s">
        <v>100</v>
      </c>
      <c r="B136" s="168" t="s">
        <v>10</v>
      </c>
      <c r="C136" s="13" t="s">
        <v>179</v>
      </c>
      <c r="D136" s="13" t="s">
        <v>176</v>
      </c>
      <c r="E136" s="15" t="s">
        <v>231</v>
      </c>
      <c r="F136" s="13" t="s">
        <v>101</v>
      </c>
      <c r="G136" s="23">
        <f>G137+G138</f>
        <v>0</v>
      </c>
    </row>
    <row r="137" spans="1:7" ht="21" customHeight="1" hidden="1">
      <c r="A137" s="76" t="s">
        <v>95</v>
      </c>
      <c r="B137" s="168" t="s">
        <v>10</v>
      </c>
      <c r="C137" s="13" t="s">
        <v>179</v>
      </c>
      <c r="D137" s="13" t="s">
        <v>176</v>
      </c>
      <c r="E137" s="15" t="s">
        <v>231</v>
      </c>
      <c r="F137" s="13" t="s">
        <v>94</v>
      </c>
      <c r="G137" s="23">
        <v>0</v>
      </c>
    </row>
    <row r="138" spans="1:7" ht="21.75" customHeight="1" hidden="1">
      <c r="A138" s="50" t="s">
        <v>365</v>
      </c>
      <c r="B138" s="168" t="s">
        <v>10</v>
      </c>
      <c r="C138" s="13" t="s">
        <v>179</v>
      </c>
      <c r="D138" s="13" t="s">
        <v>176</v>
      </c>
      <c r="E138" s="15" t="s">
        <v>231</v>
      </c>
      <c r="F138" s="13" t="s">
        <v>284</v>
      </c>
      <c r="G138" s="23">
        <v>0</v>
      </c>
    </row>
    <row r="139" spans="1:7" ht="17.25" customHeight="1" hidden="1">
      <c r="A139" s="49" t="s">
        <v>242</v>
      </c>
      <c r="B139" s="168" t="s">
        <v>10</v>
      </c>
      <c r="C139" s="10" t="s">
        <v>179</v>
      </c>
      <c r="D139" s="10" t="s">
        <v>176</v>
      </c>
      <c r="E139" s="20" t="s">
        <v>241</v>
      </c>
      <c r="F139" s="10"/>
      <c r="G139" s="22">
        <f>SUM(G141)</f>
        <v>0</v>
      </c>
    </row>
    <row r="140" spans="1:7" ht="18" customHeight="1" hidden="1">
      <c r="A140" s="108" t="s">
        <v>123</v>
      </c>
      <c r="B140" s="168" t="s">
        <v>10</v>
      </c>
      <c r="C140" s="13" t="s">
        <v>179</v>
      </c>
      <c r="D140" s="13" t="s">
        <v>176</v>
      </c>
      <c r="E140" s="15" t="s">
        <v>241</v>
      </c>
      <c r="F140" s="13" t="s">
        <v>114</v>
      </c>
      <c r="G140" s="23">
        <f>G141</f>
        <v>0</v>
      </c>
    </row>
    <row r="141" spans="1:7" ht="21" customHeight="1" hidden="1">
      <c r="A141" s="50" t="s">
        <v>106</v>
      </c>
      <c r="B141" s="168" t="s">
        <v>10</v>
      </c>
      <c r="C141" s="13" t="s">
        <v>179</v>
      </c>
      <c r="D141" s="13" t="s">
        <v>176</v>
      </c>
      <c r="E141" s="15" t="s">
        <v>241</v>
      </c>
      <c r="F141" s="13" t="s">
        <v>105</v>
      </c>
      <c r="G141" s="23">
        <v>0</v>
      </c>
    </row>
    <row r="142" spans="1:7" ht="15.75">
      <c r="A142" s="49" t="s">
        <v>164</v>
      </c>
      <c r="B142" s="168" t="s">
        <v>10</v>
      </c>
      <c r="C142" s="20" t="s">
        <v>179</v>
      </c>
      <c r="D142" s="20" t="s">
        <v>176</v>
      </c>
      <c r="E142" s="129" t="s">
        <v>423</v>
      </c>
      <c r="F142" s="13"/>
      <c r="G142" s="22">
        <f>G143+G144</f>
        <v>2890000</v>
      </c>
    </row>
    <row r="143" spans="1:7" ht="25.5">
      <c r="A143" s="108" t="s">
        <v>112</v>
      </c>
      <c r="B143" s="114" t="s">
        <v>10</v>
      </c>
      <c r="C143" s="21" t="s">
        <v>179</v>
      </c>
      <c r="D143" s="21" t="s">
        <v>176</v>
      </c>
      <c r="E143" s="138" t="s">
        <v>231</v>
      </c>
      <c r="F143" s="13" t="s">
        <v>114</v>
      </c>
      <c r="G143" s="23">
        <v>2880000</v>
      </c>
    </row>
    <row r="144" spans="1:7" ht="31.5" customHeight="1">
      <c r="A144" s="50" t="s">
        <v>365</v>
      </c>
      <c r="B144" s="114" t="s">
        <v>10</v>
      </c>
      <c r="C144" s="21" t="s">
        <v>179</v>
      </c>
      <c r="D144" s="21" t="s">
        <v>176</v>
      </c>
      <c r="E144" s="138" t="s">
        <v>231</v>
      </c>
      <c r="F144" s="13" t="s">
        <v>117</v>
      </c>
      <c r="G144" s="23">
        <v>10000</v>
      </c>
    </row>
    <row r="145" spans="1:7" ht="15.75">
      <c r="A145" s="49" t="s">
        <v>316</v>
      </c>
      <c r="B145" s="114" t="s">
        <v>10</v>
      </c>
      <c r="C145" s="10" t="s">
        <v>179</v>
      </c>
      <c r="D145" s="10" t="s">
        <v>177</v>
      </c>
      <c r="E145" s="10"/>
      <c r="F145" s="10"/>
      <c r="G145" s="22">
        <f>G146+G150</f>
        <v>499900</v>
      </c>
    </row>
    <row r="146" spans="1:7" ht="2.25" customHeight="1">
      <c r="A146" s="49" t="s">
        <v>526</v>
      </c>
      <c r="B146" s="114" t="s">
        <v>10</v>
      </c>
      <c r="C146" s="20" t="s">
        <v>179</v>
      </c>
      <c r="D146" s="20" t="s">
        <v>177</v>
      </c>
      <c r="E146" s="129" t="s">
        <v>525</v>
      </c>
      <c r="F146" s="13"/>
      <c r="G146" s="22">
        <f>G147+G149</f>
        <v>0</v>
      </c>
    </row>
    <row r="147" spans="1:7" ht="25.5" hidden="1">
      <c r="A147" s="111" t="s">
        <v>157</v>
      </c>
      <c r="B147" s="114" t="s">
        <v>10</v>
      </c>
      <c r="C147" s="15" t="s">
        <v>179</v>
      </c>
      <c r="D147" s="15" t="s">
        <v>177</v>
      </c>
      <c r="E147" s="131" t="s">
        <v>527</v>
      </c>
      <c r="F147" s="13" t="s">
        <v>114</v>
      </c>
      <c r="G147" s="23">
        <v>0</v>
      </c>
    </row>
    <row r="148" spans="1:7" ht="51" hidden="1">
      <c r="A148" s="107" t="s">
        <v>569</v>
      </c>
      <c r="B148" s="114" t="s">
        <v>10</v>
      </c>
      <c r="C148" s="20" t="s">
        <v>179</v>
      </c>
      <c r="D148" s="20" t="s">
        <v>177</v>
      </c>
      <c r="E148" s="129" t="s">
        <v>586</v>
      </c>
      <c r="F148" s="13"/>
      <c r="G148" s="22">
        <v>0</v>
      </c>
    </row>
    <row r="149" spans="1:7" ht="25.5" hidden="1">
      <c r="A149" s="111" t="s">
        <v>157</v>
      </c>
      <c r="B149" s="114" t="s">
        <v>10</v>
      </c>
      <c r="C149" s="15" t="s">
        <v>179</v>
      </c>
      <c r="D149" s="15" t="s">
        <v>177</v>
      </c>
      <c r="E149" s="131" t="s">
        <v>586</v>
      </c>
      <c r="F149" s="13" t="s">
        <v>114</v>
      </c>
      <c r="G149" s="23">
        <v>0</v>
      </c>
    </row>
    <row r="150" spans="1:7" ht="38.25">
      <c r="A150" s="49" t="s">
        <v>395</v>
      </c>
      <c r="B150" s="168" t="s">
        <v>10</v>
      </c>
      <c r="C150" s="10" t="s">
        <v>179</v>
      </c>
      <c r="D150" s="10" t="s">
        <v>177</v>
      </c>
      <c r="E150" s="10" t="s">
        <v>206</v>
      </c>
      <c r="F150" s="10"/>
      <c r="G150" s="22">
        <f>G151</f>
        <v>499900</v>
      </c>
    </row>
    <row r="151" spans="1:7" ht="15.75">
      <c r="A151" s="49" t="s">
        <v>164</v>
      </c>
      <c r="B151" s="168" t="s">
        <v>10</v>
      </c>
      <c r="C151" s="10" t="s">
        <v>179</v>
      </c>
      <c r="D151" s="10" t="s">
        <v>177</v>
      </c>
      <c r="E151" s="10" t="s">
        <v>224</v>
      </c>
      <c r="F151" s="10"/>
      <c r="G151" s="22">
        <f>G152</f>
        <v>499900</v>
      </c>
    </row>
    <row r="152" spans="1:7" ht="15.75">
      <c r="A152" s="49" t="s">
        <v>316</v>
      </c>
      <c r="B152" s="168" t="s">
        <v>10</v>
      </c>
      <c r="C152" s="10" t="s">
        <v>179</v>
      </c>
      <c r="D152" s="10" t="s">
        <v>177</v>
      </c>
      <c r="E152" s="10" t="s">
        <v>236</v>
      </c>
      <c r="F152" s="10"/>
      <c r="G152" s="22">
        <f>G153+G155+G157</f>
        <v>499900</v>
      </c>
    </row>
    <row r="153" spans="1:7" ht="15.75">
      <c r="A153" s="49" t="s">
        <v>317</v>
      </c>
      <c r="B153" s="168" t="s">
        <v>10</v>
      </c>
      <c r="C153" s="10" t="s">
        <v>179</v>
      </c>
      <c r="D153" s="10" t="s">
        <v>177</v>
      </c>
      <c r="E153" s="10" t="s">
        <v>235</v>
      </c>
      <c r="F153" s="10"/>
      <c r="G153" s="22">
        <f>G154</f>
        <v>86400</v>
      </c>
    </row>
    <row r="154" spans="1:7" ht="25.5">
      <c r="A154" s="108" t="s">
        <v>123</v>
      </c>
      <c r="B154" s="114" t="s">
        <v>10</v>
      </c>
      <c r="C154" s="38" t="s">
        <v>179</v>
      </c>
      <c r="D154" s="38" t="s">
        <v>177</v>
      </c>
      <c r="E154" s="38" t="s">
        <v>235</v>
      </c>
      <c r="F154" s="38" t="s">
        <v>114</v>
      </c>
      <c r="G154" s="23">
        <v>86400</v>
      </c>
    </row>
    <row r="155" spans="1:7" ht="15.75">
      <c r="A155" s="49" t="s">
        <v>165</v>
      </c>
      <c r="B155" s="168" t="s">
        <v>10</v>
      </c>
      <c r="C155" s="10" t="s">
        <v>179</v>
      </c>
      <c r="D155" s="10" t="s">
        <v>177</v>
      </c>
      <c r="E155" s="10" t="s">
        <v>234</v>
      </c>
      <c r="F155" s="10"/>
      <c r="G155" s="22">
        <f>G156</f>
        <v>1000</v>
      </c>
    </row>
    <row r="156" spans="1:7" ht="25.5">
      <c r="A156" s="108" t="s">
        <v>123</v>
      </c>
      <c r="B156" s="114" t="s">
        <v>10</v>
      </c>
      <c r="C156" s="13" t="s">
        <v>179</v>
      </c>
      <c r="D156" s="13" t="s">
        <v>177</v>
      </c>
      <c r="E156" s="13" t="s">
        <v>234</v>
      </c>
      <c r="F156" s="13" t="s">
        <v>114</v>
      </c>
      <c r="G156" s="23">
        <v>1000</v>
      </c>
    </row>
    <row r="157" spans="1:7" ht="25.5">
      <c r="A157" s="49" t="s">
        <v>166</v>
      </c>
      <c r="B157" s="168" t="s">
        <v>10</v>
      </c>
      <c r="C157" s="10" t="s">
        <v>179</v>
      </c>
      <c r="D157" s="10" t="s">
        <v>177</v>
      </c>
      <c r="E157" s="10" t="s">
        <v>233</v>
      </c>
      <c r="F157" s="10"/>
      <c r="G157" s="22">
        <f>G158</f>
        <v>412500</v>
      </c>
    </row>
    <row r="158" spans="1:7" ht="25.5">
      <c r="A158" s="108" t="s">
        <v>123</v>
      </c>
      <c r="B158" s="114" t="s">
        <v>10</v>
      </c>
      <c r="C158" s="13" t="s">
        <v>179</v>
      </c>
      <c r="D158" s="13" t="s">
        <v>177</v>
      </c>
      <c r="E158" s="13" t="s">
        <v>233</v>
      </c>
      <c r="F158" s="13" t="s">
        <v>114</v>
      </c>
      <c r="G158" s="23">
        <v>412500</v>
      </c>
    </row>
    <row r="159" spans="1:7" ht="15.75" hidden="1">
      <c r="A159" s="50" t="s">
        <v>126</v>
      </c>
      <c r="B159" s="114" t="s">
        <v>63</v>
      </c>
      <c r="C159" s="13" t="s">
        <v>179</v>
      </c>
      <c r="D159" s="13" t="s">
        <v>177</v>
      </c>
      <c r="E159" s="13" t="s">
        <v>233</v>
      </c>
      <c r="F159" s="13" t="s">
        <v>119</v>
      </c>
      <c r="G159" s="23">
        <f>G160</f>
        <v>0</v>
      </c>
    </row>
    <row r="160" spans="1:7" ht="25.5" hidden="1">
      <c r="A160" s="50" t="s">
        <v>269</v>
      </c>
      <c r="B160" s="114" t="s">
        <v>63</v>
      </c>
      <c r="C160" s="13" t="s">
        <v>179</v>
      </c>
      <c r="D160" s="13" t="s">
        <v>177</v>
      </c>
      <c r="E160" s="13" t="s">
        <v>233</v>
      </c>
      <c r="F160" s="13" t="s">
        <v>265</v>
      </c>
      <c r="G160" s="23">
        <v>0</v>
      </c>
    </row>
    <row r="161" spans="1:7" ht="15.75">
      <c r="A161" s="107" t="s">
        <v>550</v>
      </c>
      <c r="B161" s="168" t="s">
        <v>10</v>
      </c>
      <c r="C161" s="10" t="s">
        <v>179</v>
      </c>
      <c r="D161" s="10" t="s">
        <v>179</v>
      </c>
      <c r="E161" s="10"/>
      <c r="F161" s="10"/>
      <c r="G161" s="22">
        <f>G163</f>
        <v>159595.96</v>
      </c>
    </row>
    <row r="162" spans="1:7" ht="38.25">
      <c r="A162" s="99" t="s">
        <v>528</v>
      </c>
      <c r="B162" s="168" t="s">
        <v>10</v>
      </c>
      <c r="C162" s="13" t="s">
        <v>179</v>
      </c>
      <c r="D162" s="13" t="s">
        <v>179</v>
      </c>
      <c r="E162" s="129" t="s">
        <v>213</v>
      </c>
      <c r="F162" s="10"/>
      <c r="G162" s="23">
        <f>G163</f>
        <v>159595.96</v>
      </c>
    </row>
    <row r="163" spans="1:7" ht="25.5">
      <c r="A163" s="108" t="s">
        <v>123</v>
      </c>
      <c r="B163" s="114" t="s">
        <v>10</v>
      </c>
      <c r="C163" s="13" t="s">
        <v>179</v>
      </c>
      <c r="D163" s="13" t="s">
        <v>179</v>
      </c>
      <c r="E163" s="13" t="s">
        <v>575</v>
      </c>
      <c r="F163" s="13" t="s">
        <v>114</v>
      </c>
      <c r="G163" s="23">
        <f>G164</f>
        <v>159595.96</v>
      </c>
    </row>
    <row r="164" spans="1:7" ht="25.5">
      <c r="A164" s="108" t="s">
        <v>552</v>
      </c>
      <c r="B164" s="114" t="s">
        <v>10</v>
      </c>
      <c r="C164" s="13" t="s">
        <v>179</v>
      </c>
      <c r="D164" s="13" t="s">
        <v>179</v>
      </c>
      <c r="E164" s="13" t="s">
        <v>576</v>
      </c>
      <c r="F164" s="13" t="s">
        <v>324</v>
      </c>
      <c r="G164" s="23">
        <v>159595.96</v>
      </c>
    </row>
    <row r="165" spans="1:7" ht="15.75">
      <c r="A165" s="107" t="s">
        <v>600</v>
      </c>
      <c r="B165" s="168" t="s">
        <v>10</v>
      </c>
      <c r="C165" s="10" t="s">
        <v>598</v>
      </c>
      <c r="D165" s="10"/>
      <c r="E165" s="13"/>
      <c r="F165" s="13"/>
      <c r="G165" s="22">
        <f>G166</f>
        <v>1070000</v>
      </c>
    </row>
    <row r="166" spans="1:7" ht="15.75">
      <c r="A166" s="107" t="s">
        <v>601</v>
      </c>
      <c r="B166" s="168" t="s">
        <v>10</v>
      </c>
      <c r="C166" s="10" t="s">
        <v>598</v>
      </c>
      <c r="D166" s="10" t="s">
        <v>179</v>
      </c>
      <c r="E166" s="13"/>
      <c r="F166" s="13"/>
      <c r="G166" s="22">
        <f>G167+G169</f>
        <v>1070000</v>
      </c>
    </row>
    <row r="167" spans="1:7" ht="51">
      <c r="A167" s="49" t="s">
        <v>526</v>
      </c>
      <c r="B167" s="168" t="s">
        <v>10</v>
      </c>
      <c r="C167" s="20" t="s">
        <v>598</v>
      </c>
      <c r="D167" s="20" t="s">
        <v>179</v>
      </c>
      <c r="E167" s="129" t="s">
        <v>525</v>
      </c>
      <c r="F167" s="13"/>
      <c r="G167" s="22">
        <f>G168</f>
        <v>70000</v>
      </c>
    </row>
    <row r="168" spans="1:7" ht="25.5">
      <c r="A168" s="111" t="s">
        <v>157</v>
      </c>
      <c r="B168" s="114" t="s">
        <v>10</v>
      </c>
      <c r="C168" s="15" t="s">
        <v>598</v>
      </c>
      <c r="D168" s="15" t="s">
        <v>179</v>
      </c>
      <c r="E168" s="131" t="s">
        <v>527</v>
      </c>
      <c r="F168" s="13" t="s">
        <v>114</v>
      </c>
      <c r="G168" s="23">
        <v>70000</v>
      </c>
    </row>
    <row r="169" spans="1:7" ht="51">
      <c r="A169" s="107" t="s">
        <v>569</v>
      </c>
      <c r="B169" s="168" t="s">
        <v>10</v>
      </c>
      <c r="C169" s="20" t="s">
        <v>598</v>
      </c>
      <c r="D169" s="20" t="s">
        <v>179</v>
      </c>
      <c r="E169" s="129" t="s">
        <v>586</v>
      </c>
      <c r="F169" s="13"/>
      <c r="G169" s="22">
        <f>G170</f>
        <v>1000000</v>
      </c>
    </row>
    <row r="170" spans="1:7" ht="25.5">
      <c r="A170" s="111" t="s">
        <v>157</v>
      </c>
      <c r="B170" s="114" t="s">
        <v>10</v>
      </c>
      <c r="C170" s="15" t="s">
        <v>598</v>
      </c>
      <c r="D170" s="15" t="s">
        <v>179</v>
      </c>
      <c r="E170" s="131" t="s">
        <v>586</v>
      </c>
      <c r="F170" s="13" t="s">
        <v>114</v>
      </c>
      <c r="G170" s="23">
        <v>1000000</v>
      </c>
    </row>
    <row r="171" spans="1:7" ht="16.5">
      <c r="A171" s="56" t="s">
        <v>167</v>
      </c>
      <c r="B171" s="190" t="s">
        <v>10</v>
      </c>
      <c r="C171" s="55" t="s">
        <v>180</v>
      </c>
      <c r="D171" s="55"/>
      <c r="E171" s="55"/>
      <c r="F171" s="55"/>
      <c r="G171" s="57">
        <f>G172</f>
        <v>1000</v>
      </c>
    </row>
    <row r="172" spans="1:7" ht="25.5">
      <c r="A172" s="49" t="s">
        <v>424</v>
      </c>
      <c r="B172" s="168" t="s">
        <v>10</v>
      </c>
      <c r="C172" s="10" t="s">
        <v>180</v>
      </c>
      <c r="D172" s="10" t="s">
        <v>179</v>
      </c>
      <c r="E172" s="129"/>
      <c r="F172" s="129"/>
      <c r="G172" s="22">
        <f>G173</f>
        <v>1000</v>
      </c>
    </row>
    <row r="173" spans="1:7" ht="38.25">
      <c r="A173" s="99" t="s">
        <v>505</v>
      </c>
      <c r="B173" s="168" t="s">
        <v>10</v>
      </c>
      <c r="C173" s="10" t="s">
        <v>180</v>
      </c>
      <c r="D173" s="10" t="s">
        <v>179</v>
      </c>
      <c r="E173" s="129" t="s">
        <v>380</v>
      </c>
      <c r="F173" s="129"/>
      <c r="G173" s="22">
        <f>G174</f>
        <v>1000</v>
      </c>
    </row>
    <row r="174" spans="1:7" ht="15.75">
      <c r="A174" s="99" t="s">
        <v>425</v>
      </c>
      <c r="B174" s="168" t="s">
        <v>10</v>
      </c>
      <c r="C174" s="10" t="s">
        <v>180</v>
      </c>
      <c r="D174" s="10" t="s">
        <v>179</v>
      </c>
      <c r="E174" s="129" t="s">
        <v>381</v>
      </c>
      <c r="F174" s="129"/>
      <c r="G174" s="22">
        <f>G175</f>
        <v>1000</v>
      </c>
    </row>
    <row r="175" spans="1:7" ht="15.75">
      <c r="A175" s="49" t="s">
        <v>426</v>
      </c>
      <c r="B175" s="168" t="s">
        <v>10</v>
      </c>
      <c r="C175" s="10" t="s">
        <v>180</v>
      </c>
      <c r="D175" s="10" t="s">
        <v>179</v>
      </c>
      <c r="E175" s="129" t="s">
        <v>427</v>
      </c>
      <c r="F175" s="129"/>
      <c r="G175" s="22">
        <f>G176</f>
        <v>1000</v>
      </c>
    </row>
    <row r="176" spans="1:7" ht="25.5">
      <c r="A176" s="108" t="s">
        <v>123</v>
      </c>
      <c r="B176" s="114" t="s">
        <v>10</v>
      </c>
      <c r="C176" s="13" t="s">
        <v>180</v>
      </c>
      <c r="D176" s="13" t="s">
        <v>179</v>
      </c>
      <c r="E176" s="131" t="s">
        <v>427</v>
      </c>
      <c r="F176" s="131" t="s">
        <v>114</v>
      </c>
      <c r="G176" s="23">
        <v>1000</v>
      </c>
    </row>
    <row r="177" spans="1:7" ht="16.5">
      <c r="A177" s="56" t="s">
        <v>168</v>
      </c>
      <c r="B177" s="190" t="s">
        <v>10</v>
      </c>
      <c r="C177" s="55" t="s">
        <v>181</v>
      </c>
      <c r="D177" s="55"/>
      <c r="E177" s="55"/>
      <c r="F177" s="55"/>
      <c r="G177" s="57">
        <f>G178+G189</f>
        <v>7445194</v>
      </c>
    </row>
    <row r="178" spans="1:7" ht="15.75">
      <c r="A178" s="49" t="s">
        <v>169</v>
      </c>
      <c r="B178" s="168" t="s">
        <v>10</v>
      </c>
      <c r="C178" s="10" t="s">
        <v>181</v>
      </c>
      <c r="D178" s="10" t="s">
        <v>174</v>
      </c>
      <c r="E178" s="10"/>
      <c r="F178" s="10"/>
      <c r="G178" s="22">
        <f>G184+G180</f>
        <v>5101066.6</v>
      </c>
    </row>
    <row r="179" spans="1:7" ht="3.75" customHeight="1">
      <c r="A179" s="49"/>
      <c r="B179" s="168"/>
      <c r="C179" s="10"/>
      <c r="D179" s="10"/>
      <c r="E179" s="10"/>
      <c r="F179" s="10"/>
      <c r="G179" s="22"/>
    </row>
    <row r="180" spans="1:7" ht="37.5" customHeight="1">
      <c r="A180" s="49" t="s">
        <v>559</v>
      </c>
      <c r="B180" s="168" t="s">
        <v>10</v>
      </c>
      <c r="C180" s="10" t="s">
        <v>181</v>
      </c>
      <c r="D180" s="10" t="s">
        <v>174</v>
      </c>
      <c r="E180" s="10" t="s">
        <v>377</v>
      </c>
      <c r="F180" s="10"/>
      <c r="G180" s="22">
        <v>1458327.6</v>
      </c>
    </row>
    <row r="181" spans="1:7" ht="31.5" customHeight="1">
      <c r="A181" s="50" t="s">
        <v>561</v>
      </c>
      <c r="B181" s="114" t="s">
        <v>10</v>
      </c>
      <c r="C181" s="13" t="s">
        <v>181</v>
      </c>
      <c r="D181" s="13" t="s">
        <v>174</v>
      </c>
      <c r="E181" s="13" t="s">
        <v>566</v>
      </c>
      <c r="F181" s="10"/>
      <c r="G181" s="23">
        <v>1458327.6</v>
      </c>
    </row>
    <row r="182" spans="1:7" ht="25.5" customHeight="1">
      <c r="A182" s="108" t="s">
        <v>111</v>
      </c>
      <c r="B182" s="114" t="s">
        <v>10</v>
      </c>
      <c r="C182" s="13" t="s">
        <v>181</v>
      </c>
      <c r="D182" s="13" t="s">
        <v>174</v>
      </c>
      <c r="E182" s="13" t="s">
        <v>566</v>
      </c>
      <c r="F182" s="13" t="s">
        <v>114</v>
      </c>
      <c r="G182" s="23">
        <v>1458327.6</v>
      </c>
    </row>
    <row r="183" spans="1:7" ht="18" customHeight="1">
      <c r="A183" s="50" t="s">
        <v>562</v>
      </c>
      <c r="B183" s="114" t="s">
        <v>10</v>
      </c>
      <c r="C183" s="13" t="s">
        <v>181</v>
      </c>
      <c r="D183" s="13" t="s">
        <v>174</v>
      </c>
      <c r="E183" s="13" t="s">
        <v>566</v>
      </c>
      <c r="F183" s="13" t="s">
        <v>105</v>
      </c>
      <c r="G183" s="23">
        <v>1458327.6</v>
      </c>
    </row>
    <row r="184" spans="1:7" ht="38.25">
      <c r="A184" s="49" t="s">
        <v>395</v>
      </c>
      <c r="B184" s="168" t="s">
        <v>10</v>
      </c>
      <c r="C184" s="10" t="s">
        <v>181</v>
      </c>
      <c r="D184" s="10" t="s">
        <v>174</v>
      </c>
      <c r="E184" s="10" t="s">
        <v>206</v>
      </c>
      <c r="F184" s="10"/>
      <c r="G184" s="22">
        <f>G185</f>
        <v>3642739</v>
      </c>
    </row>
    <row r="185" spans="1:7" ht="38.25">
      <c r="A185" s="49" t="s">
        <v>404</v>
      </c>
      <c r="B185" s="168" t="s">
        <v>10</v>
      </c>
      <c r="C185" s="10" t="s">
        <v>181</v>
      </c>
      <c r="D185" s="10" t="s">
        <v>174</v>
      </c>
      <c r="E185" s="10" t="s">
        <v>205</v>
      </c>
      <c r="F185" s="10"/>
      <c r="G185" s="22">
        <f>G186</f>
        <v>3642739</v>
      </c>
    </row>
    <row r="186" spans="1:7" ht="25.5">
      <c r="A186" s="49" t="s">
        <v>318</v>
      </c>
      <c r="B186" s="168" t="s">
        <v>10</v>
      </c>
      <c r="C186" s="10" t="s">
        <v>181</v>
      </c>
      <c r="D186" s="10" t="s">
        <v>174</v>
      </c>
      <c r="E186" s="10" t="s">
        <v>207</v>
      </c>
      <c r="F186" s="10"/>
      <c r="G186" s="22">
        <f>G188</f>
        <v>3642739</v>
      </c>
    </row>
    <row r="187" spans="1:7" ht="15.75">
      <c r="A187" s="50" t="s">
        <v>429</v>
      </c>
      <c r="B187" s="114" t="s">
        <v>10</v>
      </c>
      <c r="C187" s="13" t="s">
        <v>181</v>
      </c>
      <c r="D187" s="13" t="s">
        <v>174</v>
      </c>
      <c r="E187" s="131" t="s">
        <v>207</v>
      </c>
      <c r="F187" s="131" t="s">
        <v>428</v>
      </c>
      <c r="G187" s="23">
        <v>1884200</v>
      </c>
    </row>
    <row r="188" spans="1:7" ht="38.25">
      <c r="A188" s="50" t="s">
        <v>431</v>
      </c>
      <c r="B188" s="114" t="s">
        <v>10</v>
      </c>
      <c r="C188" s="13" t="s">
        <v>181</v>
      </c>
      <c r="D188" s="13" t="s">
        <v>174</v>
      </c>
      <c r="E188" s="131" t="s">
        <v>207</v>
      </c>
      <c r="F188" s="131" t="s">
        <v>430</v>
      </c>
      <c r="G188" s="23">
        <v>3642739</v>
      </c>
    </row>
    <row r="189" spans="1:7" ht="15.75">
      <c r="A189" s="49" t="s">
        <v>170</v>
      </c>
      <c r="B189" s="168" t="s">
        <v>10</v>
      </c>
      <c r="C189" s="10" t="s">
        <v>181</v>
      </c>
      <c r="D189" s="10" t="s">
        <v>178</v>
      </c>
      <c r="E189" s="10"/>
      <c r="F189" s="10"/>
      <c r="G189" s="22">
        <f>G190+G194+G198</f>
        <v>2344127.4</v>
      </c>
    </row>
    <row r="190" spans="1:7" ht="38.25">
      <c r="A190" s="51" t="s">
        <v>514</v>
      </c>
      <c r="B190" s="168" t="s">
        <v>10</v>
      </c>
      <c r="C190" s="10" t="s">
        <v>181</v>
      </c>
      <c r="D190" s="10" t="s">
        <v>178</v>
      </c>
      <c r="E190" s="129" t="s">
        <v>209</v>
      </c>
      <c r="F190" s="129"/>
      <c r="G190" s="22">
        <f>G191</f>
        <v>52000</v>
      </c>
    </row>
    <row r="191" spans="1:7" ht="25.5">
      <c r="A191" s="49" t="s">
        <v>212</v>
      </c>
      <c r="B191" s="168" t="s">
        <v>10</v>
      </c>
      <c r="C191" s="10" t="s">
        <v>181</v>
      </c>
      <c r="D191" s="10" t="s">
        <v>178</v>
      </c>
      <c r="E191" s="129" t="s">
        <v>210</v>
      </c>
      <c r="F191" s="129"/>
      <c r="G191" s="22">
        <f>G192</f>
        <v>52000</v>
      </c>
    </row>
    <row r="192" spans="1:7" ht="25.5">
      <c r="A192" s="49" t="s">
        <v>306</v>
      </c>
      <c r="B192" s="168" t="s">
        <v>10</v>
      </c>
      <c r="C192" s="10" t="s">
        <v>181</v>
      </c>
      <c r="D192" s="10" t="s">
        <v>178</v>
      </c>
      <c r="E192" s="129" t="s">
        <v>399</v>
      </c>
      <c r="F192" s="129"/>
      <c r="G192" s="22">
        <f>G193</f>
        <v>52000</v>
      </c>
    </row>
    <row r="193" spans="1:7" ht="25.5">
      <c r="A193" s="108" t="s">
        <v>123</v>
      </c>
      <c r="B193" s="114" t="s">
        <v>10</v>
      </c>
      <c r="C193" s="13" t="s">
        <v>181</v>
      </c>
      <c r="D193" s="13" t="s">
        <v>178</v>
      </c>
      <c r="E193" s="131" t="s">
        <v>399</v>
      </c>
      <c r="F193" s="131" t="s">
        <v>114</v>
      </c>
      <c r="G193" s="23">
        <v>52000</v>
      </c>
    </row>
    <row r="194" spans="1:7" ht="38.25">
      <c r="A194" s="246" t="s">
        <v>559</v>
      </c>
      <c r="B194" s="168" t="s">
        <v>10</v>
      </c>
      <c r="C194" s="10" t="s">
        <v>181</v>
      </c>
      <c r="D194" s="10" t="s">
        <v>178</v>
      </c>
      <c r="E194" s="129" t="s">
        <v>377</v>
      </c>
      <c r="F194" s="129"/>
      <c r="G194" s="22">
        <f>G195</f>
        <v>108442.4</v>
      </c>
    </row>
    <row r="195" spans="1:7" ht="15.75">
      <c r="A195" s="246" t="s">
        <v>585</v>
      </c>
      <c r="B195" s="168" t="s">
        <v>10</v>
      </c>
      <c r="C195" s="10" t="s">
        <v>181</v>
      </c>
      <c r="D195" s="10" t="s">
        <v>178</v>
      </c>
      <c r="E195" s="129" t="s">
        <v>131</v>
      </c>
      <c r="F195" s="129"/>
      <c r="G195" s="22">
        <f>G196</f>
        <v>108442.4</v>
      </c>
    </row>
    <row r="196" spans="1:7" ht="15.75">
      <c r="A196" s="49" t="s">
        <v>433</v>
      </c>
      <c r="B196" s="168" t="s">
        <v>10</v>
      </c>
      <c r="C196" s="10" t="s">
        <v>181</v>
      </c>
      <c r="D196" s="10" t="s">
        <v>178</v>
      </c>
      <c r="E196" s="129" t="s">
        <v>432</v>
      </c>
      <c r="F196" s="129"/>
      <c r="G196" s="22">
        <f>G197</f>
        <v>108442.4</v>
      </c>
    </row>
    <row r="197" spans="1:7" ht="25.5">
      <c r="A197" s="108" t="s">
        <v>123</v>
      </c>
      <c r="B197" s="168" t="s">
        <v>10</v>
      </c>
      <c r="C197" s="13" t="s">
        <v>181</v>
      </c>
      <c r="D197" s="13" t="s">
        <v>178</v>
      </c>
      <c r="E197" s="131" t="s">
        <v>432</v>
      </c>
      <c r="F197" s="131" t="s">
        <v>114</v>
      </c>
      <c r="G197" s="23">
        <v>108442.4</v>
      </c>
    </row>
    <row r="198" spans="1:7" ht="38.25">
      <c r="A198" s="49" t="s">
        <v>395</v>
      </c>
      <c r="B198" s="168" t="s">
        <v>10</v>
      </c>
      <c r="C198" s="10" t="s">
        <v>181</v>
      </c>
      <c r="D198" s="10" t="s">
        <v>178</v>
      </c>
      <c r="E198" s="10" t="s">
        <v>206</v>
      </c>
      <c r="F198" s="10"/>
      <c r="G198" s="22">
        <f>G199</f>
        <v>2183685</v>
      </c>
    </row>
    <row r="199" spans="1:7" ht="38.25">
      <c r="A199" s="49" t="s">
        <v>404</v>
      </c>
      <c r="B199" s="168" t="s">
        <v>10</v>
      </c>
      <c r="C199" s="10" t="s">
        <v>181</v>
      </c>
      <c r="D199" s="10" t="s">
        <v>178</v>
      </c>
      <c r="E199" s="10" t="s">
        <v>205</v>
      </c>
      <c r="F199" s="10"/>
      <c r="G199" s="22">
        <f>G200</f>
        <v>2183685</v>
      </c>
    </row>
    <row r="200" spans="1:7" ht="63.75">
      <c r="A200" s="49" t="s">
        <v>202</v>
      </c>
      <c r="B200" s="168" t="s">
        <v>10</v>
      </c>
      <c r="C200" s="10" t="s">
        <v>181</v>
      </c>
      <c r="D200" s="10" t="s">
        <v>178</v>
      </c>
      <c r="E200" s="10" t="s">
        <v>203</v>
      </c>
      <c r="F200" s="10"/>
      <c r="G200" s="22">
        <f>G201+G202</f>
        <v>2183685</v>
      </c>
    </row>
    <row r="201" spans="1:7" ht="25.5">
      <c r="A201" s="108" t="s">
        <v>120</v>
      </c>
      <c r="B201" s="114" t="s">
        <v>10</v>
      </c>
      <c r="C201" s="13" t="s">
        <v>181</v>
      </c>
      <c r="D201" s="13" t="s">
        <v>178</v>
      </c>
      <c r="E201" s="13" t="s">
        <v>203</v>
      </c>
      <c r="F201" s="13" t="s">
        <v>116</v>
      </c>
      <c r="G201" s="23">
        <v>2102085</v>
      </c>
    </row>
    <row r="202" spans="1:7" ht="25.5">
      <c r="A202" s="108" t="s">
        <v>123</v>
      </c>
      <c r="B202" s="114" t="s">
        <v>10</v>
      </c>
      <c r="C202" s="15" t="s">
        <v>181</v>
      </c>
      <c r="D202" s="15" t="s">
        <v>178</v>
      </c>
      <c r="E202" s="13" t="s">
        <v>203</v>
      </c>
      <c r="F202" s="13" t="s">
        <v>114</v>
      </c>
      <c r="G202" s="23">
        <v>81600</v>
      </c>
    </row>
    <row r="203" spans="1:7" ht="38.25" hidden="1">
      <c r="A203" s="99" t="s">
        <v>132</v>
      </c>
      <c r="B203" s="114" t="s">
        <v>10</v>
      </c>
      <c r="C203" s="10">
        <v>10</v>
      </c>
      <c r="D203" s="10" t="s">
        <v>177</v>
      </c>
      <c r="E203" s="10" t="s">
        <v>197</v>
      </c>
      <c r="F203" s="10"/>
      <c r="G203" s="22">
        <f>G204</f>
        <v>0</v>
      </c>
    </row>
    <row r="204" spans="1:7" ht="15" customHeight="1" hidden="1">
      <c r="A204" s="99" t="s">
        <v>201</v>
      </c>
      <c r="B204" s="114" t="s">
        <v>10</v>
      </c>
      <c r="C204" s="10" t="s">
        <v>326</v>
      </c>
      <c r="D204" s="10" t="s">
        <v>177</v>
      </c>
      <c r="E204" s="10" t="s">
        <v>200</v>
      </c>
      <c r="F204" s="10"/>
      <c r="G204" s="43">
        <f>G205</f>
        <v>0</v>
      </c>
    </row>
    <row r="205" spans="1:7" ht="25.5" hidden="1">
      <c r="A205" s="49" t="s">
        <v>172</v>
      </c>
      <c r="B205" s="114" t="s">
        <v>10</v>
      </c>
      <c r="C205" s="10" t="s">
        <v>326</v>
      </c>
      <c r="D205" s="10" t="s">
        <v>177</v>
      </c>
      <c r="E205" s="10" t="s">
        <v>199</v>
      </c>
      <c r="F205" s="10"/>
      <c r="G205" s="22">
        <f>G206</f>
        <v>0</v>
      </c>
    </row>
    <row r="206" spans="1:7" ht="25.5" hidden="1">
      <c r="A206" s="49" t="s">
        <v>321</v>
      </c>
      <c r="B206" s="114" t="s">
        <v>10</v>
      </c>
      <c r="C206" s="10">
        <v>10</v>
      </c>
      <c r="D206" s="10" t="s">
        <v>177</v>
      </c>
      <c r="E206" s="10" t="s">
        <v>198</v>
      </c>
      <c r="F206" s="10"/>
      <c r="G206" s="22">
        <f>G208</f>
        <v>0</v>
      </c>
    </row>
    <row r="207" spans="1:7" ht="15.75" hidden="1">
      <c r="A207" s="50" t="s">
        <v>127</v>
      </c>
      <c r="B207" s="114" t="s">
        <v>10</v>
      </c>
      <c r="C207" s="13" t="s">
        <v>326</v>
      </c>
      <c r="D207" s="13" t="s">
        <v>177</v>
      </c>
      <c r="E207" s="13" t="s">
        <v>198</v>
      </c>
      <c r="F207" s="13" t="s">
        <v>121</v>
      </c>
      <c r="G207" s="22">
        <f>G208</f>
        <v>0</v>
      </c>
    </row>
    <row r="208" spans="1:7" ht="25.5" hidden="1">
      <c r="A208" s="50" t="s">
        <v>322</v>
      </c>
      <c r="B208" s="114" t="s">
        <v>10</v>
      </c>
      <c r="C208" s="13" t="s">
        <v>326</v>
      </c>
      <c r="D208" s="13" t="s">
        <v>177</v>
      </c>
      <c r="E208" s="13" t="s">
        <v>198</v>
      </c>
      <c r="F208" s="13" t="s">
        <v>330</v>
      </c>
      <c r="G208" s="23">
        <v>0</v>
      </c>
    </row>
    <row r="209" spans="1:7" ht="16.5">
      <c r="A209" s="56" t="s">
        <v>320</v>
      </c>
      <c r="B209" s="190" t="s">
        <v>10</v>
      </c>
      <c r="C209" s="55">
        <v>10</v>
      </c>
      <c r="D209" s="55"/>
      <c r="E209" s="130"/>
      <c r="F209" s="130"/>
      <c r="G209" s="57">
        <f>G210+G216+G222</f>
        <v>482162</v>
      </c>
    </row>
    <row r="210" spans="1:7" ht="15.75">
      <c r="A210" s="49" t="s">
        <v>171</v>
      </c>
      <c r="B210" s="168" t="s">
        <v>10</v>
      </c>
      <c r="C210" s="10">
        <v>10</v>
      </c>
      <c r="D210" s="10" t="s">
        <v>174</v>
      </c>
      <c r="E210" s="129"/>
      <c r="F210" s="129"/>
      <c r="G210" s="22">
        <f>G211</f>
        <v>348162</v>
      </c>
    </row>
    <row r="211" spans="1:7" ht="38.25">
      <c r="A211" s="247" t="s">
        <v>522</v>
      </c>
      <c r="B211" s="168" t="s">
        <v>10</v>
      </c>
      <c r="C211" s="10">
        <v>10</v>
      </c>
      <c r="D211" s="10" t="s">
        <v>174</v>
      </c>
      <c r="E211" s="129" t="s">
        <v>197</v>
      </c>
      <c r="F211" s="129"/>
      <c r="G211" s="22">
        <f>G212</f>
        <v>348162</v>
      </c>
    </row>
    <row r="212" spans="1:7" ht="25.5">
      <c r="A212" s="99" t="s">
        <v>201</v>
      </c>
      <c r="B212" s="168" t="s">
        <v>10</v>
      </c>
      <c r="C212" s="10" t="s">
        <v>326</v>
      </c>
      <c r="D212" s="10" t="s">
        <v>174</v>
      </c>
      <c r="E212" s="129" t="s">
        <v>200</v>
      </c>
      <c r="F212" s="129"/>
      <c r="G212" s="43">
        <f>G213</f>
        <v>348162</v>
      </c>
    </row>
    <row r="213" spans="1:7" ht="25.5">
      <c r="A213" s="49" t="s">
        <v>172</v>
      </c>
      <c r="B213" s="168" t="s">
        <v>10</v>
      </c>
      <c r="C213" s="10" t="s">
        <v>326</v>
      </c>
      <c r="D213" s="10" t="s">
        <v>174</v>
      </c>
      <c r="E213" s="129" t="s">
        <v>434</v>
      </c>
      <c r="F213" s="129"/>
      <c r="G213" s="22">
        <f>G214</f>
        <v>348162</v>
      </c>
    </row>
    <row r="214" spans="1:7" ht="25.5">
      <c r="A214" s="49" t="s">
        <v>435</v>
      </c>
      <c r="B214" s="168" t="s">
        <v>10</v>
      </c>
      <c r="C214" s="10">
        <v>10</v>
      </c>
      <c r="D214" s="10" t="s">
        <v>174</v>
      </c>
      <c r="E214" s="129" t="s">
        <v>436</v>
      </c>
      <c r="F214" s="129"/>
      <c r="G214" s="22">
        <f>G215</f>
        <v>348162</v>
      </c>
    </row>
    <row r="215" spans="1:7" ht="15.75">
      <c r="A215" s="50" t="s">
        <v>173</v>
      </c>
      <c r="B215" s="114" t="s">
        <v>10</v>
      </c>
      <c r="C215" s="13" t="s">
        <v>326</v>
      </c>
      <c r="D215" s="13" t="s">
        <v>174</v>
      </c>
      <c r="E215" s="131" t="s">
        <v>436</v>
      </c>
      <c r="F215" s="131" t="s">
        <v>121</v>
      </c>
      <c r="G215" s="23">
        <v>348162</v>
      </c>
    </row>
    <row r="216" spans="1:7" ht="15.75">
      <c r="A216" s="49" t="s">
        <v>337</v>
      </c>
      <c r="B216" s="168" t="s">
        <v>10</v>
      </c>
      <c r="C216" s="10">
        <v>10</v>
      </c>
      <c r="D216" s="10" t="s">
        <v>177</v>
      </c>
      <c r="E216" s="129"/>
      <c r="F216" s="129"/>
      <c r="G216" s="22">
        <f>G217</f>
        <v>45000</v>
      </c>
    </row>
    <row r="217" spans="1:7" ht="38.25">
      <c r="A217" s="247" t="s">
        <v>522</v>
      </c>
      <c r="B217" s="168" t="s">
        <v>10</v>
      </c>
      <c r="C217" s="10">
        <v>10</v>
      </c>
      <c r="D217" s="10" t="s">
        <v>177</v>
      </c>
      <c r="E217" s="129" t="s">
        <v>197</v>
      </c>
      <c r="F217" s="129"/>
      <c r="G217" s="22">
        <f>G218</f>
        <v>45000</v>
      </c>
    </row>
    <row r="218" spans="1:7" ht="25.5">
      <c r="A218" s="99" t="s">
        <v>201</v>
      </c>
      <c r="B218" s="168" t="s">
        <v>10</v>
      </c>
      <c r="C218" s="10" t="s">
        <v>326</v>
      </c>
      <c r="D218" s="10" t="s">
        <v>177</v>
      </c>
      <c r="E218" s="129" t="s">
        <v>200</v>
      </c>
      <c r="F218" s="129"/>
      <c r="G218" s="43">
        <f>G219</f>
        <v>45000</v>
      </c>
    </row>
    <row r="219" spans="1:7" ht="25.5">
      <c r="A219" s="49" t="s">
        <v>172</v>
      </c>
      <c r="B219" s="168" t="s">
        <v>10</v>
      </c>
      <c r="C219" s="10" t="s">
        <v>326</v>
      </c>
      <c r="D219" s="10" t="s">
        <v>177</v>
      </c>
      <c r="E219" s="129" t="s">
        <v>434</v>
      </c>
      <c r="F219" s="129"/>
      <c r="G219" s="22">
        <f>G220</f>
        <v>45000</v>
      </c>
    </row>
    <row r="220" spans="1:7" ht="25.5">
      <c r="A220" s="49" t="s">
        <v>437</v>
      </c>
      <c r="B220" s="168" t="s">
        <v>10</v>
      </c>
      <c r="C220" s="10">
        <v>10</v>
      </c>
      <c r="D220" s="10" t="s">
        <v>177</v>
      </c>
      <c r="E220" s="129" t="s">
        <v>438</v>
      </c>
      <c r="F220" s="129"/>
      <c r="G220" s="22">
        <v>45000</v>
      </c>
    </row>
    <row r="221" spans="1:7" ht="15.75">
      <c r="A221" s="50" t="s">
        <v>173</v>
      </c>
      <c r="B221" s="114" t="s">
        <v>10</v>
      </c>
      <c r="C221" s="13" t="s">
        <v>326</v>
      </c>
      <c r="D221" s="13" t="s">
        <v>177</v>
      </c>
      <c r="E221" s="131" t="s">
        <v>438</v>
      </c>
      <c r="F221" s="131" t="s">
        <v>121</v>
      </c>
      <c r="G221" s="23">
        <v>20000</v>
      </c>
    </row>
    <row r="222" spans="1:7" ht="38.25">
      <c r="A222" s="107" t="s">
        <v>395</v>
      </c>
      <c r="B222" s="168" t="s">
        <v>10</v>
      </c>
      <c r="C222" s="10" t="s">
        <v>326</v>
      </c>
      <c r="D222" s="10" t="s">
        <v>177</v>
      </c>
      <c r="E222" s="10" t="s">
        <v>206</v>
      </c>
      <c r="F222" s="10"/>
      <c r="G222" s="22">
        <f>G223</f>
        <v>89000</v>
      </c>
    </row>
    <row r="223" spans="1:7" ht="38.25">
      <c r="A223" s="107" t="s">
        <v>404</v>
      </c>
      <c r="B223" s="168" t="s">
        <v>10</v>
      </c>
      <c r="C223" s="10" t="s">
        <v>326</v>
      </c>
      <c r="D223" s="10" t="s">
        <v>177</v>
      </c>
      <c r="E223" s="10" t="s">
        <v>205</v>
      </c>
      <c r="F223" s="10"/>
      <c r="G223" s="22">
        <f>G224</f>
        <v>89000</v>
      </c>
    </row>
    <row r="224" spans="1:7" ht="51">
      <c r="A224" s="109" t="s">
        <v>448</v>
      </c>
      <c r="B224" s="168" t="s">
        <v>10</v>
      </c>
      <c r="C224" s="10" t="s">
        <v>326</v>
      </c>
      <c r="D224" s="10" t="s">
        <v>177</v>
      </c>
      <c r="E224" s="10" t="s">
        <v>115</v>
      </c>
      <c r="F224" s="10"/>
      <c r="G224" s="22">
        <v>89000</v>
      </c>
    </row>
    <row r="225" spans="1:7" ht="15.75">
      <c r="A225" s="50" t="s">
        <v>429</v>
      </c>
      <c r="B225" s="114" t="s">
        <v>10</v>
      </c>
      <c r="C225" s="13" t="s">
        <v>326</v>
      </c>
      <c r="D225" s="13" t="s">
        <v>177</v>
      </c>
      <c r="E225" s="13" t="s">
        <v>115</v>
      </c>
      <c r="F225" s="131" t="s">
        <v>428</v>
      </c>
      <c r="G225" s="22">
        <v>89000</v>
      </c>
    </row>
    <row r="226" spans="1:7" ht="38.25">
      <c r="A226" s="50" t="s">
        <v>431</v>
      </c>
      <c r="B226" s="114" t="s">
        <v>10</v>
      </c>
      <c r="C226" s="13" t="s">
        <v>326</v>
      </c>
      <c r="D226" s="13" t="s">
        <v>177</v>
      </c>
      <c r="E226" s="13" t="s">
        <v>115</v>
      </c>
      <c r="F226" s="131" t="s">
        <v>430</v>
      </c>
      <c r="G226" s="23">
        <v>89000</v>
      </c>
    </row>
    <row r="227" spans="1:7" ht="16.5">
      <c r="A227" s="56" t="s">
        <v>184</v>
      </c>
      <c r="B227" s="190" t="s">
        <v>10</v>
      </c>
      <c r="C227" s="55">
        <v>11</v>
      </c>
      <c r="D227" s="55"/>
      <c r="E227" s="55"/>
      <c r="F227" s="55"/>
      <c r="G227" s="57">
        <f>G228</f>
        <v>70000</v>
      </c>
    </row>
    <row r="228" spans="1:7" ht="15.75">
      <c r="A228" s="49" t="s">
        <v>323</v>
      </c>
      <c r="B228" s="168" t="s">
        <v>10</v>
      </c>
      <c r="C228" s="10">
        <v>11</v>
      </c>
      <c r="D228" s="10" t="s">
        <v>174</v>
      </c>
      <c r="E228" s="10"/>
      <c r="F228" s="10"/>
      <c r="G228" s="22">
        <f>G229</f>
        <v>70000</v>
      </c>
    </row>
    <row r="229" spans="1:7" ht="25.5">
      <c r="A229" s="49" t="s">
        <v>524</v>
      </c>
      <c r="B229" s="168" t="s">
        <v>10</v>
      </c>
      <c r="C229" s="10">
        <v>11</v>
      </c>
      <c r="D229" s="10" t="s">
        <v>174</v>
      </c>
      <c r="E229" s="10" t="s">
        <v>194</v>
      </c>
      <c r="F229" s="10"/>
      <c r="G229" s="22">
        <f>G230</f>
        <v>70000</v>
      </c>
    </row>
    <row r="230" spans="1:7" ht="25.5">
      <c r="A230" s="49" t="s">
        <v>196</v>
      </c>
      <c r="B230" s="168" t="s">
        <v>10</v>
      </c>
      <c r="C230" s="10" t="s">
        <v>331</v>
      </c>
      <c r="D230" s="10" t="s">
        <v>174</v>
      </c>
      <c r="E230" s="10" t="s">
        <v>195</v>
      </c>
      <c r="F230" s="10"/>
      <c r="G230" s="43">
        <f>G231</f>
        <v>70000</v>
      </c>
    </row>
    <row r="231" spans="1:7" ht="15.75">
      <c r="A231" s="49" t="s">
        <v>185</v>
      </c>
      <c r="B231" s="168" t="s">
        <v>10</v>
      </c>
      <c r="C231" s="10">
        <v>11</v>
      </c>
      <c r="D231" s="10" t="s">
        <v>174</v>
      </c>
      <c r="E231" s="10" t="s">
        <v>193</v>
      </c>
      <c r="F231" s="10"/>
      <c r="G231" s="22">
        <f>G232</f>
        <v>70000</v>
      </c>
    </row>
    <row r="232" spans="1:7" ht="25.5">
      <c r="A232" s="108" t="s">
        <v>123</v>
      </c>
      <c r="B232" s="114" t="s">
        <v>10</v>
      </c>
      <c r="C232" s="13" t="s">
        <v>331</v>
      </c>
      <c r="D232" s="13" t="s">
        <v>174</v>
      </c>
      <c r="E232" s="13" t="s">
        <v>193</v>
      </c>
      <c r="F232" s="13" t="s">
        <v>114</v>
      </c>
      <c r="G232" s="23">
        <v>70000</v>
      </c>
    </row>
    <row r="233" spans="1:7" ht="5.25" customHeight="1">
      <c r="A233" s="56" t="s">
        <v>441</v>
      </c>
      <c r="B233" s="115" t="s">
        <v>10</v>
      </c>
      <c r="C233" s="55" t="s">
        <v>325</v>
      </c>
      <c r="D233" s="55"/>
      <c r="E233" s="130"/>
      <c r="F233" s="55"/>
      <c r="G233" s="57">
        <f>G234</f>
        <v>0</v>
      </c>
    </row>
    <row r="234" spans="1:7" ht="25.5" hidden="1">
      <c r="A234" s="49" t="s">
        <v>442</v>
      </c>
      <c r="B234" s="114" t="s">
        <v>10</v>
      </c>
      <c r="C234" s="10" t="s">
        <v>325</v>
      </c>
      <c r="D234" s="10" t="s">
        <v>174</v>
      </c>
      <c r="E234" s="129"/>
      <c r="F234" s="13"/>
      <c r="G234" s="22">
        <f>G235</f>
        <v>0</v>
      </c>
    </row>
    <row r="235" spans="1:7" ht="38.25" hidden="1">
      <c r="A235" s="107" t="s">
        <v>443</v>
      </c>
      <c r="B235" s="114" t="s">
        <v>10</v>
      </c>
      <c r="C235" s="10" t="s">
        <v>325</v>
      </c>
      <c r="D235" s="10" t="s">
        <v>174</v>
      </c>
      <c r="E235" s="129" t="s">
        <v>206</v>
      </c>
      <c r="F235" s="13"/>
      <c r="G235" s="22">
        <f>G236</f>
        <v>0</v>
      </c>
    </row>
    <row r="236" spans="1:7" ht="38.25" hidden="1">
      <c r="A236" s="107" t="s">
        <v>439</v>
      </c>
      <c r="B236" s="114" t="s">
        <v>10</v>
      </c>
      <c r="C236" s="10" t="s">
        <v>325</v>
      </c>
      <c r="D236" s="10" t="s">
        <v>174</v>
      </c>
      <c r="E236" s="129" t="s">
        <v>205</v>
      </c>
      <c r="F236" s="13"/>
      <c r="G236" s="22">
        <f>G237</f>
        <v>0</v>
      </c>
    </row>
    <row r="237" spans="1:7" ht="15.75" hidden="1">
      <c r="A237" s="108" t="s">
        <v>444</v>
      </c>
      <c r="B237" s="114" t="s">
        <v>10</v>
      </c>
      <c r="C237" s="13" t="s">
        <v>325</v>
      </c>
      <c r="D237" s="13" t="s">
        <v>174</v>
      </c>
      <c r="E237" s="131" t="s">
        <v>446</v>
      </c>
      <c r="F237" s="13"/>
      <c r="G237" s="22">
        <f>G238</f>
        <v>0</v>
      </c>
    </row>
    <row r="238" spans="1:7" ht="15.75" hidden="1">
      <c r="A238" s="108" t="s">
        <v>445</v>
      </c>
      <c r="B238" s="114" t="s">
        <v>10</v>
      </c>
      <c r="C238" s="13" t="s">
        <v>325</v>
      </c>
      <c r="D238" s="13" t="s">
        <v>174</v>
      </c>
      <c r="E238" s="131" t="s">
        <v>446</v>
      </c>
      <c r="F238" s="13" t="s">
        <v>16</v>
      </c>
      <c r="G238" s="23">
        <v>0</v>
      </c>
    </row>
    <row r="239" spans="1:7" ht="19.5" customHeight="1">
      <c r="A239" s="53" t="s">
        <v>338</v>
      </c>
      <c r="B239" s="116"/>
      <c r="C239" s="39"/>
      <c r="D239" s="39"/>
      <c r="E239" s="39"/>
      <c r="F239" s="39"/>
      <c r="G239" s="40">
        <f>G7+G48+G55+G88+G107+G171+G177+G227+G209+G233+G165</f>
        <v>22592200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3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8" customWidth="1"/>
    <col min="2" max="2" width="15.00390625" style="27" customWidth="1"/>
    <col min="3" max="3" width="7.00390625" style="28" customWidth="1"/>
    <col min="4" max="4" width="6.140625" style="28" customWidth="1"/>
    <col min="5" max="5" width="7.28125" style="28" customWidth="1"/>
    <col min="6" max="6" width="5.57421875" style="28" customWidth="1"/>
    <col min="7" max="7" width="15.28125" style="26" customWidth="1"/>
  </cols>
  <sheetData>
    <row r="1" spans="1:7" ht="75" customHeight="1">
      <c r="A1" s="344" t="s">
        <v>648</v>
      </c>
      <c r="B1" s="345"/>
      <c r="C1" s="345"/>
      <c r="D1" s="345"/>
      <c r="E1" s="345"/>
      <c r="F1" s="345"/>
      <c r="G1" s="345"/>
    </row>
    <row r="2" spans="1:7" ht="91.5" customHeight="1">
      <c r="A2" s="344" t="s">
        <v>577</v>
      </c>
      <c r="B2" s="345"/>
      <c r="C2" s="345"/>
      <c r="D2" s="345"/>
      <c r="E2" s="345"/>
      <c r="F2" s="345"/>
      <c r="G2" s="345"/>
    </row>
    <row r="3" spans="1:7" ht="63" customHeight="1">
      <c r="A3" s="342" t="s">
        <v>531</v>
      </c>
      <c r="B3" s="343"/>
      <c r="C3" s="343"/>
      <c r="D3" s="343"/>
      <c r="E3" s="343"/>
      <c r="F3" s="343"/>
      <c r="G3" s="343"/>
    </row>
    <row r="4" spans="1:7" ht="16.5" thickBot="1">
      <c r="A4" s="200"/>
      <c r="B4" s="201"/>
      <c r="C4" s="202"/>
      <c r="D4" s="202"/>
      <c r="E4" s="202"/>
      <c r="F4" s="202"/>
      <c r="G4" s="203" t="s">
        <v>238</v>
      </c>
    </row>
    <row r="5" spans="1:7" ht="15.75">
      <c r="A5" s="346" t="s">
        <v>285</v>
      </c>
      <c r="B5" s="348" t="s">
        <v>190</v>
      </c>
      <c r="C5" s="350" t="s">
        <v>286</v>
      </c>
      <c r="D5" s="350" t="s">
        <v>189</v>
      </c>
      <c r="E5" s="350" t="s">
        <v>152</v>
      </c>
      <c r="F5" s="350" t="s">
        <v>287</v>
      </c>
      <c r="G5" s="204" t="s">
        <v>154</v>
      </c>
    </row>
    <row r="6" spans="1:7" ht="49.5" customHeight="1">
      <c r="A6" s="347"/>
      <c r="B6" s="349"/>
      <c r="C6" s="351"/>
      <c r="D6" s="351"/>
      <c r="E6" s="351"/>
      <c r="F6" s="351"/>
      <c r="G6" s="205" t="s">
        <v>530</v>
      </c>
    </row>
    <row r="7" spans="1:7" ht="31.5">
      <c r="A7" s="206" t="s">
        <v>524</v>
      </c>
      <c r="B7" s="118" t="s">
        <v>194</v>
      </c>
      <c r="C7" s="121"/>
      <c r="D7" s="121"/>
      <c r="E7" s="121"/>
      <c r="F7" s="121"/>
      <c r="G7" s="126">
        <f>G8</f>
        <v>70000</v>
      </c>
    </row>
    <row r="8" spans="1:7" ht="15.75">
      <c r="A8" s="207" t="s">
        <v>185</v>
      </c>
      <c r="B8" s="146" t="s">
        <v>195</v>
      </c>
      <c r="C8" s="208"/>
      <c r="D8" s="208"/>
      <c r="E8" s="208"/>
      <c r="F8" s="208"/>
      <c r="G8" s="127">
        <f>G9</f>
        <v>70000</v>
      </c>
    </row>
    <row r="9" spans="1:7" ht="15.75">
      <c r="A9" s="207" t="s">
        <v>184</v>
      </c>
      <c r="B9" s="146" t="s">
        <v>440</v>
      </c>
      <c r="C9" s="208">
        <v>11</v>
      </c>
      <c r="D9" s="208"/>
      <c r="E9" s="208"/>
      <c r="F9" s="208"/>
      <c r="G9" s="127">
        <f>G10</f>
        <v>70000</v>
      </c>
    </row>
    <row r="10" spans="1:7" ht="15.75">
      <c r="A10" s="207" t="s">
        <v>386</v>
      </c>
      <c r="B10" s="146" t="s">
        <v>440</v>
      </c>
      <c r="C10" s="208">
        <v>11</v>
      </c>
      <c r="D10" s="208" t="s">
        <v>174</v>
      </c>
      <c r="E10" s="208"/>
      <c r="F10" s="208"/>
      <c r="G10" s="127">
        <f>G11</f>
        <v>70000</v>
      </c>
    </row>
    <row r="11" spans="1:7" ht="31.5">
      <c r="A11" s="209" t="s">
        <v>123</v>
      </c>
      <c r="B11" s="146" t="s">
        <v>440</v>
      </c>
      <c r="C11" s="208" t="s">
        <v>331</v>
      </c>
      <c r="D11" s="208" t="s">
        <v>174</v>
      </c>
      <c r="E11" s="208" t="s">
        <v>114</v>
      </c>
      <c r="F11" s="208"/>
      <c r="G11" s="127">
        <f>G12</f>
        <v>70000</v>
      </c>
    </row>
    <row r="12" spans="1:7" ht="31.5">
      <c r="A12" s="207" t="s">
        <v>17</v>
      </c>
      <c r="B12" s="146" t="s">
        <v>440</v>
      </c>
      <c r="C12" s="208">
        <v>11</v>
      </c>
      <c r="D12" s="208" t="s">
        <v>174</v>
      </c>
      <c r="E12" s="208" t="s">
        <v>114</v>
      </c>
      <c r="F12" s="208" t="s">
        <v>10</v>
      </c>
      <c r="G12" s="124">
        <v>70000</v>
      </c>
    </row>
    <row r="13" spans="1:7" ht="47.25">
      <c r="A13" s="210" t="s">
        <v>532</v>
      </c>
      <c r="B13" s="118" t="s">
        <v>197</v>
      </c>
      <c r="C13" s="121"/>
      <c r="D13" s="121"/>
      <c r="E13" s="121"/>
      <c r="F13" s="121"/>
      <c r="G13" s="126">
        <f>G14</f>
        <v>393162</v>
      </c>
    </row>
    <row r="14" spans="1:7" ht="31.5">
      <c r="A14" s="207" t="s">
        <v>172</v>
      </c>
      <c r="B14" s="146" t="s">
        <v>200</v>
      </c>
      <c r="C14" s="208"/>
      <c r="D14" s="208"/>
      <c r="E14" s="208"/>
      <c r="F14" s="208"/>
      <c r="G14" s="127">
        <f>G15+G20</f>
        <v>393162</v>
      </c>
    </row>
    <row r="15" spans="1:7" ht="15.75">
      <c r="A15" s="211" t="s">
        <v>288</v>
      </c>
      <c r="B15" s="146" t="s">
        <v>434</v>
      </c>
      <c r="C15" s="208">
        <v>10</v>
      </c>
      <c r="D15" s="208"/>
      <c r="E15" s="208"/>
      <c r="F15" s="208"/>
      <c r="G15" s="127">
        <f>G16</f>
        <v>348162</v>
      </c>
    </row>
    <row r="16" spans="1:7" ht="15.75">
      <c r="A16" s="211" t="s">
        <v>171</v>
      </c>
      <c r="B16" s="146" t="s">
        <v>434</v>
      </c>
      <c r="C16" s="208">
        <v>10</v>
      </c>
      <c r="D16" s="208" t="s">
        <v>174</v>
      </c>
      <c r="E16" s="208"/>
      <c r="F16" s="208"/>
      <c r="G16" s="127">
        <f>G17</f>
        <v>348162</v>
      </c>
    </row>
    <row r="17" spans="1:7" ht="31.5">
      <c r="A17" s="211" t="s">
        <v>18</v>
      </c>
      <c r="B17" s="146" t="s">
        <v>436</v>
      </c>
      <c r="C17" s="208">
        <v>10</v>
      </c>
      <c r="D17" s="208" t="s">
        <v>174</v>
      </c>
      <c r="E17" s="208"/>
      <c r="F17" s="208"/>
      <c r="G17" s="127">
        <f>G18</f>
        <v>348162</v>
      </c>
    </row>
    <row r="18" spans="1:7" ht="15.75">
      <c r="A18" s="211" t="s">
        <v>173</v>
      </c>
      <c r="B18" s="146" t="s">
        <v>436</v>
      </c>
      <c r="C18" s="208" t="s">
        <v>326</v>
      </c>
      <c r="D18" s="208" t="s">
        <v>174</v>
      </c>
      <c r="E18" s="208" t="s">
        <v>121</v>
      </c>
      <c r="F18" s="117"/>
      <c r="G18" s="127">
        <v>348162</v>
      </c>
    </row>
    <row r="19" spans="1:7" ht="31.5">
      <c r="A19" s="207" t="s">
        <v>19</v>
      </c>
      <c r="B19" s="146" t="s">
        <v>436</v>
      </c>
      <c r="C19" s="208">
        <v>10</v>
      </c>
      <c r="D19" s="208" t="s">
        <v>174</v>
      </c>
      <c r="E19" s="208" t="s">
        <v>121</v>
      </c>
      <c r="F19" s="208" t="s">
        <v>10</v>
      </c>
      <c r="G19" s="124">
        <v>348162</v>
      </c>
    </row>
    <row r="20" spans="1:7" ht="31.5">
      <c r="A20" s="207" t="s">
        <v>183</v>
      </c>
      <c r="B20" s="146" t="s">
        <v>438</v>
      </c>
      <c r="C20" s="208"/>
      <c r="D20" s="208"/>
      <c r="E20" s="208"/>
      <c r="F20" s="208"/>
      <c r="G20" s="127">
        <f>G21</f>
        <v>45000</v>
      </c>
    </row>
    <row r="21" spans="1:7" ht="15.75">
      <c r="A21" s="207" t="s">
        <v>289</v>
      </c>
      <c r="B21" s="146" t="s">
        <v>438</v>
      </c>
      <c r="C21" s="208">
        <v>10</v>
      </c>
      <c r="D21" s="208" t="s">
        <v>177</v>
      </c>
      <c r="E21" s="208"/>
      <c r="F21" s="208"/>
      <c r="G21" s="127">
        <f>G22</f>
        <v>45000</v>
      </c>
    </row>
    <row r="22" spans="1:7" ht="15.75">
      <c r="A22" s="211" t="s">
        <v>173</v>
      </c>
      <c r="B22" s="146" t="s">
        <v>438</v>
      </c>
      <c r="C22" s="208" t="s">
        <v>326</v>
      </c>
      <c r="D22" s="208" t="s">
        <v>177</v>
      </c>
      <c r="E22" s="208" t="s">
        <v>121</v>
      </c>
      <c r="F22" s="117"/>
      <c r="G22" s="127">
        <f>G23</f>
        <v>45000</v>
      </c>
    </row>
    <row r="23" spans="1:7" ht="31.5">
      <c r="A23" s="207" t="s">
        <v>19</v>
      </c>
      <c r="B23" s="146" t="s">
        <v>438</v>
      </c>
      <c r="C23" s="208">
        <v>10</v>
      </c>
      <c r="D23" s="208" t="s">
        <v>177</v>
      </c>
      <c r="E23" s="208" t="s">
        <v>121</v>
      </c>
      <c r="F23" s="208" t="s">
        <v>10</v>
      </c>
      <c r="G23" s="124">
        <v>45000</v>
      </c>
    </row>
    <row r="24" spans="1:7" ht="47.25">
      <c r="A24" s="210" t="s">
        <v>533</v>
      </c>
      <c r="B24" s="118" t="s">
        <v>209</v>
      </c>
      <c r="C24" s="121"/>
      <c r="D24" s="121"/>
      <c r="E24" s="121"/>
      <c r="F24" s="121"/>
      <c r="G24" s="126">
        <f>G25</f>
        <v>62000</v>
      </c>
    </row>
    <row r="25" spans="1:7" ht="31.5">
      <c r="A25" s="207" t="s">
        <v>212</v>
      </c>
      <c r="B25" s="146" t="s">
        <v>210</v>
      </c>
      <c r="C25" s="117"/>
      <c r="D25" s="117"/>
      <c r="E25" s="117"/>
      <c r="F25" s="117"/>
      <c r="G25" s="127">
        <f>G26+G31</f>
        <v>62000</v>
      </c>
    </row>
    <row r="26" spans="1:7" ht="15.75">
      <c r="A26" s="207" t="s">
        <v>156</v>
      </c>
      <c r="B26" s="146" t="s">
        <v>399</v>
      </c>
      <c r="C26" s="208" t="s">
        <v>174</v>
      </c>
      <c r="D26" s="208"/>
      <c r="E26" s="208"/>
      <c r="F26" s="208"/>
      <c r="G26" s="127">
        <f>G27</f>
        <v>10000</v>
      </c>
    </row>
    <row r="27" spans="1:7" ht="15.75">
      <c r="A27" s="207" t="s">
        <v>158</v>
      </c>
      <c r="B27" s="146" t="s">
        <v>399</v>
      </c>
      <c r="C27" s="208" t="s">
        <v>174</v>
      </c>
      <c r="D27" s="208" t="s">
        <v>325</v>
      </c>
      <c r="E27" s="208"/>
      <c r="F27" s="208"/>
      <c r="G27" s="127">
        <f>G28</f>
        <v>10000</v>
      </c>
    </row>
    <row r="28" spans="1:7" ht="31.5">
      <c r="A28" s="207" t="s">
        <v>20</v>
      </c>
      <c r="B28" s="146" t="s">
        <v>399</v>
      </c>
      <c r="C28" s="208" t="s">
        <v>174</v>
      </c>
      <c r="D28" s="208" t="s">
        <v>325</v>
      </c>
      <c r="E28" s="208"/>
      <c r="F28" s="208"/>
      <c r="G28" s="127">
        <f>G29</f>
        <v>10000</v>
      </c>
    </row>
    <row r="29" spans="1:7" ht="31.5">
      <c r="A29" s="207" t="s">
        <v>157</v>
      </c>
      <c r="B29" s="146" t="s">
        <v>399</v>
      </c>
      <c r="C29" s="208" t="s">
        <v>174</v>
      </c>
      <c r="D29" s="208" t="s">
        <v>325</v>
      </c>
      <c r="E29" s="208" t="s">
        <v>114</v>
      </c>
      <c r="F29" s="208"/>
      <c r="G29" s="127">
        <f>G30</f>
        <v>10000</v>
      </c>
    </row>
    <row r="30" spans="1:7" ht="31.5">
      <c r="A30" s="207" t="s">
        <v>19</v>
      </c>
      <c r="B30" s="146" t="s">
        <v>399</v>
      </c>
      <c r="C30" s="208" t="s">
        <v>174</v>
      </c>
      <c r="D30" s="208" t="s">
        <v>325</v>
      </c>
      <c r="E30" s="208" t="s">
        <v>114</v>
      </c>
      <c r="F30" s="208" t="s">
        <v>10</v>
      </c>
      <c r="G30" s="124">
        <v>10000</v>
      </c>
    </row>
    <row r="31" spans="1:7" ht="15.75">
      <c r="A31" s="207" t="s">
        <v>21</v>
      </c>
      <c r="B31" s="146" t="s">
        <v>399</v>
      </c>
      <c r="C31" s="208" t="s">
        <v>181</v>
      </c>
      <c r="D31" s="208"/>
      <c r="E31" s="208"/>
      <c r="F31" s="208"/>
      <c r="G31" s="127">
        <f>G32</f>
        <v>52000</v>
      </c>
    </row>
    <row r="32" spans="1:7" ht="15.75">
      <c r="A32" s="207" t="s">
        <v>22</v>
      </c>
      <c r="B32" s="146" t="s">
        <v>399</v>
      </c>
      <c r="C32" s="208" t="s">
        <v>181</v>
      </c>
      <c r="D32" s="208" t="s">
        <v>178</v>
      </c>
      <c r="E32" s="208"/>
      <c r="F32" s="208"/>
      <c r="G32" s="127">
        <f>G33</f>
        <v>52000</v>
      </c>
    </row>
    <row r="33" spans="1:7" ht="31.5">
      <c r="A33" s="207" t="s">
        <v>157</v>
      </c>
      <c r="B33" s="146" t="s">
        <v>399</v>
      </c>
      <c r="C33" s="208" t="s">
        <v>181</v>
      </c>
      <c r="D33" s="208" t="s">
        <v>178</v>
      </c>
      <c r="E33" s="208" t="s">
        <v>114</v>
      </c>
      <c r="F33" s="208"/>
      <c r="G33" s="127">
        <f>G34</f>
        <v>52000</v>
      </c>
    </row>
    <row r="34" spans="1:7" ht="31.5">
      <c r="A34" s="207" t="s">
        <v>19</v>
      </c>
      <c r="B34" s="146" t="s">
        <v>399</v>
      </c>
      <c r="C34" s="208" t="s">
        <v>181</v>
      </c>
      <c r="D34" s="208" t="s">
        <v>178</v>
      </c>
      <c r="E34" s="208" t="s">
        <v>114</v>
      </c>
      <c r="F34" s="208" t="s">
        <v>10</v>
      </c>
      <c r="G34" s="124">
        <v>52000</v>
      </c>
    </row>
    <row r="35" spans="1:7" ht="38.25">
      <c r="A35" s="218" t="s">
        <v>528</v>
      </c>
      <c r="B35" s="118" t="s">
        <v>213</v>
      </c>
      <c r="C35" s="120"/>
      <c r="D35" s="120"/>
      <c r="E35" s="120"/>
      <c r="F35" s="120"/>
      <c r="G35" s="126">
        <f>G41+G57</f>
        <v>199595.96</v>
      </c>
    </row>
    <row r="36" spans="1:7" ht="31.5">
      <c r="A36" s="207" t="s">
        <v>218</v>
      </c>
      <c r="B36" s="146" t="s">
        <v>211</v>
      </c>
      <c r="C36" s="208"/>
      <c r="D36" s="208"/>
      <c r="E36" s="208"/>
      <c r="F36" s="208"/>
      <c r="G36" s="127">
        <f>G37</f>
        <v>40000</v>
      </c>
    </row>
    <row r="37" spans="1:7" ht="15.75">
      <c r="A37" s="207" t="s">
        <v>161</v>
      </c>
      <c r="B37" s="146" t="s">
        <v>421</v>
      </c>
      <c r="C37" s="208" t="s">
        <v>178</v>
      </c>
      <c r="D37" s="208"/>
      <c r="E37" s="208"/>
      <c r="F37" s="208"/>
      <c r="G37" s="127">
        <f>G38</f>
        <v>40000</v>
      </c>
    </row>
    <row r="38" spans="1:7" ht="15.75">
      <c r="A38" s="207" t="s">
        <v>23</v>
      </c>
      <c r="B38" s="146" t="s">
        <v>421</v>
      </c>
      <c r="C38" s="208" t="s">
        <v>178</v>
      </c>
      <c r="D38" s="208" t="s">
        <v>327</v>
      </c>
      <c r="E38" s="208"/>
      <c r="F38" s="208"/>
      <c r="G38" s="127">
        <f>G40</f>
        <v>40000</v>
      </c>
    </row>
    <row r="39" spans="1:7" ht="31.5">
      <c r="A39" s="207" t="s">
        <v>24</v>
      </c>
      <c r="B39" s="146" t="s">
        <v>421</v>
      </c>
      <c r="C39" s="208" t="s">
        <v>178</v>
      </c>
      <c r="D39" s="208" t="s">
        <v>327</v>
      </c>
      <c r="E39" s="208"/>
      <c r="F39" s="208"/>
      <c r="G39" s="127"/>
    </row>
    <row r="40" spans="1:7" ht="31.5">
      <c r="A40" s="207" t="s">
        <v>157</v>
      </c>
      <c r="B40" s="146" t="s">
        <v>421</v>
      </c>
      <c r="C40" s="208" t="s">
        <v>178</v>
      </c>
      <c r="D40" s="208" t="s">
        <v>327</v>
      </c>
      <c r="E40" s="208" t="s">
        <v>114</v>
      </c>
      <c r="F40" s="208"/>
      <c r="G40" s="127">
        <f>G41</f>
        <v>40000</v>
      </c>
    </row>
    <row r="41" spans="1:7" ht="31.5">
      <c r="A41" s="207" t="s">
        <v>19</v>
      </c>
      <c r="B41" s="146" t="s">
        <v>421</v>
      </c>
      <c r="C41" s="208" t="s">
        <v>178</v>
      </c>
      <c r="D41" s="208" t="s">
        <v>327</v>
      </c>
      <c r="E41" s="208" t="s">
        <v>114</v>
      </c>
      <c r="F41" s="208" t="s">
        <v>10</v>
      </c>
      <c r="G41" s="124">
        <v>40000</v>
      </c>
    </row>
    <row r="42" spans="1:7" ht="1.5" customHeight="1">
      <c r="A42" s="210" t="s">
        <v>25</v>
      </c>
      <c r="B42" s="118" t="s">
        <v>219</v>
      </c>
      <c r="C42" s="120"/>
      <c r="D42" s="120"/>
      <c r="E42" s="120"/>
      <c r="F42" s="120"/>
      <c r="G42" s="126">
        <f aca="true" t="shared" si="0" ref="G42:G47">G43</f>
        <v>0</v>
      </c>
    </row>
    <row r="43" spans="1:7" ht="15.75" hidden="1">
      <c r="A43" s="207" t="s">
        <v>26</v>
      </c>
      <c r="B43" s="146" t="s">
        <v>217</v>
      </c>
      <c r="C43" s="208"/>
      <c r="D43" s="208"/>
      <c r="E43" s="208"/>
      <c r="F43" s="208"/>
      <c r="G43" s="127">
        <f t="shared" si="0"/>
        <v>0</v>
      </c>
    </row>
    <row r="44" spans="1:7" ht="15.75" hidden="1">
      <c r="A44" s="207" t="s">
        <v>156</v>
      </c>
      <c r="B44" s="146" t="s">
        <v>27</v>
      </c>
      <c r="C44" s="208" t="s">
        <v>174</v>
      </c>
      <c r="D44" s="208"/>
      <c r="E44" s="208"/>
      <c r="F44" s="208"/>
      <c r="G44" s="127">
        <f t="shared" si="0"/>
        <v>0</v>
      </c>
    </row>
    <row r="45" spans="1:7" ht="15.75" hidden="1">
      <c r="A45" s="207" t="s">
        <v>158</v>
      </c>
      <c r="B45" s="146" t="s">
        <v>27</v>
      </c>
      <c r="C45" s="208" t="s">
        <v>174</v>
      </c>
      <c r="D45" s="208" t="s">
        <v>325</v>
      </c>
      <c r="E45" s="208"/>
      <c r="F45" s="208"/>
      <c r="G45" s="127">
        <f t="shared" si="0"/>
        <v>0</v>
      </c>
    </row>
    <row r="46" spans="1:7" ht="31.5" hidden="1">
      <c r="A46" s="207" t="s">
        <v>291</v>
      </c>
      <c r="B46" s="146" t="s">
        <v>27</v>
      </c>
      <c r="C46" s="208" t="s">
        <v>174</v>
      </c>
      <c r="D46" s="208" t="s">
        <v>325</v>
      </c>
      <c r="E46" s="208"/>
      <c r="F46" s="208"/>
      <c r="G46" s="127">
        <f t="shared" si="0"/>
        <v>0</v>
      </c>
    </row>
    <row r="47" spans="1:7" ht="31.5" hidden="1">
      <c r="A47" s="207" t="s">
        <v>157</v>
      </c>
      <c r="B47" s="146" t="s">
        <v>27</v>
      </c>
      <c r="C47" s="208" t="s">
        <v>174</v>
      </c>
      <c r="D47" s="208" t="s">
        <v>325</v>
      </c>
      <c r="E47" s="208" t="s">
        <v>114</v>
      </c>
      <c r="F47" s="208"/>
      <c r="G47" s="127">
        <f t="shared" si="0"/>
        <v>0</v>
      </c>
    </row>
    <row r="48" spans="1:7" ht="31.5" hidden="1">
      <c r="A48" s="207" t="s">
        <v>19</v>
      </c>
      <c r="B48" s="146" t="s">
        <v>27</v>
      </c>
      <c r="C48" s="208" t="s">
        <v>174</v>
      </c>
      <c r="D48" s="208" t="s">
        <v>325</v>
      </c>
      <c r="E48" s="208" t="s">
        <v>114</v>
      </c>
      <c r="F48" s="208" t="s">
        <v>10</v>
      </c>
      <c r="G48" s="124">
        <v>0</v>
      </c>
    </row>
    <row r="49" spans="1:7" ht="47.25" hidden="1">
      <c r="A49" s="210" t="s">
        <v>28</v>
      </c>
      <c r="B49" s="121" t="s">
        <v>376</v>
      </c>
      <c r="C49" s="121"/>
      <c r="D49" s="120"/>
      <c r="E49" s="120"/>
      <c r="F49" s="120"/>
      <c r="G49" s="126">
        <f>G50</f>
        <v>0</v>
      </c>
    </row>
    <row r="50" spans="1:7" ht="31.5" hidden="1">
      <c r="A50" s="211" t="s">
        <v>29</v>
      </c>
      <c r="B50" s="208" t="s">
        <v>375</v>
      </c>
      <c r="C50" s="208"/>
      <c r="D50" s="208"/>
      <c r="E50" s="208"/>
      <c r="F50" s="208"/>
      <c r="G50" s="127">
        <f>G51</f>
        <v>0</v>
      </c>
    </row>
    <row r="51" spans="1:7" ht="31.5" hidden="1">
      <c r="A51" s="211" t="s">
        <v>290</v>
      </c>
      <c r="B51" s="146" t="s">
        <v>409</v>
      </c>
      <c r="C51" s="208" t="s">
        <v>177</v>
      </c>
      <c r="D51" s="208"/>
      <c r="E51" s="208"/>
      <c r="F51" s="208"/>
      <c r="G51" s="127">
        <f>G52</f>
        <v>0</v>
      </c>
    </row>
    <row r="52" spans="1:7" ht="15.75" hidden="1">
      <c r="A52" s="211" t="s">
        <v>160</v>
      </c>
      <c r="B52" s="146" t="s">
        <v>409</v>
      </c>
      <c r="C52" s="208" t="s">
        <v>177</v>
      </c>
      <c r="D52" s="208" t="s">
        <v>326</v>
      </c>
      <c r="E52" s="208"/>
      <c r="F52" s="208"/>
      <c r="G52" s="127">
        <f>G53</f>
        <v>0</v>
      </c>
    </row>
    <row r="53" spans="1:7" ht="31.5" hidden="1">
      <c r="A53" s="207" t="s">
        <v>157</v>
      </c>
      <c r="B53" s="146" t="s">
        <v>409</v>
      </c>
      <c r="C53" s="208" t="s">
        <v>177</v>
      </c>
      <c r="D53" s="208" t="s">
        <v>326</v>
      </c>
      <c r="E53" s="208" t="s">
        <v>114</v>
      </c>
      <c r="F53" s="208"/>
      <c r="G53" s="127">
        <f>G54</f>
        <v>0</v>
      </c>
    </row>
    <row r="54" spans="1:7" ht="31.5" hidden="1">
      <c r="A54" s="207" t="s">
        <v>19</v>
      </c>
      <c r="B54" s="146" t="s">
        <v>409</v>
      </c>
      <c r="C54" s="208" t="s">
        <v>177</v>
      </c>
      <c r="D54" s="208" t="s">
        <v>326</v>
      </c>
      <c r="E54" s="208" t="s">
        <v>114</v>
      </c>
      <c r="F54" s="208" t="s">
        <v>10</v>
      </c>
      <c r="G54" s="124">
        <v>0</v>
      </c>
    </row>
    <row r="55" spans="1:7" ht="31.5">
      <c r="A55" s="207" t="s">
        <v>218</v>
      </c>
      <c r="B55" s="146" t="s">
        <v>211</v>
      </c>
      <c r="C55" s="208" t="s">
        <v>179</v>
      </c>
      <c r="D55" s="208" t="s">
        <v>179</v>
      </c>
      <c r="E55" s="208"/>
      <c r="F55" s="208"/>
      <c r="G55" s="127">
        <v>159595.96</v>
      </c>
    </row>
    <row r="56" spans="1:7" ht="31.5">
      <c r="A56" s="207" t="s">
        <v>157</v>
      </c>
      <c r="B56" s="146" t="s">
        <v>551</v>
      </c>
      <c r="C56" s="208" t="s">
        <v>179</v>
      </c>
      <c r="D56" s="208" t="s">
        <v>179</v>
      </c>
      <c r="E56" s="208" t="s">
        <v>114</v>
      </c>
      <c r="F56" s="208"/>
      <c r="G56" s="127">
        <v>159595.96</v>
      </c>
    </row>
    <row r="57" spans="1:7" ht="31.5">
      <c r="A57" s="207" t="s">
        <v>19</v>
      </c>
      <c r="B57" s="146" t="s">
        <v>551</v>
      </c>
      <c r="C57" s="208" t="s">
        <v>179</v>
      </c>
      <c r="D57" s="208" t="s">
        <v>179</v>
      </c>
      <c r="E57" s="208" t="s">
        <v>114</v>
      </c>
      <c r="F57" s="208" t="s">
        <v>10</v>
      </c>
      <c r="G57" s="124">
        <f>G56</f>
        <v>159595.96</v>
      </c>
    </row>
    <row r="58" spans="1:7" ht="47.25">
      <c r="A58" s="210" t="s">
        <v>506</v>
      </c>
      <c r="B58" s="118" t="s">
        <v>380</v>
      </c>
      <c r="C58" s="121"/>
      <c r="D58" s="121"/>
      <c r="E58" s="121"/>
      <c r="F58" s="121"/>
      <c r="G58" s="126">
        <f>G59</f>
        <v>1000</v>
      </c>
    </row>
    <row r="59" spans="1:7" ht="15.75">
      <c r="A59" s="211" t="s">
        <v>426</v>
      </c>
      <c r="B59" s="146" t="s">
        <v>381</v>
      </c>
      <c r="C59" s="208"/>
      <c r="D59" s="208"/>
      <c r="E59" s="208"/>
      <c r="F59" s="208"/>
      <c r="G59" s="127">
        <f>G60</f>
        <v>1000</v>
      </c>
    </row>
    <row r="60" spans="1:7" ht="15.75">
      <c r="A60" s="211" t="s">
        <v>167</v>
      </c>
      <c r="B60" s="146" t="s">
        <v>427</v>
      </c>
      <c r="C60" s="208" t="s">
        <v>180</v>
      </c>
      <c r="D60" s="208"/>
      <c r="E60" s="208"/>
      <c r="F60" s="208"/>
      <c r="G60" s="127">
        <f>G61</f>
        <v>1000</v>
      </c>
    </row>
    <row r="61" spans="1:7" ht="31.5">
      <c r="A61" s="211" t="s">
        <v>30</v>
      </c>
      <c r="B61" s="146" t="s">
        <v>427</v>
      </c>
      <c r="C61" s="208" t="s">
        <v>180</v>
      </c>
      <c r="D61" s="208" t="s">
        <v>179</v>
      </c>
      <c r="E61" s="208"/>
      <c r="F61" s="208"/>
      <c r="G61" s="127">
        <f>G62</f>
        <v>1000</v>
      </c>
    </row>
    <row r="62" spans="1:7" ht="31.5">
      <c r="A62" s="207" t="s">
        <v>157</v>
      </c>
      <c r="B62" s="146" t="s">
        <v>427</v>
      </c>
      <c r="C62" s="208" t="s">
        <v>180</v>
      </c>
      <c r="D62" s="208" t="s">
        <v>179</v>
      </c>
      <c r="E62" s="208" t="s">
        <v>114</v>
      </c>
      <c r="F62" s="208"/>
      <c r="G62" s="127">
        <f>G63</f>
        <v>1000</v>
      </c>
    </row>
    <row r="63" spans="1:7" ht="31.5">
      <c r="A63" s="207" t="s">
        <v>19</v>
      </c>
      <c r="B63" s="146" t="s">
        <v>427</v>
      </c>
      <c r="C63" s="208" t="s">
        <v>180</v>
      </c>
      <c r="D63" s="208" t="s">
        <v>179</v>
      </c>
      <c r="E63" s="208" t="s">
        <v>114</v>
      </c>
      <c r="F63" s="208" t="s">
        <v>10</v>
      </c>
      <c r="G63" s="124">
        <v>1000</v>
      </c>
    </row>
    <row r="64" spans="1:7" ht="38.25">
      <c r="A64" s="219" t="s">
        <v>578</v>
      </c>
      <c r="B64" s="118" t="s">
        <v>130</v>
      </c>
      <c r="C64" s="121"/>
      <c r="D64" s="121"/>
      <c r="E64" s="121"/>
      <c r="F64" s="121"/>
      <c r="G64" s="126">
        <f>G65</f>
        <v>1000</v>
      </c>
    </row>
    <row r="65" spans="1:7" ht="31.5">
      <c r="A65" s="207" t="s">
        <v>382</v>
      </c>
      <c r="B65" s="146" t="s">
        <v>449</v>
      </c>
      <c r="C65" s="208"/>
      <c r="D65" s="208"/>
      <c r="E65" s="208"/>
      <c r="F65" s="208"/>
      <c r="G65" s="127">
        <f>G67</f>
        <v>1000</v>
      </c>
    </row>
    <row r="66" spans="1:7" ht="20.25" customHeight="1">
      <c r="A66" s="207" t="s">
        <v>290</v>
      </c>
      <c r="B66" s="146" t="s">
        <v>449</v>
      </c>
      <c r="C66" s="208" t="s">
        <v>177</v>
      </c>
      <c r="D66" s="208"/>
      <c r="E66" s="208"/>
      <c r="F66" s="208"/>
      <c r="G66" s="127">
        <f>G67</f>
        <v>1000</v>
      </c>
    </row>
    <row r="67" spans="1:7" ht="31.5">
      <c r="A67" s="207" t="s">
        <v>31</v>
      </c>
      <c r="B67" s="146" t="s">
        <v>449</v>
      </c>
      <c r="C67" s="208" t="s">
        <v>177</v>
      </c>
      <c r="D67" s="208" t="s">
        <v>91</v>
      </c>
      <c r="E67" s="208"/>
      <c r="F67" s="208"/>
      <c r="G67" s="127">
        <f>G68</f>
        <v>1000</v>
      </c>
    </row>
    <row r="68" spans="1:7" ht="31.5">
      <c r="A68" s="207" t="s">
        <v>157</v>
      </c>
      <c r="B68" s="146" t="s">
        <v>32</v>
      </c>
      <c r="C68" s="208" t="s">
        <v>177</v>
      </c>
      <c r="D68" s="208" t="s">
        <v>91</v>
      </c>
      <c r="E68" s="208" t="s">
        <v>114</v>
      </c>
      <c r="F68" s="208"/>
      <c r="G68" s="127">
        <f>G69</f>
        <v>1000</v>
      </c>
    </row>
    <row r="69" spans="1:7" ht="31.5">
      <c r="A69" s="207" t="s">
        <v>19</v>
      </c>
      <c r="B69" s="146" t="s">
        <v>32</v>
      </c>
      <c r="C69" s="208" t="s">
        <v>177</v>
      </c>
      <c r="D69" s="208" t="s">
        <v>91</v>
      </c>
      <c r="E69" s="208" t="s">
        <v>114</v>
      </c>
      <c r="F69" s="208" t="s">
        <v>10</v>
      </c>
      <c r="G69" s="124">
        <v>1000</v>
      </c>
    </row>
    <row r="70" spans="1:7" ht="25.5">
      <c r="A70" s="245" t="s">
        <v>559</v>
      </c>
      <c r="B70" s="118" t="s">
        <v>377</v>
      </c>
      <c r="C70" s="121"/>
      <c r="D70" s="121"/>
      <c r="E70" s="121"/>
      <c r="F70" s="121"/>
      <c r="G70" s="126">
        <f>G75+G80</f>
        <v>1458770</v>
      </c>
    </row>
    <row r="71" spans="1:7" ht="31.5">
      <c r="A71" s="207" t="s">
        <v>563</v>
      </c>
      <c r="B71" s="146" t="s">
        <v>560</v>
      </c>
      <c r="C71" s="208"/>
      <c r="D71" s="208"/>
      <c r="E71" s="208"/>
      <c r="F71" s="208"/>
      <c r="G71" s="127">
        <f>G72</f>
        <v>1458327.6</v>
      </c>
    </row>
    <row r="72" spans="1:7" ht="15.75">
      <c r="A72" s="207" t="s">
        <v>564</v>
      </c>
      <c r="B72" s="146" t="s">
        <v>560</v>
      </c>
      <c r="C72" s="208" t="s">
        <v>181</v>
      </c>
      <c r="D72" s="208"/>
      <c r="E72" s="208"/>
      <c r="F72" s="208"/>
      <c r="G72" s="127">
        <f>G73</f>
        <v>1458327.6</v>
      </c>
    </row>
    <row r="73" spans="1:7" ht="31.5">
      <c r="A73" s="207" t="s">
        <v>565</v>
      </c>
      <c r="B73" s="146" t="s">
        <v>560</v>
      </c>
      <c r="C73" s="208" t="s">
        <v>181</v>
      </c>
      <c r="D73" s="208" t="s">
        <v>174</v>
      </c>
      <c r="E73" s="208"/>
      <c r="F73" s="208"/>
      <c r="G73" s="127">
        <f>G74</f>
        <v>1458327.6</v>
      </c>
    </row>
    <row r="74" spans="1:7" ht="31.5">
      <c r="A74" s="207" t="s">
        <v>157</v>
      </c>
      <c r="B74" s="146" t="s">
        <v>560</v>
      </c>
      <c r="C74" s="208" t="s">
        <v>181</v>
      </c>
      <c r="D74" s="208" t="s">
        <v>174</v>
      </c>
      <c r="E74" s="208" t="s">
        <v>114</v>
      </c>
      <c r="F74" s="208"/>
      <c r="G74" s="127">
        <f>G75</f>
        <v>1458327.6</v>
      </c>
    </row>
    <row r="75" spans="1:7" ht="31.5">
      <c r="A75" s="207" t="s">
        <v>19</v>
      </c>
      <c r="B75" s="146" t="s">
        <v>560</v>
      </c>
      <c r="C75" s="208" t="s">
        <v>181</v>
      </c>
      <c r="D75" s="208" t="s">
        <v>174</v>
      </c>
      <c r="E75" s="208" t="s">
        <v>114</v>
      </c>
      <c r="F75" s="208" t="s">
        <v>10</v>
      </c>
      <c r="G75" s="124">
        <v>1458327.6</v>
      </c>
    </row>
    <row r="76" spans="1:7" ht="15.75">
      <c r="A76" s="207" t="s">
        <v>433</v>
      </c>
      <c r="B76" s="146" t="s">
        <v>432</v>
      </c>
      <c r="C76" s="208"/>
      <c r="D76" s="208"/>
      <c r="E76" s="208"/>
      <c r="F76" s="208"/>
      <c r="G76" s="127">
        <f>G78</f>
        <v>442.4</v>
      </c>
    </row>
    <row r="77" spans="1:7" ht="15.75">
      <c r="A77" s="207" t="s">
        <v>21</v>
      </c>
      <c r="B77" s="146" t="s">
        <v>432</v>
      </c>
      <c r="C77" s="208" t="s">
        <v>181</v>
      </c>
      <c r="D77" s="208"/>
      <c r="E77" s="208"/>
      <c r="F77" s="208"/>
      <c r="G77" s="127">
        <f>G79</f>
        <v>442.4</v>
      </c>
    </row>
    <row r="78" spans="1:7" ht="15.75">
      <c r="A78" s="207" t="s">
        <v>22</v>
      </c>
      <c r="B78" s="146" t="s">
        <v>432</v>
      </c>
      <c r="C78" s="208" t="s">
        <v>181</v>
      </c>
      <c r="D78" s="208" t="s">
        <v>178</v>
      </c>
      <c r="E78" s="208"/>
      <c r="F78" s="208"/>
      <c r="G78" s="127">
        <f>G79</f>
        <v>442.4</v>
      </c>
    </row>
    <row r="79" spans="1:7" ht="31.5">
      <c r="A79" s="207" t="s">
        <v>157</v>
      </c>
      <c r="B79" s="146" t="s">
        <v>432</v>
      </c>
      <c r="C79" s="208" t="s">
        <v>181</v>
      </c>
      <c r="D79" s="208" t="s">
        <v>178</v>
      </c>
      <c r="E79" s="208" t="s">
        <v>114</v>
      </c>
      <c r="F79" s="208"/>
      <c r="G79" s="127">
        <f>G80</f>
        <v>442.4</v>
      </c>
    </row>
    <row r="80" spans="1:7" ht="31.5">
      <c r="A80" s="207" t="s">
        <v>19</v>
      </c>
      <c r="B80" s="146" t="s">
        <v>432</v>
      </c>
      <c r="C80" s="208" t="s">
        <v>181</v>
      </c>
      <c r="D80" s="208" t="s">
        <v>178</v>
      </c>
      <c r="E80" s="208" t="s">
        <v>114</v>
      </c>
      <c r="F80" s="208" t="s">
        <v>10</v>
      </c>
      <c r="G80" s="124">
        <v>442.4</v>
      </c>
    </row>
    <row r="81" spans="1:7" ht="47.25">
      <c r="A81" s="210" t="s">
        <v>534</v>
      </c>
      <c r="B81" s="121" t="s">
        <v>378</v>
      </c>
      <c r="C81" s="121"/>
      <c r="D81" s="120"/>
      <c r="E81" s="120"/>
      <c r="F81" s="120"/>
      <c r="G81" s="126">
        <f>G86+G89+G92</f>
        <v>393161.61000000004</v>
      </c>
    </row>
    <row r="82" spans="1:7" ht="31.5">
      <c r="A82" s="211" t="s">
        <v>29</v>
      </c>
      <c r="B82" s="208" t="s">
        <v>379</v>
      </c>
      <c r="C82" s="208"/>
      <c r="D82" s="208"/>
      <c r="E82" s="208"/>
      <c r="F82" s="208"/>
      <c r="G82" s="127">
        <f>G83</f>
        <v>77000</v>
      </c>
    </row>
    <row r="83" spans="1:7" ht="20.25" customHeight="1">
      <c r="A83" s="211" t="s">
        <v>290</v>
      </c>
      <c r="B83" s="146" t="s">
        <v>415</v>
      </c>
      <c r="C83" s="208" t="s">
        <v>177</v>
      </c>
      <c r="D83" s="208"/>
      <c r="E83" s="208"/>
      <c r="F83" s="208"/>
      <c r="G83" s="127">
        <f>G84</f>
        <v>77000</v>
      </c>
    </row>
    <row r="84" spans="1:7" ht="34.5" customHeight="1">
      <c r="A84" s="242" t="s">
        <v>581</v>
      </c>
      <c r="B84" s="146" t="s">
        <v>415</v>
      </c>
      <c r="C84" s="208" t="s">
        <v>177</v>
      </c>
      <c r="D84" s="208" t="s">
        <v>326</v>
      </c>
      <c r="E84" s="208"/>
      <c r="F84" s="208"/>
      <c r="G84" s="127">
        <f>G85</f>
        <v>77000</v>
      </c>
    </row>
    <row r="85" spans="1:7" ht="31.5">
      <c r="A85" s="207" t="s">
        <v>157</v>
      </c>
      <c r="B85" s="146" t="s">
        <v>415</v>
      </c>
      <c r="C85" s="208" t="s">
        <v>177</v>
      </c>
      <c r="D85" s="208" t="s">
        <v>326</v>
      </c>
      <c r="E85" s="208" t="s">
        <v>114</v>
      </c>
      <c r="F85" s="208"/>
      <c r="G85" s="127">
        <f>G86</f>
        <v>77000</v>
      </c>
    </row>
    <row r="86" spans="1:7" ht="31.5">
      <c r="A86" s="207" t="s">
        <v>19</v>
      </c>
      <c r="B86" s="146" t="s">
        <v>415</v>
      </c>
      <c r="C86" s="208" t="s">
        <v>177</v>
      </c>
      <c r="D86" s="208" t="s">
        <v>326</v>
      </c>
      <c r="E86" s="208" t="s">
        <v>114</v>
      </c>
      <c r="F86" s="208" t="s">
        <v>10</v>
      </c>
      <c r="G86" s="124">
        <v>77000</v>
      </c>
    </row>
    <row r="87" spans="1:7" ht="31.5">
      <c r="A87" s="211" t="s">
        <v>558</v>
      </c>
      <c r="B87" s="208" t="s">
        <v>545</v>
      </c>
      <c r="C87" s="208"/>
      <c r="D87" s="208"/>
      <c r="E87" s="208"/>
      <c r="F87" s="208"/>
      <c r="G87" s="127">
        <v>261616.16</v>
      </c>
    </row>
    <row r="88" spans="1:7" ht="31.5">
      <c r="A88" s="207" t="s">
        <v>157</v>
      </c>
      <c r="B88" s="208" t="s">
        <v>545</v>
      </c>
      <c r="C88" s="208" t="s">
        <v>177</v>
      </c>
      <c r="D88" s="208" t="s">
        <v>326</v>
      </c>
      <c r="E88" s="208" t="s">
        <v>114</v>
      </c>
      <c r="F88" s="208"/>
      <c r="G88" s="127">
        <v>261616.16</v>
      </c>
    </row>
    <row r="89" spans="1:7" ht="31.5">
      <c r="A89" s="207" t="s">
        <v>19</v>
      </c>
      <c r="B89" s="208" t="s">
        <v>545</v>
      </c>
      <c r="C89" s="208" t="s">
        <v>177</v>
      </c>
      <c r="D89" s="208" t="s">
        <v>326</v>
      </c>
      <c r="E89" s="208" t="s">
        <v>114</v>
      </c>
      <c r="F89" s="208" t="s">
        <v>10</v>
      </c>
      <c r="G89" s="124">
        <f>G88</f>
        <v>261616.16</v>
      </c>
    </row>
    <row r="90" spans="1:7" ht="31.5">
      <c r="A90" s="211" t="s">
        <v>546</v>
      </c>
      <c r="B90" s="244" t="s">
        <v>547</v>
      </c>
      <c r="C90" s="208"/>
      <c r="D90" s="208"/>
      <c r="E90" s="208"/>
      <c r="F90" s="208"/>
      <c r="G90" s="127">
        <v>54545.45</v>
      </c>
    </row>
    <row r="91" spans="1:7" ht="31.5">
      <c r="A91" s="207" t="s">
        <v>157</v>
      </c>
      <c r="B91" s="244" t="s">
        <v>547</v>
      </c>
      <c r="C91" s="208" t="s">
        <v>177</v>
      </c>
      <c r="D91" s="208" t="s">
        <v>326</v>
      </c>
      <c r="E91" s="208" t="s">
        <v>114</v>
      </c>
      <c r="F91" s="208"/>
      <c r="G91" s="127">
        <v>54545.45</v>
      </c>
    </row>
    <row r="92" spans="1:7" ht="31.5">
      <c r="A92" s="207" t="s">
        <v>19</v>
      </c>
      <c r="B92" s="244" t="s">
        <v>547</v>
      </c>
      <c r="C92" s="208" t="s">
        <v>177</v>
      </c>
      <c r="D92" s="208" t="s">
        <v>326</v>
      </c>
      <c r="E92" s="208" t="s">
        <v>114</v>
      </c>
      <c r="F92" s="208" t="s">
        <v>10</v>
      </c>
      <c r="G92" s="124">
        <f>G91</f>
        <v>54545.45</v>
      </c>
    </row>
    <row r="93" spans="1:7" ht="47.25">
      <c r="A93" s="210" t="s">
        <v>535</v>
      </c>
      <c r="B93" s="121" t="s">
        <v>33</v>
      </c>
      <c r="C93" s="121"/>
      <c r="D93" s="120"/>
      <c r="E93" s="120"/>
      <c r="F93" s="120"/>
      <c r="G93" s="126">
        <f>G94</f>
        <v>30000</v>
      </c>
    </row>
    <row r="94" spans="1:7" ht="31.5">
      <c r="A94" s="211" t="s">
        <v>35</v>
      </c>
      <c r="B94" s="208" t="s">
        <v>34</v>
      </c>
      <c r="C94" s="208"/>
      <c r="D94" s="208"/>
      <c r="E94" s="208"/>
      <c r="F94" s="208"/>
      <c r="G94" s="127">
        <f>G95</f>
        <v>30000</v>
      </c>
    </row>
    <row r="95" spans="1:7" ht="21.75" customHeight="1">
      <c r="A95" s="211" t="s">
        <v>290</v>
      </c>
      <c r="B95" s="208" t="s">
        <v>36</v>
      </c>
      <c r="C95" s="208" t="s">
        <v>177</v>
      </c>
      <c r="D95" s="208"/>
      <c r="E95" s="208"/>
      <c r="F95" s="208"/>
      <c r="G95" s="127">
        <f>G96</f>
        <v>30000</v>
      </c>
    </row>
    <row r="96" spans="1:7" ht="15.75">
      <c r="A96" s="211" t="s">
        <v>582</v>
      </c>
      <c r="B96" s="208" t="s">
        <v>36</v>
      </c>
      <c r="C96" s="208" t="s">
        <v>177</v>
      </c>
      <c r="D96" s="208" t="s">
        <v>182</v>
      </c>
      <c r="E96" s="208"/>
      <c r="F96" s="208"/>
      <c r="G96" s="127">
        <f>G97</f>
        <v>30000</v>
      </c>
    </row>
    <row r="97" spans="1:7" ht="31.5">
      <c r="A97" s="207" t="s">
        <v>157</v>
      </c>
      <c r="B97" s="208" t="s">
        <v>36</v>
      </c>
      <c r="C97" s="208" t="s">
        <v>177</v>
      </c>
      <c r="D97" s="208" t="s">
        <v>182</v>
      </c>
      <c r="E97" s="208" t="s">
        <v>114</v>
      </c>
      <c r="F97" s="208"/>
      <c r="G97" s="127">
        <f>G98</f>
        <v>30000</v>
      </c>
    </row>
    <row r="98" spans="1:7" ht="31.5">
      <c r="A98" s="207" t="s">
        <v>19</v>
      </c>
      <c r="B98" s="208" t="s">
        <v>36</v>
      </c>
      <c r="C98" s="208" t="s">
        <v>177</v>
      </c>
      <c r="D98" s="208" t="s">
        <v>182</v>
      </c>
      <c r="E98" s="208" t="s">
        <v>114</v>
      </c>
      <c r="F98" s="208" t="s">
        <v>10</v>
      </c>
      <c r="G98" s="124">
        <v>30000</v>
      </c>
    </row>
    <row r="99" spans="1:7" ht="47.25">
      <c r="A99" s="210" t="s">
        <v>536</v>
      </c>
      <c r="B99" s="121" t="s">
        <v>400</v>
      </c>
      <c r="C99" s="121"/>
      <c r="D99" s="120"/>
      <c r="E99" s="120"/>
      <c r="F99" s="120"/>
      <c r="G99" s="126">
        <f>G104+G107+G110</f>
        <v>824221.21</v>
      </c>
    </row>
    <row r="100" spans="1:7" ht="15.75">
      <c r="A100" s="207" t="s">
        <v>156</v>
      </c>
      <c r="B100" s="146" t="s">
        <v>37</v>
      </c>
      <c r="C100" s="208" t="s">
        <v>174</v>
      </c>
      <c r="D100" s="208"/>
      <c r="E100" s="208"/>
      <c r="F100" s="208"/>
      <c r="G100" s="127">
        <f>G101</f>
        <v>56546.26</v>
      </c>
    </row>
    <row r="101" spans="1:7" ht="15.75">
      <c r="A101" s="207" t="s">
        <v>401</v>
      </c>
      <c r="B101" s="146" t="s">
        <v>37</v>
      </c>
      <c r="C101" s="208" t="s">
        <v>174</v>
      </c>
      <c r="D101" s="208" t="s">
        <v>325</v>
      </c>
      <c r="E101" s="208"/>
      <c r="F101" s="208"/>
      <c r="G101" s="127">
        <f>G102</f>
        <v>56546.26</v>
      </c>
    </row>
    <row r="102" spans="1:7" ht="31.5">
      <c r="A102" s="211" t="s">
        <v>402</v>
      </c>
      <c r="B102" s="146" t="s">
        <v>38</v>
      </c>
      <c r="C102" s="208" t="s">
        <v>174</v>
      </c>
      <c r="D102" s="208" t="s">
        <v>325</v>
      </c>
      <c r="E102" s="208"/>
      <c r="F102" s="208"/>
      <c r="G102" s="127">
        <f>G103</f>
        <v>56546.26</v>
      </c>
    </row>
    <row r="103" spans="1:7" ht="31.5">
      <c r="A103" s="207" t="s">
        <v>157</v>
      </c>
      <c r="B103" s="146" t="s">
        <v>38</v>
      </c>
      <c r="C103" s="208" t="s">
        <v>174</v>
      </c>
      <c r="D103" s="208" t="s">
        <v>325</v>
      </c>
      <c r="E103" s="208" t="s">
        <v>114</v>
      </c>
      <c r="F103" s="208"/>
      <c r="G103" s="127">
        <f>G104</f>
        <v>56546.26</v>
      </c>
    </row>
    <row r="104" spans="1:7" ht="31.5">
      <c r="A104" s="207" t="s">
        <v>19</v>
      </c>
      <c r="B104" s="146" t="s">
        <v>38</v>
      </c>
      <c r="C104" s="208" t="s">
        <v>174</v>
      </c>
      <c r="D104" s="208" t="s">
        <v>325</v>
      </c>
      <c r="E104" s="208" t="s">
        <v>114</v>
      </c>
      <c r="F104" s="208" t="s">
        <v>10</v>
      </c>
      <c r="G104" s="124">
        <v>56546.26</v>
      </c>
    </row>
    <row r="105" spans="1:7" ht="63">
      <c r="A105" s="207" t="s">
        <v>543</v>
      </c>
      <c r="B105" s="146" t="s">
        <v>542</v>
      </c>
      <c r="C105" s="208" t="s">
        <v>174</v>
      </c>
      <c r="D105" s="208" t="s">
        <v>325</v>
      </c>
      <c r="E105" s="208"/>
      <c r="F105" s="208"/>
      <c r="G105" s="127">
        <f>G106</f>
        <v>118180</v>
      </c>
    </row>
    <row r="106" spans="1:7" ht="31.5">
      <c r="A106" s="207" t="s">
        <v>157</v>
      </c>
      <c r="B106" s="146" t="s">
        <v>542</v>
      </c>
      <c r="C106" s="208" t="s">
        <v>174</v>
      </c>
      <c r="D106" s="208" t="s">
        <v>325</v>
      </c>
      <c r="E106" s="208" t="s">
        <v>114</v>
      </c>
      <c r="F106" s="208"/>
      <c r="G106" s="127">
        <f>G107</f>
        <v>118180</v>
      </c>
    </row>
    <row r="107" spans="1:7" ht="31.5">
      <c r="A107" s="207" t="s">
        <v>19</v>
      </c>
      <c r="B107" s="243" t="s">
        <v>542</v>
      </c>
      <c r="C107" s="208" t="s">
        <v>174</v>
      </c>
      <c r="D107" s="208" t="s">
        <v>325</v>
      </c>
      <c r="E107" s="208" t="s">
        <v>114</v>
      </c>
      <c r="F107" s="208" t="s">
        <v>10</v>
      </c>
      <c r="G107" s="124">
        <v>118180</v>
      </c>
    </row>
    <row r="108" spans="1:7" ht="31.5">
      <c r="A108" s="207" t="s">
        <v>414</v>
      </c>
      <c r="B108" s="146" t="s">
        <v>549</v>
      </c>
      <c r="C108" s="208" t="s">
        <v>178</v>
      </c>
      <c r="D108" s="208" t="s">
        <v>327</v>
      </c>
      <c r="E108" s="208"/>
      <c r="F108" s="208"/>
      <c r="G108" s="127">
        <v>649494.95</v>
      </c>
    </row>
    <row r="109" spans="1:7" ht="31.5">
      <c r="A109" s="207" t="s">
        <v>157</v>
      </c>
      <c r="B109" s="146" t="s">
        <v>549</v>
      </c>
      <c r="C109" s="208" t="s">
        <v>178</v>
      </c>
      <c r="D109" s="208" t="s">
        <v>327</v>
      </c>
      <c r="E109" s="208" t="s">
        <v>114</v>
      </c>
      <c r="F109" s="208"/>
      <c r="G109" s="127">
        <v>649494.95</v>
      </c>
    </row>
    <row r="110" spans="1:7" ht="31.5">
      <c r="A110" s="207" t="s">
        <v>19</v>
      </c>
      <c r="B110" s="146" t="s">
        <v>549</v>
      </c>
      <c r="C110" s="208" t="s">
        <v>178</v>
      </c>
      <c r="D110" s="208" t="s">
        <v>327</v>
      </c>
      <c r="E110" s="208" t="s">
        <v>114</v>
      </c>
      <c r="F110" s="208" t="s">
        <v>10</v>
      </c>
      <c r="G110" s="124">
        <f>G109</f>
        <v>649494.95</v>
      </c>
    </row>
    <row r="111" spans="1:7" ht="31.5">
      <c r="A111" s="212" t="s">
        <v>478</v>
      </c>
      <c r="B111" s="213" t="s">
        <v>476</v>
      </c>
      <c r="C111" s="214"/>
      <c r="D111" s="214"/>
      <c r="E111" s="214"/>
      <c r="F111" s="214"/>
      <c r="G111" s="126">
        <f>G112</f>
        <v>10000</v>
      </c>
    </row>
    <row r="112" spans="1:7" ht="15.75">
      <c r="A112" s="207" t="s">
        <v>479</v>
      </c>
      <c r="B112" s="146" t="s">
        <v>480</v>
      </c>
      <c r="C112" s="208" t="s">
        <v>179</v>
      </c>
      <c r="D112" s="208"/>
      <c r="E112" s="208"/>
      <c r="F112" s="208"/>
      <c r="G112" s="127">
        <f>G113</f>
        <v>10000</v>
      </c>
    </row>
    <row r="113" spans="1:7" ht="15.75">
      <c r="A113" s="207" t="s">
        <v>481</v>
      </c>
      <c r="B113" s="146" t="s">
        <v>480</v>
      </c>
      <c r="C113" s="208" t="s">
        <v>179</v>
      </c>
      <c r="D113" s="208" t="s">
        <v>176</v>
      </c>
      <c r="E113" s="208"/>
      <c r="F113" s="208"/>
      <c r="G113" s="127">
        <f>G114</f>
        <v>10000</v>
      </c>
    </row>
    <row r="114" spans="1:7" ht="15.75">
      <c r="A114" s="207" t="s">
        <v>482</v>
      </c>
      <c r="B114" s="146" t="s">
        <v>480</v>
      </c>
      <c r="C114" s="208" t="s">
        <v>179</v>
      </c>
      <c r="D114" s="208" t="s">
        <v>176</v>
      </c>
      <c r="E114" s="208"/>
      <c r="F114" s="208"/>
      <c r="G114" s="127">
        <f>G115</f>
        <v>10000</v>
      </c>
    </row>
    <row r="115" spans="1:7" ht="94.5">
      <c r="A115" s="209" t="s">
        <v>483</v>
      </c>
      <c r="B115" s="146" t="s">
        <v>489</v>
      </c>
      <c r="C115" s="208" t="s">
        <v>179</v>
      </c>
      <c r="D115" s="208" t="s">
        <v>176</v>
      </c>
      <c r="E115" s="208"/>
      <c r="F115" s="208"/>
      <c r="G115" s="127">
        <f>G116</f>
        <v>10000</v>
      </c>
    </row>
    <row r="116" spans="1:7" ht="47.25">
      <c r="A116" s="209" t="s">
        <v>484</v>
      </c>
      <c r="B116" s="146" t="s">
        <v>489</v>
      </c>
      <c r="C116" s="208" t="s">
        <v>179</v>
      </c>
      <c r="D116" s="208" t="s">
        <v>176</v>
      </c>
      <c r="E116" s="208" t="s">
        <v>328</v>
      </c>
      <c r="F116" s="208"/>
      <c r="G116" s="124">
        <v>10000</v>
      </c>
    </row>
    <row r="117" spans="1:7" ht="31.5">
      <c r="A117" s="207" t="s">
        <v>19</v>
      </c>
      <c r="B117" s="146" t="s">
        <v>489</v>
      </c>
      <c r="C117" s="208" t="s">
        <v>179</v>
      </c>
      <c r="D117" s="208" t="s">
        <v>176</v>
      </c>
      <c r="E117" s="208" t="s">
        <v>328</v>
      </c>
      <c r="F117" s="208" t="s">
        <v>10</v>
      </c>
      <c r="G117" s="124">
        <v>10000</v>
      </c>
    </row>
    <row r="118" spans="1:8" ht="63">
      <c r="A118" s="177" t="s">
        <v>537</v>
      </c>
      <c r="B118" s="229" t="s">
        <v>525</v>
      </c>
      <c r="C118" s="230"/>
      <c r="D118" s="230"/>
      <c r="E118" s="229"/>
      <c r="F118" s="231"/>
      <c r="G118" s="232">
        <f>G119+G126</f>
        <v>1070000</v>
      </c>
      <c r="H118" s="221">
        <f>H119</f>
        <v>0</v>
      </c>
    </row>
    <row r="119" spans="1:8" ht="31.5">
      <c r="A119" s="207" t="s">
        <v>538</v>
      </c>
      <c r="B119" s="220" t="s">
        <v>527</v>
      </c>
      <c r="C119" s="223" t="s">
        <v>598</v>
      </c>
      <c r="D119" s="223" t="s">
        <v>179</v>
      </c>
      <c r="E119" s="222"/>
      <c r="F119" s="224"/>
      <c r="G119" s="127">
        <f>G120</f>
        <v>70000</v>
      </c>
      <c r="H119" s="225">
        <f>H120</f>
        <v>0</v>
      </c>
    </row>
    <row r="120" spans="1:8" ht="30">
      <c r="A120" s="227" t="s">
        <v>539</v>
      </c>
      <c r="B120" s="222" t="s">
        <v>527</v>
      </c>
      <c r="C120" s="223" t="s">
        <v>598</v>
      </c>
      <c r="D120" s="223" t="s">
        <v>179</v>
      </c>
      <c r="E120" s="220"/>
      <c r="F120" s="226"/>
      <c r="G120" s="127">
        <f>G121</f>
        <v>70000</v>
      </c>
      <c r="H120" s="221"/>
    </row>
    <row r="121" spans="1:8" ht="30">
      <c r="A121" s="227" t="s">
        <v>540</v>
      </c>
      <c r="B121" s="237" t="s">
        <v>527</v>
      </c>
      <c r="C121" s="223" t="s">
        <v>598</v>
      </c>
      <c r="D121" s="223" t="s">
        <v>179</v>
      </c>
      <c r="E121" s="222"/>
      <c r="F121" s="228"/>
      <c r="G121" s="127">
        <f>G122</f>
        <v>70000</v>
      </c>
      <c r="H121" s="225"/>
    </row>
    <row r="122" spans="1:8" ht="31.5">
      <c r="A122" s="207" t="s">
        <v>19</v>
      </c>
      <c r="B122" s="237" t="s">
        <v>527</v>
      </c>
      <c r="C122" s="223" t="s">
        <v>598</v>
      </c>
      <c r="D122" s="223" t="s">
        <v>179</v>
      </c>
      <c r="E122" s="208" t="s">
        <v>114</v>
      </c>
      <c r="F122" s="208" t="s">
        <v>10</v>
      </c>
      <c r="G122" s="124">
        <v>70000</v>
      </c>
      <c r="H122" s="225"/>
    </row>
    <row r="123" spans="1:8" ht="63">
      <c r="A123" s="252" t="s">
        <v>599</v>
      </c>
      <c r="B123" s="237" t="s">
        <v>586</v>
      </c>
      <c r="C123" s="223" t="s">
        <v>598</v>
      </c>
      <c r="D123" s="223" t="s">
        <v>179</v>
      </c>
      <c r="E123" s="240"/>
      <c r="F123" s="208"/>
      <c r="G123" s="127">
        <f>G124</f>
        <v>1000000</v>
      </c>
      <c r="H123" s="225"/>
    </row>
    <row r="124" spans="1:8" ht="30">
      <c r="A124" s="227" t="s">
        <v>539</v>
      </c>
      <c r="B124" s="237" t="s">
        <v>586</v>
      </c>
      <c r="C124" s="223" t="s">
        <v>598</v>
      </c>
      <c r="D124" s="223" t="s">
        <v>179</v>
      </c>
      <c r="E124" s="220"/>
      <c r="F124" s="226"/>
      <c r="G124" s="241">
        <f>G125</f>
        <v>1000000</v>
      </c>
      <c r="H124" s="225"/>
    </row>
    <row r="125" spans="1:8" ht="30">
      <c r="A125" s="227" t="s">
        <v>540</v>
      </c>
      <c r="B125" s="237" t="s">
        <v>586</v>
      </c>
      <c r="C125" s="223" t="s">
        <v>598</v>
      </c>
      <c r="D125" s="223" t="s">
        <v>179</v>
      </c>
      <c r="E125" s="222"/>
      <c r="F125" s="228"/>
      <c r="G125" s="127">
        <f>G126</f>
        <v>1000000</v>
      </c>
      <c r="H125" s="225"/>
    </row>
    <row r="126" spans="1:8" ht="31.5">
      <c r="A126" s="207" t="s">
        <v>19</v>
      </c>
      <c r="B126" s="237" t="s">
        <v>586</v>
      </c>
      <c r="C126" s="223" t="s">
        <v>598</v>
      </c>
      <c r="D126" s="223" t="s">
        <v>179</v>
      </c>
      <c r="E126" s="208" t="s">
        <v>114</v>
      </c>
      <c r="F126" s="208" t="s">
        <v>10</v>
      </c>
      <c r="G126" s="124">
        <v>1000000</v>
      </c>
      <c r="H126" s="221"/>
    </row>
    <row r="127" spans="1:7" ht="31.5">
      <c r="A127" s="177" t="s">
        <v>473</v>
      </c>
      <c r="B127" s="213" t="s">
        <v>557</v>
      </c>
      <c r="C127" s="214"/>
      <c r="D127" s="214"/>
      <c r="E127" s="214"/>
      <c r="F127" s="214"/>
      <c r="G127" s="126">
        <f>G128</f>
        <v>45000</v>
      </c>
    </row>
    <row r="128" spans="1:7" ht="15.75">
      <c r="A128" s="176" t="s">
        <v>485</v>
      </c>
      <c r="B128" s="179" t="s">
        <v>553</v>
      </c>
      <c r="C128" s="208" t="s">
        <v>178</v>
      </c>
      <c r="D128" s="208"/>
      <c r="E128" s="208"/>
      <c r="F128" s="208"/>
      <c r="G128" s="127">
        <f>G129</f>
        <v>45000</v>
      </c>
    </row>
    <row r="129" spans="1:7" ht="31.5">
      <c r="A129" s="178" t="s">
        <v>486</v>
      </c>
      <c r="B129" s="179" t="s">
        <v>553</v>
      </c>
      <c r="C129" s="180" t="s">
        <v>178</v>
      </c>
      <c r="D129" s="208" t="s">
        <v>182</v>
      </c>
      <c r="E129" s="179"/>
      <c r="F129" s="180"/>
      <c r="G129" s="127">
        <f>G130</f>
        <v>45000</v>
      </c>
    </row>
    <row r="130" spans="1:7" ht="32.25" customHeight="1">
      <c r="A130" s="249" t="s">
        <v>597</v>
      </c>
      <c r="B130" s="179" t="s">
        <v>553</v>
      </c>
      <c r="C130" s="180" t="s">
        <v>178</v>
      </c>
      <c r="D130" s="208" t="s">
        <v>182</v>
      </c>
      <c r="E130" s="179"/>
      <c r="F130" s="180"/>
      <c r="G130" s="127">
        <f>G131</f>
        <v>45000</v>
      </c>
    </row>
    <row r="131" spans="1:7" ht="31.5">
      <c r="A131" s="207" t="s">
        <v>157</v>
      </c>
      <c r="B131" s="179" t="s">
        <v>553</v>
      </c>
      <c r="C131" s="208" t="s">
        <v>178</v>
      </c>
      <c r="D131" s="208" t="s">
        <v>182</v>
      </c>
      <c r="E131" s="208" t="s">
        <v>114</v>
      </c>
      <c r="F131" s="208"/>
      <c r="G131" s="127">
        <f>G132</f>
        <v>45000</v>
      </c>
    </row>
    <row r="132" spans="1:7" ht="31.5">
      <c r="A132" s="207" t="s">
        <v>19</v>
      </c>
      <c r="B132" s="179" t="s">
        <v>553</v>
      </c>
      <c r="C132" s="208" t="s">
        <v>178</v>
      </c>
      <c r="D132" s="208" t="s">
        <v>182</v>
      </c>
      <c r="E132" s="208" t="s">
        <v>114</v>
      </c>
      <c r="F132" s="208" t="s">
        <v>10</v>
      </c>
      <c r="G132" s="124">
        <v>45000</v>
      </c>
    </row>
    <row r="133" spans="1:7" ht="15.75">
      <c r="A133" s="123" t="s">
        <v>292</v>
      </c>
      <c r="B133" s="119"/>
      <c r="C133" s="117"/>
      <c r="D133" s="117"/>
      <c r="E133" s="117"/>
      <c r="F133" s="117"/>
      <c r="G133" s="241">
        <f>SUM(G7+G13+G24+G35+G42+G49+G58+G64+G70+G81+G93+G99+G111+G127+G118)</f>
        <v>4557910.779999999</v>
      </c>
    </row>
  </sheetData>
  <sheetProtection/>
  <mergeCells count="9">
    <mergeCell ref="A3:G3"/>
    <mergeCell ref="A1:G1"/>
    <mergeCell ref="A5:A6"/>
    <mergeCell ref="B5:B6"/>
    <mergeCell ref="C5:C6"/>
    <mergeCell ref="D5:D6"/>
    <mergeCell ref="E5:E6"/>
    <mergeCell ref="F5:F6"/>
    <mergeCell ref="A2:G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1.00390625" style="0" customWidth="1"/>
    <col min="2" max="2" width="16.140625" style="0" customWidth="1"/>
    <col min="3" max="3" width="5.7109375" style="0" customWidth="1"/>
    <col min="4" max="4" width="6.28125" style="0" customWidth="1"/>
    <col min="5" max="5" width="5.8515625" style="0" customWidth="1"/>
    <col min="6" max="6" width="4.421875" style="0" customWidth="1"/>
    <col min="7" max="7" width="13.140625" style="0" customWidth="1"/>
    <col min="8" max="8" width="15.00390625" style="0" customWidth="1"/>
  </cols>
  <sheetData>
    <row r="1" spans="1:8" ht="83.25" customHeight="1">
      <c r="A1" s="354" t="s">
        <v>647</v>
      </c>
      <c r="B1" s="354"/>
      <c r="C1" s="354"/>
      <c r="D1" s="354"/>
      <c r="E1" s="354"/>
      <c r="F1" s="354"/>
      <c r="G1" s="354"/>
      <c r="H1" s="354"/>
    </row>
    <row r="2" spans="1:8" ht="90.75" customHeight="1">
      <c r="A2" s="354" t="s">
        <v>610</v>
      </c>
      <c r="B2" s="354"/>
      <c r="C2" s="354"/>
      <c r="D2" s="354"/>
      <c r="E2" s="354"/>
      <c r="F2" s="354"/>
      <c r="G2" s="354"/>
      <c r="H2" s="354"/>
    </row>
    <row r="3" spans="1:8" ht="48.75" customHeight="1">
      <c r="A3" s="328" t="s">
        <v>611</v>
      </c>
      <c r="B3" s="328"/>
      <c r="C3" s="328"/>
      <c r="D3" s="328"/>
      <c r="E3" s="328"/>
      <c r="F3" s="328"/>
      <c r="G3" s="328"/>
      <c r="H3" s="328"/>
    </row>
    <row r="4" spans="1:8" ht="15.75">
      <c r="A4" s="253"/>
      <c r="B4" s="254"/>
      <c r="C4" s="255"/>
      <c r="D4" s="255"/>
      <c r="E4" s="255"/>
      <c r="F4" s="255"/>
      <c r="G4" s="194"/>
      <c r="H4" s="194"/>
    </row>
    <row r="5" spans="1:8" ht="15">
      <c r="A5" s="355" t="s">
        <v>285</v>
      </c>
      <c r="B5" s="355" t="s">
        <v>190</v>
      </c>
      <c r="C5" s="352" t="s">
        <v>286</v>
      </c>
      <c r="D5" s="352" t="s">
        <v>189</v>
      </c>
      <c r="E5" s="352" t="s">
        <v>152</v>
      </c>
      <c r="F5" s="352" t="s">
        <v>287</v>
      </c>
      <c r="G5" s="353" t="s">
        <v>612</v>
      </c>
      <c r="H5" s="353" t="s">
        <v>613</v>
      </c>
    </row>
    <row r="6" spans="1:8" ht="15">
      <c r="A6" s="355"/>
      <c r="B6" s="355"/>
      <c r="C6" s="352"/>
      <c r="D6" s="352"/>
      <c r="E6" s="352"/>
      <c r="F6" s="352"/>
      <c r="G6" s="353"/>
      <c r="H6" s="353"/>
    </row>
    <row r="7" spans="1:8" ht="78.75">
      <c r="A7" s="206" t="s">
        <v>524</v>
      </c>
      <c r="B7" s="118" t="s">
        <v>194</v>
      </c>
      <c r="C7" s="121"/>
      <c r="D7" s="121"/>
      <c r="E7" s="121"/>
      <c r="F7" s="121"/>
      <c r="G7" s="126">
        <f aca="true" t="shared" si="0" ref="G7:H11">G8</f>
        <v>30000</v>
      </c>
      <c r="H7" s="126">
        <f t="shared" si="0"/>
        <v>30000</v>
      </c>
    </row>
    <row r="8" spans="1:8" ht="47.25">
      <c r="A8" s="207" t="s">
        <v>185</v>
      </c>
      <c r="B8" s="146" t="s">
        <v>195</v>
      </c>
      <c r="C8" s="208"/>
      <c r="D8" s="208"/>
      <c r="E8" s="208"/>
      <c r="F8" s="208"/>
      <c r="G8" s="127">
        <f t="shared" si="0"/>
        <v>30000</v>
      </c>
      <c r="H8" s="127">
        <f t="shared" si="0"/>
        <v>30000</v>
      </c>
    </row>
    <row r="9" spans="1:8" ht="31.5">
      <c r="A9" s="207" t="s">
        <v>184</v>
      </c>
      <c r="B9" s="146" t="s">
        <v>440</v>
      </c>
      <c r="C9" s="208">
        <v>11</v>
      </c>
      <c r="D9" s="208"/>
      <c r="E9" s="208"/>
      <c r="F9" s="208"/>
      <c r="G9" s="127">
        <f t="shared" si="0"/>
        <v>30000</v>
      </c>
      <c r="H9" s="127">
        <f t="shared" si="0"/>
        <v>30000</v>
      </c>
    </row>
    <row r="10" spans="1:8" ht="31.5">
      <c r="A10" s="207" t="s">
        <v>386</v>
      </c>
      <c r="B10" s="146" t="s">
        <v>440</v>
      </c>
      <c r="C10" s="208">
        <v>11</v>
      </c>
      <c r="D10" s="208" t="s">
        <v>174</v>
      </c>
      <c r="E10" s="208"/>
      <c r="F10" s="208"/>
      <c r="G10" s="127">
        <f t="shared" si="0"/>
        <v>30000</v>
      </c>
      <c r="H10" s="127">
        <f t="shared" si="0"/>
        <v>30000</v>
      </c>
    </row>
    <row r="11" spans="1:8" ht="110.25">
      <c r="A11" s="209" t="s">
        <v>123</v>
      </c>
      <c r="B11" s="146" t="s">
        <v>440</v>
      </c>
      <c r="C11" s="208" t="s">
        <v>331</v>
      </c>
      <c r="D11" s="208" t="s">
        <v>174</v>
      </c>
      <c r="E11" s="208" t="s">
        <v>114</v>
      </c>
      <c r="F11" s="208"/>
      <c r="G11" s="127">
        <f t="shared" si="0"/>
        <v>30000</v>
      </c>
      <c r="H11" s="127">
        <f t="shared" si="0"/>
        <v>30000</v>
      </c>
    </row>
    <row r="12" spans="1:8" ht="110.25">
      <c r="A12" s="207" t="s">
        <v>17</v>
      </c>
      <c r="B12" s="146" t="s">
        <v>440</v>
      </c>
      <c r="C12" s="208">
        <v>11</v>
      </c>
      <c r="D12" s="208" t="s">
        <v>174</v>
      </c>
      <c r="E12" s="208" t="s">
        <v>114</v>
      </c>
      <c r="F12" s="208" t="s">
        <v>10</v>
      </c>
      <c r="G12" s="124">
        <v>30000</v>
      </c>
      <c r="H12" s="124">
        <v>30000</v>
      </c>
    </row>
    <row r="13" spans="1:8" ht="141.75">
      <c r="A13" s="210" t="s">
        <v>532</v>
      </c>
      <c r="B13" s="118" t="s">
        <v>197</v>
      </c>
      <c r="C13" s="121"/>
      <c r="D13" s="121"/>
      <c r="E13" s="121"/>
      <c r="F13" s="121"/>
      <c r="G13" s="126">
        <f>G14</f>
        <v>388704</v>
      </c>
      <c r="H13" s="126">
        <f>H14</f>
        <v>409351</v>
      </c>
    </row>
    <row r="14" spans="1:8" ht="94.5">
      <c r="A14" s="207" t="s">
        <v>172</v>
      </c>
      <c r="B14" s="146" t="s">
        <v>200</v>
      </c>
      <c r="C14" s="208"/>
      <c r="D14" s="208"/>
      <c r="E14" s="208"/>
      <c r="F14" s="208"/>
      <c r="G14" s="127">
        <f>G15+G20</f>
        <v>388704</v>
      </c>
      <c r="H14" s="127">
        <f>H15+H20</f>
        <v>409351</v>
      </c>
    </row>
    <row r="15" spans="1:8" ht="31.5">
      <c r="A15" s="211" t="s">
        <v>288</v>
      </c>
      <c r="B15" s="146" t="s">
        <v>434</v>
      </c>
      <c r="C15" s="208">
        <v>10</v>
      </c>
      <c r="D15" s="208"/>
      <c r="E15" s="208"/>
      <c r="F15" s="208"/>
      <c r="G15" s="127">
        <f aca="true" t="shared" si="1" ref="G15:H17">G16</f>
        <v>368704</v>
      </c>
      <c r="H15" s="127">
        <f t="shared" si="1"/>
        <v>389351</v>
      </c>
    </row>
    <row r="16" spans="1:8" ht="31.5">
      <c r="A16" s="211" t="s">
        <v>171</v>
      </c>
      <c r="B16" s="146" t="s">
        <v>434</v>
      </c>
      <c r="C16" s="208">
        <v>10</v>
      </c>
      <c r="D16" s="208" t="s">
        <v>174</v>
      </c>
      <c r="E16" s="208"/>
      <c r="F16" s="208"/>
      <c r="G16" s="127">
        <f t="shared" si="1"/>
        <v>368704</v>
      </c>
      <c r="H16" s="127">
        <f t="shared" si="1"/>
        <v>389351</v>
      </c>
    </row>
    <row r="17" spans="1:8" ht="110.25">
      <c r="A17" s="211" t="s">
        <v>18</v>
      </c>
      <c r="B17" s="146" t="s">
        <v>436</v>
      </c>
      <c r="C17" s="208">
        <v>10</v>
      </c>
      <c r="D17" s="208" t="s">
        <v>174</v>
      </c>
      <c r="E17" s="208"/>
      <c r="F17" s="208"/>
      <c r="G17" s="127">
        <f t="shared" si="1"/>
        <v>368704</v>
      </c>
      <c r="H17" s="127">
        <f t="shared" si="1"/>
        <v>389351</v>
      </c>
    </row>
    <row r="18" spans="1:8" ht="63">
      <c r="A18" s="211" t="s">
        <v>173</v>
      </c>
      <c r="B18" s="146" t="s">
        <v>436</v>
      </c>
      <c r="C18" s="208" t="s">
        <v>326</v>
      </c>
      <c r="D18" s="208" t="s">
        <v>174</v>
      </c>
      <c r="E18" s="208" t="s">
        <v>121</v>
      </c>
      <c r="F18" s="117"/>
      <c r="G18" s="127">
        <v>368704</v>
      </c>
      <c r="H18" s="127">
        <f>H19</f>
        <v>389351</v>
      </c>
    </row>
    <row r="19" spans="1:8" ht="110.25">
      <c r="A19" s="207" t="s">
        <v>19</v>
      </c>
      <c r="B19" s="146" t="s">
        <v>436</v>
      </c>
      <c r="C19" s="208">
        <v>10</v>
      </c>
      <c r="D19" s="208" t="s">
        <v>174</v>
      </c>
      <c r="E19" s="208" t="s">
        <v>121</v>
      </c>
      <c r="F19" s="208" t="s">
        <v>10</v>
      </c>
      <c r="G19" s="124">
        <v>368704</v>
      </c>
      <c r="H19" s="124">
        <v>389351</v>
      </c>
    </row>
    <row r="20" spans="1:8" ht="94.5">
      <c r="A20" s="207" t="s">
        <v>183</v>
      </c>
      <c r="B20" s="146" t="s">
        <v>438</v>
      </c>
      <c r="C20" s="208"/>
      <c r="D20" s="208"/>
      <c r="E20" s="208"/>
      <c r="F20" s="208"/>
      <c r="G20" s="127">
        <f aca="true" t="shared" si="2" ref="G20:H22">G21</f>
        <v>20000</v>
      </c>
      <c r="H20" s="127">
        <f t="shared" si="2"/>
        <v>20000</v>
      </c>
    </row>
    <row r="21" spans="1:8" ht="47.25">
      <c r="A21" s="207" t="s">
        <v>289</v>
      </c>
      <c r="B21" s="146" t="s">
        <v>438</v>
      </c>
      <c r="C21" s="208">
        <v>10</v>
      </c>
      <c r="D21" s="208" t="s">
        <v>177</v>
      </c>
      <c r="E21" s="208"/>
      <c r="F21" s="208"/>
      <c r="G21" s="127">
        <f t="shared" si="2"/>
        <v>20000</v>
      </c>
      <c r="H21" s="127">
        <f t="shared" si="2"/>
        <v>20000</v>
      </c>
    </row>
    <row r="22" spans="1:8" ht="63">
      <c r="A22" s="211" t="s">
        <v>173</v>
      </c>
      <c r="B22" s="146" t="s">
        <v>438</v>
      </c>
      <c r="C22" s="208" t="s">
        <v>326</v>
      </c>
      <c r="D22" s="208" t="s">
        <v>177</v>
      </c>
      <c r="E22" s="208" t="s">
        <v>121</v>
      </c>
      <c r="F22" s="117"/>
      <c r="G22" s="127">
        <f t="shared" si="2"/>
        <v>20000</v>
      </c>
      <c r="H22" s="127">
        <f t="shared" si="2"/>
        <v>20000</v>
      </c>
    </row>
    <row r="23" spans="1:8" ht="110.25">
      <c r="A23" s="207" t="s">
        <v>19</v>
      </c>
      <c r="B23" s="146" t="s">
        <v>438</v>
      </c>
      <c r="C23" s="208">
        <v>10</v>
      </c>
      <c r="D23" s="208" t="s">
        <v>177</v>
      </c>
      <c r="E23" s="208" t="s">
        <v>121</v>
      </c>
      <c r="F23" s="208" t="s">
        <v>10</v>
      </c>
      <c r="G23" s="124">
        <v>20000</v>
      </c>
      <c r="H23" s="124">
        <v>20000</v>
      </c>
    </row>
    <row r="24" spans="1:8" ht="126">
      <c r="A24" s="210" t="s">
        <v>533</v>
      </c>
      <c r="B24" s="118" t="s">
        <v>209</v>
      </c>
      <c r="C24" s="121"/>
      <c r="D24" s="121"/>
      <c r="E24" s="121"/>
      <c r="F24" s="121"/>
      <c r="G24" s="126">
        <f>G25</f>
        <v>30000</v>
      </c>
      <c r="H24" s="126">
        <f>H25</f>
        <v>30000</v>
      </c>
    </row>
    <row r="25" spans="1:8" ht="78.75">
      <c r="A25" s="207" t="s">
        <v>212</v>
      </c>
      <c r="B25" s="146" t="s">
        <v>210</v>
      </c>
      <c r="C25" s="117"/>
      <c r="D25" s="117"/>
      <c r="E25" s="117"/>
      <c r="F25" s="117"/>
      <c r="G25" s="127">
        <f>G26+G31</f>
        <v>30000</v>
      </c>
      <c r="H25" s="127">
        <f>H26+H31</f>
        <v>30000</v>
      </c>
    </row>
    <row r="26" spans="1:8" ht="31.5">
      <c r="A26" s="207" t="s">
        <v>156</v>
      </c>
      <c r="B26" s="146" t="s">
        <v>399</v>
      </c>
      <c r="C26" s="208" t="s">
        <v>174</v>
      </c>
      <c r="D26" s="208"/>
      <c r="E26" s="208"/>
      <c r="F26" s="208"/>
      <c r="G26" s="127">
        <f aca="true" t="shared" si="3" ref="G26:H29">G27</f>
        <v>10000</v>
      </c>
      <c r="H26" s="127">
        <f t="shared" si="3"/>
        <v>10000</v>
      </c>
    </row>
    <row r="27" spans="1:8" ht="47.25">
      <c r="A27" s="207" t="s">
        <v>158</v>
      </c>
      <c r="B27" s="146" t="s">
        <v>399</v>
      </c>
      <c r="C27" s="208" t="s">
        <v>174</v>
      </c>
      <c r="D27" s="208" t="s">
        <v>325</v>
      </c>
      <c r="E27" s="208"/>
      <c r="F27" s="208"/>
      <c r="G27" s="127">
        <f t="shared" si="3"/>
        <v>10000</v>
      </c>
      <c r="H27" s="127">
        <f t="shared" si="3"/>
        <v>10000</v>
      </c>
    </row>
    <row r="28" spans="1:8" ht="110.25">
      <c r="A28" s="207" t="s">
        <v>20</v>
      </c>
      <c r="B28" s="146" t="s">
        <v>399</v>
      </c>
      <c r="C28" s="208" t="s">
        <v>174</v>
      </c>
      <c r="D28" s="208" t="s">
        <v>325</v>
      </c>
      <c r="E28" s="208"/>
      <c r="F28" s="208"/>
      <c r="G28" s="127">
        <f t="shared" si="3"/>
        <v>10000</v>
      </c>
      <c r="H28" s="127">
        <f t="shared" si="3"/>
        <v>10000</v>
      </c>
    </row>
    <row r="29" spans="1:8" ht="110.25">
      <c r="A29" s="207" t="s">
        <v>157</v>
      </c>
      <c r="B29" s="146" t="s">
        <v>399</v>
      </c>
      <c r="C29" s="208" t="s">
        <v>174</v>
      </c>
      <c r="D29" s="208" t="s">
        <v>325</v>
      </c>
      <c r="E29" s="208" t="s">
        <v>114</v>
      </c>
      <c r="F29" s="208"/>
      <c r="G29" s="127">
        <f t="shared" si="3"/>
        <v>10000</v>
      </c>
      <c r="H29" s="127">
        <f t="shared" si="3"/>
        <v>10000</v>
      </c>
    </row>
    <row r="30" spans="1:8" ht="110.25">
      <c r="A30" s="207" t="s">
        <v>19</v>
      </c>
      <c r="B30" s="146" t="s">
        <v>399</v>
      </c>
      <c r="C30" s="208" t="s">
        <v>174</v>
      </c>
      <c r="D30" s="208" t="s">
        <v>325</v>
      </c>
      <c r="E30" s="208" t="s">
        <v>114</v>
      </c>
      <c r="F30" s="208" t="s">
        <v>10</v>
      </c>
      <c r="G30" s="124">
        <v>10000</v>
      </c>
      <c r="H30" s="124">
        <v>10000</v>
      </c>
    </row>
    <row r="31" spans="1:8" ht="31.5">
      <c r="A31" s="207" t="s">
        <v>21</v>
      </c>
      <c r="B31" s="146" t="s">
        <v>399</v>
      </c>
      <c r="C31" s="208" t="s">
        <v>181</v>
      </c>
      <c r="D31" s="208"/>
      <c r="E31" s="208"/>
      <c r="F31" s="208"/>
      <c r="G31" s="127">
        <f aca="true" t="shared" si="4" ref="G31:H33">G32</f>
        <v>20000</v>
      </c>
      <c r="H31" s="127">
        <f t="shared" si="4"/>
        <v>20000</v>
      </c>
    </row>
    <row r="32" spans="1:8" ht="47.25">
      <c r="A32" s="207" t="s">
        <v>22</v>
      </c>
      <c r="B32" s="146" t="s">
        <v>399</v>
      </c>
      <c r="C32" s="208" t="s">
        <v>181</v>
      </c>
      <c r="D32" s="208" t="s">
        <v>178</v>
      </c>
      <c r="E32" s="208"/>
      <c r="F32" s="208"/>
      <c r="G32" s="127">
        <f t="shared" si="4"/>
        <v>20000</v>
      </c>
      <c r="H32" s="127">
        <f t="shared" si="4"/>
        <v>20000</v>
      </c>
    </row>
    <row r="33" spans="1:8" ht="110.25">
      <c r="A33" s="207" t="s">
        <v>157</v>
      </c>
      <c r="B33" s="146" t="s">
        <v>399</v>
      </c>
      <c r="C33" s="208" t="s">
        <v>181</v>
      </c>
      <c r="D33" s="208" t="s">
        <v>178</v>
      </c>
      <c r="E33" s="208" t="s">
        <v>114</v>
      </c>
      <c r="F33" s="208"/>
      <c r="G33" s="127">
        <f t="shared" si="4"/>
        <v>20000</v>
      </c>
      <c r="H33" s="127">
        <f t="shared" si="4"/>
        <v>20000</v>
      </c>
    </row>
    <row r="34" spans="1:8" ht="110.25">
      <c r="A34" s="207" t="s">
        <v>19</v>
      </c>
      <c r="B34" s="146" t="s">
        <v>399</v>
      </c>
      <c r="C34" s="208" t="s">
        <v>181</v>
      </c>
      <c r="D34" s="208" t="s">
        <v>178</v>
      </c>
      <c r="E34" s="208" t="s">
        <v>114</v>
      </c>
      <c r="F34" s="208" t="s">
        <v>10</v>
      </c>
      <c r="G34" s="124">
        <v>20000</v>
      </c>
      <c r="H34" s="124">
        <v>20000</v>
      </c>
    </row>
    <row r="35" spans="1:8" ht="114.75">
      <c r="A35" s="218" t="s">
        <v>528</v>
      </c>
      <c r="B35" s="118" t="s">
        <v>213</v>
      </c>
      <c r="C35" s="120"/>
      <c r="D35" s="120"/>
      <c r="E35" s="120"/>
      <c r="F35" s="120"/>
      <c r="G35" s="126">
        <f>G41+G49</f>
        <v>114070.71</v>
      </c>
      <c r="H35" s="126">
        <f>H41+H49</f>
        <v>114070.71</v>
      </c>
    </row>
    <row r="36" spans="1:8" ht="110.25">
      <c r="A36" s="207" t="s">
        <v>218</v>
      </c>
      <c r="B36" s="146" t="s">
        <v>211</v>
      </c>
      <c r="C36" s="208"/>
      <c r="D36" s="208"/>
      <c r="E36" s="208"/>
      <c r="F36" s="208"/>
      <c r="G36" s="127">
        <f>G37</f>
        <v>7000</v>
      </c>
      <c r="H36" s="127">
        <f>H37</f>
        <v>7000</v>
      </c>
    </row>
    <row r="37" spans="1:8" ht="31.5">
      <c r="A37" s="207" t="s">
        <v>161</v>
      </c>
      <c r="B37" s="146" t="s">
        <v>421</v>
      </c>
      <c r="C37" s="208" t="s">
        <v>178</v>
      </c>
      <c r="D37" s="208"/>
      <c r="E37" s="208"/>
      <c r="F37" s="208"/>
      <c r="G37" s="127">
        <f>G38</f>
        <v>7000</v>
      </c>
      <c r="H37" s="127">
        <f>H38</f>
        <v>7000</v>
      </c>
    </row>
    <row r="38" spans="1:8" ht="63">
      <c r="A38" s="207" t="s">
        <v>23</v>
      </c>
      <c r="B38" s="146" t="s">
        <v>421</v>
      </c>
      <c r="C38" s="208" t="s">
        <v>178</v>
      </c>
      <c r="D38" s="208" t="s">
        <v>327</v>
      </c>
      <c r="E38" s="208"/>
      <c r="F38" s="208"/>
      <c r="G38" s="127">
        <f>G40</f>
        <v>7000</v>
      </c>
      <c r="H38" s="127">
        <f>H40</f>
        <v>7000</v>
      </c>
    </row>
    <row r="39" spans="1:8" ht="94.5">
      <c r="A39" s="207" t="s">
        <v>24</v>
      </c>
      <c r="B39" s="146" t="s">
        <v>421</v>
      </c>
      <c r="C39" s="208" t="s">
        <v>178</v>
      </c>
      <c r="D39" s="208" t="s">
        <v>327</v>
      </c>
      <c r="E39" s="208"/>
      <c r="F39" s="208"/>
      <c r="G39" s="127"/>
      <c r="H39" s="127"/>
    </row>
    <row r="40" spans="1:8" ht="110.25">
      <c r="A40" s="207" t="s">
        <v>157</v>
      </c>
      <c r="B40" s="146" t="s">
        <v>421</v>
      </c>
      <c r="C40" s="208" t="s">
        <v>178</v>
      </c>
      <c r="D40" s="208" t="s">
        <v>327</v>
      </c>
      <c r="E40" s="208" t="s">
        <v>114</v>
      </c>
      <c r="F40" s="208"/>
      <c r="G40" s="127">
        <f>G41</f>
        <v>7000</v>
      </c>
      <c r="H40" s="127">
        <f>H41</f>
        <v>7000</v>
      </c>
    </row>
    <row r="41" spans="1:8" ht="110.25">
      <c r="A41" s="207" t="s">
        <v>19</v>
      </c>
      <c r="B41" s="146" t="s">
        <v>421</v>
      </c>
      <c r="C41" s="208" t="s">
        <v>178</v>
      </c>
      <c r="D41" s="208" t="s">
        <v>327</v>
      </c>
      <c r="E41" s="208" t="s">
        <v>114</v>
      </c>
      <c r="F41" s="208" t="s">
        <v>10</v>
      </c>
      <c r="G41" s="124">
        <v>7000</v>
      </c>
      <c r="H41" s="124">
        <v>7000</v>
      </c>
    </row>
    <row r="42" spans="1:8" ht="78.75">
      <c r="A42" s="211" t="s">
        <v>29</v>
      </c>
      <c r="B42" s="208" t="s">
        <v>375</v>
      </c>
      <c r="C42" s="208"/>
      <c r="D42" s="208"/>
      <c r="E42" s="208"/>
      <c r="F42" s="208"/>
      <c r="G42" s="127">
        <f aca="true" t="shared" si="5" ref="G42:H45">G43</f>
        <v>0</v>
      </c>
      <c r="H42" s="127">
        <f t="shared" si="5"/>
        <v>0</v>
      </c>
    </row>
    <row r="43" spans="1:8" ht="63">
      <c r="A43" s="211" t="s">
        <v>290</v>
      </c>
      <c r="B43" s="146" t="s">
        <v>409</v>
      </c>
      <c r="C43" s="208" t="s">
        <v>177</v>
      </c>
      <c r="D43" s="208"/>
      <c r="E43" s="208"/>
      <c r="F43" s="208"/>
      <c r="G43" s="127">
        <f t="shared" si="5"/>
        <v>0</v>
      </c>
      <c r="H43" s="127">
        <f t="shared" si="5"/>
        <v>0</v>
      </c>
    </row>
    <row r="44" spans="1:8" ht="47.25">
      <c r="A44" s="211" t="s">
        <v>160</v>
      </c>
      <c r="B44" s="146" t="s">
        <v>409</v>
      </c>
      <c r="C44" s="208" t="s">
        <v>177</v>
      </c>
      <c r="D44" s="208" t="s">
        <v>326</v>
      </c>
      <c r="E44" s="208"/>
      <c r="F44" s="208"/>
      <c r="G44" s="127">
        <f t="shared" si="5"/>
        <v>0</v>
      </c>
      <c r="H44" s="127">
        <f t="shared" si="5"/>
        <v>0</v>
      </c>
    </row>
    <row r="45" spans="1:8" ht="110.25">
      <c r="A45" s="207" t="s">
        <v>157</v>
      </c>
      <c r="B45" s="146" t="s">
        <v>409</v>
      </c>
      <c r="C45" s="208" t="s">
        <v>177</v>
      </c>
      <c r="D45" s="208" t="s">
        <v>326</v>
      </c>
      <c r="E45" s="208" t="s">
        <v>114</v>
      </c>
      <c r="F45" s="208"/>
      <c r="G45" s="127">
        <f t="shared" si="5"/>
        <v>0</v>
      </c>
      <c r="H45" s="127">
        <f t="shared" si="5"/>
        <v>0</v>
      </c>
    </row>
    <row r="46" spans="1:8" ht="110.25">
      <c r="A46" s="207" t="s">
        <v>19</v>
      </c>
      <c r="B46" s="146" t="s">
        <v>409</v>
      </c>
      <c r="C46" s="208" t="s">
        <v>177</v>
      </c>
      <c r="D46" s="208" t="s">
        <v>326</v>
      </c>
      <c r="E46" s="208" t="s">
        <v>114</v>
      </c>
      <c r="F46" s="208" t="s">
        <v>10</v>
      </c>
      <c r="G46" s="124">
        <v>0</v>
      </c>
      <c r="H46" s="124">
        <v>0</v>
      </c>
    </row>
    <row r="47" spans="1:8" ht="110.25">
      <c r="A47" s="207" t="s">
        <v>218</v>
      </c>
      <c r="B47" s="146" t="s">
        <v>211</v>
      </c>
      <c r="C47" s="208" t="s">
        <v>179</v>
      </c>
      <c r="D47" s="208" t="s">
        <v>179</v>
      </c>
      <c r="E47" s="208"/>
      <c r="F47" s="208"/>
      <c r="G47" s="127">
        <v>107070.71</v>
      </c>
      <c r="H47" s="127">
        <v>107070.71</v>
      </c>
    </row>
    <row r="48" spans="1:8" ht="110.25">
      <c r="A48" s="207" t="s">
        <v>157</v>
      </c>
      <c r="B48" s="146" t="s">
        <v>551</v>
      </c>
      <c r="C48" s="208" t="s">
        <v>179</v>
      </c>
      <c r="D48" s="208" t="s">
        <v>179</v>
      </c>
      <c r="E48" s="208" t="s">
        <v>114</v>
      </c>
      <c r="F48" s="208"/>
      <c r="G48" s="127">
        <v>107070.71</v>
      </c>
      <c r="H48" s="127">
        <v>107070.71</v>
      </c>
    </row>
    <row r="49" spans="1:8" ht="110.25">
      <c r="A49" s="207" t="s">
        <v>19</v>
      </c>
      <c r="B49" s="146" t="s">
        <v>551</v>
      </c>
      <c r="C49" s="208" t="s">
        <v>179</v>
      </c>
      <c r="D49" s="208" t="s">
        <v>179</v>
      </c>
      <c r="E49" s="208" t="s">
        <v>114</v>
      </c>
      <c r="F49" s="208" t="s">
        <v>10</v>
      </c>
      <c r="G49" s="124">
        <f>G48</f>
        <v>107070.71</v>
      </c>
      <c r="H49" s="124">
        <f>H48</f>
        <v>107070.71</v>
      </c>
    </row>
    <row r="50" spans="1:8" ht="157.5">
      <c r="A50" s="210" t="s">
        <v>506</v>
      </c>
      <c r="B50" s="118" t="s">
        <v>380</v>
      </c>
      <c r="C50" s="121"/>
      <c r="D50" s="121"/>
      <c r="E50" s="121"/>
      <c r="F50" s="121"/>
      <c r="G50" s="126">
        <f aca="true" t="shared" si="6" ref="G50:H54">G51</f>
        <v>1000</v>
      </c>
      <c r="H50" s="126">
        <f t="shared" si="6"/>
        <v>0</v>
      </c>
    </row>
    <row r="51" spans="1:8" ht="63">
      <c r="A51" s="211" t="s">
        <v>426</v>
      </c>
      <c r="B51" s="146" t="s">
        <v>381</v>
      </c>
      <c r="C51" s="208"/>
      <c r="D51" s="208"/>
      <c r="E51" s="208"/>
      <c r="F51" s="208"/>
      <c r="G51" s="127">
        <f t="shared" si="6"/>
        <v>1000</v>
      </c>
      <c r="H51" s="127">
        <f t="shared" si="6"/>
        <v>0</v>
      </c>
    </row>
    <row r="52" spans="1:8" ht="15.75">
      <c r="A52" s="211" t="s">
        <v>167</v>
      </c>
      <c r="B52" s="146" t="s">
        <v>427</v>
      </c>
      <c r="C52" s="208" t="s">
        <v>180</v>
      </c>
      <c r="D52" s="208"/>
      <c r="E52" s="208"/>
      <c r="F52" s="208"/>
      <c r="G52" s="127">
        <f t="shared" si="6"/>
        <v>1000</v>
      </c>
      <c r="H52" s="127">
        <f t="shared" si="6"/>
        <v>0</v>
      </c>
    </row>
    <row r="53" spans="1:8" ht="78.75">
      <c r="A53" s="211" t="s">
        <v>30</v>
      </c>
      <c r="B53" s="146" t="s">
        <v>427</v>
      </c>
      <c r="C53" s="208" t="s">
        <v>180</v>
      </c>
      <c r="D53" s="208" t="s">
        <v>179</v>
      </c>
      <c r="E53" s="208"/>
      <c r="F53" s="208"/>
      <c r="G53" s="127">
        <f t="shared" si="6"/>
        <v>1000</v>
      </c>
      <c r="H53" s="127">
        <f t="shared" si="6"/>
        <v>0</v>
      </c>
    </row>
    <row r="54" spans="1:8" ht="110.25">
      <c r="A54" s="207" t="s">
        <v>157</v>
      </c>
      <c r="B54" s="146" t="s">
        <v>427</v>
      </c>
      <c r="C54" s="208" t="s">
        <v>180</v>
      </c>
      <c r="D54" s="208" t="s">
        <v>179</v>
      </c>
      <c r="E54" s="208" t="s">
        <v>114</v>
      </c>
      <c r="F54" s="208"/>
      <c r="G54" s="127">
        <f t="shared" si="6"/>
        <v>1000</v>
      </c>
      <c r="H54" s="127">
        <f t="shared" si="6"/>
        <v>0</v>
      </c>
    </row>
    <row r="55" spans="1:8" ht="110.25">
      <c r="A55" s="207" t="s">
        <v>19</v>
      </c>
      <c r="B55" s="146" t="s">
        <v>427</v>
      </c>
      <c r="C55" s="208" t="s">
        <v>180</v>
      </c>
      <c r="D55" s="208" t="s">
        <v>179</v>
      </c>
      <c r="E55" s="208" t="s">
        <v>114</v>
      </c>
      <c r="F55" s="208" t="s">
        <v>10</v>
      </c>
      <c r="G55" s="124">
        <v>1000</v>
      </c>
      <c r="H55" s="124">
        <v>0</v>
      </c>
    </row>
    <row r="56" spans="1:8" ht="165.75">
      <c r="A56" s="219" t="s">
        <v>614</v>
      </c>
      <c r="B56" s="118" t="s">
        <v>130</v>
      </c>
      <c r="C56" s="121"/>
      <c r="D56" s="121"/>
      <c r="E56" s="121"/>
      <c r="F56" s="121"/>
      <c r="G56" s="126">
        <f>G57</f>
        <v>1000</v>
      </c>
      <c r="H56" s="126">
        <f>H57</f>
        <v>1000</v>
      </c>
    </row>
    <row r="57" spans="1:8" ht="94.5">
      <c r="A57" s="207" t="s">
        <v>382</v>
      </c>
      <c r="B57" s="146" t="s">
        <v>449</v>
      </c>
      <c r="C57" s="208"/>
      <c r="D57" s="208"/>
      <c r="E57" s="208"/>
      <c r="F57" s="208"/>
      <c r="G57" s="127">
        <f>G59</f>
        <v>1000</v>
      </c>
      <c r="H57" s="127">
        <f>H59</f>
        <v>1000</v>
      </c>
    </row>
    <row r="58" spans="1:8" ht="63">
      <c r="A58" s="207" t="s">
        <v>290</v>
      </c>
      <c r="B58" s="146" t="s">
        <v>449</v>
      </c>
      <c r="C58" s="208" t="s">
        <v>177</v>
      </c>
      <c r="D58" s="208"/>
      <c r="E58" s="208"/>
      <c r="F58" s="208"/>
      <c r="G58" s="127">
        <f aca="true" t="shared" si="7" ref="G58:H60">G59</f>
        <v>1000</v>
      </c>
      <c r="H58" s="127">
        <f t="shared" si="7"/>
        <v>1000</v>
      </c>
    </row>
    <row r="59" spans="1:8" ht="94.5">
      <c r="A59" s="207" t="s">
        <v>31</v>
      </c>
      <c r="B59" s="146" t="s">
        <v>449</v>
      </c>
      <c r="C59" s="208" t="s">
        <v>177</v>
      </c>
      <c r="D59" s="208" t="s">
        <v>91</v>
      </c>
      <c r="E59" s="208"/>
      <c r="F59" s="208"/>
      <c r="G59" s="127">
        <f t="shared" si="7"/>
        <v>1000</v>
      </c>
      <c r="H59" s="127">
        <f t="shared" si="7"/>
        <v>1000</v>
      </c>
    </row>
    <row r="60" spans="1:8" ht="110.25">
      <c r="A60" s="207" t="s">
        <v>157</v>
      </c>
      <c r="B60" s="146" t="s">
        <v>32</v>
      </c>
      <c r="C60" s="208" t="s">
        <v>177</v>
      </c>
      <c r="D60" s="208" t="s">
        <v>91</v>
      </c>
      <c r="E60" s="208" t="s">
        <v>114</v>
      </c>
      <c r="F60" s="208"/>
      <c r="G60" s="127">
        <f t="shared" si="7"/>
        <v>1000</v>
      </c>
      <c r="H60" s="127">
        <f t="shared" si="7"/>
        <v>1000</v>
      </c>
    </row>
    <row r="61" spans="1:8" ht="110.25">
      <c r="A61" s="207" t="s">
        <v>19</v>
      </c>
      <c r="B61" s="146" t="s">
        <v>32</v>
      </c>
      <c r="C61" s="208" t="s">
        <v>177</v>
      </c>
      <c r="D61" s="208" t="s">
        <v>91</v>
      </c>
      <c r="E61" s="208" t="s">
        <v>114</v>
      </c>
      <c r="F61" s="208" t="s">
        <v>10</v>
      </c>
      <c r="G61" s="124">
        <v>1000</v>
      </c>
      <c r="H61" s="124">
        <v>1000</v>
      </c>
    </row>
    <row r="62" spans="1:8" ht="126">
      <c r="A62" s="212" t="s">
        <v>615</v>
      </c>
      <c r="B62" s="118" t="s">
        <v>377</v>
      </c>
      <c r="C62" s="121"/>
      <c r="D62" s="121"/>
      <c r="E62" s="121"/>
      <c r="F62" s="121"/>
      <c r="G62" s="126">
        <f>G63</f>
        <v>120000</v>
      </c>
      <c r="H62" s="126">
        <f>H63</f>
        <v>0</v>
      </c>
    </row>
    <row r="63" spans="1:8" ht="31.5">
      <c r="A63" s="207" t="s">
        <v>433</v>
      </c>
      <c r="B63" s="146" t="s">
        <v>432</v>
      </c>
      <c r="C63" s="208"/>
      <c r="D63" s="208"/>
      <c r="E63" s="208"/>
      <c r="F63" s="208"/>
      <c r="G63" s="127">
        <f>G65</f>
        <v>120000</v>
      </c>
      <c r="H63" s="127">
        <f>H65</f>
        <v>0</v>
      </c>
    </row>
    <row r="64" spans="1:8" ht="31.5">
      <c r="A64" s="207" t="s">
        <v>21</v>
      </c>
      <c r="B64" s="146" t="s">
        <v>432</v>
      </c>
      <c r="C64" s="208" t="s">
        <v>181</v>
      </c>
      <c r="D64" s="208"/>
      <c r="E64" s="208"/>
      <c r="F64" s="208"/>
      <c r="G64" s="127">
        <f>G66</f>
        <v>120000</v>
      </c>
      <c r="H64" s="127">
        <f>H66</f>
        <v>0</v>
      </c>
    </row>
    <row r="65" spans="1:8" ht="47.25">
      <c r="A65" s="207" t="s">
        <v>22</v>
      </c>
      <c r="B65" s="146" t="s">
        <v>432</v>
      </c>
      <c r="C65" s="208" t="s">
        <v>181</v>
      </c>
      <c r="D65" s="208" t="s">
        <v>178</v>
      </c>
      <c r="E65" s="208"/>
      <c r="F65" s="208"/>
      <c r="G65" s="127">
        <f>G66</f>
        <v>120000</v>
      </c>
      <c r="H65" s="127">
        <f>H66</f>
        <v>0</v>
      </c>
    </row>
    <row r="66" spans="1:8" ht="110.25">
      <c r="A66" s="207" t="s">
        <v>157</v>
      </c>
      <c r="B66" s="146" t="s">
        <v>432</v>
      </c>
      <c r="C66" s="208" t="s">
        <v>181</v>
      </c>
      <c r="D66" s="208" t="s">
        <v>178</v>
      </c>
      <c r="E66" s="208" t="s">
        <v>114</v>
      </c>
      <c r="F66" s="208"/>
      <c r="G66" s="127">
        <f>G67</f>
        <v>120000</v>
      </c>
      <c r="H66" s="127">
        <f>H67</f>
        <v>0</v>
      </c>
    </row>
    <row r="67" spans="1:8" ht="110.25">
      <c r="A67" s="207" t="s">
        <v>19</v>
      </c>
      <c r="B67" s="146" t="s">
        <v>432</v>
      </c>
      <c r="C67" s="208" t="s">
        <v>181</v>
      </c>
      <c r="D67" s="208" t="s">
        <v>178</v>
      </c>
      <c r="E67" s="208" t="s">
        <v>114</v>
      </c>
      <c r="F67" s="208" t="s">
        <v>10</v>
      </c>
      <c r="G67" s="124">
        <v>120000</v>
      </c>
      <c r="H67" s="124">
        <v>0</v>
      </c>
    </row>
    <row r="68" spans="1:8" ht="157.5">
      <c r="A68" s="210" t="s">
        <v>534</v>
      </c>
      <c r="B68" s="121" t="s">
        <v>378</v>
      </c>
      <c r="C68" s="121"/>
      <c r="D68" s="120"/>
      <c r="E68" s="120"/>
      <c r="F68" s="120"/>
      <c r="G68" s="126">
        <f>G69+G76+G79</f>
        <v>353000</v>
      </c>
      <c r="H68" s="126">
        <f>H69+H76+H79</f>
        <v>353000</v>
      </c>
    </row>
    <row r="69" spans="1:8" ht="78.75">
      <c r="A69" s="211" t="s">
        <v>29</v>
      </c>
      <c r="B69" s="208" t="s">
        <v>379</v>
      </c>
      <c r="C69" s="208"/>
      <c r="D69" s="208"/>
      <c r="E69" s="208"/>
      <c r="F69" s="208"/>
      <c r="G69" s="127">
        <v>36838.39</v>
      </c>
      <c r="H69" s="127">
        <v>36838.39</v>
      </c>
    </row>
    <row r="70" spans="1:8" ht="63">
      <c r="A70" s="211" t="s">
        <v>290</v>
      </c>
      <c r="B70" s="146" t="s">
        <v>415</v>
      </c>
      <c r="C70" s="208" t="s">
        <v>177</v>
      </c>
      <c r="D70" s="208"/>
      <c r="E70" s="208"/>
      <c r="F70" s="208"/>
      <c r="G70" s="127">
        <v>36838.39</v>
      </c>
      <c r="H70" s="127">
        <v>36838.39</v>
      </c>
    </row>
    <row r="71" spans="1:8" ht="141.75">
      <c r="A71" s="242" t="s">
        <v>581</v>
      </c>
      <c r="B71" s="146" t="s">
        <v>415</v>
      </c>
      <c r="C71" s="208" t="s">
        <v>177</v>
      </c>
      <c r="D71" s="208" t="s">
        <v>326</v>
      </c>
      <c r="E71" s="208"/>
      <c r="F71" s="208"/>
      <c r="G71" s="127">
        <v>36838.39</v>
      </c>
      <c r="H71" s="127">
        <v>36838.39</v>
      </c>
    </row>
    <row r="72" spans="1:8" ht="110.25">
      <c r="A72" s="207" t="s">
        <v>157</v>
      </c>
      <c r="B72" s="146" t="s">
        <v>415</v>
      </c>
      <c r="C72" s="208" t="s">
        <v>177</v>
      </c>
      <c r="D72" s="208" t="s">
        <v>326</v>
      </c>
      <c r="E72" s="208" t="s">
        <v>114</v>
      </c>
      <c r="F72" s="208"/>
      <c r="G72" s="127">
        <v>36838.39</v>
      </c>
      <c r="H72" s="127">
        <v>36838.39</v>
      </c>
    </row>
    <row r="73" spans="1:8" ht="110.25">
      <c r="A73" s="207" t="s">
        <v>19</v>
      </c>
      <c r="B73" s="146" t="s">
        <v>415</v>
      </c>
      <c r="C73" s="208" t="s">
        <v>177</v>
      </c>
      <c r="D73" s="208" t="s">
        <v>326</v>
      </c>
      <c r="E73" s="208" t="s">
        <v>114</v>
      </c>
      <c r="F73" s="208" t="s">
        <v>10</v>
      </c>
      <c r="G73" s="124">
        <f>G72</f>
        <v>36838.39</v>
      </c>
      <c r="H73" s="124">
        <f>H72</f>
        <v>36838.39</v>
      </c>
    </row>
    <row r="74" spans="1:8" ht="78.75">
      <c r="A74" s="211" t="s">
        <v>558</v>
      </c>
      <c r="B74" s="208" t="s">
        <v>545</v>
      </c>
      <c r="C74" s="208"/>
      <c r="D74" s="208"/>
      <c r="E74" s="208"/>
      <c r="F74" s="208"/>
      <c r="G74" s="127">
        <v>261616.16</v>
      </c>
      <c r="H74" s="127">
        <v>261616.16</v>
      </c>
    </row>
    <row r="75" spans="1:8" ht="110.25">
      <c r="A75" s="207" t="s">
        <v>157</v>
      </c>
      <c r="B75" s="208" t="s">
        <v>545</v>
      </c>
      <c r="C75" s="208" t="s">
        <v>177</v>
      </c>
      <c r="D75" s="208" t="s">
        <v>326</v>
      </c>
      <c r="E75" s="208" t="s">
        <v>114</v>
      </c>
      <c r="F75" s="208"/>
      <c r="G75" s="127">
        <v>261616.16</v>
      </c>
      <c r="H75" s="127">
        <v>261616.16</v>
      </c>
    </row>
    <row r="76" spans="1:8" ht="110.25">
      <c r="A76" s="207" t="s">
        <v>19</v>
      </c>
      <c r="B76" s="208" t="s">
        <v>545</v>
      </c>
      <c r="C76" s="208" t="s">
        <v>177</v>
      </c>
      <c r="D76" s="208" t="s">
        <v>326</v>
      </c>
      <c r="E76" s="208" t="s">
        <v>114</v>
      </c>
      <c r="F76" s="208" t="s">
        <v>10</v>
      </c>
      <c r="G76" s="124">
        <f>G75</f>
        <v>261616.16</v>
      </c>
      <c r="H76" s="124">
        <f>H75</f>
        <v>261616.16</v>
      </c>
    </row>
    <row r="77" spans="1:8" ht="94.5">
      <c r="A77" s="211" t="s">
        <v>546</v>
      </c>
      <c r="B77" s="317" t="s">
        <v>547</v>
      </c>
      <c r="C77" s="208"/>
      <c r="D77" s="208"/>
      <c r="E77" s="208"/>
      <c r="F77" s="208"/>
      <c r="G77" s="127">
        <v>54545.45</v>
      </c>
      <c r="H77" s="127">
        <v>54545.45</v>
      </c>
    </row>
    <row r="78" spans="1:8" ht="110.25">
      <c r="A78" s="207" t="s">
        <v>157</v>
      </c>
      <c r="B78" s="317" t="s">
        <v>547</v>
      </c>
      <c r="C78" s="208" t="s">
        <v>177</v>
      </c>
      <c r="D78" s="208" t="s">
        <v>326</v>
      </c>
      <c r="E78" s="208" t="s">
        <v>114</v>
      </c>
      <c r="F78" s="208"/>
      <c r="G78" s="127">
        <v>54545.45</v>
      </c>
      <c r="H78" s="127">
        <v>54545.45</v>
      </c>
    </row>
    <row r="79" spans="1:8" ht="110.25">
      <c r="A79" s="207" t="s">
        <v>19</v>
      </c>
      <c r="B79" s="317" t="s">
        <v>547</v>
      </c>
      <c r="C79" s="208" t="s">
        <v>177</v>
      </c>
      <c r="D79" s="208" t="s">
        <v>326</v>
      </c>
      <c r="E79" s="208" t="s">
        <v>114</v>
      </c>
      <c r="F79" s="208" t="s">
        <v>10</v>
      </c>
      <c r="G79" s="124">
        <f>G78</f>
        <v>54545.45</v>
      </c>
      <c r="H79" s="124">
        <f>H78</f>
        <v>54545.45</v>
      </c>
    </row>
    <row r="80" spans="1:8" ht="157.5">
      <c r="A80" s="210" t="s">
        <v>535</v>
      </c>
      <c r="B80" s="121" t="s">
        <v>33</v>
      </c>
      <c r="C80" s="121"/>
      <c r="D80" s="120"/>
      <c r="E80" s="120"/>
      <c r="F80" s="120"/>
      <c r="G80" s="126">
        <f aca="true" t="shared" si="8" ref="G80:H84">G81</f>
        <v>0</v>
      </c>
      <c r="H80" s="126">
        <f t="shared" si="8"/>
        <v>0</v>
      </c>
    </row>
    <row r="81" spans="1:8" ht="78.75">
      <c r="A81" s="211" t="s">
        <v>35</v>
      </c>
      <c r="B81" s="208" t="s">
        <v>34</v>
      </c>
      <c r="C81" s="208"/>
      <c r="D81" s="208"/>
      <c r="E81" s="208"/>
      <c r="F81" s="208"/>
      <c r="G81" s="127">
        <f t="shared" si="8"/>
        <v>0</v>
      </c>
      <c r="H81" s="127">
        <f t="shared" si="8"/>
        <v>0</v>
      </c>
    </row>
    <row r="82" spans="1:8" ht="63">
      <c r="A82" s="211" t="s">
        <v>290</v>
      </c>
      <c r="B82" s="208" t="s">
        <v>36</v>
      </c>
      <c r="C82" s="208" t="s">
        <v>177</v>
      </c>
      <c r="D82" s="208"/>
      <c r="E82" s="208"/>
      <c r="F82" s="208"/>
      <c r="G82" s="127">
        <f t="shared" si="8"/>
        <v>0</v>
      </c>
      <c r="H82" s="127">
        <f t="shared" si="8"/>
        <v>0</v>
      </c>
    </row>
    <row r="83" spans="1:8" ht="31.5">
      <c r="A83" s="211" t="s">
        <v>582</v>
      </c>
      <c r="B83" s="208" t="s">
        <v>36</v>
      </c>
      <c r="C83" s="208" t="s">
        <v>177</v>
      </c>
      <c r="D83" s="208" t="s">
        <v>182</v>
      </c>
      <c r="E83" s="208"/>
      <c r="F83" s="208"/>
      <c r="G83" s="127">
        <f t="shared" si="8"/>
        <v>0</v>
      </c>
      <c r="H83" s="127">
        <f t="shared" si="8"/>
        <v>0</v>
      </c>
    </row>
    <row r="84" spans="1:8" ht="110.25">
      <c r="A84" s="207" t="s">
        <v>157</v>
      </c>
      <c r="B84" s="208" t="s">
        <v>36</v>
      </c>
      <c r="C84" s="208" t="s">
        <v>177</v>
      </c>
      <c r="D84" s="208" t="s">
        <v>182</v>
      </c>
      <c r="E84" s="208" t="s">
        <v>114</v>
      </c>
      <c r="F84" s="208"/>
      <c r="G84" s="127">
        <f t="shared" si="8"/>
        <v>0</v>
      </c>
      <c r="H84" s="127">
        <f t="shared" si="8"/>
        <v>0</v>
      </c>
    </row>
    <row r="85" spans="1:8" ht="110.25">
      <c r="A85" s="207" t="s">
        <v>19</v>
      </c>
      <c r="B85" s="208" t="s">
        <v>36</v>
      </c>
      <c r="C85" s="208" t="s">
        <v>177</v>
      </c>
      <c r="D85" s="208" t="s">
        <v>182</v>
      </c>
      <c r="E85" s="208" t="s">
        <v>114</v>
      </c>
      <c r="F85" s="208" t="s">
        <v>10</v>
      </c>
      <c r="G85" s="124">
        <v>0</v>
      </c>
      <c r="H85" s="124">
        <v>0</v>
      </c>
    </row>
    <row r="86" spans="1:8" ht="126">
      <c r="A86" s="210" t="s">
        <v>536</v>
      </c>
      <c r="B86" s="121" t="s">
        <v>400</v>
      </c>
      <c r="C86" s="121"/>
      <c r="D86" s="120"/>
      <c r="E86" s="120"/>
      <c r="F86" s="120"/>
      <c r="G86" s="126">
        <f>G87+G101+G104</f>
        <v>2000</v>
      </c>
      <c r="H86" s="126">
        <f>H87+H101+H104</f>
        <v>2000</v>
      </c>
    </row>
    <row r="87" spans="1:8" ht="31.5">
      <c r="A87" s="207" t="s">
        <v>156</v>
      </c>
      <c r="B87" s="146" t="s">
        <v>37</v>
      </c>
      <c r="C87" s="208" t="s">
        <v>174</v>
      </c>
      <c r="D87" s="208"/>
      <c r="E87" s="208"/>
      <c r="F87" s="208"/>
      <c r="G87" s="127">
        <f aca="true" t="shared" si="9" ref="G87:H90">G88</f>
        <v>2000</v>
      </c>
      <c r="H87" s="127">
        <f t="shared" si="9"/>
        <v>2000</v>
      </c>
    </row>
    <row r="88" spans="1:8" ht="63">
      <c r="A88" s="207" t="s">
        <v>401</v>
      </c>
      <c r="B88" s="146" t="s">
        <v>37</v>
      </c>
      <c r="C88" s="208" t="s">
        <v>174</v>
      </c>
      <c r="D88" s="208" t="s">
        <v>325</v>
      </c>
      <c r="E88" s="208"/>
      <c r="F88" s="208"/>
      <c r="G88" s="127">
        <f t="shared" si="9"/>
        <v>2000</v>
      </c>
      <c r="H88" s="127">
        <f t="shared" si="9"/>
        <v>2000</v>
      </c>
    </row>
    <row r="89" spans="1:8" ht="110.25">
      <c r="A89" s="211" t="s">
        <v>402</v>
      </c>
      <c r="B89" s="146" t="s">
        <v>38</v>
      </c>
      <c r="C89" s="208" t="s">
        <v>174</v>
      </c>
      <c r="D89" s="208" t="s">
        <v>325</v>
      </c>
      <c r="E89" s="208"/>
      <c r="F89" s="208"/>
      <c r="G89" s="127">
        <f t="shared" si="9"/>
        <v>2000</v>
      </c>
      <c r="H89" s="127">
        <f t="shared" si="9"/>
        <v>2000</v>
      </c>
    </row>
    <row r="90" spans="1:8" ht="110.25">
      <c r="A90" s="207" t="s">
        <v>157</v>
      </c>
      <c r="B90" s="146" t="s">
        <v>38</v>
      </c>
      <c r="C90" s="208" t="s">
        <v>174</v>
      </c>
      <c r="D90" s="208" t="s">
        <v>325</v>
      </c>
      <c r="E90" s="208" t="s">
        <v>114</v>
      </c>
      <c r="F90" s="208"/>
      <c r="G90" s="127">
        <f t="shared" si="9"/>
        <v>2000</v>
      </c>
      <c r="H90" s="127">
        <f t="shared" si="9"/>
        <v>2000</v>
      </c>
    </row>
    <row r="91" spans="1:8" ht="110.25">
      <c r="A91" s="207" t="s">
        <v>19</v>
      </c>
      <c r="B91" s="146" t="s">
        <v>38</v>
      </c>
      <c r="C91" s="208" t="s">
        <v>174</v>
      </c>
      <c r="D91" s="208" t="s">
        <v>325</v>
      </c>
      <c r="E91" s="208" t="s">
        <v>114</v>
      </c>
      <c r="F91" s="208" t="s">
        <v>10</v>
      </c>
      <c r="G91" s="124">
        <v>2000</v>
      </c>
      <c r="H91" s="124">
        <v>2000</v>
      </c>
    </row>
    <row r="92" spans="1:8" ht="126">
      <c r="A92" s="212" t="s">
        <v>478</v>
      </c>
      <c r="B92" s="213" t="s">
        <v>476</v>
      </c>
      <c r="C92" s="214"/>
      <c r="D92" s="214"/>
      <c r="E92" s="214"/>
      <c r="F92" s="214"/>
      <c r="G92" s="126">
        <f>G93</f>
        <v>0</v>
      </c>
      <c r="H92" s="124"/>
    </row>
    <row r="93" spans="1:8" ht="47.25">
      <c r="A93" s="207" t="s">
        <v>479</v>
      </c>
      <c r="B93" s="146" t="s">
        <v>480</v>
      </c>
      <c r="C93" s="208" t="s">
        <v>179</v>
      </c>
      <c r="D93" s="208"/>
      <c r="E93" s="208"/>
      <c r="F93" s="208"/>
      <c r="G93" s="127">
        <f>G94</f>
        <v>0</v>
      </c>
      <c r="H93" s="124"/>
    </row>
    <row r="94" spans="1:8" ht="31.5">
      <c r="A94" s="207" t="s">
        <v>481</v>
      </c>
      <c r="B94" s="146" t="s">
        <v>480</v>
      </c>
      <c r="C94" s="208" t="s">
        <v>179</v>
      </c>
      <c r="D94" s="208" t="s">
        <v>176</v>
      </c>
      <c r="E94" s="208"/>
      <c r="F94" s="208"/>
      <c r="G94" s="127">
        <f>G95</f>
        <v>0</v>
      </c>
      <c r="H94" s="124"/>
    </row>
    <row r="95" spans="1:8" ht="47.25">
      <c r="A95" s="207" t="s">
        <v>482</v>
      </c>
      <c r="B95" s="146" t="s">
        <v>480</v>
      </c>
      <c r="C95" s="208" t="s">
        <v>179</v>
      </c>
      <c r="D95" s="208" t="s">
        <v>176</v>
      </c>
      <c r="E95" s="208"/>
      <c r="F95" s="208"/>
      <c r="G95" s="127">
        <f>G96</f>
        <v>0</v>
      </c>
      <c r="H95" s="124"/>
    </row>
    <row r="96" spans="1:8" ht="315">
      <c r="A96" s="209" t="s">
        <v>483</v>
      </c>
      <c r="B96" s="146" t="s">
        <v>616</v>
      </c>
      <c r="C96" s="208" t="s">
        <v>179</v>
      </c>
      <c r="D96" s="208" t="s">
        <v>176</v>
      </c>
      <c r="E96" s="208"/>
      <c r="F96" s="208"/>
      <c r="G96" s="127">
        <f>G97</f>
        <v>0</v>
      </c>
      <c r="H96" s="124"/>
    </row>
    <row r="97" spans="1:8" ht="173.25">
      <c r="A97" s="209" t="s">
        <v>484</v>
      </c>
      <c r="B97" s="146" t="s">
        <v>616</v>
      </c>
      <c r="C97" s="208" t="s">
        <v>179</v>
      </c>
      <c r="D97" s="208" t="s">
        <v>176</v>
      </c>
      <c r="E97" s="208" t="s">
        <v>328</v>
      </c>
      <c r="F97" s="208"/>
      <c r="G97" s="124">
        <v>0</v>
      </c>
      <c r="H97" s="124"/>
    </row>
    <row r="98" spans="1:8" ht="110.25">
      <c r="A98" s="207" t="s">
        <v>19</v>
      </c>
      <c r="B98" s="146" t="s">
        <v>616</v>
      </c>
      <c r="C98" s="208" t="s">
        <v>179</v>
      </c>
      <c r="D98" s="208" t="s">
        <v>176</v>
      </c>
      <c r="E98" s="208" t="s">
        <v>328</v>
      </c>
      <c r="F98" s="208" t="s">
        <v>10</v>
      </c>
      <c r="G98" s="124">
        <v>0</v>
      </c>
      <c r="H98" s="124"/>
    </row>
    <row r="99" spans="1:8" ht="189">
      <c r="A99" s="207" t="s">
        <v>617</v>
      </c>
      <c r="B99" s="146" t="s">
        <v>542</v>
      </c>
      <c r="C99" s="208" t="s">
        <v>174</v>
      </c>
      <c r="D99" s="208" t="s">
        <v>325</v>
      </c>
      <c r="E99" s="208"/>
      <c r="F99" s="208"/>
      <c r="G99" s="127">
        <v>0</v>
      </c>
      <c r="H99" s="127">
        <v>0</v>
      </c>
    </row>
    <row r="100" spans="1:8" ht="110.25">
      <c r="A100" s="207" t="s">
        <v>157</v>
      </c>
      <c r="B100" s="146" t="s">
        <v>542</v>
      </c>
      <c r="C100" s="208" t="s">
        <v>174</v>
      </c>
      <c r="D100" s="208" t="s">
        <v>325</v>
      </c>
      <c r="E100" s="208" t="s">
        <v>114</v>
      </c>
      <c r="F100" s="208"/>
      <c r="G100" s="127">
        <v>0</v>
      </c>
      <c r="H100" s="127">
        <v>0</v>
      </c>
    </row>
    <row r="101" spans="1:8" ht="110.25">
      <c r="A101" s="207" t="s">
        <v>19</v>
      </c>
      <c r="B101" s="146" t="s">
        <v>618</v>
      </c>
      <c r="C101" s="208" t="s">
        <v>174</v>
      </c>
      <c r="D101" s="208" t="s">
        <v>325</v>
      </c>
      <c r="E101" s="208" t="s">
        <v>114</v>
      </c>
      <c r="F101" s="208" t="s">
        <v>10</v>
      </c>
      <c r="G101" s="124">
        <f>G100</f>
        <v>0</v>
      </c>
      <c r="H101" s="124">
        <f>H100</f>
        <v>0</v>
      </c>
    </row>
    <row r="102" spans="1:8" ht="78.75">
      <c r="A102" s="207" t="s">
        <v>414</v>
      </c>
      <c r="B102" s="146" t="s">
        <v>549</v>
      </c>
      <c r="C102" s="208" t="s">
        <v>178</v>
      </c>
      <c r="D102" s="208" t="s">
        <v>327</v>
      </c>
      <c r="E102" s="208"/>
      <c r="F102" s="208"/>
      <c r="G102" s="127">
        <v>0</v>
      </c>
      <c r="H102" s="127">
        <v>0</v>
      </c>
    </row>
    <row r="103" spans="1:8" ht="110.25">
      <c r="A103" s="207" t="s">
        <v>157</v>
      </c>
      <c r="B103" s="146" t="s">
        <v>549</v>
      </c>
      <c r="C103" s="208" t="s">
        <v>178</v>
      </c>
      <c r="D103" s="208" t="s">
        <v>327</v>
      </c>
      <c r="E103" s="208" t="s">
        <v>114</v>
      </c>
      <c r="F103" s="208"/>
      <c r="G103" s="127">
        <v>0</v>
      </c>
      <c r="H103" s="127">
        <v>0</v>
      </c>
    </row>
    <row r="104" spans="1:8" ht="110.25">
      <c r="A104" s="207" t="s">
        <v>19</v>
      </c>
      <c r="B104" s="146" t="s">
        <v>549</v>
      </c>
      <c r="C104" s="208" t="s">
        <v>178</v>
      </c>
      <c r="D104" s="208" t="s">
        <v>327</v>
      </c>
      <c r="E104" s="208" t="s">
        <v>114</v>
      </c>
      <c r="F104" s="208" t="s">
        <v>10</v>
      </c>
      <c r="G104" s="124">
        <f>G103</f>
        <v>0</v>
      </c>
      <c r="H104" s="124">
        <f>H103</f>
        <v>0</v>
      </c>
    </row>
    <row r="105" spans="1:8" ht="220.5">
      <c r="A105" s="177" t="s">
        <v>537</v>
      </c>
      <c r="B105" s="229" t="s">
        <v>525</v>
      </c>
      <c r="C105" s="230" t="s">
        <v>179</v>
      </c>
      <c r="D105" s="230"/>
      <c r="E105" s="229"/>
      <c r="F105" s="231"/>
      <c r="G105" s="232">
        <f aca="true" t="shared" si="10" ref="G105:H108">G106</f>
        <v>20000</v>
      </c>
      <c r="H105" s="232">
        <f t="shared" si="10"/>
        <v>0</v>
      </c>
    </row>
    <row r="106" spans="1:8" ht="126">
      <c r="A106" s="207" t="s">
        <v>538</v>
      </c>
      <c r="B106" s="220" t="s">
        <v>619</v>
      </c>
      <c r="C106" s="223" t="s">
        <v>179</v>
      </c>
      <c r="D106" s="223" t="s">
        <v>177</v>
      </c>
      <c r="E106" s="222"/>
      <c r="F106" s="224"/>
      <c r="G106" s="127">
        <f t="shared" si="10"/>
        <v>20000</v>
      </c>
      <c r="H106" s="127">
        <f t="shared" si="10"/>
        <v>0</v>
      </c>
    </row>
    <row r="107" spans="1:8" ht="71.25">
      <c r="A107" s="256" t="s">
        <v>539</v>
      </c>
      <c r="B107" s="220" t="s">
        <v>619</v>
      </c>
      <c r="C107" s="257" t="s">
        <v>179</v>
      </c>
      <c r="D107" s="257" t="s">
        <v>177</v>
      </c>
      <c r="E107" s="220"/>
      <c r="F107" s="226"/>
      <c r="G107" s="127">
        <f t="shared" si="10"/>
        <v>20000</v>
      </c>
      <c r="H107" s="127">
        <f t="shared" si="10"/>
        <v>0</v>
      </c>
    </row>
    <row r="108" spans="1:8" ht="105">
      <c r="A108" s="227" t="s">
        <v>540</v>
      </c>
      <c r="B108" s="222" t="s">
        <v>619</v>
      </c>
      <c r="C108" s="223" t="s">
        <v>179</v>
      </c>
      <c r="D108" s="223" t="s">
        <v>177</v>
      </c>
      <c r="E108" s="222"/>
      <c r="F108" s="228"/>
      <c r="G108" s="127">
        <f t="shared" si="10"/>
        <v>20000</v>
      </c>
      <c r="H108" s="127">
        <f t="shared" si="10"/>
        <v>0</v>
      </c>
    </row>
    <row r="109" spans="1:8" ht="110.25">
      <c r="A109" s="207" t="s">
        <v>19</v>
      </c>
      <c r="B109" s="222" t="s">
        <v>619</v>
      </c>
      <c r="C109" s="223" t="s">
        <v>179</v>
      </c>
      <c r="D109" s="223" t="s">
        <v>177</v>
      </c>
      <c r="E109" s="208" t="s">
        <v>114</v>
      </c>
      <c r="F109" s="208" t="s">
        <v>10</v>
      </c>
      <c r="G109" s="124">
        <v>20000</v>
      </c>
      <c r="H109" s="124">
        <v>0</v>
      </c>
    </row>
    <row r="110" spans="1:8" ht="126">
      <c r="A110" s="177" t="s">
        <v>473</v>
      </c>
      <c r="B110" s="213" t="s">
        <v>557</v>
      </c>
      <c r="C110" s="214"/>
      <c r="D110" s="214"/>
      <c r="E110" s="214"/>
      <c r="F110" s="214"/>
      <c r="G110" s="126">
        <f aca="true" t="shared" si="11" ref="G110:H114">G111</f>
        <v>4140400</v>
      </c>
      <c r="H110" s="126">
        <f t="shared" si="11"/>
        <v>9090900</v>
      </c>
    </row>
    <row r="111" spans="1:8" ht="31.5">
      <c r="A111" s="176" t="s">
        <v>485</v>
      </c>
      <c r="B111" s="179" t="s">
        <v>620</v>
      </c>
      <c r="C111" s="208" t="s">
        <v>178</v>
      </c>
      <c r="D111" s="208"/>
      <c r="E111" s="208"/>
      <c r="F111" s="208"/>
      <c r="G111" s="127">
        <f t="shared" si="11"/>
        <v>4140400</v>
      </c>
      <c r="H111" s="127">
        <f t="shared" si="11"/>
        <v>9090900</v>
      </c>
    </row>
    <row r="112" spans="1:8" ht="94.5">
      <c r="A112" s="178" t="s">
        <v>486</v>
      </c>
      <c r="B112" s="179" t="s">
        <v>620</v>
      </c>
      <c r="C112" s="180" t="s">
        <v>178</v>
      </c>
      <c r="D112" s="178" t="s">
        <v>182</v>
      </c>
      <c r="E112" s="179"/>
      <c r="F112" s="180"/>
      <c r="G112" s="127">
        <f t="shared" si="11"/>
        <v>4140400</v>
      </c>
      <c r="H112" s="127">
        <f t="shared" si="11"/>
        <v>9090900</v>
      </c>
    </row>
    <row r="113" spans="1:8" ht="110.25">
      <c r="A113" s="178" t="s">
        <v>621</v>
      </c>
      <c r="B113" s="179" t="s">
        <v>620</v>
      </c>
      <c r="C113" s="180" t="s">
        <v>178</v>
      </c>
      <c r="D113" s="178" t="s">
        <v>182</v>
      </c>
      <c r="E113" s="179"/>
      <c r="F113" s="180"/>
      <c r="G113" s="127">
        <f t="shared" si="11"/>
        <v>4140400</v>
      </c>
      <c r="H113" s="127">
        <f t="shared" si="11"/>
        <v>9090900</v>
      </c>
    </row>
    <row r="114" spans="1:8" ht="110.25">
      <c r="A114" s="207" t="s">
        <v>157</v>
      </c>
      <c r="B114" s="179" t="s">
        <v>620</v>
      </c>
      <c r="C114" s="208" t="s">
        <v>178</v>
      </c>
      <c r="D114" s="178" t="s">
        <v>182</v>
      </c>
      <c r="E114" s="208" t="s">
        <v>114</v>
      </c>
      <c r="F114" s="208"/>
      <c r="G114" s="127">
        <f t="shared" si="11"/>
        <v>4140400</v>
      </c>
      <c r="H114" s="127">
        <v>9090900</v>
      </c>
    </row>
    <row r="115" spans="1:8" ht="110.25">
      <c r="A115" s="207" t="s">
        <v>19</v>
      </c>
      <c r="B115" s="179" t="s">
        <v>620</v>
      </c>
      <c r="C115" s="208" t="s">
        <v>178</v>
      </c>
      <c r="D115" s="178" t="s">
        <v>182</v>
      </c>
      <c r="E115" s="208" t="s">
        <v>114</v>
      </c>
      <c r="F115" s="208" t="s">
        <v>10</v>
      </c>
      <c r="G115" s="124">
        <v>4140400</v>
      </c>
      <c r="H115" s="124">
        <f>H114</f>
        <v>9090900</v>
      </c>
    </row>
    <row r="116" spans="1:8" ht="15.75">
      <c r="A116" s="123" t="s">
        <v>292</v>
      </c>
      <c r="B116" s="119"/>
      <c r="C116" s="117"/>
      <c r="D116" s="117"/>
      <c r="E116" s="117"/>
      <c r="F116" s="117"/>
      <c r="G116" s="241">
        <f>SUM(G7+G13+G24+G35+G50+G56+G62+G68+G80+G86+G92+G110+G105)</f>
        <v>5200174.71</v>
      </c>
      <c r="H116" s="241">
        <f>SUM(H7+H13+H24+H35+H50+H56+H62+H68+H80+H86+H92+H110+H105)</f>
        <v>10030321.71</v>
      </c>
    </row>
  </sheetData>
  <sheetProtection/>
  <mergeCells count="11"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4.8515625" style="0" customWidth="1"/>
    <col min="2" max="2" width="4.28125" style="0" customWidth="1"/>
    <col min="3" max="3" width="3.8515625" style="0" customWidth="1"/>
    <col min="4" max="4" width="4.421875" style="0" customWidth="1"/>
    <col min="5" max="5" width="15.421875" style="0" customWidth="1"/>
    <col min="6" max="6" width="4.8515625" style="0" customWidth="1"/>
    <col min="7" max="7" width="14.57421875" style="0" customWidth="1"/>
    <col min="8" max="8" width="15.7109375" style="0" customWidth="1"/>
  </cols>
  <sheetData>
    <row r="1" spans="1:8" ht="84" customHeight="1">
      <c r="A1" s="356" t="s">
        <v>646</v>
      </c>
      <c r="B1" s="357"/>
      <c r="C1" s="357"/>
      <c r="D1" s="357"/>
      <c r="E1" s="357"/>
      <c r="F1" s="357"/>
      <c r="G1" s="357"/>
      <c r="H1" s="357"/>
    </row>
    <row r="2" spans="1:8" ht="84.75" customHeight="1">
      <c r="A2" s="356" t="s">
        <v>622</v>
      </c>
      <c r="B2" s="357"/>
      <c r="C2" s="357"/>
      <c r="D2" s="357"/>
      <c r="E2" s="357"/>
      <c r="F2" s="357"/>
      <c r="G2" s="357"/>
      <c r="H2" s="357"/>
    </row>
    <row r="3" spans="1:8" ht="49.5" customHeight="1">
      <c r="A3" s="358" t="s">
        <v>623</v>
      </c>
      <c r="B3" s="359"/>
      <c r="C3" s="359"/>
      <c r="D3" s="359"/>
      <c r="E3" s="359"/>
      <c r="F3" s="359"/>
      <c r="G3" s="359"/>
      <c r="H3" s="359"/>
    </row>
    <row r="4" spans="1:8" ht="15">
      <c r="A4" s="340" t="s">
        <v>186</v>
      </c>
      <c r="B4" s="148" t="s">
        <v>187</v>
      </c>
      <c r="C4" s="148"/>
      <c r="D4" s="148"/>
      <c r="E4" s="148"/>
      <c r="F4" s="148"/>
      <c r="G4" s="154" t="s">
        <v>154</v>
      </c>
      <c r="H4" s="154" t="s">
        <v>154</v>
      </c>
    </row>
    <row r="5" spans="1:8" ht="25.5">
      <c r="A5" s="341"/>
      <c r="B5" s="148" t="s">
        <v>624</v>
      </c>
      <c r="C5" s="148" t="s">
        <v>188</v>
      </c>
      <c r="D5" s="148" t="s">
        <v>189</v>
      </c>
      <c r="E5" s="148" t="s">
        <v>190</v>
      </c>
      <c r="F5" s="148" t="s">
        <v>152</v>
      </c>
      <c r="G5" s="154" t="s">
        <v>625</v>
      </c>
      <c r="H5" s="154" t="s">
        <v>626</v>
      </c>
    </row>
    <row r="6" spans="1:8" ht="33">
      <c r="A6" s="56" t="s">
        <v>299</v>
      </c>
      <c r="B6" s="45" t="s">
        <v>10</v>
      </c>
      <c r="C6" s="55" t="s">
        <v>174</v>
      </c>
      <c r="D6" s="55"/>
      <c r="E6" s="55"/>
      <c r="F6" s="55"/>
      <c r="G6" s="57">
        <f>SUM(G7+G12+G27+G22)</f>
        <v>5362128.74</v>
      </c>
      <c r="H6" s="57">
        <f>SUM(H7+H12+H27+H22)</f>
        <v>4920911.68</v>
      </c>
    </row>
    <row r="7" spans="1:8" ht="76.5">
      <c r="A7" s="49" t="s">
        <v>300</v>
      </c>
      <c r="B7" s="114" t="s">
        <v>10</v>
      </c>
      <c r="C7" s="10" t="s">
        <v>174</v>
      </c>
      <c r="D7" s="10" t="s">
        <v>176</v>
      </c>
      <c r="E7" s="10"/>
      <c r="F7" s="10"/>
      <c r="G7" s="22">
        <f aca="true" t="shared" si="0" ref="G7:H10">G8</f>
        <v>593451</v>
      </c>
      <c r="H7" s="22">
        <f t="shared" si="0"/>
        <v>644650</v>
      </c>
    </row>
    <row r="8" spans="1:8" ht="76.5">
      <c r="A8" s="49" t="s">
        <v>395</v>
      </c>
      <c r="B8" s="114" t="s">
        <v>10</v>
      </c>
      <c r="C8" s="10" t="s">
        <v>174</v>
      </c>
      <c r="D8" s="10" t="s">
        <v>176</v>
      </c>
      <c r="E8" s="10" t="s">
        <v>206</v>
      </c>
      <c r="F8" s="10"/>
      <c r="G8" s="22">
        <f t="shared" si="0"/>
        <v>593451</v>
      </c>
      <c r="H8" s="22">
        <f t="shared" si="0"/>
        <v>644650</v>
      </c>
    </row>
    <row r="9" spans="1:8" ht="102">
      <c r="A9" s="49" t="s">
        <v>13</v>
      </c>
      <c r="B9" s="114" t="s">
        <v>10</v>
      </c>
      <c r="C9" s="10" t="s">
        <v>174</v>
      </c>
      <c r="D9" s="10" t="s">
        <v>176</v>
      </c>
      <c r="E9" s="10" t="s">
        <v>205</v>
      </c>
      <c r="F9" s="10"/>
      <c r="G9" s="22">
        <f t="shared" si="0"/>
        <v>593451</v>
      </c>
      <c r="H9" s="22">
        <f t="shared" si="0"/>
        <v>644650</v>
      </c>
    </row>
    <row r="10" spans="1:8" ht="38.25">
      <c r="A10" s="49" t="s">
        <v>397</v>
      </c>
      <c r="B10" s="114" t="s">
        <v>10</v>
      </c>
      <c r="C10" s="10" t="s">
        <v>174</v>
      </c>
      <c r="D10" s="10" t="s">
        <v>176</v>
      </c>
      <c r="E10" s="20" t="s">
        <v>225</v>
      </c>
      <c r="F10" s="10"/>
      <c r="G10" s="22">
        <f t="shared" si="0"/>
        <v>593451</v>
      </c>
      <c r="H10" s="22">
        <f t="shared" si="0"/>
        <v>644650</v>
      </c>
    </row>
    <row r="11" spans="1:8" ht="38.25">
      <c r="A11" s="108" t="s">
        <v>120</v>
      </c>
      <c r="B11" s="114" t="s">
        <v>10</v>
      </c>
      <c r="C11" s="13" t="s">
        <v>174</v>
      </c>
      <c r="D11" s="13" t="s">
        <v>176</v>
      </c>
      <c r="E11" s="15" t="s">
        <v>225</v>
      </c>
      <c r="F11" s="13" t="s">
        <v>116</v>
      </c>
      <c r="G11" s="23">
        <v>593451</v>
      </c>
      <c r="H11" s="23">
        <v>644650</v>
      </c>
    </row>
    <row r="12" spans="1:8" ht="102">
      <c r="A12" s="49" t="s">
        <v>302</v>
      </c>
      <c r="B12" s="114" t="s">
        <v>10</v>
      </c>
      <c r="C12" s="10" t="s">
        <v>174</v>
      </c>
      <c r="D12" s="10" t="s">
        <v>178</v>
      </c>
      <c r="E12" s="10"/>
      <c r="F12" s="10"/>
      <c r="G12" s="22">
        <f>G13</f>
        <v>904648</v>
      </c>
      <c r="H12" s="22">
        <f>H13</f>
        <v>914775</v>
      </c>
    </row>
    <row r="13" spans="1:8" ht="76.5">
      <c r="A13" s="49" t="s">
        <v>395</v>
      </c>
      <c r="B13" s="114" t="s">
        <v>10</v>
      </c>
      <c r="C13" s="10" t="s">
        <v>174</v>
      </c>
      <c r="D13" s="10" t="s">
        <v>178</v>
      </c>
      <c r="E13" s="10" t="s">
        <v>206</v>
      </c>
      <c r="F13" s="10"/>
      <c r="G13" s="22">
        <f>G14</f>
        <v>904648</v>
      </c>
      <c r="H13" s="22">
        <f>H14</f>
        <v>914775</v>
      </c>
    </row>
    <row r="14" spans="1:8" ht="102">
      <c r="A14" s="49" t="s">
        <v>404</v>
      </c>
      <c r="B14" s="114" t="s">
        <v>10</v>
      </c>
      <c r="C14" s="10" t="s">
        <v>174</v>
      </c>
      <c r="D14" s="10" t="s">
        <v>178</v>
      </c>
      <c r="E14" s="10" t="s">
        <v>205</v>
      </c>
      <c r="F14" s="10"/>
      <c r="G14" s="22">
        <f>G15+G20</f>
        <v>904648</v>
      </c>
      <c r="H14" s="22">
        <f>H15+H20</f>
        <v>914775</v>
      </c>
    </row>
    <row r="15" spans="1:8" ht="15.75">
      <c r="A15" s="49" t="s">
        <v>304</v>
      </c>
      <c r="B15" s="114" t="s">
        <v>10</v>
      </c>
      <c r="C15" s="10" t="s">
        <v>174</v>
      </c>
      <c r="D15" s="10" t="s">
        <v>178</v>
      </c>
      <c r="E15" s="10" t="s">
        <v>226</v>
      </c>
      <c r="F15" s="10"/>
      <c r="G15" s="22">
        <f>G16+G17+G18+G19</f>
        <v>903648</v>
      </c>
      <c r="H15" s="22">
        <f>H16+H17+H18+H19</f>
        <v>913775</v>
      </c>
    </row>
    <row r="16" spans="1:8" ht="38.25">
      <c r="A16" s="108" t="s">
        <v>120</v>
      </c>
      <c r="B16" s="114" t="s">
        <v>10</v>
      </c>
      <c r="C16" s="13" t="s">
        <v>174</v>
      </c>
      <c r="D16" s="13" t="s">
        <v>178</v>
      </c>
      <c r="E16" s="13" t="s">
        <v>226</v>
      </c>
      <c r="F16" s="13" t="s">
        <v>116</v>
      </c>
      <c r="G16" s="23">
        <v>651618</v>
      </c>
      <c r="H16" s="23">
        <v>651618</v>
      </c>
    </row>
    <row r="17" spans="1:8" ht="51">
      <c r="A17" s="108" t="s">
        <v>123</v>
      </c>
      <c r="B17" s="114" t="s">
        <v>10</v>
      </c>
      <c r="C17" s="13" t="s">
        <v>174</v>
      </c>
      <c r="D17" s="13" t="s">
        <v>178</v>
      </c>
      <c r="E17" s="13" t="s">
        <v>226</v>
      </c>
      <c r="F17" s="13" t="s">
        <v>114</v>
      </c>
      <c r="G17" s="23">
        <v>226030</v>
      </c>
      <c r="H17" s="23">
        <v>247157</v>
      </c>
    </row>
    <row r="18" spans="1:8" ht="15.75">
      <c r="A18" s="50" t="s">
        <v>133</v>
      </c>
      <c r="B18" s="114" t="s">
        <v>10</v>
      </c>
      <c r="C18" s="13" t="s">
        <v>174</v>
      </c>
      <c r="D18" s="13" t="s">
        <v>178</v>
      </c>
      <c r="E18" s="13" t="s">
        <v>226</v>
      </c>
      <c r="F18" s="13" t="s">
        <v>117</v>
      </c>
      <c r="G18" s="23">
        <v>0</v>
      </c>
      <c r="H18" s="23">
        <v>0</v>
      </c>
    </row>
    <row r="19" spans="1:8" ht="25.5">
      <c r="A19" s="50" t="s">
        <v>124</v>
      </c>
      <c r="B19" s="114" t="s">
        <v>10</v>
      </c>
      <c r="C19" s="13" t="s">
        <v>174</v>
      </c>
      <c r="D19" s="13" t="s">
        <v>178</v>
      </c>
      <c r="E19" s="13" t="s">
        <v>226</v>
      </c>
      <c r="F19" s="13" t="s">
        <v>118</v>
      </c>
      <c r="G19" s="23">
        <v>26000</v>
      </c>
      <c r="H19" s="23">
        <v>15000</v>
      </c>
    </row>
    <row r="20" spans="1:8" ht="126">
      <c r="A20" s="181" t="s">
        <v>487</v>
      </c>
      <c r="B20" s="168" t="s">
        <v>10</v>
      </c>
      <c r="C20" s="10" t="s">
        <v>174</v>
      </c>
      <c r="D20" s="10" t="s">
        <v>178</v>
      </c>
      <c r="E20" s="129" t="s">
        <v>470</v>
      </c>
      <c r="F20" s="10"/>
      <c r="G20" s="22">
        <f>G21</f>
        <v>1000</v>
      </c>
      <c r="H20" s="22">
        <f>H21</f>
        <v>1000</v>
      </c>
    </row>
    <row r="21" spans="1:8" ht="51">
      <c r="A21" s="108" t="s">
        <v>123</v>
      </c>
      <c r="B21" s="114" t="s">
        <v>10</v>
      </c>
      <c r="C21" s="13" t="s">
        <v>174</v>
      </c>
      <c r="D21" s="13" t="s">
        <v>178</v>
      </c>
      <c r="E21" s="131" t="s">
        <v>470</v>
      </c>
      <c r="F21" s="13" t="s">
        <v>114</v>
      </c>
      <c r="G21" s="23">
        <v>1000</v>
      </c>
      <c r="H21" s="23">
        <v>1000</v>
      </c>
    </row>
    <row r="22" spans="1:8" ht="15.75">
      <c r="A22" s="78" t="s">
        <v>97</v>
      </c>
      <c r="B22" s="114" t="s">
        <v>10</v>
      </c>
      <c r="C22" s="79" t="s">
        <v>174</v>
      </c>
      <c r="D22" s="79" t="s">
        <v>331</v>
      </c>
      <c r="E22" s="80"/>
      <c r="F22" s="80"/>
      <c r="G22" s="22">
        <f aca="true" t="shared" si="1" ref="G22:H24">G23</f>
        <v>30000</v>
      </c>
      <c r="H22" s="22">
        <f t="shared" si="1"/>
        <v>40000</v>
      </c>
    </row>
    <row r="23" spans="1:8" ht="76.5">
      <c r="A23" s="110" t="s">
        <v>405</v>
      </c>
      <c r="B23" s="114" t="s">
        <v>10</v>
      </c>
      <c r="C23" s="128" t="s">
        <v>174</v>
      </c>
      <c r="D23" s="128" t="s">
        <v>331</v>
      </c>
      <c r="E23" s="128" t="s">
        <v>206</v>
      </c>
      <c r="F23" s="128"/>
      <c r="G23" s="22">
        <f t="shared" si="1"/>
        <v>30000</v>
      </c>
      <c r="H23" s="22">
        <f t="shared" si="1"/>
        <v>40000</v>
      </c>
    </row>
    <row r="24" spans="1:8" ht="89.25">
      <c r="A24" s="110" t="s">
        <v>406</v>
      </c>
      <c r="B24" s="114" t="s">
        <v>10</v>
      </c>
      <c r="C24" s="128" t="s">
        <v>174</v>
      </c>
      <c r="D24" s="128" t="s">
        <v>331</v>
      </c>
      <c r="E24" s="128" t="s">
        <v>205</v>
      </c>
      <c r="F24" s="128"/>
      <c r="G24" s="22">
        <f t="shared" si="1"/>
        <v>30000</v>
      </c>
      <c r="H24" s="22">
        <f t="shared" si="1"/>
        <v>40000</v>
      </c>
    </row>
    <row r="25" spans="1:8" ht="25.5">
      <c r="A25" s="110" t="s">
        <v>98</v>
      </c>
      <c r="B25" s="114" t="s">
        <v>10</v>
      </c>
      <c r="C25" s="128" t="s">
        <v>174</v>
      </c>
      <c r="D25" s="128" t="s">
        <v>331</v>
      </c>
      <c r="E25" s="128" t="s">
        <v>99</v>
      </c>
      <c r="F25" s="128"/>
      <c r="G25" s="22">
        <f>G26</f>
        <v>30000</v>
      </c>
      <c r="H25" s="22">
        <v>40000</v>
      </c>
    </row>
    <row r="26" spans="1:8" ht="25.5">
      <c r="A26" s="110" t="s">
        <v>100</v>
      </c>
      <c r="B26" s="114" t="s">
        <v>10</v>
      </c>
      <c r="C26" s="128" t="s">
        <v>174</v>
      </c>
      <c r="D26" s="128" t="s">
        <v>331</v>
      </c>
      <c r="E26" s="128" t="s">
        <v>99</v>
      </c>
      <c r="F26" s="128" t="s">
        <v>101</v>
      </c>
      <c r="G26" s="23">
        <v>30000</v>
      </c>
      <c r="H26" s="23">
        <v>30000</v>
      </c>
    </row>
    <row r="27" spans="1:8" ht="38.25">
      <c r="A27" s="51" t="s">
        <v>158</v>
      </c>
      <c r="B27" s="114" t="s">
        <v>10</v>
      </c>
      <c r="C27" s="41" t="s">
        <v>174</v>
      </c>
      <c r="D27" s="41">
        <v>13</v>
      </c>
      <c r="E27" s="42"/>
      <c r="F27" s="42"/>
      <c r="G27" s="43">
        <f>G28+G32+G36</f>
        <v>3834029.74</v>
      </c>
      <c r="H27" s="43">
        <f>H28+H32+H36</f>
        <v>3321486.6799999997</v>
      </c>
    </row>
    <row r="28" spans="1:8" ht="76.5">
      <c r="A28" s="51" t="s">
        <v>514</v>
      </c>
      <c r="B28" s="114" t="s">
        <v>10</v>
      </c>
      <c r="C28" s="10" t="s">
        <v>174</v>
      </c>
      <c r="D28" s="10">
        <v>13</v>
      </c>
      <c r="E28" s="129" t="s">
        <v>209</v>
      </c>
      <c r="F28" s="129"/>
      <c r="G28" s="22">
        <f aca="true" t="shared" si="2" ref="G28:H30">G29</f>
        <v>10000</v>
      </c>
      <c r="H28" s="22">
        <f t="shared" si="2"/>
        <v>10000</v>
      </c>
    </row>
    <row r="29" spans="1:8" ht="51">
      <c r="A29" s="49" t="s">
        <v>212</v>
      </c>
      <c r="B29" s="114" t="s">
        <v>10</v>
      </c>
      <c r="C29" s="10" t="s">
        <v>174</v>
      </c>
      <c r="D29" s="10" t="s">
        <v>229</v>
      </c>
      <c r="E29" s="129" t="s">
        <v>210</v>
      </c>
      <c r="F29" s="129"/>
      <c r="G29" s="22">
        <f t="shared" si="2"/>
        <v>10000</v>
      </c>
      <c r="H29" s="22">
        <f t="shared" si="2"/>
        <v>10000</v>
      </c>
    </row>
    <row r="30" spans="1:8" ht="63.75">
      <c r="A30" s="49" t="s">
        <v>306</v>
      </c>
      <c r="B30" s="114" t="s">
        <v>10</v>
      </c>
      <c r="C30" s="10" t="s">
        <v>174</v>
      </c>
      <c r="D30" s="10">
        <v>13</v>
      </c>
      <c r="E30" s="129" t="s">
        <v>399</v>
      </c>
      <c r="F30" s="129"/>
      <c r="G30" s="22">
        <f t="shared" si="2"/>
        <v>10000</v>
      </c>
      <c r="H30" s="22">
        <f t="shared" si="2"/>
        <v>10000</v>
      </c>
    </row>
    <row r="31" spans="1:8" ht="51">
      <c r="A31" s="108" t="s">
        <v>123</v>
      </c>
      <c r="B31" s="114" t="s">
        <v>10</v>
      </c>
      <c r="C31" s="13" t="s">
        <v>174</v>
      </c>
      <c r="D31" s="13" t="s">
        <v>325</v>
      </c>
      <c r="E31" s="131" t="s">
        <v>399</v>
      </c>
      <c r="F31" s="131" t="s">
        <v>114</v>
      </c>
      <c r="G31" s="23">
        <v>10000</v>
      </c>
      <c r="H31" s="23">
        <v>10000</v>
      </c>
    </row>
    <row r="32" spans="1:8" ht="63.75">
      <c r="A32" s="125" t="s">
        <v>515</v>
      </c>
      <c r="B32" s="114" t="s">
        <v>10</v>
      </c>
      <c r="C32" s="10" t="s">
        <v>174</v>
      </c>
      <c r="D32" s="10" t="s">
        <v>325</v>
      </c>
      <c r="E32" s="129" t="s">
        <v>400</v>
      </c>
      <c r="F32" s="129"/>
      <c r="G32" s="22">
        <f aca="true" t="shared" si="3" ref="G32:H34">G33</f>
        <v>2000</v>
      </c>
      <c r="H32" s="22">
        <f t="shared" si="3"/>
        <v>2000</v>
      </c>
    </row>
    <row r="33" spans="1:8" ht="38.25">
      <c r="A33" s="125" t="s">
        <v>401</v>
      </c>
      <c r="B33" s="114" t="s">
        <v>10</v>
      </c>
      <c r="C33" s="13" t="s">
        <v>174</v>
      </c>
      <c r="D33" s="13" t="s">
        <v>325</v>
      </c>
      <c r="E33" s="146" t="s">
        <v>37</v>
      </c>
      <c r="F33" s="129"/>
      <c r="G33" s="23">
        <f t="shared" si="3"/>
        <v>2000</v>
      </c>
      <c r="H33" s="23">
        <f t="shared" si="3"/>
        <v>2000</v>
      </c>
    </row>
    <row r="34" spans="1:8" ht="51">
      <c r="A34" s="122" t="s">
        <v>402</v>
      </c>
      <c r="B34" s="114" t="s">
        <v>10</v>
      </c>
      <c r="C34" s="13" t="s">
        <v>174</v>
      </c>
      <c r="D34" s="13" t="s">
        <v>325</v>
      </c>
      <c r="E34" s="146" t="s">
        <v>38</v>
      </c>
      <c r="F34" s="131"/>
      <c r="G34" s="22">
        <f t="shared" si="3"/>
        <v>2000</v>
      </c>
      <c r="H34" s="22">
        <f t="shared" si="3"/>
        <v>2000</v>
      </c>
    </row>
    <row r="35" spans="1:8" ht="51">
      <c r="A35" s="108" t="s">
        <v>123</v>
      </c>
      <c r="B35" s="114" t="s">
        <v>10</v>
      </c>
      <c r="C35" s="13" t="s">
        <v>174</v>
      </c>
      <c r="D35" s="13" t="s">
        <v>325</v>
      </c>
      <c r="E35" s="146" t="s">
        <v>38</v>
      </c>
      <c r="F35" s="131" t="s">
        <v>114</v>
      </c>
      <c r="G35" s="23">
        <v>2000</v>
      </c>
      <c r="H35" s="23">
        <v>2000</v>
      </c>
    </row>
    <row r="36" spans="1:8" ht="102">
      <c r="A36" s="49" t="s">
        <v>404</v>
      </c>
      <c r="B36" s="114" t="s">
        <v>10</v>
      </c>
      <c r="C36" s="10" t="s">
        <v>174</v>
      </c>
      <c r="D36" s="10">
        <v>13</v>
      </c>
      <c r="E36" s="10" t="s">
        <v>205</v>
      </c>
      <c r="F36" s="10"/>
      <c r="G36" s="22">
        <f>G40+G37</f>
        <v>3822029.74</v>
      </c>
      <c r="H36" s="22">
        <f>H40+H37</f>
        <v>3309486.6799999997</v>
      </c>
    </row>
    <row r="37" spans="1:8" ht="51">
      <c r="A37" s="49" t="s">
        <v>336</v>
      </c>
      <c r="B37" s="114" t="s">
        <v>10</v>
      </c>
      <c r="C37" s="10" t="s">
        <v>174</v>
      </c>
      <c r="D37" s="10">
        <v>13</v>
      </c>
      <c r="E37" s="10" t="s">
        <v>228</v>
      </c>
      <c r="F37" s="10"/>
      <c r="G37" s="22">
        <f>G38+G39</f>
        <v>3822029.74</v>
      </c>
      <c r="H37" s="22">
        <f>H38+H39</f>
        <v>3309486.6799999997</v>
      </c>
    </row>
    <row r="38" spans="1:8" ht="38.25">
      <c r="A38" s="108" t="s">
        <v>120</v>
      </c>
      <c r="B38" s="114" t="s">
        <v>10</v>
      </c>
      <c r="C38" s="13" t="s">
        <v>175</v>
      </c>
      <c r="D38" s="13">
        <v>12</v>
      </c>
      <c r="E38" s="13" t="s">
        <v>228</v>
      </c>
      <c r="F38" s="13" t="s">
        <v>116</v>
      </c>
      <c r="G38" s="23">
        <v>3432104</v>
      </c>
      <c r="H38" s="23">
        <v>2914997.94</v>
      </c>
    </row>
    <row r="39" spans="1:8" ht="51">
      <c r="A39" s="108" t="s">
        <v>123</v>
      </c>
      <c r="B39" s="114" t="s">
        <v>10</v>
      </c>
      <c r="C39" s="13" t="s">
        <v>174</v>
      </c>
      <c r="D39" s="13" t="s">
        <v>325</v>
      </c>
      <c r="E39" s="13" t="s">
        <v>228</v>
      </c>
      <c r="F39" s="13" t="s">
        <v>114</v>
      </c>
      <c r="G39" s="23">
        <v>389925.74</v>
      </c>
      <c r="H39" s="23">
        <v>394488.74</v>
      </c>
    </row>
    <row r="40" spans="1:8" ht="76.5">
      <c r="A40" s="49" t="s">
        <v>191</v>
      </c>
      <c r="B40" s="114" t="s">
        <v>10</v>
      </c>
      <c r="C40" s="10" t="s">
        <v>174</v>
      </c>
      <c r="D40" s="10">
        <v>13</v>
      </c>
      <c r="E40" s="10" t="s">
        <v>227</v>
      </c>
      <c r="F40" s="10"/>
      <c r="G40" s="22">
        <f>G41+G42</f>
        <v>0</v>
      </c>
      <c r="H40" s="22">
        <f>H41+H42</f>
        <v>0</v>
      </c>
    </row>
    <row r="41" spans="1:8" ht="51">
      <c r="A41" s="108" t="s">
        <v>123</v>
      </c>
      <c r="B41" s="114" t="s">
        <v>10</v>
      </c>
      <c r="C41" s="13" t="s">
        <v>174</v>
      </c>
      <c r="D41" s="13" t="s">
        <v>325</v>
      </c>
      <c r="E41" s="13" t="s">
        <v>227</v>
      </c>
      <c r="F41" s="13" t="s">
        <v>114</v>
      </c>
      <c r="G41" s="22">
        <v>0</v>
      </c>
      <c r="H41" s="22">
        <v>0</v>
      </c>
    </row>
    <row r="42" spans="1:8" ht="25.5">
      <c r="A42" s="50" t="s">
        <v>124</v>
      </c>
      <c r="B42" s="114" t="s">
        <v>10</v>
      </c>
      <c r="C42" s="13" t="s">
        <v>174</v>
      </c>
      <c r="D42" s="13" t="s">
        <v>325</v>
      </c>
      <c r="E42" s="13" t="s">
        <v>227</v>
      </c>
      <c r="F42" s="13" t="s">
        <v>118</v>
      </c>
      <c r="G42" s="23">
        <v>0</v>
      </c>
      <c r="H42" s="23">
        <v>0</v>
      </c>
    </row>
    <row r="43" spans="1:8" ht="33">
      <c r="A43" s="56" t="s">
        <v>159</v>
      </c>
      <c r="B43" s="115" t="s">
        <v>10</v>
      </c>
      <c r="C43" s="55" t="s">
        <v>176</v>
      </c>
      <c r="D43" s="55"/>
      <c r="E43" s="55"/>
      <c r="F43" s="55"/>
      <c r="G43" s="57">
        <f aca="true" t="shared" si="4" ref="G43:H46">G44</f>
        <v>144700</v>
      </c>
      <c r="H43" s="57">
        <f t="shared" si="4"/>
        <v>150400</v>
      </c>
    </row>
    <row r="44" spans="1:8" ht="25.5">
      <c r="A44" s="49" t="s">
        <v>307</v>
      </c>
      <c r="B44" s="114" t="s">
        <v>10</v>
      </c>
      <c r="C44" s="10" t="s">
        <v>176</v>
      </c>
      <c r="D44" s="10" t="s">
        <v>177</v>
      </c>
      <c r="E44" s="10"/>
      <c r="F44" s="10"/>
      <c r="G44" s="22">
        <f t="shared" si="4"/>
        <v>144700</v>
      </c>
      <c r="H44" s="22">
        <f t="shared" si="4"/>
        <v>150400</v>
      </c>
    </row>
    <row r="45" spans="1:8" ht="76.5">
      <c r="A45" s="49" t="s">
        <v>395</v>
      </c>
      <c r="B45" s="114" t="s">
        <v>10</v>
      </c>
      <c r="C45" s="10" t="s">
        <v>176</v>
      </c>
      <c r="D45" s="10" t="s">
        <v>177</v>
      </c>
      <c r="E45" s="10" t="s">
        <v>206</v>
      </c>
      <c r="F45" s="10"/>
      <c r="G45" s="22">
        <f t="shared" si="4"/>
        <v>144700</v>
      </c>
      <c r="H45" s="22">
        <f t="shared" si="4"/>
        <v>150400</v>
      </c>
    </row>
    <row r="46" spans="1:8" ht="102">
      <c r="A46" s="49" t="s">
        <v>14</v>
      </c>
      <c r="B46" s="114" t="s">
        <v>10</v>
      </c>
      <c r="C46" s="10" t="s">
        <v>176</v>
      </c>
      <c r="D46" s="10" t="s">
        <v>177</v>
      </c>
      <c r="E46" s="10" t="s">
        <v>205</v>
      </c>
      <c r="F46" s="10"/>
      <c r="G46" s="22">
        <f t="shared" si="4"/>
        <v>144700</v>
      </c>
      <c r="H46" s="22">
        <f t="shared" si="4"/>
        <v>150400</v>
      </c>
    </row>
    <row r="47" spans="1:8" ht="63.75">
      <c r="A47" s="49" t="s">
        <v>308</v>
      </c>
      <c r="B47" s="114" t="s">
        <v>10</v>
      </c>
      <c r="C47" s="10" t="s">
        <v>176</v>
      </c>
      <c r="D47" s="10" t="s">
        <v>177</v>
      </c>
      <c r="E47" s="10" t="s">
        <v>208</v>
      </c>
      <c r="F47" s="10"/>
      <c r="G47" s="22">
        <f>G48+G49</f>
        <v>144700</v>
      </c>
      <c r="H47" s="22">
        <f>H48+H49</f>
        <v>150400</v>
      </c>
    </row>
    <row r="48" spans="1:8" ht="38.25">
      <c r="A48" s="108" t="s">
        <v>120</v>
      </c>
      <c r="B48" s="114" t="s">
        <v>10</v>
      </c>
      <c r="C48" s="13" t="s">
        <v>176</v>
      </c>
      <c r="D48" s="13" t="s">
        <v>177</v>
      </c>
      <c r="E48" s="13" t="s">
        <v>208</v>
      </c>
      <c r="F48" s="13" t="s">
        <v>116</v>
      </c>
      <c r="G48" s="22">
        <v>144700</v>
      </c>
      <c r="H48" s="22">
        <v>150400</v>
      </c>
    </row>
    <row r="49" spans="1:8" ht="51">
      <c r="A49" s="108" t="s">
        <v>123</v>
      </c>
      <c r="B49" s="114" t="s">
        <v>10</v>
      </c>
      <c r="C49" s="13" t="s">
        <v>176</v>
      </c>
      <c r="D49" s="13" t="s">
        <v>177</v>
      </c>
      <c r="E49" s="13" t="s">
        <v>208</v>
      </c>
      <c r="F49" s="13" t="s">
        <v>114</v>
      </c>
      <c r="G49" s="23">
        <v>0</v>
      </c>
      <c r="H49" s="23">
        <v>0</v>
      </c>
    </row>
    <row r="50" spans="1:8" ht="66">
      <c r="A50" s="56" t="s">
        <v>309</v>
      </c>
      <c r="B50" s="115" t="s">
        <v>10</v>
      </c>
      <c r="C50" s="55" t="s">
        <v>177</v>
      </c>
      <c r="D50" s="55"/>
      <c r="E50" s="55"/>
      <c r="F50" s="55"/>
      <c r="G50" s="57">
        <f>G51+G60+G75</f>
        <v>373454.55</v>
      </c>
      <c r="H50" s="57">
        <f>H51+H60+H75</f>
        <v>373454.55</v>
      </c>
    </row>
    <row r="51" spans="1:8" ht="15.75">
      <c r="A51" s="49" t="s">
        <v>627</v>
      </c>
      <c r="B51" s="114" t="s">
        <v>10</v>
      </c>
      <c r="C51" s="10" t="s">
        <v>177</v>
      </c>
      <c r="D51" s="10" t="s">
        <v>182</v>
      </c>
      <c r="E51" s="10"/>
      <c r="F51" s="10"/>
      <c r="G51" s="22">
        <f>G56+G52</f>
        <v>10000</v>
      </c>
      <c r="H51" s="22">
        <f>H56+H52</f>
        <v>10000</v>
      </c>
    </row>
    <row r="52" spans="1:8" ht="89.25">
      <c r="A52" s="49" t="s">
        <v>516</v>
      </c>
      <c r="B52" s="114" t="s">
        <v>10</v>
      </c>
      <c r="C52" s="10" t="s">
        <v>177</v>
      </c>
      <c r="D52" s="10" t="s">
        <v>182</v>
      </c>
      <c r="E52" s="134" t="s">
        <v>410</v>
      </c>
      <c r="F52" s="10"/>
      <c r="G52" s="22">
        <f aca="true" t="shared" si="5" ref="G52:H54">G53</f>
        <v>0</v>
      </c>
      <c r="H52" s="22">
        <f t="shared" si="5"/>
        <v>0</v>
      </c>
    </row>
    <row r="53" spans="1:8" ht="51.75">
      <c r="A53" s="155" t="s">
        <v>411</v>
      </c>
      <c r="B53" s="114" t="s">
        <v>10</v>
      </c>
      <c r="C53" s="10" t="s">
        <v>177</v>
      </c>
      <c r="D53" s="10" t="s">
        <v>182</v>
      </c>
      <c r="E53" s="134" t="s">
        <v>412</v>
      </c>
      <c r="F53" s="10"/>
      <c r="G53" s="22">
        <f t="shared" si="5"/>
        <v>0</v>
      </c>
      <c r="H53" s="22">
        <f t="shared" si="5"/>
        <v>0</v>
      </c>
    </row>
    <row r="54" spans="1:8" ht="51">
      <c r="A54" s="49" t="s">
        <v>414</v>
      </c>
      <c r="B54" s="114" t="s">
        <v>10</v>
      </c>
      <c r="C54" s="10" t="s">
        <v>177</v>
      </c>
      <c r="D54" s="10" t="s">
        <v>182</v>
      </c>
      <c r="E54" s="134" t="s">
        <v>413</v>
      </c>
      <c r="F54" s="10"/>
      <c r="G54" s="22">
        <f t="shared" si="5"/>
        <v>0</v>
      </c>
      <c r="H54" s="22">
        <f t="shared" si="5"/>
        <v>0</v>
      </c>
    </row>
    <row r="55" spans="1:8" ht="51">
      <c r="A55" s="111" t="s">
        <v>157</v>
      </c>
      <c r="B55" s="114" t="s">
        <v>10</v>
      </c>
      <c r="C55" s="13" t="s">
        <v>177</v>
      </c>
      <c r="D55" s="13" t="s">
        <v>182</v>
      </c>
      <c r="E55" s="135" t="s">
        <v>413</v>
      </c>
      <c r="F55" s="13" t="s">
        <v>114</v>
      </c>
      <c r="G55" s="23">
        <v>0</v>
      </c>
      <c r="H55" s="23">
        <v>0</v>
      </c>
    </row>
    <row r="56" spans="1:8" ht="76.5">
      <c r="A56" s="49" t="s">
        <v>395</v>
      </c>
      <c r="B56" s="114" t="s">
        <v>10</v>
      </c>
      <c r="C56" s="10" t="s">
        <v>177</v>
      </c>
      <c r="D56" s="10" t="s">
        <v>182</v>
      </c>
      <c r="E56" s="10" t="s">
        <v>206</v>
      </c>
      <c r="F56" s="10"/>
      <c r="G56" s="22">
        <f aca="true" t="shared" si="6" ref="G56:H58">G57</f>
        <v>10000</v>
      </c>
      <c r="H56" s="22">
        <f t="shared" si="6"/>
        <v>10000</v>
      </c>
    </row>
    <row r="57" spans="1:8" ht="102">
      <c r="A57" s="49" t="s">
        <v>404</v>
      </c>
      <c r="B57" s="114" t="s">
        <v>10</v>
      </c>
      <c r="C57" s="10" t="s">
        <v>177</v>
      </c>
      <c r="D57" s="10" t="s">
        <v>182</v>
      </c>
      <c r="E57" s="10" t="s">
        <v>205</v>
      </c>
      <c r="F57" s="10"/>
      <c r="G57" s="22">
        <f t="shared" si="6"/>
        <v>10000</v>
      </c>
      <c r="H57" s="22">
        <f t="shared" si="6"/>
        <v>10000</v>
      </c>
    </row>
    <row r="58" spans="1:8" ht="76.5">
      <c r="A58" s="49" t="s">
        <v>310</v>
      </c>
      <c r="B58" s="114" t="s">
        <v>10</v>
      </c>
      <c r="C58" s="10" t="s">
        <v>177</v>
      </c>
      <c r="D58" s="10" t="s">
        <v>182</v>
      </c>
      <c r="E58" s="10" t="s">
        <v>214</v>
      </c>
      <c r="F58" s="10"/>
      <c r="G58" s="22">
        <f t="shared" si="6"/>
        <v>10000</v>
      </c>
      <c r="H58" s="22">
        <f t="shared" si="6"/>
        <v>10000</v>
      </c>
    </row>
    <row r="59" spans="1:8" ht="51">
      <c r="A59" s="108" t="s">
        <v>123</v>
      </c>
      <c r="B59" s="114" t="s">
        <v>10</v>
      </c>
      <c r="C59" s="13" t="s">
        <v>177</v>
      </c>
      <c r="D59" s="13" t="s">
        <v>182</v>
      </c>
      <c r="E59" s="13" t="s">
        <v>214</v>
      </c>
      <c r="F59" s="13" t="s">
        <v>114</v>
      </c>
      <c r="G59" s="23">
        <v>10000</v>
      </c>
      <c r="H59" s="23">
        <v>10000</v>
      </c>
    </row>
    <row r="60" spans="1:8" ht="76.5">
      <c r="A60" s="49" t="s">
        <v>581</v>
      </c>
      <c r="B60" s="114" t="s">
        <v>10</v>
      </c>
      <c r="C60" s="10" t="s">
        <v>177</v>
      </c>
      <c r="D60" s="10">
        <v>10</v>
      </c>
      <c r="E60" s="10"/>
      <c r="F60" s="10"/>
      <c r="G60" s="22">
        <f>G71+G64</f>
        <v>362454.55</v>
      </c>
      <c r="H60" s="22">
        <f>H71+H64</f>
        <v>362454.55</v>
      </c>
    </row>
    <row r="61" spans="1:8" ht="77.25">
      <c r="A61" s="158" t="s">
        <v>517</v>
      </c>
      <c r="B61" s="114" t="s">
        <v>10</v>
      </c>
      <c r="C61" s="10" t="s">
        <v>177</v>
      </c>
      <c r="D61" s="10" t="s">
        <v>326</v>
      </c>
      <c r="E61" s="113" t="s">
        <v>376</v>
      </c>
      <c r="F61" s="10"/>
      <c r="G61" s="22">
        <f>G62</f>
        <v>0</v>
      </c>
      <c r="H61" s="22">
        <f>H62</f>
        <v>0</v>
      </c>
    </row>
    <row r="62" spans="1:8" ht="38.25">
      <c r="A62" s="160" t="s">
        <v>408</v>
      </c>
      <c r="B62" s="114" t="s">
        <v>10</v>
      </c>
      <c r="C62" s="10" t="s">
        <v>177</v>
      </c>
      <c r="D62" s="10" t="s">
        <v>326</v>
      </c>
      <c r="E62" s="134" t="s">
        <v>409</v>
      </c>
      <c r="F62" s="13"/>
      <c r="G62" s="23">
        <f>G63</f>
        <v>0</v>
      </c>
      <c r="H62" s="23">
        <f>H63</f>
        <v>0</v>
      </c>
    </row>
    <row r="63" spans="1:8" ht="51">
      <c r="A63" s="111" t="s">
        <v>157</v>
      </c>
      <c r="B63" s="114" t="s">
        <v>10</v>
      </c>
      <c r="C63" s="13" t="s">
        <v>177</v>
      </c>
      <c r="D63" s="13" t="s">
        <v>326</v>
      </c>
      <c r="E63" s="135" t="s">
        <v>409</v>
      </c>
      <c r="F63" s="13" t="s">
        <v>114</v>
      </c>
      <c r="G63" s="23">
        <v>0</v>
      </c>
      <c r="H63" s="23">
        <v>0</v>
      </c>
    </row>
    <row r="64" spans="1:8" ht="77.25">
      <c r="A64" s="158" t="s">
        <v>517</v>
      </c>
      <c r="B64" s="114" t="s">
        <v>10</v>
      </c>
      <c r="C64" s="41" t="s">
        <v>177</v>
      </c>
      <c r="D64" s="41" t="s">
        <v>326</v>
      </c>
      <c r="E64" s="157" t="s">
        <v>378</v>
      </c>
      <c r="F64" s="13"/>
      <c r="G64" s="22">
        <f>G65+G67+G69</f>
        <v>353000</v>
      </c>
      <c r="H64" s="22">
        <f>H65+H67+H69</f>
        <v>353000</v>
      </c>
    </row>
    <row r="65" spans="1:8" ht="38.25">
      <c r="A65" s="160" t="s">
        <v>408</v>
      </c>
      <c r="B65" s="168" t="s">
        <v>10</v>
      </c>
      <c r="C65" s="41" t="s">
        <v>177</v>
      </c>
      <c r="D65" s="41" t="s">
        <v>326</v>
      </c>
      <c r="E65" s="157" t="s">
        <v>415</v>
      </c>
      <c r="F65" s="13"/>
      <c r="G65" s="23">
        <f>G66</f>
        <v>36838.39</v>
      </c>
      <c r="H65" s="23">
        <f>H66</f>
        <v>36838.39</v>
      </c>
    </row>
    <row r="66" spans="1:8" ht="51">
      <c r="A66" s="111" t="s">
        <v>157</v>
      </c>
      <c r="B66" s="114" t="s">
        <v>10</v>
      </c>
      <c r="C66" s="13" t="s">
        <v>177</v>
      </c>
      <c r="D66" s="13" t="s">
        <v>326</v>
      </c>
      <c r="E66" s="161" t="s">
        <v>415</v>
      </c>
      <c r="F66" s="13" t="s">
        <v>114</v>
      </c>
      <c r="G66" s="23">
        <v>36838.39</v>
      </c>
      <c r="H66" s="23">
        <v>36838.39</v>
      </c>
    </row>
    <row r="67" spans="1:8" ht="38.25">
      <c r="A67" s="49" t="s">
        <v>554</v>
      </c>
      <c r="B67" s="114" t="s">
        <v>10</v>
      </c>
      <c r="C67" s="10" t="s">
        <v>177</v>
      </c>
      <c r="D67" s="10" t="s">
        <v>326</v>
      </c>
      <c r="E67" s="10" t="s">
        <v>556</v>
      </c>
      <c r="F67" s="10"/>
      <c r="G67" s="22">
        <f>G68</f>
        <v>261616.16</v>
      </c>
      <c r="H67" s="22">
        <f>H68</f>
        <v>261616.16</v>
      </c>
    </row>
    <row r="68" spans="1:8" ht="51">
      <c r="A68" s="108" t="s">
        <v>123</v>
      </c>
      <c r="B68" s="114" t="s">
        <v>10</v>
      </c>
      <c r="C68" s="13" t="s">
        <v>177</v>
      </c>
      <c r="D68" s="13" t="s">
        <v>326</v>
      </c>
      <c r="E68" s="13" t="s">
        <v>556</v>
      </c>
      <c r="F68" s="13" t="s">
        <v>114</v>
      </c>
      <c r="G68" s="23">
        <v>261616.16</v>
      </c>
      <c r="H68" s="23">
        <v>261616.16</v>
      </c>
    </row>
    <row r="69" spans="1:8" ht="38.25">
      <c r="A69" s="49" t="s">
        <v>493</v>
      </c>
      <c r="B69" s="114" t="s">
        <v>10</v>
      </c>
      <c r="C69" s="10" t="s">
        <v>177</v>
      </c>
      <c r="D69" s="10" t="s">
        <v>326</v>
      </c>
      <c r="E69" s="10" t="s">
        <v>555</v>
      </c>
      <c r="F69" s="10"/>
      <c r="G69" s="22">
        <f>G70</f>
        <v>54545.45</v>
      </c>
      <c r="H69" s="22">
        <f>H70</f>
        <v>54545.45</v>
      </c>
    </row>
    <row r="70" spans="1:8" ht="51">
      <c r="A70" s="108" t="s">
        <v>123</v>
      </c>
      <c r="B70" s="114" t="s">
        <v>10</v>
      </c>
      <c r="C70" s="13" t="s">
        <v>177</v>
      </c>
      <c r="D70" s="13" t="s">
        <v>326</v>
      </c>
      <c r="E70" s="13" t="s">
        <v>555</v>
      </c>
      <c r="F70" s="13" t="s">
        <v>114</v>
      </c>
      <c r="G70" s="23">
        <v>54545.45</v>
      </c>
      <c r="H70" s="23">
        <v>54545.45</v>
      </c>
    </row>
    <row r="71" spans="1:8" ht="76.5">
      <c r="A71" s="49" t="s">
        <v>395</v>
      </c>
      <c r="B71" s="114" t="s">
        <v>10</v>
      </c>
      <c r="C71" s="10" t="s">
        <v>177</v>
      </c>
      <c r="D71" s="10" t="s">
        <v>326</v>
      </c>
      <c r="E71" s="10" t="s">
        <v>206</v>
      </c>
      <c r="F71" s="10"/>
      <c r="G71" s="22">
        <f aca="true" t="shared" si="7" ref="G71:H73">G72</f>
        <v>9454.55</v>
      </c>
      <c r="H71" s="22">
        <f t="shared" si="7"/>
        <v>9454.55</v>
      </c>
    </row>
    <row r="72" spans="1:8" ht="102">
      <c r="A72" s="49" t="s">
        <v>404</v>
      </c>
      <c r="B72" s="114" t="s">
        <v>10</v>
      </c>
      <c r="C72" s="10" t="s">
        <v>177</v>
      </c>
      <c r="D72" s="10" t="s">
        <v>326</v>
      </c>
      <c r="E72" s="10" t="s">
        <v>205</v>
      </c>
      <c r="F72" s="10"/>
      <c r="G72" s="22">
        <f t="shared" si="7"/>
        <v>9454.55</v>
      </c>
      <c r="H72" s="22">
        <f t="shared" si="7"/>
        <v>9454.55</v>
      </c>
    </row>
    <row r="73" spans="1:8" ht="76.5">
      <c r="A73" s="49" t="s">
        <v>311</v>
      </c>
      <c r="B73" s="168" t="s">
        <v>10</v>
      </c>
      <c r="C73" s="10" t="s">
        <v>177</v>
      </c>
      <c r="D73" s="10">
        <v>10</v>
      </c>
      <c r="E73" s="10" t="s">
        <v>215</v>
      </c>
      <c r="F73" s="10"/>
      <c r="G73" s="22">
        <f t="shared" si="7"/>
        <v>9454.55</v>
      </c>
      <c r="H73" s="22">
        <f t="shared" si="7"/>
        <v>9454.55</v>
      </c>
    </row>
    <row r="74" spans="1:8" ht="51">
      <c r="A74" s="108" t="s">
        <v>123</v>
      </c>
      <c r="B74" s="114" t="s">
        <v>10</v>
      </c>
      <c r="C74" s="13" t="s">
        <v>177</v>
      </c>
      <c r="D74" s="13" t="s">
        <v>326</v>
      </c>
      <c r="E74" s="13" t="s">
        <v>215</v>
      </c>
      <c r="F74" s="13" t="s">
        <v>114</v>
      </c>
      <c r="G74" s="23">
        <v>9454.55</v>
      </c>
      <c r="H74" s="23">
        <v>9454.55</v>
      </c>
    </row>
    <row r="75" spans="1:8" ht="71.25">
      <c r="A75" s="9" t="s">
        <v>96</v>
      </c>
      <c r="B75" s="114" t="s">
        <v>10</v>
      </c>
      <c r="C75" s="10" t="s">
        <v>177</v>
      </c>
      <c r="D75" s="10" t="s">
        <v>91</v>
      </c>
      <c r="E75" s="10"/>
      <c r="F75" s="10"/>
      <c r="G75" s="22">
        <f aca="true" t="shared" si="8" ref="G75:H78">G76</f>
        <v>1000</v>
      </c>
      <c r="H75" s="22">
        <f t="shared" si="8"/>
        <v>1000</v>
      </c>
    </row>
    <row r="76" spans="1:8" ht="114.75">
      <c r="A76" s="51" t="s">
        <v>519</v>
      </c>
      <c r="B76" s="114" t="s">
        <v>10</v>
      </c>
      <c r="C76" s="10" t="s">
        <v>177</v>
      </c>
      <c r="D76" s="10" t="s">
        <v>91</v>
      </c>
      <c r="E76" s="129" t="s">
        <v>130</v>
      </c>
      <c r="F76" s="10"/>
      <c r="G76" s="22">
        <f t="shared" si="8"/>
        <v>1000</v>
      </c>
      <c r="H76" s="22">
        <f t="shared" si="8"/>
        <v>1000</v>
      </c>
    </row>
    <row r="77" spans="1:8" ht="25.5">
      <c r="A77" s="49" t="s">
        <v>418</v>
      </c>
      <c r="B77" s="114" t="s">
        <v>10</v>
      </c>
      <c r="C77" s="10" t="s">
        <v>177</v>
      </c>
      <c r="D77" s="10" t="s">
        <v>91</v>
      </c>
      <c r="E77" s="129" t="s">
        <v>129</v>
      </c>
      <c r="F77" s="10"/>
      <c r="G77" s="22">
        <f t="shared" si="8"/>
        <v>1000</v>
      </c>
      <c r="H77" s="22">
        <f t="shared" si="8"/>
        <v>1000</v>
      </c>
    </row>
    <row r="78" spans="1:8" ht="51">
      <c r="A78" s="49" t="s">
        <v>419</v>
      </c>
      <c r="B78" s="114" t="s">
        <v>10</v>
      </c>
      <c r="C78" s="10" t="s">
        <v>177</v>
      </c>
      <c r="D78" s="10" t="s">
        <v>91</v>
      </c>
      <c r="E78" s="129" t="s">
        <v>449</v>
      </c>
      <c r="F78" s="10"/>
      <c r="G78" s="22">
        <f t="shared" si="8"/>
        <v>1000</v>
      </c>
      <c r="H78" s="22">
        <f t="shared" si="8"/>
        <v>1000</v>
      </c>
    </row>
    <row r="79" spans="1:8" ht="51">
      <c r="A79" s="108" t="s">
        <v>123</v>
      </c>
      <c r="B79" s="114" t="s">
        <v>10</v>
      </c>
      <c r="C79" s="13" t="s">
        <v>177</v>
      </c>
      <c r="D79" s="13" t="s">
        <v>91</v>
      </c>
      <c r="E79" s="131" t="s">
        <v>449</v>
      </c>
      <c r="F79" s="13" t="s">
        <v>114</v>
      </c>
      <c r="G79" s="23">
        <v>1000</v>
      </c>
      <c r="H79" s="23">
        <v>1000</v>
      </c>
    </row>
    <row r="80" spans="1:8" ht="33">
      <c r="A80" s="56" t="s">
        <v>161</v>
      </c>
      <c r="B80" s="115" t="s">
        <v>10</v>
      </c>
      <c r="C80" s="55" t="s">
        <v>178</v>
      </c>
      <c r="D80" s="55"/>
      <c r="E80" s="55"/>
      <c r="F80" s="55"/>
      <c r="G80" s="57">
        <f>G91+G81</f>
        <v>4483200</v>
      </c>
      <c r="H80" s="57">
        <f>H91+H81</f>
        <v>9462300</v>
      </c>
    </row>
    <row r="81" spans="1:8" ht="25.5">
      <c r="A81" s="49" t="s">
        <v>240</v>
      </c>
      <c r="B81" s="258" t="s">
        <v>10</v>
      </c>
      <c r="C81" s="103" t="s">
        <v>178</v>
      </c>
      <c r="D81" s="103" t="s">
        <v>182</v>
      </c>
      <c r="E81" s="10"/>
      <c r="F81" s="47"/>
      <c r="G81" s="22">
        <f>G85+G87</f>
        <v>4476200</v>
      </c>
      <c r="H81" s="22">
        <f>H85+H87</f>
        <v>9455300</v>
      </c>
    </row>
    <row r="82" spans="1:8" ht="38.25">
      <c r="A82" s="49" t="s">
        <v>295</v>
      </c>
      <c r="B82" s="258" t="s">
        <v>10</v>
      </c>
      <c r="C82" s="103" t="s">
        <v>178</v>
      </c>
      <c r="D82" s="103" t="s">
        <v>182</v>
      </c>
      <c r="E82" s="10" t="s">
        <v>297</v>
      </c>
      <c r="F82" s="47"/>
      <c r="G82" s="22">
        <f>SUM(G83)</f>
        <v>0</v>
      </c>
      <c r="H82" s="22">
        <f>SUM(H83)</f>
        <v>0</v>
      </c>
    </row>
    <row r="83" spans="1:8" ht="63.75">
      <c r="A83" s="49" t="s">
        <v>296</v>
      </c>
      <c r="B83" s="258" t="s">
        <v>10</v>
      </c>
      <c r="C83" s="103" t="s">
        <v>178</v>
      </c>
      <c r="D83" s="103" t="s">
        <v>182</v>
      </c>
      <c r="E83" s="10" t="s">
        <v>298</v>
      </c>
      <c r="F83" s="47"/>
      <c r="G83" s="22">
        <f>SUM(G84)</f>
        <v>0</v>
      </c>
      <c r="H83" s="22">
        <f>SUM(H84)</f>
        <v>0</v>
      </c>
    </row>
    <row r="84" spans="1:8" ht="15.75">
      <c r="A84" s="50"/>
      <c r="B84" s="258"/>
      <c r="C84" s="106"/>
      <c r="D84" s="106"/>
      <c r="E84" s="13"/>
      <c r="F84" s="48"/>
      <c r="G84" s="23"/>
      <c r="H84" s="23"/>
    </row>
    <row r="85" spans="1:8" ht="63.75">
      <c r="A85" s="49" t="s">
        <v>473</v>
      </c>
      <c r="B85" s="259" t="s">
        <v>10</v>
      </c>
      <c r="C85" s="103" t="s">
        <v>178</v>
      </c>
      <c r="D85" s="103" t="s">
        <v>182</v>
      </c>
      <c r="E85" s="182" t="s">
        <v>628</v>
      </c>
      <c r="F85" s="47"/>
      <c r="G85" s="22">
        <f>G86</f>
        <v>4140400</v>
      </c>
      <c r="H85" s="22">
        <f>H86</f>
        <v>9090900</v>
      </c>
    </row>
    <row r="86" spans="1:8" ht="51">
      <c r="A86" s="108" t="s">
        <v>123</v>
      </c>
      <c r="B86" s="258" t="s">
        <v>10</v>
      </c>
      <c r="C86" s="106" t="s">
        <v>178</v>
      </c>
      <c r="D86" s="106" t="s">
        <v>182</v>
      </c>
      <c r="E86" s="184" t="s">
        <v>628</v>
      </c>
      <c r="F86" s="48" t="s">
        <v>114</v>
      </c>
      <c r="G86" s="23">
        <v>4140400</v>
      </c>
      <c r="H86" s="23">
        <v>9090900</v>
      </c>
    </row>
    <row r="87" spans="1:8" ht="76.5">
      <c r="A87" s="49" t="s">
        <v>395</v>
      </c>
      <c r="B87" s="258" t="s">
        <v>10</v>
      </c>
      <c r="C87" s="103" t="s">
        <v>178</v>
      </c>
      <c r="D87" s="103" t="s">
        <v>182</v>
      </c>
      <c r="E87" s="10" t="s">
        <v>206</v>
      </c>
      <c r="F87" s="48"/>
      <c r="G87" s="22">
        <f aca="true" t="shared" si="9" ref="G87:H89">G88</f>
        <v>335800</v>
      </c>
      <c r="H87" s="22">
        <f t="shared" si="9"/>
        <v>364400</v>
      </c>
    </row>
    <row r="88" spans="1:8" ht="102">
      <c r="A88" s="49" t="s">
        <v>404</v>
      </c>
      <c r="B88" s="258" t="s">
        <v>10</v>
      </c>
      <c r="C88" s="103" t="s">
        <v>178</v>
      </c>
      <c r="D88" s="103" t="s">
        <v>182</v>
      </c>
      <c r="E88" s="10" t="s">
        <v>205</v>
      </c>
      <c r="F88" s="48"/>
      <c r="G88" s="22">
        <f t="shared" si="9"/>
        <v>335800</v>
      </c>
      <c r="H88" s="22">
        <f t="shared" si="9"/>
        <v>364400</v>
      </c>
    </row>
    <row r="89" spans="1:8" ht="63.75">
      <c r="A89" s="260" t="s">
        <v>368</v>
      </c>
      <c r="B89" s="258" t="s">
        <v>10</v>
      </c>
      <c r="C89" s="103" t="s">
        <v>178</v>
      </c>
      <c r="D89" s="103" t="s">
        <v>182</v>
      </c>
      <c r="E89" s="10" t="s">
        <v>369</v>
      </c>
      <c r="F89" s="48"/>
      <c r="G89" s="22">
        <f t="shared" si="9"/>
        <v>335800</v>
      </c>
      <c r="H89" s="22">
        <f t="shared" si="9"/>
        <v>364400</v>
      </c>
    </row>
    <row r="90" spans="1:8" ht="51">
      <c r="A90" s="108" t="s">
        <v>123</v>
      </c>
      <c r="B90" s="258" t="s">
        <v>10</v>
      </c>
      <c r="C90" s="106" t="s">
        <v>178</v>
      </c>
      <c r="D90" s="106" t="s">
        <v>182</v>
      </c>
      <c r="E90" s="13" t="s">
        <v>369</v>
      </c>
      <c r="F90" s="48" t="s">
        <v>114</v>
      </c>
      <c r="G90" s="23">
        <v>335800</v>
      </c>
      <c r="H90" s="23">
        <v>364400</v>
      </c>
    </row>
    <row r="91" spans="1:8" ht="25.5">
      <c r="A91" s="49" t="s">
        <v>162</v>
      </c>
      <c r="B91" s="258" t="s">
        <v>10</v>
      </c>
      <c r="C91" s="20" t="s">
        <v>178</v>
      </c>
      <c r="D91" s="20" t="s">
        <v>327</v>
      </c>
      <c r="E91" s="20"/>
      <c r="F91" s="20"/>
      <c r="G91" s="22">
        <f aca="true" t="shared" si="10" ref="G91:H94">G92</f>
        <v>7000</v>
      </c>
      <c r="H91" s="22">
        <f t="shared" si="10"/>
        <v>7000</v>
      </c>
    </row>
    <row r="92" spans="1:8" ht="102">
      <c r="A92" s="99" t="s">
        <v>528</v>
      </c>
      <c r="B92" s="259" t="s">
        <v>10</v>
      </c>
      <c r="C92" s="20" t="s">
        <v>178</v>
      </c>
      <c r="D92" s="20" t="s">
        <v>327</v>
      </c>
      <c r="E92" s="129" t="s">
        <v>213</v>
      </c>
      <c r="F92" s="20"/>
      <c r="G92" s="23">
        <f>G93</f>
        <v>7000</v>
      </c>
      <c r="H92" s="22">
        <f t="shared" si="10"/>
        <v>7000</v>
      </c>
    </row>
    <row r="93" spans="1:8" ht="51">
      <c r="A93" s="108" t="s">
        <v>123</v>
      </c>
      <c r="B93" s="258" t="s">
        <v>10</v>
      </c>
      <c r="C93" s="15" t="s">
        <v>178</v>
      </c>
      <c r="D93" s="15" t="s">
        <v>327</v>
      </c>
      <c r="E93" s="131" t="s">
        <v>421</v>
      </c>
      <c r="F93" s="15" t="s">
        <v>114</v>
      </c>
      <c r="G93" s="23">
        <v>7000</v>
      </c>
      <c r="H93" s="23">
        <v>7000</v>
      </c>
    </row>
    <row r="94" spans="1:8" ht="63.75">
      <c r="A94" s="49" t="s">
        <v>15</v>
      </c>
      <c r="B94" s="114" t="s">
        <v>10</v>
      </c>
      <c r="C94" s="20" t="s">
        <v>178</v>
      </c>
      <c r="D94" s="20" t="s">
        <v>327</v>
      </c>
      <c r="E94" s="20" t="s">
        <v>385</v>
      </c>
      <c r="F94" s="20"/>
      <c r="G94" s="22">
        <f>G95</f>
        <v>0</v>
      </c>
      <c r="H94" s="23">
        <f t="shared" si="10"/>
        <v>0</v>
      </c>
    </row>
    <row r="95" spans="1:8" ht="25.5">
      <c r="A95" s="111" t="s">
        <v>162</v>
      </c>
      <c r="B95" s="114" t="s">
        <v>10</v>
      </c>
      <c r="C95" s="15" t="s">
        <v>178</v>
      </c>
      <c r="D95" s="15" t="s">
        <v>327</v>
      </c>
      <c r="E95" s="15" t="s">
        <v>385</v>
      </c>
      <c r="F95" s="15"/>
      <c r="G95" s="23">
        <f>G96</f>
        <v>0</v>
      </c>
      <c r="H95" s="23">
        <v>0</v>
      </c>
    </row>
    <row r="96" spans="1:8" ht="51">
      <c r="A96" s="111" t="s">
        <v>157</v>
      </c>
      <c r="B96" s="114" t="s">
        <v>10</v>
      </c>
      <c r="C96" s="15" t="s">
        <v>178</v>
      </c>
      <c r="D96" s="15" t="s">
        <v>327</v>
      </c>
      <c r="E96" s="15" t="s">
        <v>385</v>
      </c>
      <c r="F96" s="15" t="s">
        <v>114</v>
      </c>
      <c r="G96" s="23">
        <f>G97</f>
        <v>0</v>
      </c>
      <c r="H96" s="261">
        <v>0</v>
      </c>
    </row>
    <row r="97" spans="1:8" ht="63.75">
      <c r="A97" s="108" t="s">
        <v>305</v>
      </c>
      <c r="B97" s="114" t="s">
        <v>10</v>
      </c>
      <c r="C97" s="15" t="s">
        <v>178</v>
      </c>
      <c r="D97" s="15" t="s">
        <v>327</v>
      </c>
      <c r="E97" s="15" t="s">
        <v>385</v>
      </c>
      <c r="F97" s="15" t="s">
        <v>324</v>
      </c>
      <c r="G97" s="23">
        <v>0</v>
      </c>
      <c r="H97" s="23">
        <v>0</v>
      </c>
    </row>
    <row r="98" spans="1:8" ht="76.5">
      <c r="A98" s="49" t="s">
        <v>261</v>
      </c>
      <c r="B98" s="114" t="s">
        <v>63</v>
      </c>
      <c r="C98" s="10" t="s">
        <v>179</v>
      </c>
      <c r="D98" s="10" t="s">
        <v>174</v>
      </c>
      <c r="E98" s="10" t="s">
        <v>268</v>
      </c>
      <c r="F98" s="10"/>
      <c r="G98" s="22">
        <f>G99</f>
        <v>0</v>
      </c>
      <c r="H98" s="22">
        <f>H99</f>
        <v>0</v>
      </c>
    </row>
    <row r="99" spans="1:8" ht="76.5">
      <c r="A99" s="50" t="s">
        <v>269</v>
      </c>
      <c r="B99" s="114" t="s">
        <v>63</v>
      </c>
      <c r="C99" s="13" t="s">
        <v>179</v>
      </c>
      <c r="D99" s="13" t="s">
        <v>174</v>
      </c>
      <c r="E99" s="13" t="s">
        <v>268</v>
      </c>
      <c r="F99" s="13" t="s">
        <v>265</v>
      </c>
      <c r="G99" s="23">
        <v>0</v>
      </c>
      <c r="H99" s="23">
        <v>0</v>
      </c>
    </row>
    <row r="100" spans="1:8" ht="49.5">
      <c r="A100" s="56" t="s">
        <v>312</v>
      </c>
      <c r="B100" s="190" t="s">
        <v>10</v>
      </c>
      <c r="C100" s="74" t="s">
        <v>179</v>
      </c>
      <c r="D100" s="74"/>
      <c r="E100" s="74"/>
      <c r="F100" s="74"/>
      <c r="G100" s="57">
        <f>G101+G124+G138</f>
        <v>6302670.71</v>
      </c>
      <c r="H100" s="57">
        <f>H101+H124+H138</f>
        <v>65835676.77</v>
      </c>
    </row>
    <row r="101" spans="1:8" ht="15.75">
      <c r="A101" s="49" t="s">
        <v>313</v>
      </c>
      <c r="B101" s="114" t="s">
        <v>10</v>
      </c>
      <c r="C101" s="10" t="s">
        <v>179</v>
      </c>
      <c r="D101" s="10" t="s">
        <v>176</v>
      </c>
      <c r="E101" s="10"/>
      <c r="F101" s="10"/>
      <c r="G101" s="22">
        <f>G102</f>
        <v>6029595.96</v>
      </c>
      <c r="H101" s="22">
        <f>H102</f>
        <v>65540606.06</v>
      </c>
    </row>
    <row r="102" spans="1:8" ht="76.5">
      <c r="A102" s="49" t="s">
        <v>395</v>
      </c>
      <c r="B102" s="114" t="s">
        <v>10</v>
      </c>
      <c r="C102" s="20" t="s">
        <v>179</v>
      </c>
      <c r="D102" s="20" t="s">
        <v>176</v>
      </c>
      <c r="E102" s="10" t="s">
        <v>206</v>
      </c>
      <c r="F102" s="81"/>
      <c r="G102" s="22">
        <f>G103</f>
        <v>6029595.96</v>
      </c>
      <c r="H102" s="22">
        <f>H103</f>
        <v>65540606.06</v>
      </c>
    </row>
    <row r="103" spans="1:8" ht="25.5">
      <c r="A103" s="49" t="s">
        <v>164</v>
      </c>
      <c r="B103" s="114" t="s">
        <v>10</v>
      </c>
      <c r="C103" s="20" t="s">
        <v>179</v>
      </c>
      <c r="D103" s="20" t="s">
        <v>176</v>
      </c>
      <c r="E103" s="10" t="s">
        <v>224</v>
      </c>
      <c r="F103" s="10"/>
      <c r="G103" s="22">
        <f>G123+G104</f>
        <v>6029595.96</v>
      </c>
      <c r="H103" s="22">
        <f>H123+H104</f>
        <v>65540606.06</v>
      </c>
    </row>
    <row r="104" spans="1:8" ht="15.75">
      <c r="A104" s="49" t="s">
        <v>313</v>
      </c>
      <c r="B104" s="114" t="s">
        <v>10</v>
      </c>
      <c r="C104" s="20" t="s">
        <v>179</v>
      </c>
      <c r="D104" s="20" t="s">
        <v>176</v>
      </c>
      <c r="E104" s="10" t="s">
        <v>223</v>
      </c>
      <c r="F104" s="10"/>
      <c r="G104" s="22">
        <f>G121</f>
        <v>30000</v>
      </c>
      <c r="H104" s="22">
        <f>H121</f>
        <v>30000</v>
      </c>
    </row>
    <row r="105" spans="1:8" ht="102">
      <c r="A105" s="49" t="s">
        <v>314</v>
      </c>
      <c r="B105" s="114" t="s">
        <v>10</v>
      </c>
      <c r="C105" s="20" t="s">
        <v>179</v>
      </c>
      <c r="D105" s="20" t="s">
        <v>176</v>
      </c>
      <c r="E105" s="10" t="s">
        <v>222</v>
      </c>
      <c r="F105" s="10"/>
      <c r="G105" s="22">
        <f>G107</f>
        <v>0</v>
      </c>
      <c r="H105" s="22">
        <f>H107</f>
        <v>0</v>
      </c>
    </row>
    <row r="106" spans="1:8" ht="25.5">
      <c r="A106" s="50" t="s">
        <v>100</v>
      </c>
      <c r="B106" s="114" t="s">
        <v>10</v>
      </c>
      <c r="C106" s="15" t="s">
        <v>179</v>
      </c>
      <c r="D106" s="15" t="s">
        <v>176</v>
      </c>
      <c r="E106" s="13" t="s">
        <v>222</v>
      </c>
      <c r="F106" s="13" t="s">
        <v>101</v>
      </c>
      <c r="G106" s="23">
        <f>G107</f>
        <v>0</v>
      </c>
      <c r="H106" s="23">
        <f>H107</f>
        <v>0</v>
      </c>
    </row>
    <row r="107" spans="1:8" ht="114.75">
      <c r="A107" s="75" t="s">
        <v>92</v>
      </c>
      <c r="B107" s="114" t="s">
        <v>10</v>
      </c>
      <c r="C107" s="15" t="s">
        <v>179</v>
      </c>
      <c r="D107" s="15" t="s">
        <v>176</v>
      </c>
      <c r="E107" s="13" t="s">
        <v>222</v>
      </c>
      <c r="F107" s="13" t="s">
        <v>93</v>
      </c>
      <c r="G107" s="23">
        <v>0</v>
      </c>
      <c r="H107" s="23">
        <v>0</v>
      </c>
    </row>
    <row r="108" spans="1:8" ht="89.25">
      <c r="A108" s="49" t="s">
        <v>315</v>
      </c>
      <c r="B108" s="114" t="s">
        <v>10</v>
      </c>
      <c r="C108" s="20" t="s">
        <v>179</v>
      </c>
      <c r="D108" s="10" t="s">
        <v>176</v>
      </c>
      <c r="E108" s="10" t="s">
        <v>232</v>
      </c>
      <c r="F108" s="10"/>
      <c r="G108" s="22">
        <f>G110</f>
        <v>0</v>
      </c>
      <c r="H108" s="22">
        <f>H110</f>
        <v>0</v>
      </c>
    </row>
    <row r="109" spans="1:8" ht="25.5">
      <c r="A109" s="50" t="s">
        <v>100</v>
      </c>
      <c r="B109" s="114" t="s">
        <v>10</v>
      </c>
      <c r="C109" s="15" t="s">
        <v>179</v>
      </c>
      <c r="D109" s="13" t="s">
        <v>176</v>
      </c>
      <c r="E109" s="13" t="s">
        <v>232</v>
      </c>
      <c r="F109" s="13" t="s">
        <v>328</v>
      </c>
      <c r="G109" s="23">
        <f>G110</f>
        <v>0</v>
      </c>
      <c r="H109" s="23">
        <f>H110</f>
        <v>0</v>
      </c>
    </row>
    <row r="110" spans="1:8" ht="114.75">
      <c r="A110" s="75" t="s">
        <v>92</v>
      </c>
      <c r="B110" s="114" t="s">
        <v>10</v>
      </c>
      <c r="C110" s="15" t="s">
        <v>179</v>
      </c>
      <c r="D110" s="13" t="s">
        <v>176</v>
      </c>
      <c r="E110" s="13" t="s">
        <v>232</v>
      </c>
      <c r="F110" s="13" t="s">
        <v>93</v>
      </c>
      <c r="G110" s="23">
        <v>0</v>
      </c>
      <c r="H110" s="23">
        <v>0</v>
      </c>
    </row>
    <row r="111" spans="1:8" ht="25.5">
      <c r="A111" s="49" t="s">
        <v>164</v>
      </c>
      <c r="B111" s="114" t="s">
        <v>10</v>
      </c>
      <c r="C111" s="10" t="s">
        <v>179</v>
      </c>
      <c r="D111" s="10" t="s">
        <v>176</v>
      </c>
      <c r="E111" s="20" t="s">
        <v>231</v>
      </c>
      <c r="F111" s="10"/>
      <c r="G111" s="22">
        <f>G116+G114+G113+G117</f>
        <v>0</v>
      </c>
      <c r="H111" s="22">
        <f>H116+H114+H113+H117</f>
        <v>0</v>
      </c>
    </row>
    <row r="112" spans="1:8" ht="51">
      <c r="A112" s="108" t="s">
        <v>123</v>
      </c>
      <c r="B112" s="114" t="s">
        <v>10</v>
      </c>
      <c r="C112" s="13" t="s">
        <v>179</v>
      </c>
      <c r="D112" s="13" t="s">
        <v>176</v>
      </c>
      <c r="E112" s="15" t="s">
        <v>231</v>
      </c>
      <c r="F112" s="13" t="s">
        <v>114</v>
      </c>
      <c r="G112" s="23">
        <f>G113+G114</f>
        <v>0</v>
      </c>
      <c r="H112" s="23">
        <f>H113+H114</f>
        <v>0</v>
      </c>
    </row>
    <row r="113" spans="1:8" ht="63.75">
      <c r="A113" s="50" t="s">
        <v>106</v>
      </c>
      <c r="B113" s="114" t="s">
        <v>10</v>
      </c>
      <c r="C113" s="13" t="s">
        <v>179</v>
      </c>
      <c r="D113" s="13" t="s">
        <v>176</v>
      </c>
      <c r="E113" s="15" t="s">
        <v>231</v>
      </c>
      <c r="F113" s="13" t="s">
        <v>105</v>
      </c>
      <c r="G113" s="23"/>
      <c r="H113" s="23"/>
    </row>
    <row r="114" spans="1:8" ht="63.75">
      <c r="A114" s="50" t="s">
        <v>305</v>
      </c>
      <c r="B114" s="114" t="s">
        <v>10</v>
      </c>
      <c r="C114" s="13" t="s">
        <v>179</v>
      </c>
      <c r="D114" s="13" t="s">
        <v>176</v>
      </c>
      <c r="E114" s="15" t="s">
        <v>231</v>
      </c>
      <c r="F114" s="13" t="s">
        <v>324</v>
      </c>
      <c r="G114" s="23">
        <v>0</v>
      </c>
      <c r="H114" s="23">
        <v>0</v>
      </c>
    </row>
    <row r="115" spans="1:8" ht="25.5">
      <c r="A115" s="50" t="s">
        <v>100</v>
      </c>
      <c r="B115" s="114" t="s">
        <v>10</v>
      </c>
      <c r="C115" s="13" t="s">
        <v>179</v>
      </c>
      <c r="D115" s="13" t="s">
        <v>176</v>
      </c>
      <c r="E115" s="15" t="s">
        <v>231</v>
      </c>
      <c r="F115" s="13" t="s">
        <v>101</v>
      </c>
      <c r="G115" s="23">
        <f>G116+G117</f>
        <v>0</v>
      </c>
      <c r="H115" s="23">
        <f>H116+H117</f>
        <v>0</v>
      </c>
    </row>
    <row r="116" spans="1:8" ht="115.5">
      <c r="A116" s="76" t="s">
        <v>95</v>
      </c>
      <c r="B116" s="114" t="s">
        <v>10</v>
      </c>
      <c r="C116" s="13" t="s">
        <v>179</v>
      </c>
      <c r="D116" s="13" t="s">
        <v>176</v>
      </c>
      <c r="E116" s="15" t="s">
        <v>231</v>
      </c>
      <c r="F116" s="13" t="s">
        <v>94</v>
      </c>
      <c r="G116" s="23">
        <v>0</v>
      </c>
      <c r="H116" s="23">
        <v>0</v>
      </c>
    </row>
    <row r="117" spans="1:8" ht="63.75">
      <c r="A117" s="50" t="s">
        <v>365</v>
      </c>
      <c r="B117" s="114" t="s">
        <v>10</v>
      </c>
      <c r="C117" s="13" t="s">
        <v>179</v>
      </c>
      <c r="D117" s="13" t="s">
        <v>176</v>
      </c>
      <c r="E117" s="13" t="s">
        <v>232</v>
      </c>
      <c r="F117" s="13" t="s">
        <v>284</v>
      </c>
      <c r="G117" s="23">
        <v>0</v>
      </c>
      <c r="H117" s="23">
        <v>0</v>
      </c>
    </row>
    <row r="118" spans="1:8" ht="63.75">
      <c r="A118" s="49" t="s">
        <v>242</v>
      </c>
      <c r="B118" s="114" t="s">
        <v>10</v>
      </c>
      <c r="C118" s="10" t="s">
        <v>179</v>
      </c>
      <c r="D118" s="10" t="s">
        <v>176</v>
      </c>
      <c r="E118" s="20" t="s">
        <v>241</v>
      </c>
      <c r="F118" s="10"/>
      <c r="G118" s="22">
        <f>SUM(G120)</f>
        <v>0</v>
      </c>
      <c r="H118" s="22">
        <f>SUM(H120)</f>
        <v>0</v>
      </c>
    </row>
    <row r="119" spans="1:8" ht="51">
      <c r="A119" s="108" t="s">
        <v>123</v>
      </c>
      <c r="B119" s="114" t="s">
        <v>10</v>
      </c>
      <c r="C119" s="13" t="s">
        <v>179</v>
      </c>
      <c r="D119" s="13" t="s">
        <v>176</v>
      </c>
      <c r="E119" s="15" t="s">
        <v>241</v>
      </c>
      <c r="F119" s="13" t="s">
        <v>114</v>
      </c>
      <c r="G119" s="23">
        <f>G120</f>
        <v>0</v>
      </c>
      <c r="H119" s="23">
        <f>H120</f>
        <v>0</v>
      </c>
    </row>
    <row r="120" spans="1:8" ht="63.75">
      <c r="A120" s="50" t="s">
        <v>106</v>
      </c>
      <c r="B120" s="114" t="s">
        <v>10</v>
      </c>
      <c r="C120" s="13" t="s">
        <v>179</v>
      </c>
      <c r="D120" s="13" t="s">
        <v>176</v>
      </c>
      <c r="E120" s="15" t="s">
        <v>241</v>
      </c>
      <c r="F120" s="13" t="s">
        <v>105</v>
      </c>
      <c r="G120" s="23">
        <v>0</v>
      </c>
      <c r="H120" s="23">
        <v>0</v>
      </c>
    </row>
    <row r="121" spans="1:8" ht="25.5">
      <c r="A121" s="49" t="s">
        <v>164</v>
      </c>
      <c r="B121" s="114" t="s">
        <v>10</v>
      </c>
      <c r="C121" s="20" t="s">
        <v>179</v>
      </c>
      <c r="D121" s="20" t="s">
        <v>176</v>
      </c>
      <c r="E121" s="129" t="s">
        <v>423</v>
      </c>
      <c r="F121" s="13"/>
      <c r="G121" s="22">
        <f>G122</f>
        <v>30000</v>
      </c>
      <c r="H121" s="22">
        <f>H122</f>
        <v>30000</v>
      </c>
    </row>
    <row r="122" spans="1:8" ht="51">
      <c r="A122" s="108" t="s">
        <v>112</v>
      </c>
      <c r="B122" s="114" t="s">
        <v>10</v>
      </c>
      <c r="C122" s="21" t="s">
        <v>179</v>
      </c>
      <c r="D122" s="21" t="s">
        <v>176</v>
      </c>
      <c r="E122" s="138" t="s">
        <v>231</v>
      </c>
      <c r="F122" s="13" t="s">
        <v>114</v>
      </c>
      <c r="G122" s="23">
        <v>30000</v>
      </c>
      <c r="H122" s="23">
        <v>30000</v>
      </c>
    </row>
    <row r="123" spans="1:8" ht="51">
      <c r="A123" s="262" t="s">
        <v>112</v>
      </c>
      <c r="B123" s="263" t="s">
        <v>10</v>
      </c>
      <c r="C123" s="264" t="s">
        <v>179</v>
      </c>
      <c r="D123" s="264" t="s">
        <v>176</v>
      </c>
      <c r="E123" s="265" t="s">
        <v>629</v>
      </c>
      <c r="F123" s="266" t="s">
        <v>114</v>
      </c>
      <c r="G123" s="189">
        <v>5999595.96</v>
      </c>
      <c r="H123" s="189">
        <v>65510606.06</v>
      </c>
    </row>
    <row r="124" spans="1:8" ht="15.75">
      <c r="A124" s="49" t="s">
        <v>316</v>
      </c>
      <c r="B124" s="114" t="s">
        <v>10</v>
      </c>
      <c r="C124" s="10" t="s">
        <v>179</v>
      </c>
      <c r="D124" s="10" t="s">
        <v>177</v>
      </c>
      <c r="E124" s="10"/>
      <c r="F124" s="10"/>
      <c r="G124" s="22">
        <f>G127+G125</f>
        <v>166004.04</v>
      </c>
      <c r="H124" s="22">
        <f>H127</f>
        <v>188000</v>
      </c>
    </row>
    <row r="125" spans="1:8" ht="102">
      <c r="A125" s="49" t="s">
        <v>526</v>
      </c>
      <c r="B125" s="114" t="s">
        <v>10</v>
      </c>
      <c r="C125" s="20" t="s">
        <v>179</v>
      </c>
      <c r="D125" s="20" t="s">
        <v>177</v>
      </c>
      <c r="E125" s="129" t="s">
        <v>525</v>
      </c>
      <c r="F125" s="13"/>
      <c r="G125" s="22">
        <f>G126</f>
        <v>20000</v>
      </c>
      <c r="H125" s="22">
        <f>H126</f>
        <v>0</v>
      </c>
    </row>
    <row r="126" spans="1:8" ht="51">
      <c r="A126" s="111" t="s">
        <v>157</v>
      </c>
      <c r="B126" s="114" t="s">
        <v>10</v>
      </c>
      <c r="C126" s="20" t="s">
        <v>179</v>
      </c>
      <c r="D126" s="20" t="s">
        <v>177</v>
      </c>
      <c r="E126" s="131" t="s">
        <v>527</v>
      </c>
      <c r="F126" s="13" t="s">
        <v>114</v>
      </c>
      <c r="G126" s="22">
        <v>20000</v>
      </c>
      <c r="H126" s="22">
        <v>0</v>
      </c>
    </row>
    <row r="127" spans="1:8" ht="76.5">
      <c r="A127" s="49" t="s">
        <v>395</v>
      </c>
      <c r="B127" s="114" t="s">
        <v>10</v>
      </c>
      <c r="C127" s="10" t="s">
        <v>179</v>
      </c>
      <c r="D127" s="10" t="s">
        <v>177</v>
      </c>
      <c r="E127" s="10" t="s">
        <v>206</v>
      </c>
      <c r="F127" s="10"/>
      <c r="G127" s="22">
        <f>G128</f>
        <v>146004.04</v>
      </c>
      <c r="H127" s="22">
        <f>H128</f>
        <v>188000</v>
      </c>
    </row>
    <row r="128" spans="1:8" ht="25.5">
      <c r="A128" s="49" t="s">
        <v>164</v>
      </c>
      <c r="B128" s="114" t="s">
        <v>10</v>
      </c>
      <c r="C128" s="10" t="s">
        <v>179</v>
      </c>
      <c r="D128" s="10" t="s">
        <v>177</v>
      </c>
      <c r="E128" s="10" t="s">
        <v>224</v>
      </c>
      <c r="F128" s="10"/>
      <c r="G128" s="22">
        <f>G129</f>
        <v>146004.04</v>
      </c>
      <c r="H128" s="22">
        <f>H129</f>
        <v>188000</v>
      </c>
    </row>
    <row r="129" spans="1:8" ht="15.75">
      <c r="A129" s="49" t="s">
        <v>316</v>
      </c>
      <c r="B129" s="114" t="s">
        <v>10</v>
      </c>
      <c r="C129" s="10" t="s">
        <v>179</v>
      </c>
      <c r="D129" s="10" t="s">
        <v>177</v>
      </c>
      <c r="E129" s="10" t="s">
        <v>236</v>
      </c>
      <c r="F129" s="10"/>
      <c r="G129" s="22">
        <f>G130+G132+G134</f>
        <v>146004.04</v>
      </c>
      <c r="H129" s="22">
        <f>H130+H132+H134</f>
        <v>188000</v>
      </c>
    </row>
    <row r="130" spans="1:8" ht="15.75">
      <c r="A130" s="49" t="s">
        <v>317</v>
      </c>
      <c r="B130" s="114" t="s">
        <v>10</v>
      </c>
      <c r="C130" s="10" t="s">
        <v>179</v>
      </c>
      <c r="D130" s="10" t="s">
        <v>177</v>
      </c>
      <c r="E130" s="10" t="s">
        <v>235</v>
      </c>
      <c r="F130" s="10"/>
      <c r="G130" s="22">
        <f>G131</f>
        <v>87000</v>
      </c>
      <c r="H130" s="22">
        <f>H131</f>
        <v>87000</v>
      </c>
    </row>
    <row r="131" spans="1:8" ht="51">
      <c r="A131" s="108" t="s">
        <v>123</v>
      </c>
      <c r="B131" s="114" t="s">
        <v>10</v>
      </c>
      <c r="C131" s="38" t="s">
        <v>179</v>
      </c>
      <c r="D131" s="38" t="s">
        <v>177</v>
      </c>
      <c r="E131" s="38" t="s">
        <v>235</v>
      </c>
      <c r="F131" s="38" t="s">
        <v>114</v>
      </c>
      <c r="G131" s="23">
        <v>87000</v>
      </c>
      <c r="H131" s="23">
        <v>87000</v>
      </c>
    </row>
    <row r="132" spans="1:8" ht="25.5">
      <c r="A132" s="49" t="s">
        <v>165</v>
      </c>
      <c r="B132" s="114" t="s">
        <v>10</v>
      </c>
      <c r="C132" s="10" t="s">
        <v>179</v>
      </c>
      <c r="D132" s="10" t="s">
        <v>177</v>
      </c>
      <c r="E132" s="10" t="s">
        <v>234</v>
      </c>
      <c r="F132" s="10"/>
      <c r="G132" s="22">
        <f>G133</f>
        <v>1000</v>
      </c>
      <c r="H132" s="22">
        <f>H133</f>
        <v>1000</v>
      </c>
    </row>
    <row r="133" spans="1:8" ht="51">
      <c r="A133" s="108" t="s">
        <v>123</v>
      </c>
      <c r="B133" s="114" t="s">
        <v>10</v>
      </c>
      <c r="C133" s="13" t="s">
        <v>179</v>
      </c>
      <c r="D133" s="13" t="s">
        <v>177</v>
      </c>
      <c r="E133" s="13" t="s">
        <v>234</v>
      </c>
      <c r="F133" s="13" t="s">
        <v>114</v>
      </c>
      <c r="G133" s="23">
        <v>1000</v>
      </c>
      <c r="H133" s="23">
        <v>1000</v>
      </c>
    </row>
    <row r="134" spans="1:8" ht="38.25">
      <c r="A134" s="49" t="s">
        <v>166</v>
      </c>
      <c r="B134" s="114" t="s">
        <v>10</v>
      </c>
      <c r="C134" s="10" t="s">
        <v>179</v>
      </c>
      <c r="D134" s="10" t="s">
        <v>177</v>
      </c>
      <c r="E134" s="10" t="s">
        <v>233</v>
      </c>
      <c r="F134" s="10"/>
      <c r="G134" s="22">
        <f>G135</f>
        <v>58004.04</v>
      </c>
      <c r="H134" s="22">
        <f>H135</f>
        <v>100000</v>
      </c>
    </row>
    <row r="135" spans="1:8" ht="51">
      <c r="A135" s="108" t="s">
        <v>123</v>
      </c>
      <c r="B135" s="114" t="s">
        <v>10</v>
      </c>
      <c r="C135" s="13" t="s">
        <v>179</v>
      </c>
      <c r="D135" s="13" t="s">
        <v>177</v>
      </c>
      <c r="E135" s="13" t="s">
        <v>233</v>
      </c>
      <c r="F135" s="13" t="s">
        <v>114</v>
      </c>
      <c r="G135" s="23">
        <v>58004.04</v>
      </c>
      <c r="H135" s="23">
        <v>100000</v>
      </c>
    </row>
    <row r="136" spans="1:8" ht="15.75">
      <c r="A136" s="50" t="s">
        <v>126</v>
      </c>
      <c r="B136" s="114" t="s">
        <v>10</v>
      </c>
      <c r="C136" s="13" t="s">
        <v>179</v>
      </c>
      <c r="D136" s="13" t="s">
        <v>177</v>
      </c>
      <c r="E136" s="13" t="s">
        <v>233</v>
      </c>
      <c r="F136" s="13" t="s">
        <v>119</v>
      </c>
      <c r="G136" s="23">
        <f>G137</f>
        <v>0</v>
      </c>
      <c r="H136" s="23">
        <f>H137</f>
        <v>0</v>
      </c>
    </row>
    <row r="137" spans="1:8" ht="76.5">
      <c r="A137" s="50" t="s">
        <v>269</v>
      </c>
      <c r="B137" s="114" t="s">
        <v>10</v>
      </c>
      <c r="C137" s="13" t="s">
        <v>179</v>
      </c>
      <c r="D137" s="13" t="s">
        <v>177</v>
      </c>
      <c r="E137" s="13" t="s">
        <v>233</v>
      </c>
      <c r="F137" s="13" t="s">
        <v>265</v>
      </c>
      <c r="G137" s="23">
        <v>0</v>
      </c>
      <c r="H137" s="23">
        <v>0</v>
      </c>
    </row>
    <row r="138" spans="1:8" ht="38.25">
      <c r="A138" s="107" t="s">
        <v>550</v>
      </c>
      <c r="B138" s="168" t="s">
        <v>10</v>
      </c>
      <c r="C138" s="10" t="s">
        <v>179</v>
      </c>
      <c r="D138" s="10" t="s">
        <v>179</v>
      </c>
      <c r="E138" s="10"/>
      <c r="F138" s="10"/>
      <c r="G138" s="22">
        <f>G140</f>
        <v>107070.71</v>
      </c>
      <c r="H138" s="22">
        <f>H140</f>
        <v>107070.71</v>
      </c>
    </row>
    <row r="139" spans="1:8" ht="102">
      <c r="A139" s="99" t="s">
        <v>528</v>
      </c>
      <c r="B139" s="168" t="s">
        <v>10</v>
      </c>
      <c r="C139" s="10" t="s">
        <v>179</v>
      </c>
      <c r="D139" s="10" t="s">
        <v>179</v>
      </c>
      <c r="E139" s="10" t="s">
        <v>630</v>
      </c>
      <c r="F139" s="10"/>
      <c r="G139" s="22">
        <f>G140</f>
        <v>107070.71</v>
      </c>
      <c r="H139" s="22">
        <f>H140</f>
        <v>107070.71</v>
      </c>
    </row>
    <row r="140" spans="1:8" ht="51">
      <c r="A140" s="108" t="s">
        <v>123</v>
      </c>
      <c r="B140" s="114" t="s">
        <v>10</v>
      </c>
      <c r="C140" s="13" t="s">
        <v>179</v>
      </c>
      <c r="D140" s="13" t="s">
        <v>179</v>
      </c>
      <c r="E140" s="13" t="s">
        <v>630</v>
      </c>
      <c r="F140" s="13" t="s">
        <v>114</v>
      </c>
      <c r="G140" s="23">
        <v>107070.71</v>
      </c>
      <c r="H140" s="23">
        <v>107070.71</v>
      </c>
    </row>
    <row r="141" spans="1:8" ht="16.5">
      <c r="A141" s="56" t="s">
        <v>167</v>
      </c>
      <c r="B141" s="115" t="s">
        <v>10</v>
      </c>
      <c r="C141" s="55" t="s">
        <v>180</v>
      </c>
      <c r="D141" s="55"/>
      <c r="E141" s="55"/>
      <c r="F141" s="55"/>
      <c r="G141" s="57">
        <f aca="true" t="shared" si="11" ref="G141:H145">G142</f>
        <v>1000</v>
      </c>
      <c r="H141" s="57">
        <f t="shared" si="11"/>
        <v>0</v>
      </c>
    </row>
    <row r="142" spans="1:8" ht="38.25">
      <c r="A142" s="49" t="s">
        <v>424</v>
      </c>
      <c r="B142" s="114" t="s">
        <v>10</v>
      </c>
      <c r="C142" s="10" t="s">
        <v>180</v>
      </c>
      <c r="D142" s="10" t="s">
        <v>179</v>
      </c>
      <c r="E142" s="129"/>
      <c r="F142" s="129"/>
      <c r="G142" s="22">
        <f t="shared" si="11"/>
        <v>1000</v>
      </c>
      <c r="H142" s="22">
        <f t="shared" si="11"/>
        <v>0</v>
      </c>
    </row>
    <row r="143" spans="1:8" ht="76.5">
      <c r="A143" s="99" t="s">
        <v>504</v>
      </c>
      <c r="B143" s="114" t="s">
        <v>10</v>
      </c>
      <c r="C143" s="10" t="s">
        <v>180</v>
      </c>
      <c r="D143" s="10" t="s">
        <v>179</v>
      </c>
      <c r="E143" s="129" t="s">
        <v>380</v>
      </c>
      <c r="F143" s="129"/>
      <c r="G143" s="22">
        <f t="shared" si="11"/>
        <v>1000</v>
      </c>
      <c r="H143" s="22">
        <f t="shared" si="11"/>
        <v>0</v>
      </c>
    </row>
    <row r="144" spans="1:8" ht="25.5">
      <c r="A144" s="99" t="s">
        <v>425</v>
      </c>
      <c r="B144" s="114" t="s">
        <v>10</v>
      </c>
      <c r="C144" s="10" t="s">
        <v>180</v>
      </c>
      <c r="D144" s="10" t="s">
        <v>179</v>
      </c>
      <c r="E144" s="129" t="s">
        <v>381</v>
      </c>
      <c r="F144" s="129"/>
      <c r="G144" s="22">
        <f t="shared" si="11"/>
        <v>1000</v>
      </c>
      <c r="H144" s="22">
        <f t="shared" si="11"/>
        <v>0</v>
      </c>
    </row>
    <row r="145" spans="1:8" ht="25.5">
      <c r="A145" s="49" t="s">
        <v>426</v>
      </c>
      <c r="B145" s="114" t="s">
        <v>10</v>
      </c>
      <c r="C145" s="10" t="s">
        <v>180</v>
      </c>
      <c r="D145" s="10" t="s">
        <v>179</v>
      </c>
      <c r="E145" s="129" t="s">
        <v>427</v>
      </c>
      <c r="F145" s="129"/>
      <c r="G145" s="22">
        <f t="shared" si="11"/>
        <v>1000</v>
      </c>
      <c r="H145" s="22">
        <f t="shared" si="11"/>
        <v>0</v>
      </c>
    </row>
    <row r="146" spans="1:8" ht="51">
      <c r="A146" s="108" t="s">
        <v>123</v>
      </c>
      <c r="B146" s="114" t="s">
        <v>10</v>
      </c>
      <c r="C146" s="13" t="s">
        <v>180</v>
      </c>
      <c r="D146" s="13" t="s">
        <v>179</v>
      </c>
      <c r="E146" s="131" t="s">
        <v>427</v>
      </c>
      <c r="F146" s="131" t="s">
        <v>114</v>
      </c>
      <c r="G146" s="23">
        <v>1000</v>
      </c>
      <c r="H146" s="23">
        <v>0</v>
      </c>
    </row>
    <row r="147" spans="1:8" ht="33">
      <c r="A147" s="56" t="s">
        <v>168</v>
      </c>
      <c r="B147" s="115" t="s">
        <v>10</v>
      </c>
      <c r="C147" s="55" t="s">
        <v>181</v>
      </c>
      <c r="D147" s="55"/>
      <c r="E147" s="55"/>
      <c r="F147" s="55"/>
      <c r="G147" s="57">
        <f>G148+G155</f>
        <v>3868642</v>
      </c>
      <c r="H147" s="57">
        <f>H148+H155</f>
        <v>3750106</v>
      </c>
    </row>
    <row r="148" spans="1:8" ht="15.75">
      <c r="A148" s="49" t="s">
        <v>169</v>
      </c>
      <c r="B148" s="114" t="s">
        <v>10</v>
      </c>
      <c r="C148" s="10" t="s">
        <v>181</v>
      </c>
      <c r="D148" s="10" t="s">
        <v>174</v>
      </c>
      <c r="E148" s="10"/>
      <c r="F148" s="10"/>
      <c r="G148" s="22">
        <f>G150</f>
        <v>2297200</v>
      </c>
      <c r="H148" s="22">
        <f>H150</f>
        <v>2297064</v>
      </c>
    </row>
    <row r="149" spans="1:8" ht="15.75">
      <c r="A149" s="49"/>
      <c r="B149" s="114"/>
      <c r="C149" s="10"/>
      <c r="D149" s="10"/>
      <c r="E149" s="10"/>
      <c r="F149" s="10"/>
      <c r="G149" s="22"/>
      <c r="H149" s="22"/>
    </row>
    <row r="150" spans="1:8" ht="76.5">
      <c r="A150" s="49" t="s">
        <v>395</v>
      </c>
      <c r="B150" s="114" t="s">
        <v>10</v>
      </c>
      <c r="C150" s="10" t="s">
        <v>181</v>
      </c>
      <c r="D150" s="10" t="s">
        <v>174</v>
      </c>
      <c r="E150" s="10" t="s">
        <v>206</v>
      </c>
      <c r="F150" s="10"/>
      <c r="G150" s="22">
        <f>G151</f>
        <v>2297200</v>
      </c>
      <c r="H150" s="22">
        <f>H151</f>
        <v>2297064</v>
      </c>
    </row>
    <row r="151" spans="1:8" ht="102">
      <c r="A151" s="49" t="s">
        <v>404</v>
      </c>
      <c r="B151" s="114" t="s">
        <v>10</v>
      </c>
      <c r="C151" s="10" t="s">
        <v>181</v>
      </c>
      <c r="D151" s="10" t="s">
        <v>174</v>
      </c>
      <c r="E151" s="10" t="s">
        <v>205</v>
      </c>
      <c r="F151" s="10"/>
      <c r="G151" s="22">
        <f>G152</f>
        <v>2297200</v>
      </c>
      <c r="H151" s="22">
        <f>H152</f>
        <v>2297064</v>
      </c>
    </row>
    <row r="152" spans="1:8" ht="51">
      <c r="A152" s="49" t="s">
        <v>318</v>
      </c>
      <c r="B152" s="114" t="s">
        <v>10</v>
      </c>
      <c r="C152" s="10" t="s">
        <v>181</v>
      </c>
      <c r="D152" s="10" t="s">
        <v>174</v>
      </c>
      <c r="E152" s="10" t="s">
        <v>207</v>
      </c>
      <c r="F152" s="10"/>
      <c r="G152" s="22">
        <f>G154</f>
        <v>2297200</v>
      </c>
      <c r="H152" s="22">
        <f>H154</f>
        <v>2297064</v>
      </c>
    </row>
    <row r="153" spans="1:8" ht="25.5">
      <c r="A153" s="50" t="s">
        <v>429</v>
      </c>
      <c r="B153" s="114" t="s">
        <v>10</v>
      </c>
      <c r="C153" s="13" t="s">
        <v>181</v>
      </c>
      <c r="D153" s="13" t="s">
        <v>174</v>
      </c>
      <c r="E153" s="131" t="s">
        <v>207</v>
      </c>
      <c r="F153" s="131" t="s">
        <v>428</v>
      </c>
      <c r="G153" s="23">
        <v>1849100</v>
      </c>
      <c r="H153" s="23">
        <v>1908200</v>
      </c>
    </row>
    <row r="154" spans="1:8" ht="102">
      <c r="A154" s="50" t="s">
        <v>431</v>
      </c>
      <c r="B154" s="114" t="s">
        <v>10</v>
      </c>
      <c r="C154" s="13" t="s">
        <v>181</v>
      </c>
      <c r="D154" s="13" t="s">
        <v>174</v>
      </c>
      <c r="E154" s="131" t="s">
        <v>207</v>
      </c>
      <c r="F154" s="131" t="s">
        <v>430</v>
      </c>
      <c r="G154" s="23">
        <v>2297200</v>
      </c>
      <c r="H154" s="23">
        <v>2297064</v>
      </c>
    </row>
    <row r="155" spans="1:8" ht="25.5">
      <c r="A155" s="49" t="s">
        <v>170</v>
      </c>
      <c r="B155" s="114" t="s">
        <v>10</v>
      </c>
      <c r="C155" s="10" t="s">
        <v>181</v>
      </c>
      <c r="D155" s="10" t="s">
        <v>178</v>
      </c>
      <c r="E155" s="10"/>
      <c r="F155" s="10"/>
      <c r="G155" s="22">
        <f>G156+G164+G160</f>
        <v>1571442</v>
      </c>
      <c r="H155" s="22">
        <f>H156+H164+H160</f>
        <v>1453042</v>
      </c>
    </row>
    <row r="156" spans="1:8" ht="76.5">
      <c r="A156" s="51" t="s">
        <v>514</v>
      </c>
      <c r="B156" s="114" t="s">
        <v>10</v>
      </c>
      <c r="C156" s="10" t="s">
        <v>181</v>
      </c>
      <c r="D156" s="10" t="s">
        <v>178</v>
      </c>
      <c r="E156" s="129" t="s">
        <v>209</v>
      </c>
      <c r="F156" s="129"/>
      <c r="G156" s="22">
        <f aca="true" t="shared" si="12" ref="G156:H158">G157</f>
        <v>20000</v>
      </c>
      <c r="H156" s="22">
        <f t="shared" si="12"/>
        <v>20000</v>
      </c>
    </row>
    <row r="157" spans="1:8" ht="51">
      <c r="A157" s="49" t="s">
        <v>212</v>
      </c>
      <c r="B157" s="114" t="s">
        <v>10</v>
      </c>
      <c r="C157" s="10" t="s">
        <v>181</v>
      </c>
      <c r="D157" s="10" t="s">
        <v>178</v>
      </c>
      <c r="E157" s="129" t="s">
        <v>210</v>
      </c>
      <c r="F157" s="129"/>
      <c r="G157" s="22">
        <f t="shared" si="12"/>
        <v>20000</v>
      </c>
      <c r="H157" s="22">
        <f t="shared" si="12"/>
        <v>20000</v>
      </c>
    </row>
    <row r="158" spans="1:8" ht="63.75">
      <c r="A158" s="49" t="s">
        <v>306</v>
      </c>
      <c r="B158" s="114" t="s">
        <v>10</v>
      </c>
      <c r="C158" s="10" t="s">
        <v>181</v>
      </c>
      <c r="D158" s="10" t="s">
        <v>178</v>
      </c>
      <c r="E158" s="129" t="s">
        <v>399</v>
      </c>
      <c r="F158" s="129"/>
      <c r="G158" s="22">
        <f t="shared" si="12"/>
        <v>20000</v>
      </c>
      <c r="H158" s="22">
        <f t="shared" si="12"/>
        <v>20000</v>
      </c>
    </row>
    <row r="159" spans="1:8" ht="51">
      <c r="A159" s="108" t="s">
        <v>123</v>
      </c>
      <c r="B159" s="114" t="s">
        <v>10</v>
      </c>
      <c r="C159" s="13" t="s">
        <v>181</v>
      </c>
      <c r="D159" s="13" t="s">
        <v>178</v>
      </c>
      <c r="E159" s="131" t="s">
        <v>399</v>
      </c>
      <c r="F159" s="131" t="s">
        <v>114</v>
      </c>
      <c r="G159" s="23">
        <v>20000</v>
      </c>
      <c r="H159" s="23">
        <v>20000</v>
      </c>
    </row>
    <row r="160" spans="1:8" ht="51">
      <c r="A160" s="51" t="s">
        <v>631</v>
      </c>
      <c r="B160" s="114" t="s">
        <v>10</v>
      </c>
      <c r="C160" s="10" t="s">
        <v>181</v>
      </c>
      <c r="D160" s="10" t="s">
        <v>178</v>
      </c>
      <c r="E160" s="129" t="s">
        <v>377</v>
      </c>
      <c r="F160" s="129"/>
      <c r="G160" s="22">
        <f aca="true" t="shared" si="13" ref="G160:H162">G161</f>
        <v>120000</v>
      </c>
      <c r="H160" s="22">
        <f t="shared" si="13"/>
        <v>0</v>
      </c>
    </row>
    <row r="161" spans="1:8" ht="15.75">
      <c r="A161" s="49" t="s">
        <v>632</v>
      </c>
      <c r="B161" s="114" t="s">
        <v>10</v>
      </c>
      <c r="C161" s="10" t="s">
        <v>181</v>
      </c>
      <c r="D161" s="10" t="s">
        <v>178</v>
      </c>
      <c r="E161" s="129" t="s">
        <v>131</v>
      </c>
      <c r="F161" s="129"/>
      <c r="G161" s="22">
        <f t="shared" si="13"/>
        <v>120000</v>
      </c>
      <c r="H161" s="22">
        <f t="shared" si="13"/>
        <v>0</v>
      </c>
    </row>
    <row r="162" spans="1:8" ht="25.5">
      <c r="A162" s="49" t="s">
        <v>433</v>
      </c>
      <c r="B162" s="114" t="s">
        <v>10</v>
      </c>
      <c r="C162" s="10" t="s">
        <v>181</v>
      </c>
      <c r="D162" s="10" t="s">
        <v>178</v>
      </c>
      <c r="E162" s="129" t="s">
        <v>432</v>
      </c>
      <c r="F162" s="129"/>
      <c r="G162" s="22">
        <f t="shared" si="13"/>
        <v>120000</v>
      </c>
      <c r="H162" s="22">
        <f t="shared" si="13"/>
        <v>0</v>
      </c>
    </row>
    <row r="163" spans="1:8" ht="51">
      <c r="A163" s="108" t="s">
        <v>123</v>
      </c>
      <c r="B163" s="114" t="s">
        <v>10</v>
      </c>
      <c r="C163" s="13" t="s">
        <v>181</v>
      </c>
      <c r="D163" s="13" t="s">
        <v>178</v>
      </c>
      <c r="E163" s="131" t="s">
        <v>432</v>
      </c>
      <c r="F163" s="131" t="s">
        <v>114</v>
      </c>
      <c r="G163" s="23">
        <v>120000</v>
      </c>
      <c r="H163" s="23">
        <v>0</v>
      </c>
    </row>
    <row r="164" spans="1:8" ht="76.5">
      <c r="A164" s="49" t="s">
        <v>395</v>
      </c>
      <c r="B164" s="114" t="s">
        <v>10</v>
      </c>
      <c r="C164" s="10" t="s">
        <v>181</v>
      </c>
      <c r="D164" s="10" t="s">
        <v>178</v>
      </c>
      <c r="E164" s="10" t="s">
        <v>206</v>
      </c>
      <c r="F164" s="10"/>
      <c r="G164" s="22">
        <f>G165</f>
        <v>1431442</v>
      </c>
      <c r="H164" s="22">
        <f>H165</f>
        <v>1433042</v>
      </c>
    </row>
    <row r="165" spans="1:8" ht="102">
      <c r="A165" s="49" t="s">
        <v>404</v>
      </c>
      <c r="B165" s="114" t="s">
        <v>10</v>
      </c>
      <c r="C165" s="10" t="s">
        <v>181</v>
      </c>
      <c r="D165" s="10" t="s">
        <v>178</v>
      </c>
      <c r="E165" s="10" t="s">
        <v>205</v>
      </c>
      <c r="F165" s="10"/>
      <c r="G165" s="22">
        <f>G166</f>
        <v>1431442</v>
      </c>
      <c r="H165" s="22">
        <f>H166</f>
        <v>1433042</v>
      </c>
    </row>
    <row r="166" spans="1:8" ht="153">
      <c r="A166" s="49" t="s">
        <v>202</v>
      </c>
      <c r="B166" s="114" t="s">
        <v>10</v>
      </c>
      <c r="C166" s="10" t="s">
        <v>181</v>
      </c>
      <c r="D166" s="10" t="s">
        <v>178</v>
      </c>
      <c r="E166" s="10" t="s">
        <v>203</v>
      </c>
      <c r="F166" s="10"/>
      <c r="G166" s="22">
        <f>G167+G168</f>
        <v>1431442</v>
      </c>
      <c r="H166" s="22">
        <f>H167+H168</f>
        <v>1433042</v>
      </c>
    </row>
    <row r="167" spans="1:8" ht="38.25">
      <c r="A167" s="108" t="s">
        <v>120</v>
      </c>
      <c r="B167" s="114" t="s">
        <v>10</v>
      </c>
      <c r="C167" s="13" t="s">
        <v>181</v>
      </c>
      <c r="D167" s="13" t="s">
        <v>178</v>
      </c>
      <c r="E167" s="13" t="s">
        <v>203</v>
      </c>
      <c r="F167" s="13" t="s">
        <v>116</v>
      </c>
      <c r="G167" s="23">
        <v>1377842</v>
      </c>
      <c r="H167" s="23">
        <v>1377842</v>
      </c>
    </row>
    <row r="168" spans="1:8" ht="51">
      <c r="A168" s="108" t="s">
        <v>123</v>
      </c>
      <c r="B168" s="114" t="s">
        <v>10</v>
      </c>
      <c r="C168" s="15" t="s">
        <v>181</v>
      </c>
      <c r="D168" s="15" t="s">
        <v>178</v>
      </c>
      <c r="E168" s="13" t="s">
        <v>203</v>
      </c>
      <c r="F168" s="13" t="s">
        <v>114</v>
      </c>
      <c r="G168" s="23">
        <v>53600</v>
      </c>
      <c r="H168" s="23">
        <v>55200</v>
      </c>
    </row>
    <row r="169" spans="1:8" ht="33">
      <c r="A169" s="56" t="s">
        <v>320</v>
      </c>
      <c r="B169" s="115" t="s">
        <v>10</v>
      </c>
      <c r="C169" s="55">
        <v>10</v>
      </c>
      <c r="D169" s="55"/>
      <c r="E169" s="130"/>
      <c r="F169" s="130"/>
      <c r="G169" s="57">
        <f>G170+G176+G182</f>
        <v>477704</v>
      </c>
      <c r="H169" s="57">
        <f>H170+H176+H182</f>
        <v>498351</v>
      </c>
    </row>
    <row r="170" spans="1:8" ht="15.75">
      <c r="A170" s="49" t="s">
        <v>171</v>
      </c>
      <c r="B170" s="114" t="s">
        <v>10</v>
      </c>
      <c r="C170" s="10">
        <v>10</v>
      </c>
      <c r="D170" s="10" t="s">
        <v>174</v>
      </c>
      <c r="E170" s="129"/>
      <c r="F170" s="129"/>
      <c r="G170" s="22">
        <f aca="true" t="shared" si="14" ref="G170:H174">G171</f>
        <v>368704</v>
      </c>
      <c r="H170" s="22">
        <f t="shared" si="14"/>
        <v>389351</v>
      </c>
    </row>
    <row r="171" spans="1:8" ht="76.5">
      <c r="A171" s="99" t="s">
        <v>522</v>
      </c>
      <c r="B171" s="114" t="s">
        <v>10</v>
      </c>
      <c r="C171" s="10">
        <v>10</v>
      </c>
      <c r="D171" s="10" t="s">
        <v>174</v>
      </c>
      <c r="E171" s="129" t="s">
        <v>197</v>
      </c>
      <c r="F171" s="129"/>
      <c r="G171" s="22">
        <f t="shared" si="14"/>
        <v>368704</v>
      </c>
      <c r="H171" s="22">
        <f t="shared" si="14"/>
        <v>389351</v>
      </c>
    </row>
    <row r="172" spans="1:8" ht="51">
      <c r="A172" s="99" t="s">
        <v>201</v>
      </c>
      <c r="B172" s="114" t="s">
        <v>10</v>
      </c>
      <c r="C172" s="10" t="s">
        <v>326</v>
      </c>
      <c r="D172" s="10" t="s">
        <v>174</v>
      </c>
      <c r="E172" s="129" t="s">
        <v>200</v>
      </c>
      <c r="F172" s="129"/>
      <c r="G172" s="43">
        <f t="shared" si="14"/>
        <v>368704</v>
      </c>
      <c r="H172" s="43">
        <f t="shared" si="14"/>
        <v>389351</v>
      </c>
    </row>
    <row r="173" spans="1:8" ht="51">
      <c r="A173" s="49" t="s">
        <v>172</v>
      </c>
      <c r="B173" s="114" t="s">
        <v>10</v>
      </c>
      <c r="C173" s="10" t="s">
        <v>326</v>
      </c>
      <c r="D173" s="10" t="s">
        <v>174</v>
      </c>
      <c r="E173" s="129" t="s">
        <v>434</v>
      </c>
      <c r="F173" s="129"/>
      <c r="G173" s="22">
        <f t="shared" si="14"/>
        <v>368704</v>
      </c>
      <c r="H173" s="22">
        <f t="shared" si="14"/>
        <v>389351</v>
      </c>
    </row>
    <row r="174" spans="1:8" ht="63.75">
      <c r="A174" s="49" t="s">
        <v>435</v>
      </c>
      <c r="B174" s="114" t="s">
        <v>10</v>
      </c>
      <c r="C174" s="10">
        <v>10</v>
      </c>
      <c r="D174" s="10" t="s">
        <v>174</v>
      </c>
      <c r="E174" s="129" t="s">
        <v>436</v>
      </c>
      <c r="F174" s="129"/>
      <c r="G174" s="22">
        <f t="shared" si="14"/>
        <v>368704</v>
      </c>
      <c r="H174" s="22">
        <f t="shared" si="14"/>
        <v>389351</v>
      </c>
    </row>
    <row r="175" spans="1:8" ht="38.25">
      <c r="A175" s="50" t="s">
        <v>173</v>
      </c>
      <c r="B175" s="114" t="s">
        <v>10</v>
      </c>
      <c r="C175" s="13" t="s">
        <v>326</v>
      </c>
      <c r="D175" s="13" t="s">
        <v>174</v>
      </c>
      <c r="E175" s="131" t="s">
        <v>436</v>
      </c>
      <c r="F175" s="131" t="s">
        <v>121</v>
      </c>
      <c r="G175" s="22">
        <v>368704</v>
      </c>
      <c r="H175" s="22">
        <v>389351</v>
      </c>
    </row>
    <row r="176" spans="1:8" ht="25.5">
      <c r="A176" s="49" t="s">
        <v>337</v>
      </c>
      <c r="B176" s="114" t="s">
        <v>10</v>
      </c>
      <c r="C176" s="10">
        <v>10</v>
      </c>
      <c r="D176" s="10" t="s">
        <v>177</v>
      </c>
      <c r="E176" s="129"/>
      <c r="F176" s="129"/>
      <c r="G176" s="22">
        <f aca="true" t="shared" si="15" ref="G176:H180">G177</f>
        <v>20000</v>
      </c>
      <c r="H176" s="22">
        <f t="shared" si="15"/>
        <v>20000</v>
      </c>
    </row>
    <row r="177" spans="1:8" ht="76.5">
      <c r="A177" s="99" t="s">
        <v>522</v>
      </c>
      <c r="B177" s="114" t="s">
        <v>10</v>
      </c>
      <c r="C177" s="10">
        <v>10</v>
      </c>
      <c r="D177" s="10" t="s">
        <v>177</v>
      </c>
      <c r="E177" s="129" t="s">
        <v>197</v>
      </c>
      <c r="F177" s="129"/>
      <c r="G177" s="22">
        <f t="shared" si="15"/>
        <v>20000</v>
      </c>
      <c r="H177" s="22">
        <f t="shared" si="15"/>
        <v>20000</v>
      </c>
    </row>
    <row r="178" spans="1:8" ht="51">
      <c r="A178" s="99" t="s">
        <v>201</v>
      </c>
      <c r="B178" s="114" t="s">
        <v>10</v>
      </c>
      <c r="C178" s="10" t="s">
        <v>326</v>
      </c>
      <c r="D178" s="10" t="s">
        <v>177</v>
      </c>
      <c r="E178" s="129" t="s">
        <v>200</v>
      </c>
      <c r="F178" s="129"/>
      <c r="G178" s="43">
        <f t="shared" si="15"/>
        <v>20000</v>
      </c>
      <c r="H178" s="43">
        <f t="shared" si="15"/>
        <v>20000</v>
      </c>
    </row>
    <row r="179" spans="1:8" ht="51">
      <c r="A179" s="49" t="s">
        <v>172</v>
      </c>
      <c r="B179" s="114" t="s">
        <v>10</v>
      </c>
      <c r="C179" s="10" t="s">
        <v>326</v>
      </c>
      <c r="D179" s="10" t="s">
        <v>177</v>
      </c>
      <c r="E179" s="129" t="s">
        <v>434</v>
      </c>
      <c r="F179" s="129"/>
      <c r="G179" s="22">
        <f t="shared" si="15"/>
        <v>20000</v>
      </c>
      <c r="H179" s="22">
        <f t="shared" si="15"/>
        <v>20000</v>
      </c>
    </row>
    <row r="180" spans="1:8" ht="51">
      <c r="A180" s="49" t="s">
        <v>437</v>
      </c>
      <c r="B180" s="114" t="s">
        <v>10</v>
      </c>
      <c r="C180" s="10">
        <v>10</v>
      </c>
      <c r="D180" s="10" t="s">
        <v>177</v>
      </c>
      <c r="E180" s="129" t="s">
        <v>438</v>
      </c>
      <c r="F180" s="129"/>
      <c r="G180" s="22">
        <f t="shared" si="15"/>
        <v>20000</v>
      </c>
      <c r="H180" s="22">
        <f t="shared" si="15"/>
        <v>20000</v>
      </c>
    </row>
    <row r="181" spans="1:8" ht="38.25">
      <c r="A181" s="50" t="s">
        <v>173</v>
      </c>
      <c r="B181" s="114" t="s">
        <v>10</v>
      </c>
      <c r="C181" s="13" t="s">
        <v>326</v>
      </c>
      <c r="D181" s="13" t="s">
        <v>177</v>
      </c>
      <c r="E181" s="131" t="s">
        <v>438</v>
      </c>
      <c r="F181" s="131" t="s">
        <v>121</v>
      </c>
      <c r="G181" s="22">
        <v>20000</v>
      </c>
      <c r="H181" s="22">
        <v>20000</v>
      </c>
    </row>
    <row r="182" spans="1:8" ht="76.5">
      <c r="A182" s="107" t="s">
        <v>395</v>
      </c>
      <c r="B182" s="114" t="s">
        <v>10</v>
      </c>
      <c r="C182" s="10" t="s">
        <v>326</v>
      </c>
      <c r="D182" s="10" t="s">
        <v>177</v>
      </c>
      <c r="E182" s="10" t="s">
        <v>206</v>
      </c>
      <c r="F182" s="10"/>
      <c r="G182" s="22">
        <f>G183</f>
        <v>89000</v>
      </c>
      <c r="H182" s="22">
        <f>H183</f>
        <v>89000</v>
      </c>
    </row>
    <row r="183" spans="1:8" ht="102">
      <c r="A183" s="107" t="s">
        <v>404</v>
      </c>
      <c r="B183" s="114" t="s">
        <v>10</v>
      </c>
      <c r="C183" s="10" t="s">
        <v>326</v>
      </c>
      <c r="D183" s="10" t="s">
        <v>177</v>
      </c>
      <c r="E183" s="10" t="s">
        <v>205</v>
      </c>
      <c r="F183" s="10"/>
      <c r="G183" s="22">
        <f>G184</f>
        <v>89000</v>
      </c>
      <c r="H183" s="22">
        <f>H184</f>
        <v>89000</v>
      </c>
    </row>
    <row r="184" spans="1:8" ht="127.5">
      <c r="A184" s="109" t="s">
        <v>447</v>
      </c>
      <c r="B184" s="114" t="s">
        <v>10</v>
      </c>
      <c r="C184" s="10" t="s">
        <v>326</v>
      </c>
      <c r="D184" s="10" t="s">
        <v>177</v>
      </c>
      <c r="E184" s="10" t="s">
        <v>115</v>
      </c>
      <c r="F184" s="10"/>
      <c r="G184" s="22">
        <f>G186</f>
        <v>89000</v>
      </c>
      <c r="H184" s="22">
        <f>H186</f>
        <v>89000</v>
      </c>
    </row>
    <row r="185" spans="1:8" ht="25.5">
      <c r="A185" s="50" t="s">
        <v>429</v>
      </c>
      <c r="B185" s="114" t="s">
        <v>10</v>
      </c>
      <c r="C185" s="13" t="s">
        <v>326</v>
      </c>
      <c r="D185" s="13" t="s">
        <v>177</v>
      </c>
      <c r="E185" s="13" t="s">
        <v>115</v>
      </c>
      <c r="F185" s="131" t="s">
        <v>428</v>
      </c>
      <c r="G185" s="22">
        <f>G186</f>
        <v>89000</v>
      </c>
      <c r="H185" s="22">
        <f>H186</f>
        <v>89000</v>
      </c>
    </row>
    <row r="186" spans="1:8" ht="102">
      <c r="A186" s="50" t="s">
        <v>431</v>
      </c>
      <c r="B186" s="114" t="s">
        <v>10</v>
      </c>
      <c r="C186" s="13" t="s">
        <v>326</v>
      </c>
      <c r="D186" s="13" t="s">
        <v>177</v>
      </c>
      <c r="E186" s="13" t="s">
        <v>115</v>
      </c>
      <c r="F186" s="131" t="s">
        <v>430</v>
      </c>
      <c r="G186" s="23">
        <v>89000</v>
      </c>
      <c r="H186" s="23">
        <v>89000</v>
      </c>
    </row>
    <row r="187" spans="1:8" ht="33">
      <c r="A187" s="56" t="s">
        <v>184</v>
      </c>
      <c r="B187" s="115" t="s">
        <v>10</v>
      </c>
      <c r="C187" s="55">
        <v>11</v>
      </c>
      <c r="D187" s="55"/>
      <c r="E187" s="55"/>
      <c r="F187" s="55"/>
      <c r="G187" s="57">
        <f aca="true" t="shared" si="16" ref="G187:H191">G188</f>
        <v>30000</v>
      </c>
      <c r="H187" s="57">
        <f t="shared" si="16"/>
        <v>30000</v>
      </c>
    </row>
    <row r="188" spans="1:8" ht="25.5">
      <c r="A188" s="49" t="s">
        <v>323</v>
      </c>
      <c r="B188" s="114" t="s">
        <v>10</v>
      </c>
      <c r="C188" s="10">
        <v>11</v>
      </c>
      <c r="D188" s="10" t="s">
        <v>174</v>
      </c>
      <c r="E188" s="10"/>
      <c r="F188" s="10"/>
      <c r="G188" s="22">
        <f t="shared" si="16"/>
        <v>30000</v>
      </c>
      <c r="H188" s="22">
        <f t="shared" si="16"/>
        <v>30000</v>
      </c>
    </row>
    <row r="189" spans="1:8" ht="51">
      <c r="A189" s="49" t="s">
        <v>524</v>
      </c>
      <c r="B189" s="114" t="s">
        <v>10</v>
      </c>
      <c r="C189" s="10">
        <v>11</v>
      </c>
      <c r="D189" s="10" t="s">
        <v>174</v>
      </c>
      <c r="E189" s="10" t="s">
        <v>194</v>
      </c>
      <c r="F189" s="10"/>
      <c r="G189" s="22">
        <f t="shared" si="16"/>
        <v>30000</v>
      </c>
      <c r="H189" s="22">
        <f t="shared" si="16"/>
        <v>30000</v>
      </c>
    </row>
    <row r="190" spans="1:8" ht="51">
      <c r="A190" s="49" t="s">
        <v>196</v>
      </c>
      <c r="B190" s="114" t="s">
        <v>10</v>
      </c>
      <c r="C190" s="10" t="s">
        <v>331</v>
      </c>
      <c r="D190" s="10" t="s">
        <v>174</v>
      </c>
      <c r="E190" s="10" t="s">
        <v>195</v>
      </c>
      <c r="F190" s="10"/>
      <c r="G190" s="43">
        <f t="shared" si="16"/>
        <v>30000</v>
      </c>
      <c r="H190" s="43">
        <f t="shared" si="16"/>
        <v>30000</v>
      </c>
    </row>
    <row r="191" spans="1:8" ht="38.25">
      <c r="A191" s="49" t="s">
        <v>185</v>
      </c>
      <c r="B191" s="114" t="s">
        <v>10</v>
      </c>
      <c r="C191" s="10">
        <v>11</v>
      </c>
      <c r="D191" s="10" t="s">
        <v>174</v>
      </c>
      <c r="E191" s="10" t="s">
        <v>193</v>
      </c>
      <c r="F191" s="10"/>
      <c r="G191" s="22">
        <f t="shared" si="16"/>
        <v>30000</v>
      </c>
      <c r="H191" s="22">
        <f t="shared" si="16"/>
        <v>30000</v>
      </c>
    </row>
    <row r="192" spans="1:8" ht="51">
      <c r="A192" s="108" t="s">
        <v>123</v>
      </c>
      <c r="B192" s="114" t="s">
        <v>10</v>
      </c>
      <c r="C192" s="13" t="s">
        <v>331</v>
      </c>
      <c r="D192" s="13" t="s">
        <v>174</v>
      </c>
      <c r="E192" s="13" t="s">
        <v>193</v>
      </c>
      <c r="F192" s="13" t="s">
        <v>114</v>
      </c>
      <c r="G192" s="23">
        <v>30000</v>
      </c>
      <c r="H192" s="23">
        <v>30000</v>
      </c>
    </row>
    <row r="193" spans="1:8" ht="66">
      <c r="A193" s="56" t="s">
        <v>441</v>
      </c>
      <c r="B193" s="115" t="s">
        <v>10</v>
      </c>
      <c r="C193" s="55" t="s">
        <v>325</v>
      </c>
      <c r="D193" s="55"/>
      <c r="E193" s="130"/>
      <c r="F193" s="55"/>
      <c r="G193" s="57">
        <f aca="true" t="shared" si="17" ref="G193:H197">G194</f>
        <v>0</v>
      </c>
      <c r="H193" s="57">
        <f t="shared" si="17"/>
        <v>0</v>
      </c>
    </row>
    <row r="194" spans="1:8" ht="51">
      <c r="A194" s="49" t="s">
        <v>442</v>
      </c>
      <c r="B194" s="114" t="s">
        <v>10</v>
      </c>
      <c r="C194" s="10" t="s">
        <v>325</v>
      </c>
      <c r="D194" s="10" t="s">
        <v>174</v>
      </c>
      <c r="E194" s="129"/>
      <c r="F194" s="13"/>
      <c r="G194" s="22">
        <f t="shared" si="17"/>
        <v>0</v>
      </c>
      <c r="H194" s="22">
        <f t="shared" si="17"/>
        <v>0</v>
      </c>
    </row>
    <row r="195" spans="1:8" ht="76.5">
      <c r="A195" s="107" t="s">
        <v>443</v>
      </c>
      <c r="B195" s="114" t="s">
        <v>10</v>
      </c>
      <c r="C195" s="10" t="s">
        <v>325</v>
      </c>
      <c r="D195" s="10" t="s">
        <v>174</v>
      </c>
      <c r="E195" s="129" t="s">
        <v>206</v>
      </c>
      <c r="F195" s="13"/>
      <c r="G195" s="22">
        <f t="shared" si="17"/>
        <v>0</v>
      </c>
      <c r="H195" s="22">
        <f t="shared" si="17"/>
        <v>0</v>
      </c>
    </row>
    <row r="196" spans="1:8" ht="102">
      <c r="A196" s="107" t="s">
        <v>439</v>
      </c>
      <c r="B196" s="114" t="s">
        <v>10</v>
      </c>
      <c r="C196" s="10" t="s">
        <v>325</v>
      </c>
      <c r="D196" s="10" t="s">
        <v>174</v>
      </c>
      <c r="E196" s="129" t="s">
        <v>205</v>
      </c>
      <c r="F196" s="13"/>
      <c r="G196" s="22">
        <f t="shared" si="17"/>
        <v>0</v>
      </c>
      <c r="H196" s="22">
        <f t="shared" si="17"/>
        <v>0</v>
      </c>
    </row>
    <row r="197" spans="1:8" ht="25.5">
      <c r="A197" s="108" t="s">
        <v>444</v>
      </c>
      <c r="B197" s="114" t="s">
        <v>10</v>
      </c>
      <c r="C197" s="13" t="s">
        <v>325</v>
      </c>
      <c r="D197" s="13" t="s">
        <v>174</v>
      </c>
      <c r="E197" s="131" t="s">
        <v>446</v>
      </c>
      <c r="F197" s="13"/>
      <c r="G197" s="22">
        <f t="shared" si="17"/>
        <v>0</v>
      </c>
      <c r="H197" s="22">
        <f t="shared" si="17"/>
        <v>0</v>
      </c>
    </row>
    <row r="198" spans="1:8" ht="25.5">
      <c r="A198" s="108" t="s">
        <v>445</v>
      </c>
      <c r="B198" s="114" t="s">
        <v>10</v>
      </c>
      <c r="C198" s="13" t="s">
        <v>325</v>
      </c>
      <c r="D198" s="13" t="s">
        <v>174</v>
      </c>
      <c r="E198" s="131" t="s">
        <v>446</v>
      </c>
      <c r="F198" s="13" t="s">
        <v>16</v>
      </c>
      <c r="G198" s="23">
        <v>0</v>
      </c>
      <c r="H198" s="23">
        <v>0</v>
      </c>
    </row>
    <row r="199" spans="1:8" ht="15.75">
      <c r="A199" s="53" t="s">
        <v>338</v>
      </c>
      <c r="B199" s="116"/>
      <c r="C199" s="39"/>
      <c r="D199" s="39"/>
      <c r="E199" s="39"/>
      <c r="F199" s="39"/>
      <c r="G199" s="40">
        <f>G6+G43+G50+G80+G96+G100+G141+G147+G187+G169+G193</f>
        <v>21043500</v>
      </c>
      <c r="H199" s="40">
        <f>H6+H43+H50+H80+H96+H100+H141+H147+H187+H169+H193</f>
        <v>85021200</v>
      </c>
    </row>
  </sheetData>
  <sheetProtection/>
  <mergeCells count="4">
    <mergeCell ref="A2:H2"/>
    <mergeCell ref="A3:H3"/>
    <mergeCell ref="A4:A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28125" style="0" customWidth="1"/>
    <col min="2" max="2" width="4.140625" style="0" customWidth="1"/>
    <col min="3" max="3" width="14.7109375" style="0" customWidth="1"/>
    <col min="4" max="4" width="5.7109375" style="0" customWidth="1"/>
    <col min="5" max="5" width="24.421875" style="0" customWidth="1"/>
    <col min="6" max="6" width="14.421875" style="0" customWidth="1"/>
    <col min="7" max="7" width="17.7109375" style="0" customWidth="1"/>
  </cols>
  <sheetData>
    <row r="1" spans="1:7" ht="93.75" customHeight="1">
      <c r="A1" s="336" t="s">
        <v>645</v>
      </c>
      <c r="B1" s="336"/>
      <c r="C1" s="336"/>
      <c r="D1" s="336"/>
      <c r="E1" s="336"/>
      <c r="F1" s="336"/>
      <c r="G1" s="336"/>
    </row>
    <row r="2" spans="1:7" ht="99" customHeight="1">
      <c r="A2" s="336" t="s">
        <v>644</v>
      </c>
      <c r="B2" s="336"/>
      <c r="C2" s="336"/>
      <c r="D2" s="336"/>
      <c r="E2" s="336"/>
      <c r="F2" s="336"/>
      <c r="G2" s="336"/>
    </row>
    <row r="3" spans="1:7" ht="39.75" customHeight="1">
      <c r="A3" s="364" t="s">
        <v>633</v>
      </c>
      <c r="B3" s="364"/>
      <c r="C3" s="364"/>
      <c r="D3" s="364"/>
      <c r="E3" s="364"/>
      <c r="F3" s="364"/>
      <c r="G3" s="364"/>
    </row>
    <row r="4" spans="1:7" ht="15">
      <c r="A4" s="3"/>
      <c r="B4" s="3"/>
      <c r="C4" s="3"/>
      <c r="D4" s="3"/>
      <c r="E4" s="54"/>
      <c r="F4" s="1" t="s">
        <v>237</v>
      </c>
      <c r="G4" s="87"/>
    </row>
    <row r="5" spans="1:7" ht="15">
      <c r="A5" s="151" t="s">
        <v>147</v>
      </c>
      <c r="B5" s="151" t="s">
        <v>149</v>
      </c>
      <c r="C5" s="360" t="s">
        <v>151</v>
      </c>
      <c r="D5" s="360" t="s">
        <v>152</v>
      </c>
      <c r="E5" s="340" t="s">
        <v>153</v>
      </c>
      <c r="F5" s="152" t="s">
        <v>154</v>
      </c>
      <c r="G5" s="152" t="s">
        <v>154</v>
      </c>
    </row>
    <row r="6" spans="1:7" ht="15">
      <c r="A6" s="151" t="s">
        <v>148</v>
      </c>
      <c r="B6" s="151" t="s">
        <v>150</v>
      </c>
      <c r="C6" s="361"/>
      <c r="D6" s="361"/>
      <c r="E6" s="363"/>
      <c r="F6" s="152" t="s">
        <v>155</v>
      </c>
      <c r="G6" s="152" t="s">
        <v>155</v>
      </c>
    </row>
    <row r="7" spans="1:7" ht="15">
      <c r="A7" s="151"/>
      <c r="B7" s="151" t="s">
        <v>148</v>
      </c>
      <c r="C7" s="362"/>
      <c r="D7" s="362"/>
      <c r="E7" s="341"/>
      <c r="F7" s="153" t="s">
        <v>634</v>
      </c>
      <c r="G7" s="153" t="s">
        <v>635</v>
      </c>
    </row>
    <row r="8" spans="1:7" s="17" customFormat="1" ht="28.5">
      <c r="A8" s="267" t="s">
        <v>174</v>
      </c>
      <c r="B8" s="267"/>
      <c r="C8" s="268"/>
      <c r="D8" s="268"/>
      <c r="E8" s="269" t="s">
        <v>299</v>
      </c>
      <c r="F8" s="270">
        <f>SUM(F9+F14+F29+F24)</f>
        <v>5362128.74</v>
      </c>
      <c r="G8" s="270">
        <f>SUM(G9+G14+G29+G24)</f>
        <v>4920911.68</v>
      </c>
    </row>
    <row r="9" spans="1:7" ht="99.75">
      <c r="A9" s="47" t="s">
        <v>174</v>
      </c>
      <c r="B9" s="47" t="s">
        <v>176</v>
      </c>
      <c r="C9" s="141"/>
      <c r="D9" s="141"/>
      <c r="E9" s="271" t="s">
        <v>300</v>
      </c>
      <c r="F9" s="272">
        <f>F10</f>
        <v>593451</v>
      </c>
      <c r="G9" s="272">
        <f aca="true" t="shared" si="0" ref="F9:G12">G10</f>
        <v>644650</v>
      </c>
    </row>
    <row r="10" spans="1:7" ht="128.25">
      <c r="A10" s="47" t="s">
        <v>174</v>
      </c>
      <c r="B10" s="47" t="s">
        <v>176</v>
      </c>
      <c r="C10" s="141" t="s">
        <v>206</v>
      </c>
      <c r="D10" s="141"/>
      <c r="E10" s="271" t="s">
        <v>395</v>
      </c>
      <c r="F10" s="272">
        <f t="shared" si="0"/>
        <v>593451</v>
      </c>
      <c r="G10" s="272">
        <f t="shared" si="0"/>
        <v>644650</v>
      </c>
    </row>
    <row r="11" spans="1:7" ht="128.25">
      <c r="A11" s="47" t="s">
        <v>174</v>
      </c>
      <c r="B11" s="47" t="s">
        <v>176</v>
      </c>
      <c r="C11" s="141" t="s">
        <v>205</v>
      </c>
      <c r="D11" s="141"/>
      <c r="E11" s="271" t="s">
        <v>396</v>
      </c>
      <c r="F11" s="272">
        <f t="shared" si="0"/>
        <v>593451</v>
      </c>
      <c r="G11" s="272">
        <f t="shared" si="0"/>
        <v>644650</v>
      </c>
    </row>
    <row r="12" spans="1:7" ht="57">
      <c r="A12" s="47" t="s">
        <v>174</v>
      </c>
      <c r="B12" s="47" t="s">
        <v>176</v>
      </c>
      <c r="C12" s="141" t="s">
        <v>225</v>
      </c>
      <c r="D12" s="141"/>
      <c r="E12" s="271" t="s">
        <v>397</v>
      </c>
      <c r="F12" s="272">
        <f t="shared" si="0"/>
        <v>593451</v>
      </c>
      <c r="G12" s="272">
        <f t="shared" si="0"/>
        <v>644650</v>
      </c>
    </row>
    <row r="13" spans="1:7" ht="75">
      <c r="A13" s="48" t="s">
        <v>174</v>
      </c>
      <c r="B13" s="48" t="s">
        <v>176</v>
      </c>
      <c r="C13" s="144" t="s">
        <v>225</v>
      </c>
      <c r="D13" s="144" t="s">
        <v>116</v>
      </c>
      <c r="E13" s="14" t="s">
        <v>120</v>
      </c>
      <c r="F13" s="272">
        <v>593451</v>
      </c>
      <c r="G13" s="272">
        <v>644650</v>
      </c>
    </row>
    <row r="14" spans="1:7" ht="156.75">
      <c r="A14" s="47" t="s">
        <v>174</v>
      </c>
      <c r="B14" s="47" t="s">
        <v>178</v>
      </c>
      <c r="C14" s="141"/>
      <c r="D14" s="141"/>
      <c r="E14" s="271" t="s">
        <v>302</v>
      </c>
      <c r="F14" s="272">
        <f>F15</f>
        <v>904648</v>
      </c>
      <c r="G14" s="272">
        <f>G15</f>
        <v>914775</v>
      </c>
    </row>
    <row r="15" spans="1:7" ht="128.25">
      <c r="A15" s="47" t="s">
        <v>174</v>
      </c>
      <c r="B15" s="47" t="s">
        <v>178</v>
      </c>
      <c r="C15" s="141" t="s">
        <v>206</v>
      </c>
      <c r="D15" s="141"/>
      <c r="E15" s="271" t="s">
        <v>395</v>
      </c>
      <c r="F15" s="272">
        <f>F16</f>
        <v>904648</v>
      </c>
      <c r="G15" s="272">
        <f>G16</f>
        <v>914775</v>
      </c>
    </row>
    <row r="16" spans="1:7" ht="142.5">
      <c r="A16" s="47" t="s">
        <v>174</v>
      </c>
      <c r="B16" s="47" t="s">
        <v>178</v>
      </c>
      <c r="C16" s="141" t="s">
        <v>205</v>
      </c>
      <c r="D16" s="141"/>
      <c r="E16" s="271" t="s">
        <v>398</v>
      </c>
      <c r="F16" s="272">
        <f>F17+F22</f>
        <v>904648</v>
      </c>
      <c r="G16" s="272">
        <f>G17+G22</f>
        <v>914775</v>
      </c>
    </row>
    <row r="17" spans="1:7" ht="15">
      <c r="A17" s="47" t="s">
        <v>174</v>
      </c>
      <c r="B17" s="47" t="s">
        <v>178</v>
      </c>
      <c r="C17" s="141" t="s">
        <v>226</v>
      </c>
      <c r="D17" s="141"/>
      <c r="E17" s="271" t="s">
        <v>304</v>
      </c>
      <c r="F17" s="272">
        <f>SUM(F18:F21)</f>
        <v>903648</v>
      </c>
      <c r="G17" s="272">
        <f>SUM(G18:G21)</f>
        <v>913775</v>
      </c>
    </row>
    <row r="18" spans="1:7" ht="75">
      <c r="A18" s="48" t="s">
        <v>174</v>
      </c>
      <c r="B18" s="48" t="s">
        <v>178</v>
      </c>
      <c r="C18" s="144" t="s">
        <v>226</v>
      </c>
      <c r="D18" s="144" t="s">
        <v>116</v>
      </c>
      <c r="E18" s="14" t="s">
        <v>120</v>
      </c>
      <c r="F18" s="273">
        <v>651618</v>
      </c>
      <c r="G18" s="273">
        <v>651618</v>
      </c>
    </row>
    <row r="19" spans="1:7" ht="75">
      <c r="A19" s="48" t="s">
        <v>174</v>
      </c>
      <c r="B19" s="48" t="s">
        <v>178</v>
      </c>
      <c r="C19" s="144" t="s">
        <v>226</v>
      </c>
      <c r="D19" s="144" t="s">
        <v>114</v>
      </c>
      <c r="E19" s="14" t="s">
        <v>123</v>
      </c>
      <c r="F19" s="273">
        <v>226030</v>
      </c>
      <c r="G19" s="273">
        <v>247157</v>
      </c>
    </row>
    <row r="20" spans="1:7" ht="30">
      <c r="A20" s="48" t="s">
        <v>174</v>
      </c>
      <c r="B20" s="48" t="s">
        <v>178</v>
      </c>
      <c r="C20" s="144" t="s">
        <v>226</v>
      </c>
      <c r="D20" s="144" t="s">
        <v>117</v>
      </c>
      <c r="E20" s="175" t="s">
        <v>125</v>
      </c>
      <c r="F20" s="273">
        <v>0</v>
      </c>
      <c r="G20" s="273">
        <v>0</v>
      </c>
    </row>
    <row r="21" spans="1:7" ht="30">
      <c r="A21" s="48" t="s">
        <v>174</v>
      </c>
      <c r="B21" s="48" t="s">
        <v>178</v>
      </c>
      <c r="C21" s="144" t="s">
        <v>226</v>
      </c>
      <c r="D21" s="144" t="s">
        <v>118</v>
      </c>
      <c r="E21" s="175" t="s">
        <v>124</v>
      </c>
      <c r="F21" s="273">
        <v>26000</v>
      </c>
      <c r="G21" s="273">
        <v>15000</v>
      </c>
    </row>
    <row r="22" spans="1:7" ht="99.75">
      <c r="A22" s="47" t="s">
        <v>174</v>
      </c>
      <c r="B22" s="47" t="s">
        <v>178</v>
      </c>
      <c r="C22" s="141" t="s">
        <v>470</v>
      </c>
      <c r="D22" s="144"/>
      <c r="E22" s="274" t="s">
        <v>487</v>
      </c>
      <c r="F22" s="272">
        <f>F23</f>
        <v>1000</v>
      </c>
      <c r="G22" s="272">
        <f>G23</f>
        <v>1000</v>
      </c>
    </row>
    <row r="23" spans="1:7" ht="75">
      <c r="A23" s="47" t="s">
        <v>174</v>
      </c>
      <c r="B23" s="47" t="s">
        <v>178</v>
      </c>
      <c r="C23" s="141" t="s">
        <v>470</v>
      </c>
      <c r="D23" s="144" t="s">
        <v>114</v>
      </c>
      <c r="E23" s="14" t="s">
        <v>123</v>
      </c>
      <c r="F23" s="273">
        <v>1000</v>
      </c>
      <c r="G23" s="273">
        <v>1000</v>
      </c>
    </row>
    <row r="24" spans="1:7" ht="15">
      <c r="A24" s="79" t="s">
        <v>174</v>
      </c>
      <c r="B24" s="79" t="s">
        <v>331</v>
      </c>
      <c r="C24" s="80"/>
      <c r="D24" s="80"/>
      <c r="E24" s="78" t="s">
        <v>97</v>
      </c>
      <c r="F24" s="272">
        <f aca="true" t="shared" si="1" ref="F24:G27">F25</f>
        <v>30000</v>
      </c>
      <c r="G24" s="272">
        <f t="shared" si="1"/>
        <v>40000</v>
      </c>
    </row>
    <row r="25" spans="1:7" ht="120">
      <c r="A25" s="275" t="s">
        <v>174</v>
      </c>
      <c r="B25" s="275" t="s">
        <v>331</v>
      </c>
      <c r="C25" s="276" t="s">
        <v>206</v>
      </c>
      <c r="D25" s="276"/>
      <c r="E25" s="277" t="s">
        <v>405</v>
      </c>
      <c r="F25" s="272">
        <f t="shared" si="1"/>
        <v>30000</v>
      </c>
      <c r="G25" s="272">
        <f t="shared" si="1"/>
        <v>40000</v>
      </c>
    </row>
    <row r="26" spans="1:7" ht="135">
      <c r="A26" s="275" t="s">
        <v>174</v>
      </c>
      <c r="B26" s="275" t="s">
        <v>331</v>
      </c>
      <c r="C26" s="276" t="s">
        <v>205</v>
      </c>
      <c r="D26" s="276"/>
      <c r="E26" s="277" t="s">
        <v>406</v>
      </c>
      <c r="F26" s="272">
        <f t="shared" si="1"/>
        <v>30000</v>
      </c>
      <c r="G26" s="272">
        <f t="shared" si="1"/>
        <v>40000</v>
      </c>
    </row>
    <row r="27" spans="1:7" ht="30">
      <c r="A27" s="275" t="s">
        <v>174</v>
      </c>
      <c r="B27" s="275" t="s">
        <v>331</v>
      </c>
      <c r="C27" s="276" t="s">
        <v>99</v>
      </c>
      <c r="D27" s="276"/>
      <c r="E27" s="277" t="s">
        <v>98</v>
      </c>
      <c r="F27" s="272">
        <f t="shared" si="1"/>
        <v>30000</v>
      </c>
      <c r="G27" s="272">
        <f t="shared" si="1"/>
        <v>40000</v>
      </c>
    </row>
    <row r="28" spans="1:7" ht="30">
      <c r="A28" s="275" t="s">
        <v>174</v>
      </c>
      <c r="B28" s="275" t="s">
        <v>331</v>
      </c>
      <c r="C28" s="276" t="s">
        <v>99</v>
      </c>
      <c r="D28" s="276" t="s">
        <v>101</v>
      </c>
      <c r="E28" s="277" t="s">
        <v>100</v>
      </c>
      <c r="F28" s="272">
        <v>30000</v>
      </c>
      <c r="G28" s="272">
        <v>40000</v>
      </c>
    </row>
    <row r="29" spans="1:7" ht="42.75">
      <c r="A29" s="185" t="s">
        <v>174</v>
      </c>
      <c r="B29" s="185">
        <v>13</v>
      </c>
      <c r="C29" s="278"/>
      <c r="D29" s="278"/>
      <c r="E29" s="174" t="s">
        <v>158</v>
      </c>
      <c r="F29" s="279">
        <f>F30+F38+F34</f>
        <v>3834029.74</v>
      </c>
      <c r="G29" s="279">
        <f>G30+G38+G34</f>
        <v>3321486.6799999997</v>
      </c>
    </row>
    <row r="30" spans="1:7" ht="99.75">
      <c r="A30" s="47" t="s">
        <v>174</v>
      </c>
      <c r="B30" s="47">
        <v>13</v>
      </c>
      <c r="C30" s="141" t="s">
        <v>209</v>
      </c>
      <c r="D30" s="141"/>
      <c r="E30" s="174" t="s">
        <v>514</v>
      </c>
      <c r="F30" s="272">
        <f aca="true" t="shared" si="2" ref="F30:G32">F31</f>
        <v>10000</v>
      </c>
      <c r="G30" s="272">
        <f t="shared" si="2"/>
        <v>10000</v>
      </c>
    </row>
    <row r="31" spans="1:7" ht="71.25">
      <c r="A31" s="47" t="s">
        <v>174</v>
      </c>
      <c r="B31" s="47" t="s">
        <v>229</v>
      </c>
      <c r="C31" s="141" t="s">
        <v>210</v>
      </c>
      <c r="D31" s="141"/>
      <c r="E31" s="271" t="s">
        <v>212</v>
      </c>
      <c r="F31" s="272">
        <f t="shared" si="2"/>
        <v>10000</v>
      </c>
      <c r="G31" s="272">
        <f t="shared" si="2"/>
        <v>10000</v>
      </c>
    </row>
    <row r="32" spans="1:7" ht="99.75">
      <c r="A32" s="47" t="s">
        <v>174</v>
      </c>
      <c r="B32" s="47">
        <v>13</v>
      </c>
      <c r="C32" s="141" t="s">
        <v>399</v>
      </c>
      <c r="D32" s="141"/>
      <c r="E32" s="271" t="s">
        <v>306</v>
      </c>
      <c r="F32" s="272">
        <f t="shared" si="2"/>
        <v>10000</v>
      </c>
      <c r="G32" s="272">
        <f t="shared" si="2"/>
        <v>10000</v>
      </c>
    </row>
    <row r="33" spans="1:7" ht="75">
      <c r="A33" s="48" t="s">
        <v>174</v>
      </c>
      <c r="B33" s="48" t="s">
        <v>325</v>
      </c>
      <c r="C33" s="144" t="s">
        <v>399</v>
      </c>
      <c r="D33" s="144" t="s">
        <v>114</v>
      </c>
      <c r="E33" s="14" t="s">
        <v>123</v>
      </c>
      <c r="F33" s="273">
        <v>10000</v>
      </c>
      <c r="G33" s="273">
        <v>10000</v>
      </c>
    </row>
    <row r="34" spans="1:7" ht="99.75">
      <c r="A34" s="47" t="s">
        <v>174</v>
      </c>
      <c r="B34" s="47" t="s">
        <v>325</v>
      </c>
      <c r="C34" s="141" t="s">
        <v>400</v>
      </c>
      <c r="D34" s="141"/>
      <c r="E34" s="280" t="s">
        <v>515</v>
      </c>
      <c r="F34" s="272">
        <f>F36</f>
        <v>2000</v>
      </c>
      <c r="G34" s="272">
        <f>G36</f>
        <v>2000</v>
      </c>
    </row>
    <row r="35" spans="1:7" ht="42.75">
      <c r="A35" s="48" t="s">
        <v>174</v>
      </c>
      <c r="B35" s="48" t="s">
        <v>325</v>
      </c>
      <c r="C35" s="281" t="s">
        <v>37</v>
      </c>
      <c r="D35" s="141"/>
      <c r="E35" s="280" t="s">
        <v>401</v>
      </c>
      <c r="F35" s="272">
        <f>F36</f>
        <v>2000</v>
      </c>
      <c r="G35" s="272">
        <f>G36</f>
        <v>2000</v>
      </c>
    </row>
    <row r="36" spans="1:7" ht="75">
      <c r="A36" s="48" t="s">
        <v>174</v>
      </c>
      <c r="B36" s="48" t="s">
        <v>325</v>
      </c>
      <c r="C36" s="281" t="s">
        <v>38</v>
      </c>
      <c r="D36" s="144"/>
      <c r="E36" s="282" t="s">
        <v>402</v>
      </c>
      <c r="F36" s="273">
        <f>F37</f>
        <v>2000</v>
      </c>
      <c r="G36" s="273">
        <f>G37</f>
        <v>2000</v>
      </c>
    </row>
    <row r="37" spans="1:7" ht="75">
      <c r="A37" s="48" t="s">
        <v>174</v>
      </c>
      <c r="B37" s="48" t="s">
        <v>325</v>
      </c>
      <c r="C37" s="281" t="s">
        <v>38</v>
      </c>
      <c r="D37" s="144" t="s">
        <v>114</v>
      </c>
      <c r="E37" s="14" t="s">
        <v>123</v>
      </c>
      <c r="F37" s="273">
        <v>2000</v>
      </c>
      <c r="G37" s="273">
        <v>2000</v>
      </c>
    </row>
    <row r="38" spans="1:7" ht="128.25">
      <c r="A38" s="47" t="s">
        <v>174</v>
      </c>
      <c r="B38" s="47">
        <v>13</v>
      </c>
      <c r="C38" s="141" t="s">
        <v>206</v>
      </c>
      <c r="D38" s="141"/>
      <c r="E38" s="271" t="s">
        <v>403</v>
      </c>
      <c r="F38" s="272">
        <f>F39</f>
        <v>3822029.74</v>
      </c>
      <c r="G38" s="272">
        <f>G39</f>
        <v>3309486.6799999997</v>
      </c>
    </row>
    <row r="39" spans="1:7" ht="128.25">
      <c r="A39" s="47" t="s">
        <v>174</v>
      </c>
      <c r="B39" s="47">
        <v>13</v>
      </c>
      <c r="C39" s="141" t="s">
        <v>205</v>
      </c>
      <c r="D39" s="141"/>
      <c r="E39" s="271" t="s">
        <v>404</v>
      </c>
      <c r="F39" s="272">
        <f>F43+F40</f>
        <v>3822029.74</v>
      </c>
      <c r="G39" s="272">
        <f>G43+G40</f>
        <v>3309486.6799999997</v>
      </c>
    </row>
    <row r="40" spans="1:7" ht="85.5">
      <c r="A40" s="47" t="s">
        <v>174</v>
      </c>
      <c r="B40" s="47">
        <v>13</v>
      </c>
      <c r="C40" s="141" t="s">
        <v>228</v>
      </c>
      <c r="D40" s="141"/>
      <c r="E40" s="271" t="s">
        <v>336</v>
      </c>
      <c r="F40" s="272">
        <f>SUM(F41:F42)</f>
        <v>3822029.74</v>
      </c>
      <c r="G40" s="272">
        <f>SUM(G41:G42)</f>
        <v>3309486.6799999997</v>
      </c>
    </row>
    <row r="41" spans="1:7" ht="75">
      <c r="A41" s="48" t="s">
        <v>175</v>
      </c>
      <c r="B41" s="48" t="s">
        <v>325</v>
      </c>
      <c r="C41" s="144" t="s">
        <v>228</v>
      </c>
      <c r="D41" s="144" t="s">
        <v>116</v>
      </c>
      <c r="E41" s="14" t="s">
        <v>120</v>
      </c>
      <c r="F41" s="273">
        <v>3432104</v>
      </c>
      <c r="G41" s="273">
        <v>2914997.94</v>
      </c>
    </row>
    <row r="42" spans="1:7" ht="75">
      <c r="A42" s="48" t="s">
        <v>174</v>
      </c>
      <c r="B42" s="48" t="s">
        <v>325</v>
      </c>
      <c r="C42" s="144" t="s">
        <v>228</v>
      </c>
      <c r="D42" s="144" t="s">
        <v>114</v>
      </c>
      <c r="E42" s="14" t="s">
        <v>123</v>
      </c>
      <c r="F42" s="273">
        <v>389925.74</v>
      </c>
      <c r="G42" s="273">
        <v>394488.74</v>
      </c>
    </row>
    <row r="43" spans="1:7" ht="114">
      <c r="A43" s="47" t="s">
        <v>174</v>
      </c>
      <c r="B43" s="47">
        <v>13</v>
      </c>
      <c r="C43" s="141" t="s">
        <v>227</v>
      </c>
      <c r="D43" s="141"/>
      <c r="E43" s="271" t="s">
        <v>191</v>
      </c>
      <c r="F43" s="272">
        <f>SUM(F44:F44)</f>
        <v>0</v>
      </c>
      <c r="G43" s="272">
        <f>SUM(G44:G44)</f>
        <v>0</v>
      </c>
    </row>
    <row r="44" spans="1:7" ht="75">
      <c r="A44" s="48" t="s">
        <v>174</v>
      </c>
      <c r="B44" s="48" t="s">
        <v>325</v>
      </c>
      <c r="C44" s="144" t="s">
        <v>227</v>
      </c>
      <c r="D44" s="144" t="s">
        <v>114</v>
      </c>
      <c r="E44" s="14" t="s">
        <v>123</v>
      </c>
      <c r="F44" s="273">
        <v>0</v>
      </c>
      <c r="G44" s="273">
        <v>0</v>
      </c>
    </row>
    <row r="45" spans="1:7" ht="15">
      <c r="A45" s="267" t="s">
        <v>176</v>
      </c>
      <c r="B45" s="267"/>
      <c r="C45" s="268"/>
      <c r="D45" s="268"/>
      <c r="E45" s="269" t="s">
        <v>159</v>
      </c>
      <c r="F45" s="270">
        <f aca="true" t="shared" si="3" ref="F45:G48">F46</f>
        <v>144700</v>
      </c>
      <c r="G45" s="270">
        <f t="shared" si="3"/>
        <v>150400</v>
      </c>
    </row>
    <row r="46" spans="1:7" ht="42.75">
      <c r="A46" s="47" t="s">
        <v>176</v>
      </c>
      <c r="B46" s="47" t="s">
        <v>177</v>
      </c>
      <c r="C46" s="141"/>
      <c r="D46" s="141"/>
      <c r="E46" s="271" t="s">
        <v>307</v>
      </c>
      <c r="F46" s="272">
        <f>F47</f>
        <v>144700</v>
      </c>
      <c r="G46" s="272">
        <f t="shared" si="3"/>
        <v>150400</v>
      </c>
    </row>
    <row r="47" spans="1:7" ht="128.25">
      <c r="A47" s="47" t="s">
        <v>176</v>
      </c>
      <c r="B47" s="47" t="s">
        <v>177</v>
      </c>
      <c r="C47" s="141" t="s">
        <v>206</v>
      </c>
      <c r="D47" s="141"/>
      <c r="E47" s="271" t="s">
        <v>395</v>
      </c>
      <c r="F47" s="272">
        <f t="shared" si="3"/>
        <v>144700</v>
      </c>
      <c r="G47" s="272">
        <f t="shared" si="3"/>
        <v>150400</v>
      </c>
    </row>
    <row r="48" spans="1:7" ht="128.25">
      <c r="A48" s="47" t="s">
        <v>176</v>
      </c>
      <c r="B48" s="47" t="s">
        <v>177</v>
      </c>
      <c r="C48" s="141" t="s">
        <v>205</v>
      </c>
      <c r="D48" s="141"/>
      <c r="E48" s="271" t="s">
        <v>404</v>
      </c>
      <c r="F48" s="272">
        <f t="shared" si="3"/>
        <v>144700</v>
      </c>
      <c r="G48" s="272">
        <f t="shared" si="3"/>
        <v>150400</v>
      </c>
    </row>
    <row r="49" spans="1:7" ht="85.5">
      <c r="A49" s="47" t="s">
        <v>176</v>
      </c>
      <c r="B49" s="47" t="s">
        <v>177</v>
      </c>
      <c r="C49" s="141" t="s">
        <v>208</v>
      </c>
      <c r="D49" s="141"/>
      <c r="E49" s="271" t="s">
        <v>308</v>
      </c>
      <c r="F49" s="272">
        <f>SUM(F50:F51)</f>
        <v>144700</v>
      </c>
      <c r="G49" s="272">
        <f>SUM(G50:G51)</f>
        <v>150400</v>
      </c>
    </row>
    <row r="50" spans="1:7" ht="75">
      <c r="A50" s="48" t="s">
        <v>176</v>
      </c>
      <c r="B50" s="48" t="s">
        <v>177</v>
      </c>
      <c r="C50" s="144" t="s">
        <v>208</v>
      </c>
      <c r="D50" s="144" t="s">
        <v>116</v>
      </c>
      <c r="E50" s="14" t="s">
        <v>120</v>
      </c>
      <c r="F50" s="272">
        <v>144700</v>
      </c>
      <c r="G50" s="272">
        <v>150400</v>
      </c>
    </row>
    <row r="51" spans="1:7" ht="75">
      <c r="A51" s="48" t="s">
        <v>176</v>
      </c>
      <c r="B51" s="48" t="s">
        <v>177</v>
      </c>
      <c r="C51" s="144" t="s">
        <v>208</v>
      </c>
      <c r="D51" s="144" t="s">
        <v>114</v>
      </c>
      <c r="E51" s="14" t="s">
        <v>123</v>
      </c>
      <c r="F51" s="283">
        <v>0</v>
      </c>
      <c r="G51" s="283">
        <v>0</v>
      </c>
    </row>
    <row r="52" spans="1:7" ht="57">
      <c r="A52" s="267" t="s">
        <v>177</v>
      </c>
      <c r="B52" s="267"/>
      <c r="C52" s="268"/>
      <c r="D52" s="268"/>
      <c r="E52" s="269" t="s">
        <v>309</v>
      </c>
      <c r="F52" s="270">
        <f>F53+F63+F84</f>
        <v>373454.55</v>
      </c>
      <c r="G52" s="270">
        <f>G53+G63+G84</f>
        <v>373454.55</v>
      </c>
    </row>
    <row r="53" spans="1:7" ht="15">
      <c r="A53" s="47" t="s">
        <v>177</v>
      </c>
      <c r="B53" s="47" t="s">
        <v>182</v>
      </c>
      <c r="C53" s="141"/>
      <c r="D53" s="141"/>
      <c r="E53" s="271" t="s">
        <v>580</v>
      </c>
      <c r="F53" s="272">
        <f>F54+F59</f>
        <v>10000</v>
      </c>
      <c r="G53" s="272">
        <f>G54+G59</f>
        <v>10000</v>
      </c>
    </row>
    <row r="54" spans="1:7" ht="128.25">
      <c r="A54" s="47" t="s">
        <v>177</v>
      </c>
      <c r="B54" s="47" t="s">
        <v>182</v>
      </c>
      <c r="C54" s="284" t="s">
        <v>410</v>
      </c>
      <c r="D54" s="141"/>
      <c r="E54" s="271" t="s">
        <v>636</v>
      </c>
      <c r="F54" s="272">
        <f aca="true" t="shared" si="4" ref="F54:G57">F55</f>
        <v>0</v>
      </c>
      <c r="G54" s="272">
        <f t="shared" si="4"/>
        <v>0</v>
      </c>
    </row>
    <row r="55" spans="1:7" ht="100.5">
      <c r="A55" s="47" t="s">
        <v>177</v>
      </c>
      <c r="B55" s="47" t="s">
        <v>182</v>
      </c>
      <c r="C55" s="284" t="s">
        <v>412</v>
      </c>
      <c r="D55" s="141"/>
      <c r="E55" s="285" t="s">
        <v>411</v>
      </c>
      <c r="F55" s="272">
        <f t="shared" si="4"/>
        <v>0</v>
      </c>
      <c r="G55" s="272">
        <f t="shared" si="4"/>
        <v>0</v>
      </c>
    </row>
    <row r="56" spans="1:7" ht="71.25">
      <c r="A56" s="47" t="s">
        <v>177</v>
      </c>
      <c r="B56" s="47" t="s">
        <v>182</v>
      </c>
      <c r="C56" s="284" t="s">
        <v>413</v>
      </c>
      <c r="D56" s="141"/>
      <c r="E56" s="271" t="s">
        <v>414</v>
      </c>
      <c r="F56" s="272">
        <f t="shared" si="4"/>
        <v>0</v>
      </c>
      <c r="G56" s="272">
        <f t="shared" si="4"/>
        <v>0</v>
      </c>
    </row>
    <row r="57" spans="1:7" ht="60">
      <c r="A57" s="48" t="s">
        <v>177</v>
      </c>
      <c r="B57" s="48" t="s">
        <v>182</v>
      </c>
      <c r="C57" s="286" t="s">
        <v>413</v>
      </c>
      <c r="D57" s="144" t="s">
        <v>113</v>
      </c>
      <c r="E57" s="14" t="s">
        <v>111</v>
      </c>
      <c r="F57" s="272">
        <f t="shared" si="4"/>
        <v>0</v>
      </c>
      <c r="G57" s="272">
        <f t="shared" si="4"/>
        <v>0</v>
      </c>
    </row>
    <row r="58" spans="1:7" ht="75">
      <c r="A58" s="48" t="s">
        <v>177</v>
      </c>
      <c r="B58" s="48" t="s">
        <v>182</v>
      </c>
      <c r="C58" s="286" t="s">
        <v>413</v>
      </c>
      <c r="D58" s="144" t="s">
        <v>114</v>
      </c>
      <c r="E58" s="287" t="s">
        <v>157</v>
      </c>
      <c r="F58" s="272">
        <v>0</v>
      </c>
      <c r="G58" s="272">
        <v>0</v>
      </c>
    </row>
    <row r="59" spans="1:7" ht="128.25">
      <c r="A59" s="47" t="s">
        <v>177</v>
      </c>
      <c r="B59" s="47" t="s">
        <v>182</v>
      </c>
      <c r="C59" s="141" t="s">
        <v>206</v>
      </c>
      <c r="D59" s="141"/>
      <c r="E59" s="271" t="s">
        <v>395</v>
      </c>
      <c r="F59" s="272">
        <f aca="true" t="shared" si="5" ref="F59:G61">F60</f>
        <v>10000</v>
      </c>
      <c r="G59" s="272">
        <f t="shared" si="5"/>
        <v>10000</v>
      </c>
    </row>
    <row r="60" spans="1:7" ht="128.25">
      <c r="A60" s="47" t="s">
        <v>177</v>
      </c>
      <c r="B60" s="47" t="s">
        <v>182</v>
      </c>
      <c r="C60" s="141" t="s">
        <v>205</v>
      </c>
      <c r="D60" s="141"/>
      <c r="E60" s="271" t="s">
        <v>404</v>
      </c>
      <c r="F60" s="272">
        <f t="shared" si="5"/>
        <v>10000</v>
      </c>
      <c r="G60" s="272">
        <f t="shared" si="5"/>
        <v>10000</v>
      </c>
    </row>
    <row r="61" spans="1:7" ht="114">
      <c r="A61" s="47" t="s">
        <v>177</v>
      </c>
      <c r="B61" s="47" t="s">
        <v>182</v>
      </c>
      <c r="C61" s="141" t="s">
        <v>214</v>
      </c>
      <c r="D61" s="141"/>
      <c r="E61" s="271" t="s">
        <v>310</v>
      </c>
      <c r="F61" s="272">
        <f t="shared" si="5"/>
        <v>10000</v>
      </c>
      <c r="G61" s="272">
        <f t="shared" si="5"/>
        <v>10000</v>
      </c>
    </row>
    <row r="62" spans="1:7" ht="75">
      <c r="A62" s="48" t="s">
        <v>177</v>
      </c>
      <c r="B62" s="48" t="s">
        <v>182</v>
      </c>
      <c r="C62" s="144" t="s">
        <v>214</v>
      </c>
      <c r="D62" s="144" t="s">
        <v>114</v>
      </c>
      <c r="E62" s="14" t="s">
        <v>123</v>
      </c>
      <c r="F62" s="272">
        <v>10000</v>
      </c>
      <c r="G62" s="272">
        <v>10000</v>
      </c>
    </row>
    <row r="63" spans="1:7" ht="99.75">
      <c r="A63" s="47" t="s">
        <v>177</v>
      </c>
      <c r="B63" s="47">
        <v>10</v>
      </c>
      <c r="C63" s="141"/>
      <c r="D63" s="141"/>
      <c r="E63" s="271" t="s">
        <v>581</v>
      </c>
      <c r="F63" s="272">
        <f>F77+F64</f>
        <v>362454.55</v>
      </c>
      <c r="G63" s="272">
        <f>G77+G64</f>
        <v>362454.55</v>
      </c>
    </row>
    <row r="64" spans="1:7" ht="129">
      <c r="A64" s="47" t="s">
        <v>177</v>
      </c>
      <c r="B64" s="47" t="s">
        <v>326</v>
      </c>
      <c r="C64" s="284" t="s">
        <v>637</v>
      </c>
      <c r="D64" s="141"/>
      <c r="E64" s="288" t="s">
        <v>517</v>
      </c>
      <c r="F64" s="272">
        <f>F71+F73+F75</f>
        <v>353000</v>
      </c>
      <c r="G64" s="272">
        <f>G71+G73+G75</f>
        <v>353000</v>
      </c>
    </row>
    <row r="65" spans="1:7" ht="43.5">
      <c r="A65" s="47" t="s">
        <v>177</v>
      </c>
      <c r="B65" s="47" t="s">
        <v>326</v>
      </c>
      <c r="C65" s="284" t="s">
        <v>375</v>
      </c>
      <c r="D65" s="141"/>
      <c r="E65" s="285" t="s">
        <v>160</v>
      </c>
      <c r="F65" s="272">
        <f aca="true" t="shared" si="6" ref="F65:G67">F66</f>
        <v>0</v>
      </c>
      <c r="G65" s="272">
        <f t="shared" si="6"/>
        <v>0</v>
      </c>
    </row>
    <row r="66" spans="1:7" ht="57">
      <c r="A66" s="47" t="s">
        <v>177</v>
      </c>
      <c r="B66" s="47" t="s">
        <v>326</v>
      </c>
      <c r="C66" s="284" t="s">
        <v>409</v>
      </c>
      <c r="D66" s="141"/>
      <c r="E66" s="289" t="s">
        <v>408</v>
      </c>
      <c r="F66" s="272">
        <f t="shared" si="6"/>
        <v>0</v>
      </c>
      <c r="G66" s="272">
        <f t="shared" si="6"/>
        <v>0</v>
      </c>
    </row>
    <row r="67" spans="1:7" ht="60">
      <c r="A67" s="48" t="s">
        <v>177</v>
      </c>
      <c r="B67" s="48" t="s">
        <v>326</v>
      </c>
      <c r="C67" s="286" t="s">
        <v>409</v>
      </c>
      <c r="D67" s="144" t="s">
        <v>113</v>
      </c>
      <c r="E67" s="14" t="s">
        <v>111</v>
      </c>
      <c r="F67" s="273">
        <f t="shared" si="6"/>
        <v>0</v>
      </c>
      <c r="G67" s="273">
        <f t="shared" si="6"/>
        <v>0</v>
      </c>
    </row>
    <row r="68" spans="1:7" ht="75">
      <c r="A68" s="48" t="s">
        <v>177</v>
      </c>
      <c r="B68" s="48" t="s">
        <v>326</v>
      </c>
      <c r="C68" s="286" t="s">
        <v>409</v>
      </c>
      <c r="D68" s="144" t="s">
        <v>114</v>
      </c>
      <c r="E68" s="287" t="s">
        <v>157</v>
      </c>
      <c r="F68" s="273">
        <v>0</v>
      </c>
      <c r="G68" s="273">
        <v>0</v>
      </c>
    </row>
    <row r="69" spans="1:7" ht="129">
      <c r="A69" s="185" t="s">
        <v>177</v>
      </c>
      <c r="B69" s="185" t="s">
        <v>326</v>
      </c>
      <c r="C69" s="290" t="s">
        <v>378</v>
      </c>
      <c r="D69" s="278"/>
      <c r="E69" s="288" t="s">
        <v>638</v>
      </c>
      <c r="F69" s="279">
        <f aca="true" t="shared" si="7" ref="F69:G71">F70</f>
        <v>36838.39</v>
      </c>
      <c r="G69" s="279">
        <f t="shared" si="7"/>
        <v>36838.39</v>
      </c>
    </row>
    <row r="70" spans="1:7" ht="43.5">
      <c r="A70" s="185" t="s">
        <v>177</v>
      </c>
      <c r="B70" s="185" t="s">
        <v>326</v>
      </c>
      <c r="C70" s="290" t="s">
        <v>379</v>
      </c>
      <c r="D70" s="278"/>
      <c r="E70" s="291" t="s">
        <v>160</v>
      </c>
      <c r="F70" s="279">
        <f t="shared" si="7"/>
        <v>36838.39</v>
      </c>
      <c r="G70" s="279">
        <f t="shared" si="7"/>
        <v>36838.39</v>
      </c>
    </row>
    <row r="71" spans="1:7" ht="57">
      <c r="A71" s="185" t="s">
        <v>177</v>
      </c>
      <c r="B71" s="185" t="s">
        <v>326</v>
      </c>
      <c r="C71" s="290" t="s">
        <v>415</v>
      </c>
      <c r="D71" s="278"/>
      <c r="E71" s="292" t="s">
        <v>408</v>
      </c>
      <c r="F71" s="272">
        <f>F72</f>
        <v>36838.39</v>
      </c>
      <c r="G71" s="272">
        <f t="shared" si="7"/>
        <v>36838.39</v>
      </c>
    </row>
    <row r="72" spans="1:7" ht="75">
      <c r="A72" s="188" t="s">
        <v>177</v>
      </c>
      <c r="B72" s="188" t="s">
        <v>326</v>
      </c>
      <c r="C72" s="293" t="s">
        <v>415</v>
      </c>
      <c r="D72" s="144" t="s">
        <v>114</v>
      </c>
      <c r="E72" s="294" t="s">
        <v>157</v>
      </c>
      <c r="F72" s="283">
        <v>36838.39</v>
      </c>
      <c r="G72" s="283">
        <v>36838.39</v>
      </c>
    </row>
    <row r="73" spans="1:7" ht="71.25">
      <c r="A73" s="188" t="s">
        <v>177</v>
      </c>
      <c r="B73" s="188" t="s">
        <v>326</v>
      </c>
      <c r="C73" s="281" t="s">
        <v>545</v>
      </c>
      <c r="D73" s="144"/>
      <c r="E73" s="289" t="s">
        <v>544</v>
      </c>
      <c r="F73" s="272">
        <v>261616.16</v>
      </c>
      <c r="G73" s="272">
        <v>261616.16</v>
      </c>
    </row>
    <row r="74" spans="1:7" ht="75">
      <c r="A74" s="188" t="s">
        <v>177</v>
      </c>
      <c r="B74" s="188" t="s">
        <v>326</v>
      </c>
      <c r="C74" s="281" t="s">
        <v>545</v>
      </c>
      <c r="D74" s="144" t="s">
        <v>114</v>
      </c>
      <c r="E74" s="294" t="s">
        <v>157</v>
      </c>
      <c r="F74" s="273">
        <v>261616.16</v>
      </c>
      <c r="G74" s="273">
        <v>261616.16</v>
      </c>
    </row>
    <row r="75" spans="1:7" ht="85.5">
      <c r="A75" s="188" t="s">
        <v>177</v>
      </c>
      <c r="B75" s="188" t="s">
        <v>326</v>
      </c>
      <c r="C75" s="281" t="s">
        <v>547</v>
      </c>
      <c r="D75" s="144"/>
      <c r="E75" s="289" t="s">
        <v>546</v>
      </c>
      <c r="F75" s="272">
        <v>54545.45</v>
      </c>
      <c r="G75" s="272">
        <v>54545.45</v>
      </c>
    </row>
    <row r="76" spans="1:7" ht="75">
      <c r="A76" s="188" t="s">
        <v>177</v>
      </c>
      <c r="B76" s="188" t="s">
        <v>326</v>
      </c>
      <c r="C76" s="281" t="s">
        <v>547</v>
      </c>
      <c r="D76" s="144" t="s">
        <v>114</v>
      </c>
      <c r="E76" s="294" t="s">
        <v>157</v>
      </c>
      <c r="F76" s="273">
        <v>54545.45</v>
      </c>
      <c r="G76" s="273">
        <v>54545.45</v>
      </c>
    </row>
    <row r="77" spans="1:7" ht="128.25">
      <c r="A77" s="47" t="s">
        <v>177</v>
      </c>
      <c r="B77" s="47" t="s">
        <v>326</v>
      </c>
      <c r="C77" s="141" t="s">
        <v>206</v>
      </c>
      <c r="D77" s="141"/>
      <c r="E77" s="271" t="s">
        <v>416</v>
      </c>
      <c r="F77" s="272">
        <f>F78</f>
        <v>9454.55</v>
      </c>
      <c r="G77" s="272">
        <f>G78</f>
        <v>9454.55</v>
      </c>
    </row>
    <row r="78" spans="1:7" ht="128.25">
      <c r="A78" s="47" t="s">
        <v>177</v>
      </c>
      <c r="B78" s="47" t="s">
        <v>326</v>
      </c>
      <c r="C78" s="141" t="s">
        <v>205</v>
      </c>
      <c r="D78" s="141"/>
      <c r="E78" s="271" t="s">
        <v>404</v>
      </c>
      <c r="F78" s="272">
        <f>F79+F81</f>
        <v>9454.55</v>
      </c>
      <c r="G78" s="272">
        <f>G79+G81</f>
        <v>9454.55</v>
      </c>
    </row>
    <row r="79" spans="1:7" ht="114">
      <c r="A79" s="47" t="s">
        <v>177</v>
      </c>
      <c r="B79" s="47">
        <v>10</v>
      </c>
      <c r="C79" s="141" t="s">
        <v>215</v>
      </c>
      <c r="D79" s="141"/>
      <c r="E79" s="271" t="s">
        <v>311</v>
      </c>
      <c r="F79" s="272">
        <f>SUM(F80:F80)</f>
        <v>9454.55</v>
      </c>
      <c r="G79" s="272">
        <f>SUM(G80:G80)</f>
        <v>9454.55</v>
      </c>
    </row>
    <row r="80" spans="1:7" ht="75">
      <c r="A80" s="48" t="s">
        <v>177</v>
      </c>
      <c r="B80" s="48" t="s">
        <v>326</v>
      </c>
      <c r="C80" s="144" t="s">
        <v>215</v>
      </c>
      <c r="D80" s="144" t="s">
        <v>114</v>
      </c>
      <c r="E80" s="14" t="s">
        <v>123</v>
      </c>
      <c r="F80" s="272">
        <v>9454.55</v>
      </c>
      <c r="G80" s="272">
        <v>9454.55</v>
      </c>
    </row>
    <row r="81" spans="1:7" ht="85.5">
      <c r="A81" s="47" t="s">
        <v>177</v>
      </c>
      <c r="B81" s="47" t="s">
        <v>326</v>
      </c>
      <c r="C81" s="141" t="s">
        <v>639</v>
      </c>
      <c r="D81" s="141"/>
      <c r="E81" s="271" t="s">
        <v>493</v>
      </c>
      <c r="F81" s="272">
        <f>SUM(F83)</f>
        <v>0</v>
      </c>
      <c r="G81" s="272">
        <f>SUM(G83)</f>
        <v>0</v>
      </c>
    </row>
    <row r="82" spans="1:7" ht="75">
      <c r="A82" s="48" t="s">
        <v>177</v>
      </c>
      <c r="B82" s="48" t="s">
        <v>326</v>
      </c>
      <c r="C82" s="144" t="s">
        <v>108</v>
      </c>
      <c r="D82" s="144" t="s">
        <v>114</v>
      </c>
      <c r="E82" s="14" t="s">
        <v>123</v>
      </c>
      <c r="F82" s="272">
        <f>F83</f>
        <v>0</v>
      </c>
      <c r="G82" s="272">
        <f>G83</f>
        <v>0</v>
      </c>
    </row>
    <row r="83" spans="1:7" ht="75">
      <c r="A83" s="48" t="s">
        <v>177</v>
      </c>
      <c r="B83" s="48" t="s">
        <v>326</v>
      </c>
      <c r="C83" s="144" t="s">
        <v>639</v>
      </c>
      <c r="D83" s="144" t="s">
        <v>324</v>
      </c>
      <c r="E83" s="175" t="s">
        <v>305</v>
      </c>
      <c r="F83" s="273">
        <v>0</v>
      </c>
      <c r="G83" s="273">
        <v>0</v>
      </c>
    </row>
    <row r="84" spans="1:7" ht="71.25">
      <c r="A84" s="47" t="s">
        <v>177</v>
      </c>
      <c r="B84" s="47" t="s">
        <v>91</v>
      </c>
      <c r="C84" s="141"/>
      <c r="D84" s="141"/>
      <c r="E84" s="9" t="s">
        <v>96</v>
      </c>
      <c r="F84" s="272">
        <f aca="true" t="shared" si="8" ref="F84:G86">F85</f>
        <v>1000</v>
      </c>
      <c r="G84" s="272">
        <f t="shared" si="8"/>
        <v>1000</v>
      </c>
    </row>
    <row r="85" spans="1:7" ht="185.25">
      <c r="A85" s="47" t="s">
        <v>177</v>
      </c>
      <c r="B85" s="47" t="s">
        <v>91</v>
      </c>
      <c r="C85" s="141" t="s">
        <v>130</v>
      </c>
      <c r="D85" s="141"/>
      <c r="E85" s="174" t="s">
        <v>519</v>
      </c>
      <c r="F85" s="272">
        <f t="shared" si="8"/>
        <v>1000</v>
      </c>
      <c r="G85" s="272">
        <f t="shared" si="8"/>
        <v>1000</v>
      </c>
    </row>
    <row r="86" spans="1:7" ht="42.75">
      <c r="A86" s="47" t="s">
        <v>177</v>
      </c>
      <c r="B86" s="47" t="s">
        <v>91</v>
      </c>
      <c r="C86" s="141" t="s">
        <v>129</v>
      </c>
      <c r="D86" s="141"/>
      <c r="E86" s="271" t="s">
        <v>418</v>
      </c>
      <c r="F86" s="272">
        <f t="shared" si="8"/>
        <v>1000</v>
      </c>
      <c r="G86" s="272">
        <f t="shared" si="8"/>
        <v>1000</v>
      </c>
    </row>
    <row r="87" spans="1:7" ht="85.5">
      <c r="A87" s="47" t="s">
        <v>177</v>
      </c>
      <c r="B87" s="47" t="s">
        <v>91</v>
      </c>
      <c r="C87" s="141" t="s">
        <v>129</v>
      </c>
      <c r="D87" s="141"/>
      <c r="E87" s="271" t="s">
        <v>419</v>
      </c>
      <c r="F87" s="272">
        <f>F88</f>
        <v>1000</v>
      </c>
      <c r="G87" s="272">
        <f>G88</f>
        <v>1000</v>
      </c>
    </row>
    <row r="88" spans="1:7" ht="75">
      <c r="A88" s="48" t="s">
        <v>177</v>
      </c>
      <c r="B88" s="48" t="s">
        <v>91</v>
      </c>
      <c r="C88" s="144" t="s">
        <v>449</v>
      </c>
      <c r="D88" s="144" t="s">
        <v>114</v>
      </c>
      <c r="E88" s="14" t="s">
        <v>123</v>
      </c>
      <c r="F88" s="273">
        <v>1000</v>
      </c>
      <c r="G88" s="273">
        <v>1000</v>
      </c>
    </row>
    <row r="89" spans="1:7" ht="28.5">
      <c r="A89" s="267" t="s">
        <v>178</v>
      </c>
      <c r="B89" s="267"/>
      <c r="C89" s="268"/>
      <c r="D89" s="268"/>
      <c r="E89" s="269" t="s">
        <v>161</v>
      </c>
      <c r="F89" s="270">
        <f>F97+F103</f>
        <v>4483200</v>
      </c>
      <c r="G89" s="270">
        <f>G97+G103</f>
        <v>9462300</v>
      </c>
    </row>
    <row r="90" spans="1:7" ht="28.5">
      <c r="A90" s="295" t="s">
        <v>178</v>
      </c>
      <c r="B90" s="295" t="s">
        <v>182</v>
      </c>
      <c r="C90" s="141"/>
      <c r="D90" s="141"/>
      <c r="E90" s="271" t="s">
        <v>240</v>
      </c>
      <c r="F90" s="272">
        <f>F101</f>
        <v>335800</v>
      </c>
      <c r="G90" s="272">
        <f>G101</f>
        <v>364400</v>
      </c>
    </row>
    <row r="91" spans="1:7" ht="171">
      <c r="A91" s="296" t="s">
        <v>178</v>
      </c>
      <c r="B91" s="296" t="s">
        <v>182</v>
      </c>
      <c r="C91" s="142" t="s">
        <v>220</v>
      </c>
      <c r="D91" s="142"/>
      <c r="E91" s="297" t="s">
        <v>293</v>
      </c>
      <c r="F91" s="298">
        <f aca="true" t="shared" si="9" ref="F91:G94">SUM(F92)</f>
        <v>0</v>
      </c>
      <c r="G91" s="298">
        <f t="shared" si="9"/>
        <v>0</v>
      </c>
    </row>
    <row r="92" spans="1:7" ht="57">
      <c r="A92" s="296" t="s">
        <v>178</v>
      </c>
      <c r="B92" s="296" t="s">
        <v>182</v>
      </c>
      <c r="C92" s="142" t="s">
        <v>221</v>
      </c>
      <c r="D92" s="142"/>
      <c r="E92" s="297" t="s">
        <v>294</v>
      </c>
      <c r="F92" s="298">
        <f t="shared" si="9"/>
        <v>0</v>
      </c>
      <c r="G92" s="298">
        <f t="shared" si="9"/>
        <v>0</v>
      </c>
    </row>
    <row r="93" spans="1:7" ht="71.25">
      <c r="A93" s="296" t="s">
        <v>178</v>
      </c>
      <c r="B93" s="296" t="s">
        <v>182</v>
      </c>
      <c r="C93" s="142" t="s">
        <v>297</v>
      </c>
      <c r="D93" s="142"/>
      <c r="E93" s="297" t="s">
        <v>295</v>
      </c>
      <c r="F93" s="298">
        <f t="shared" si="9"/>
        <v>0</v>
      </c>
      <c r="G93" s="298">
        <f t="shared" si="9"/>
        <v>0</v>
      </c>
    </row>
    <row r="94" spans="1:7" ht="85.5">
      <c r="A94" s="296" t="s">
        <v>178</v>
      </c>
      <c r="B94" s="296" t="s">
        <v>182</v>
      </c>
      <c r="C94" s="142" t="s">
        <v>298</v>
      </c>
      <c r="D94" s="142"/>
      <c r="E94" s="297" t="s">
        <v>296</v>
      </c>
      <c r="F94" s="298">
        <f t="shared" si="9"/>
        <v>0</v>
      </c>
      <c r="G94" s="298">
        <f t="shared" si="9"/>
        <v>0</v>
      </c>
    </row>
    <row r="95" spans="1:7" ht="75">
      <c r="A95" s="299" t="s">
        <v>178</v>
      </c>
      <c r="B95" s="299" t="s">
        <v>182</v>
      </c>
      <c r="C95" s="143" t="s">
        <v>298</v>
      </c>
      <c r="D95" s="143" t="s">
        <v>324</v>
      </c>
      <c r="E95" s="300" t="s">
        <v>305</v>
      </c>
      <c r="F95" s="301"/>
      <c r="G95" s="301"/>
    </row>
    <row r="96" spans="1:7" ht="128.25">
      <c r="A96" s="295" t="s">
        <v>178</v>
      </c>
      <c r="B96" s="295" t="s">
        <v>182</v>
      </c>
      <c r="C96" s="141" t="s">
        <v>206</v>
      </c>
      <c r="D96" s="141"/>
      <c r="E96" s="271" t="s">
        <v>301</v>
      </c>
      <c r="F96" s="272">
        <f>F100</f>
        <v>335800</v>
      </c>
      <c r="G96" s="272">
        <f>G100</f>
        <v>364400</v>
      </c>
    </row>
    <row r="97" spans="1:7" ht="28.5">
      <c r="A97" s="295" t="s">
        <v>178</v>
      </c>
      <c r="B97" s="295" t="s">
        <v>182</v>
      </c>
      <c r="C97" s="141"/>
      <c r="D97" s="141"/>
      <c r="E97" s="271" t="s">
        <v>240</v>
      </c>
      <c r="F97" s="272">
        <f>F98+F100</f>
        <v>4476200</v>
      </c>
      <c r="G97" s="272">
        <f>G98+G100</f>
        <v>9455300</v>
      </c>
    </row>
    <row r="98" spans="1:7" ht="114">
      <c r="A98" s="295" t="s">
        <v>178</v>
      </c>
      <c r="B98" s="295" t="s">
        <v>182</v>
      </c>
      <c r="C98" s="141" t="s">
        <v>640</v>
      </c>
      <c r="D98" s="141"/>
      <c r="E98" s="271" t="s">
        <v>473</v>
      </c>
      <c r="F98" s="272">
        <v>4140400</v>
      </c>
      <c r="G98" s="272">
        <f>G99</f>
        <v>9090900</v>
      </c>
    </row>
    <row r="99" spans="1:7" ht="75">
      <c r="A99" s="302" t="s">
        <v>178</v>
      </c>
      <c r="B99" s="302" t="s">
        <v>182</v>
      </c>
      <c r="C99" s="144" t="s">
        <v>640</v>
      </c>
      <c r="D99" s="144" t="s">
        <v>114</v>
      </c>
      <c r="E99" s="14" t="s">
        <v>123</v>
      </c>
      <c r="F99" s="273">
        <v>4140400</v>
      </c>
      <c r="G99" s="272">
        <v>9090900</v>
      </c>
    </row>
    <row r="100" spans="1:7" ht="128.25">
      <c r="A100" s="295" t="s">
        <v>178</v>
      </c>
      <c r="B100" s="295" t="s">
        <v>182</v>
      </c>
      <c r="C100" s="141" t="s">
        <v>205</v>
      </c>
      <c r="D100" s="141"/>
      <c r="E100" s="271" t="s">
        <v>404</v>
      </c>
      <c r="F100" s="272">
        <f>F101</f>
        <v>335800</v>
      </c>
      <c r="G100" s="272">
        <f>G101</f>
        <v>364400</v>
      </c>
    </row>
    <row r="101" spans="1:7" ht="85.5">
      <c r="A101" s="295" t="s">
        <v>178</v>
      </c>
      <c r="B101" s="295" t="s">
        <v>182</v>
      </c>
      <c r="C101" s="141" t="s">
        <v>369</v>
      </c>
      <c r="D101" s="141"/>
      <c r="E101" s="303" t="s">
        <v>420</v>
      </c>
      <c r="F101" s="272">
        <f>F102</f>
        <v>335800</v>
      </c>
      <c r="G101" s="272">
        <f>G102</f>
        <v>364400</v>
      </c>
    </row>
    <row r="102" spans="1:7" ht="75">
      <c r="A102" s="302" t="s">
        <v>178</v>
      </c>
      <c r="B102" s="302" t="s">
        <v>182</v>
      </c>
      <c r="C102" s="144" t="s">
        <v>369</v>
      </c>
      <c r="D102" s="144" t="s">
        <v>114</v>
      </c>
      <c r="E102" s="14" t="s">
        <v>123</v>
      </c>
      <c r="F102" s="273">
        <v>335800</v>
      </c>
      <c r="G102" s="273">
        <v>364400</v>
      </c>
    </row>
    <row r="103" spans="1:7" ht="42.75">
      <c r="A103" s="304" t="s">
        <v>178</v>
      </c>
      <c r="B103" s="304" t="s">
        <v>327</v>
      </c>
      <c r="C103" s="141"/>
      <c r="D103" s="141"/>
      <c r="E103" s="271" t="s">
        <v>162</v>
      </c>
      <c r="F103" s="272">
        <f>F104</f>
        <v>7000</v>
      </c>
      <c r="G103" s="272">
        <f>G104</f>
        <v>7000</v>
      </c>
    </row>
    <row r="104" spans="1:7" ht="128.25">
      <c r="A104" s="304" t="s">
        <v>178</v>
      </c>
      <c r="B104" s="304" t="s">
        <v>327</v>
      </c>
      <c r="C104" s="141" t="s">
        <v>213</v>
      </c>
      <c r="D104" s="141"/>
      <c r="E104" s="318" t="s">
        <v>641</v>
      </c>
      <c r="F104" s="272">
        <f aca="true" t="shared" si="10" ref="F104:G106">F105</f>
        <v>7000</v>
      </c>
      <c r="G104" s="272">
        <f t="shared" si="10"/>
        <v>7000</v>
      </c>
    </row>
    <row r="105" spans="1:7" ht="85.5">
      <c r="A105" s="304" t="s">
        <v>216</v>
      </c>
      <c r="B105" s="304" t="s">
        <v>327</v>
      </c>
      <c r="C105" s="141" t="s">
        <v>211</v>
      </c>
      <c r="D105" s="141"/>
      <c r="E105" s="47" t="s">
        <v>218</v>
      </c>
      <c r="F105" s="272">
        <f t="shared" si="10"/>
        <v>7000</v>
      </c>
      <c r="G105" s="272">
        <f t="shared" si="10"/>
        <v>7000</v>
      </c>
    </row>
    <row r="106" spans="1:7" ht="85.5">
      <c r="A106" s="304" t="s">
        <v>178</v>
      </c>
      <c r="B106" s="304" t="s">
        <v>327</v>
      </c>
      <c r="C106" s="141" t="s">
        <v>421</v>
      </c>
      <c r="D106" s="141"/>
      <c r="E106" s="271" t="s">
        <v>192</v>
      </c>
      <c r="F106" s="272">
        <f t="shared" si="10"/>
        <v>7000</v>
      </c>
      <c r="G106" s="272">
        <f t="shared" si="10"/>
        <v>7000</v>
      </c>
    </row>
    <row r="107" spans="1:7" ht="75">
      <c r="A107" s="305" t="s">
        <v>178</v>
      </c>
      <c r="B107" s="305" t="s">
        <v>327</v>
      </c>
      <c r="C107" s="144" t="s">
        <v>421</v>
      </c>
      <c r="D107" s="144" t="s">
        <v>114</v>
      </c>
      <c r="E107" s="14" t="s">
        <v>123</v>
      </c>
      <c r="F107" s="273">
        <v>7000</v>
      </c>
      <c r="G107" s="273">
        <v>7000</v>
      </c>
    </row>
    <row r="108" spans="1:7" ht="85.5">
      <c r="A108" s="304" t="s">
        <v>178</v>
      </c>
      <c r="B108" s="304" t="s">
        <v>327</v>
      </c>
      <c r="C108" s="304" t="s">
        <v>385</v>
      </c>
      <c r="D108" s="304"/>
      <c r="E108" s="271" t="s">
        <v>422</v>
      </c>
      <c r="F108" s="272">
        <f>F109</f>
        <v>0</v>
      </c>
      <c r="G108" s="272">
        <f>G109</f>
        <v>0</v>
      </c>
    </row>
    <row r="109" spans="1:7" ht="60">
      <c r="A109" s="305" t="s">
        <v>178</v>
      </c>
      <c r="B109" s="305" t="s">
        <v>327</v>
      </c>
      <c r="C109" s="305" t="s">
        <v>385</v>
      </c>
      <c r="D109" s="305" t="s">
        <v>113</v>
      </c>
      <c r="E109" s="14" t="s">
        <v>111</v>
      </c>
      <c r="F109" s="273">
        <f>F110</f>
        <v>0</v>
      </c>
      <c r="G109" s="273">
        <f>G110</f>
        <v>0</v>
      </c>
    </row>
    <row r="110" spans="1:7" ht="75">
      <c r="A110" s="305" t="s">
        <v>178</v>
      </c>
      <c r="B110" s="305" t="s">
        <v>327</v>
      </c>
      <c r="C110" s="305" t="s">
        <v>385</v>
      </c>
      <c r="D110" s="305" t="s">
        <v>114</v>
      </c>
      <c r="E110" s="287" t="s">
        <v>157</v>
      </c>
      <c r="F110" s="273">
        <v>0</v>
      </c>
      <c r="G110" s="273">
        <v>0</v>
      </c>
    </row>
    <row r="111" spans="1:7" ht="42.75">
      <c r="A111" s="306" t="s">
        <v>179</v>
      </c>
      <c r="B111" s="306"/>
      <c r="C111" s="268"/>
      <c r="D111" s="268"/>
      <c r="E111" s="269" t="s">
        <v>312</v>
      </c>
      <c r="F111" s="270">
        <f>F112+F124+F137</f>
        <v>6302670.71</v>
      </c>
      <c r="G111" s="270">
        <f>G112+G124+G137</f>
        <v>65835676.77</v>
      </c>
    </row>
    <row r="112" spans="1:7" ht="28.5">
      <c r="A112" s="185" t="s">
        <v>179</v>
      </c>
      <c r="B112" s="185" t="s">
        <v>176</v>
      </c>
      <c r="C112" s="307"/>
      <c r="D112" s="307"/>
      <c r="E112" s="308" t="s">
        <v>481</v>
      </c>
      <c r="F112" s="272">
        <f>F113+F115+F118</f>
        <v>6029595.96</v>
      </c>
      <c r="G112" s="272">
        <f>G113+G115+G118</f>
        <v>65540606.06</v>
      </c>
    </row>
    <row r="113" spans="1:7" ht="114">
      <c r="A113" s="47" t="s">
        <v>179</v>
      </c>
      <c r="B113" s="47" t="s">
        <v>176</v>
      </c>
      <c r="C113" s="141" t="s">
        <v>476</v>
      </c>
      <c r="D113" s="141"/>
      <c r="E113" s="271" t="s">
        <v>477</v>
      </c>
      <c r="F113" s="272">
        <f>F114</f>
        <v>0</v>
      </c>
      <c r="G113" s="272">
        <f>G114</f>
        <v>0</v>
      </c>
    </row>
    <row r="114" spans="1:7" ht="30">
      <c r="A114" s="48" t="s">
        <v>179</v>
      </c>
      <c r="B114" s="48" t="s">
        <v>176</v>
      </c>
      <c r="C114" s="144" t="s">
        <v>489</v>
      </c>
      <c r="D114" s="144" t="s">
        <v>101</v>
      </c>
      <c r="E114" s="175" t="s">
        <v>100</v>
      </c>
      <c r="F114" s="273">
        <v>0</v>
      </c>
      <c r="G114" s="309"/>
    </row>
    <row r="115" spans="1:7" ht="57">
      <c r="A115" s="47" t="s">
        <v>179</v>
      </c>
      <c r="B115" s="47" t="s">
        <v>176</v>
      </c>
      <c r="C115" s="310" t="s">
        <v>629</v>
      </c>
      <c r="D115" s="141"/>
      <c r="E115" s="271" t="s">
        <v>164</v>
      </c>
      <c r="F115" s="272">
        <f>F116</f>
        <v>5999595.96</v>
      </c>
      <c r="G115" s="272">
        <f>G116</f>
        <v>65510606.06</v>
      </c>
    </row>
    <row r="116" spans="1:7" ht="60">
      <c r="A116" s="311" t="s">
        <v>179</v>
      </c>
      <c r="B116" s="311" t="s">
        <v>176</v>
      </c>
      <c r="C116" s="312" t="s">
        <v>629</v>
      </c>
      <c r="D116" s="144" t="s">
        <v>113</v>
      </c>
      <c r="E116" s="14" t="s">
        <v>111</v>
      </c>
      <c r="F116" s="273">
        <f>F117</f>
        <v>5999595.96</v>
      </c>
      <c r="G116" s="273">
        <f>G117</f>
        <v>65510606.06</v>
      </c>
    </row>
    <row r="117" spans="1:7" ht="75">
      <c r="A117" s="311" t="s">
        <v>179</v>
      </c>
      <c r="B117" s="311" t="s">
        <v>176</v>
      </c>
      <c r="C117" s="312" t="s">
        <v>629</v>
      </c>
      <c r="D117" s="144" t="s">
        <v>105</v>
      </c>
      <c r="E117" s="14" t="s">
        <v>642</v>
      </c>
      <c r="F117" s="273">
        <v>5999595.96</v>
      </c>
      <c r="G117" s="273">
        <v>65510606.06</v>
      </c>
    </row>
    <row r="118" spans="1:7" ht="57">
      <c r="A118" s="47" t="s">
        <v>179</v>
      </c>
      <c r="B118" s="47" t="s">
        <v>176</v>
      </c>
      <c r="C118" s="141" t="s">
        <v>423</v>
      </c>
      <c r="D118" s="141"/>
      <c r="E118" s="271" t="s">
        <v>164</v>
      </c>
      <c r="F118" s="272">
        <f>F119</f>
        <v>30000</v>
      </c>
      <c r="G118" s="272">
        <f>G119</f>
        <v>30000</v>
      </c>
    </row>
    <row r="119" spans="1:7" ht="60">
      <c r="A119" s="311" t="s">
        <v>179</v>
      </c>
      <c r="B119" s="311" t="s">
        <v>176</v>
      </c>
      <c r="C119" s="312" t="s">
        <v>231</v>
      </c>
      <c r="D119" s="144" t="s">
        <v>113</v>
      </c>
      <c r="E119" s="14" t="s">
        <v>111</v>
      </c>
      <c r="F119" s="273">
        <f>F120</f>
        <v>30000</v>
      </c>
      <c r="G119" s="273">
        <f>G120</f>
        <v>30000</v>
      </c>
    </row>
    <row r="120" spans="1:7" ht="60">
      <c r="A120" s="311" t="s">
        <v>179</v>
      </c>
      <c r="B120" s="311" t="s">
        <v>176</v>
      </c>
      <c r="C120" s="312" t="s">
        <v>231</v>
      </c>
      <c r="D120" s="144" t="s">
        <v>324</v>
      </c>
      <c r="E120" s="14" t="s">
        <v>552</v>
      </c>
      <c r="F120" s="273">
        <v>30000</v>
      </c>
      <c r="G120" s="273">
        <v>30000</v>
      </c>
    </row>
    <row r="121" spans="1:7" ht="99.75">
      <c r="A121" s="47" t="s">
        <v>179</v>
      </c>
      <c r="B121" s="47" t="s">
        <v>176</v>
      </c>
      <c r="C121" s="141" t="s">
        <v>241</v>
      </c>
      <c r="D121" s="141"/>
      <c r="E121" s="271" t="s">
        <v>242</v>
      </c>
      <c r="F121" s="272">
        <f>SUM(F123)</f>
        <v>0</v>
      </c>
      <c r="G121" s="272">
        <f>SUM(G123)</f>
        <v>0</v>
      </c>
    </row>
    <row r="122" spans="1:7" ht="75">
      <c r="A122" s="48" t="s">
        <v>179</v>
      </c>
      <c r="B122" s="48" t="s">
        <v>176</v>
      </c>
      <c r="C122" s="144" t="s">
        <v>241</v>
      </c>
      <c r="D122" s="144" t="s">
        <v>114</v>
      </c>
      <c r="E122" s="14" t="s">
        <v>123</v>
      </c>
      <c r="F122" s="273">
        <f>F123</f>
        <v>0</v>
      </c>
      <c r="G122" s="273">
        <f>G123</f>
        <v>0</v>
      </c>
    </row>
    <row r="123" spans="1:7" ht="90">
      <c r="A123" s="48" t="s">
        <v>179</v>
      </c>
      <c r="B123" s="48" t="s">
        <v>176</v>
      </c>
      <c r="C123" s="144" t="s">
        <v>241</v>
      </c>
      <c r="D123" s="144" t="s">
        <v>105</v>
      </c>
      <c r="E123" s="175" t="s">
        <v>106</v>
      </c>
      <c r="F123" s="273">
        <v>0</v>
      </c>
      <c r="G123" s="273">
        <v>0</v>
      </c>
    </row>
    <row r="124" spans="1:7" ht="15">
      <c r="A124" s="48" t="s">
        <v>179</v>
      </c>
      <c r="B124" s="47" t="s">
        <v>177</v>
      </c>
      <c r="C124" s="141"/>
      <c r="D124" s="141"/>
      <c r="E124" s="271" t="s">
        <v>316</v>
      </c>
      <c r="F124" s="272">
        <f>F128+F125</f>
        <v>166004.04</v>
      </c>
      <c r="G124" s="272">
        <f>G128</f>
        <v>188000</v>
      </c>
    </row>
    <row r="125" spans="1:7" ht="171">
      <c r="A125" s="47" t="s">
        <v>179</v>
      </c>
      <c r="B125" s="47" t="s">
        <v>177</v>
      </c>
      <c r="C125" s="141" t="s">
        <v>619</v>
      </c>
      <c r="D125" s="141"/>
      <c r="E125" s="271" t="s">
        <v>526</v>
      </c>
      <c r="F125" s="272">
        <v>20000</v>
      </c>
      <c r="G125" s="272">
        <v>0</v>
      </c>
    </row>
    <row r="126" spans="1:7" ht="60">
      <c r="A126" s="48" t="s">
        <v>179</v>
      </c>
      <c r="B126" s="48" t="s">
        <v>177</v>
      </c>
      <c r="C126" s="144" t="s">
        <v>527</v>
      </c>
      <c r="D126" s="144" t="s">
        <v>113</v>
      </c>
      <c r="E126" s="14" t="s">
        <v>111</v>
      </c>
      <c r="F126" s="273">
        <v>20000</v>
      </c>
      <c r="G126" s="273">
        <v>0</v>
      </c>
    </row>
    <row r="127" spans="1:7" ht="75">
      <c r="A127" s="48" t="s">
        <v>179</v>
      </c>
      <c r="B127" s="48" t="s">
        <v>177</v>
      </c>
      <c r="C127" s="144" t="s">
        <v>527</v>
      </c>
      <c r="D127" s="144" t="s">
        <v>114</v>
      </c>
      <c r="E127" s="287" t="s">
        <v>157</v>
      </c>
      <c r="F127" s="273">
        <v>20000</v>
      </c>
      <c r="G127" s="273">
        <v>0</v>
      </c>
    </row>
    <row r="128" spans="1:7" ht="128.25">
      <c r="A128" s="48" t="s">
        <v>179</v>
      </c>
      <c r="B128" s="47" t="s">
        <v>177</v>
      </c>
      <c r="C128" s="141" t="s">
        <v>206</v>
      </c>
      <c r="D128" s="141"/>
      <c r="E128" s="271" t="s">
        <v>395</v>
      </c>
      <c r="F128" s="272">
        <f>F129</f>
        <v>146004.04</v>
      </c>
      <c r="G128" s="272">
        <f>G129</f>
        <v>188000</v>
      </c>
    </row>
    <row r="129" spans="1:7" ht="57">
      <c r="A129" s="144" t="s">
        <v>179</v>
      </c>
      <c r="B129" s="47" t="s">
        <v>177</v>
      </c>
      <c r="C129" s="141" t="s">
        <v>224</v>
      </c>
      <c r="D129" s="141"/>
      <c r="E129" s="271" t="s">
        <v>163</v>
      </c>
      <c r="F129" s="272">
        <f>F130</f>
        <v>146004.04</v>
      </c>
      <c r="G129" s="272">
        <f>G130</f>
        <v>188000</v>
      </c>
    </row>
    <row r="130" spans="1:7" ht="15">
      <c r="A130" s="144" t="s">
        <v>179</v>
      </c>
      <c r="B130" s="47" t="s">
        <v>177</v>
      </c>
      <c r="C130" s="141" t="s">
        <v>236</v>
      </c>
      <c r="D130" s="141"/>
      <c r="E130" s="271" t="s">
        <v>316</v>
      </c>
      <c r="F130" s="272">
        <f>F131+F133+F135</f>
        <v>146004.04</v>
      </c>
      <c r="G130" s="272">
        <f>G131+G133+G135</f>
        <v>188000</v>
      </c>
    </row>
    <row r="131" spans="1:7" ht="15">
      <c r="A131" s="144" t="s">
        <v>179</v>
      </c>
      <c r="B131" s="47" t="s">
        <v>177</v>
      </c>
      <c r="C131" s="141" t="s">
        <v>235</v>
      </c>
      <c r="D131" s="141"/>
      <c r="E131" s="271" t="s">
        <v>317</v>
      </c>
      <c r="F131" s="272">
        <f>F132</f>
        <v>87000</v>
      </c>
      <c r="G131" s="272">
        <f>G132</f>
        <v>87000</v>
      </c>
    </row>
    <row r="132" spans="1:7" ht="75">
      <c r="A132" s="144" t="s">
        <v>179</v>
      </c>
      <c r="B132" s="188" t="s">
        <v>177</v>
      </c>
      <c r="C132" s="313" t="s">
        <v>235</v>
      </c>
      <c r="D132" s="313" t="s">
        <v>114</v>
      </c>
      <c r="E132" s="14" t="s">
        <v>123</v>
      </c>
      <c r="F132" s="273">
        <v>87000</v>
      </c>
      <c r="G132" s="273">
        <v>87000</v>
      </c>
    </row>
    <row r="133" spans="1:7" ht="42.75">
      <c r="A133" s="144" t="s">
        <v>179</v>
      </c>
      <c r="B133" s="47" t="s">
        <v>177</v>
      </c>
      <c r="C133" s="141" t="s">
        <v>234</v>
      </c>
      <c r="D133" s="141"/>
      <c r="E133" s="271" t="s">
        <v>165</v>
      </c>
      <c r="F133" s="272">
        <f>F134</f>
        <v>1000</v>
      </c>
      <c r="G133" s="272">
        <f>G134</f>
        <v>1000</v>
      </c>
    </row>
    <row r="134" spans="1:7" ht="75">
      <c r="A134" s="144" t="s">
        <v>179</v>
      </c>
      <c r="B134" s="48" t="s">
        <v>177</v>
      </c>
      <c r="C134" s="144" t="s">
        <v>234</v>
      </c>
      <c r="D134" s="144" t="s">
        <v>114</v>
      </c>
      <c r="E134" s="14" t="s">
        <v>123</v>
      </c>
      <c r="F134" s="273">
        <v>1000</v>
      </c>
      <c r="G134" s="273">
        <v>1000</v>
      </c>
    </row>
    <row r="135" spans="1:7" ht="57">
      <c r="A135" s="144" t="s">
        <v>179</v>
      </c>
      <c r="B135" s="47" t="s">
        <v>177</v>
      </c>
      <c r="C135" s="141" t="s">
        <v>233</v>
      </c>
      <c r="D135" s="141"/>
      <c r="E135" s="271" t="s">
        <v>166</v>
      </c>
      <c r="F135" s="272">
        <f>SUM(F136:F136)</f>
        <v>58004.04</v>
      </c>
      <c r="G135" s="272">
        <f>SUM(G136:G136)</f>
        <v>100000</v>
      </c>
    </row>
    <row r="136" spans="1:7" ht="75">
      <c r="A136" s="144" t="s">
        <v>179</v>
      </c>
      <c r="B136" s="48" t="s">
        <v>177</v>
      </c>
      <c r="C136" s="144" t="s">
        <v>233</v>
      </c>
      <c r="D136" s="144" t="s">
        <v>114</v>
      </c>
      <c r="E136" s="14" t="s">
        <v>123</v>
      </c>
      <c r="F136" s="273">
        <v>58004.04</v>
      </c>
      <c r="G136" s="273">
        <v>100000</v>
      </c>
    </row>
    <row r="137" spans="1:7" ht="57">
      <c r="A137" s="47" t="s">
        <v>179</v>
      </c>
      <c r="B137" s="47" t="s">
        <v>179</v>
      </c>
      <c r="C137" s="141" t="s">
        <v>213</v>
      </c>
      <c r="D137" s="144"/>
      <c r="E137" s="9" t="s">
        <v>550</v>
      </c>
      <c r="F137" s="272">
        <f>F140</f>
        <v>107070.71</v>
      </c>
      <c r="G137" s="272">
        <f>G140</f>
        <v>107070.71</v>
      </c>
    </row>
    <row r="138" spans="1:7" ht="128.25">
      <c r="A138" s="47" t="s">
        <v>179</v>
      </c>
      <c r="B138" s="47" t="s">
        <v>179</v>
      </c>
      <c r="C138" s="141" t="s">
        <v>213</v>
      </c>
      <c r="D138" s="141"/>
      <c r="E138" s="318" t="s">
        <v>643</v>
      </c>
      <c r="F138" s="272">
        <f>F140</f>
        <v>107070.71</v>
      </c>
      <c r="G138" s="272">
        <f>G140</f>
        <v>107070.71</v>
      </c>
    </row>
    <row r="139" spans="1:7" ht="85.5">
      <c r="A139" s="47" t="s">
        <v>179</v>
      </c>
      <c r="B139" s="47" t="s">
        <v>179</v>
      </c>
      <c r="C139" s="141" t="s">
        <v>211</v>
      </c>
      <c r="D139" s="141"/>
      <c r="E139" s="47" t="s">
        <v>218</v>
      </c>
      <c r="F139" s="272">
        <f>F140</f>
        <v>107070.71</v>
      </c>
      <c r="G139" s="272">
        <f>G140</f>
        <v>107070.71</v>
      </c>
    </row>
    <row r="140" spans="1:7" ht="75">
      <c r="A140" s="48" t="s">
        <v>179</v>
      </c>
      <c r="B140" s="48" t="s">
        <v>179</v>
      </c>
      <c r="C140" s="144" t="s">
        <v>551</v>
      </c>
      <c r="D140" s="144" t="s">
        <v>114</v>
      </c>
      <c r="E140" s="14" t="s">
        <v>123</v>
      </c>
      <c r="F140" s="272">
        <v>107070.71</v>
      </c>
      <c r="G140" s="272">
        <v>107070.71</v>
      </c>
    </row>
    <row r="141" spans="1:7" ht="15">
      <c r="A141" s="144" t="s">
        <v>180</v>
      </c>
      <c r="B141" s="267"/>
      <c r="C141" s="268"/>
      <c r="D141" s="268"/>
      <c r="E141" s="269" t="s">
        <v>167</v>
      </c>
      <c r="F141" s="270">
        <f aca="true" t="shared" si="11" ref="F141:G145">F142</f>
        <v>1000</v>
      </c>
      <c r="G141" s="270">
        <f t="shared" si="11"/>
        <v>0</v>
      </c>
    </row>
    <row r="142" spans="1:7" ht="71.25">
      <c r="A142" s="144" t="s">
        <v>180</v>
      </c>
      <c r="B142" s="47" t="s">
        <v>179</v>
      </c>
      <c r="C142" s="141"/>
      <c r="D142" s="141"/>
      <c r="E142" s="271" t="s">
        <v>424</v>
      </c>
      <c r="F142" s="272">
        <f t="shared" si="11"/>
        <v>1000</v>
      </c>
      <c r="G142" s="272">
        <f t="shared" si="11"/>
        <v>0</v>
      </c>
    </row>
    <row r="143" spans="1:7" ht="114">
      <c r="A143" s="144" t="s">
        <v>180</v>
      </c>
      <c r="B143" s="47" t="s">
        <v>179</v>
      </c>
      <c r="C143" s="141" t="s">
        <v>380</v>
      </c>
      <c r="D143" s="141"/>
      <c r="E143" s="47" t="s">
        <v>504</v>
      </c>
      <c r="F143" s="272">
        <f t="shared" si="11"/>
        <v>1000</v>
      </c>
      <c r="G143" s="272">
        <f t="shared" si="11"/>
        <v>0</v>
      </c>
    </row>
    <row r="144" spans="1:7" ht="42.75">
      <c r="A144" s="144" t="s">
        <v>180</v>
      </c>
      <c r="B144" s="47" t="s">
        <v>179</v>
      </c>
      <c r="C144" s="141" t="s">
        <v>381</v>
      </c>
      <c r="D144" s="141"/>
      <c r="E144" s="47" t="s">
        <v>425</v>
      </c>
      <c r="F144" s="272">
        <f t="shared" si="11"/>
        <v>1000</v>
      </c>
      <c r="G144" s="272">
        <f t="shared" si="11"/>
        <v>0</v>
      </c>
    </row>
    <row r="145" spans="1:7" ht="57">
      <c r="A145" s="144" t="s">
        <v>180</v>
      </c>
      <c r="B145" s="47" t="s">
        <v>179</v>
      </c>
      <c r="C145" s="141" t="s">
        <v>427</v>
      </c>
      <c r="D145" s="141"/>
      <c r="E145" s="271" t="s">
        <v>426</v>
      </c>
      <c r="F145" s="272">
        <f t="shared" si="11"/>
        <v>1000</v>
      </c>
      <c r="G145" s="272">
        <f t="shared" si="11"/>
        <v>0</v>
      </c>
    </row>
    <row r="146" spans="1:7" ht="75">
      <c r="A146" s="144" t="s">
        <v>180</v>
      </c>
      <c r="B146" s="48" t="s">
        <v>179</v>
      </c>
      <c r="C146" s="144" t="s">
        <v>427</v>
      </c>
      <c r="D146" s="144" t="s">
        <v>114</v>
      </c>
      <c r="E146" s="14" t="s">
        <v>123</v>
      </c>
      <c r="F146" s="273">
        <v>1000</v>
      </c>
      <c r="G146" s="273">
        <v>0</v>
      </c>
    </row>
    <row r="147" spans="1:7" ht="28.5">
      <c r="A147" s="267" t="s">
        <v>181</v>
      </c>
      <c r="B147" s="267"/>
      <c r="C147" s="268"/>
      <c r="D147" s="268"/>
      <c r="E147" s="269" t="s">
        <v>168</v>
      </c>
      <c r="F147" s="270">
        <f>F148+F154</f>
        <v>3868642</v>
      </c>
      <c r="G147" s="270">
        <f>G148+G154</f>
        <v>3750106</v>
      </c>
    </row>
    <row r="148" spans="1:7" ht="15">
      <c r="A148" s="47" t="s">
        <v>181</v>
      </c>
      <c r="B148" s="47" t="s">
        <v>174</v>
      </c>
      <c r="C148" s="141"/>
      <c r="D148" s="141"/>
      <c r="E148" s="271" t="s">
        <v>169</v>
      </c>
      <c r="F148" s="272">
        <f aca="true" t="shared" si="12" ref="F148:G152">F149</f>
        <v>2297200</v>
      </c>
      <c r="G148" s="272">
        <f t="shared" si="12"/>
        <v>2297064</v>
      </c>
    </row>
    <row r="149" spans="1:7" ht="128.25">
      <c r="A149" s="47" t="s">
        <v>181</v>
      </c>
      <c r="B149" s="47" t="s">
        <v>174</v>
      </c>
      <c r="C149" s="141" t="s">
        <v>206</v>
      </c>
      <c r="D149" s="141"/>
      <c r="E149" s="271" t="s">
        <v>416</v>
      </c>
      <c r="F149" s="272">
        <f t="shared" si="12"/>
        <v>2297200</v>
      </c>
      <c r="G149" s="272">
        <f t="shared" si="12"/>
        <v>2297064</v>
      </c>
    </row>
    <row r="150" spans="1:7" ht="128.25">
      <c r="A150" s="47" t="s">
        <v>181</v>
      </c>
      <c r="B150" s="47" t="s">
        <v>174</v>
      </c>
      <c r="C150" s="141" t="s">
        <v>205</v>
      </c>
      <c r="D150" s="141"/>
      <c r="E150" s="271" t="s">
        <v>404</v>
      </c>
      <c r="F150" s="272">
        <f t="shared" si="12"/>
        <v>2297200</v>
      </c>
      <c r="G150" s="272">
        <f t="shared" si="12"/>
        <v>2297064</v>
      </c>
    </row>
    <row r="151" spans="1:7" ht="71.25">
      <c r="A151" s="47" t="s">
        <v>181</v>
      </c>
      <c r="B151" s="47" t="s">
        <v>174</v>
      </c>
      <c r="C151" s="141" t="s">
        <v>207</v>
      </c>
      <c r="D151" s="141"/>
      <c r="E151" s="271" t="s">
        <v>318</v>
      </c>
      <c r="F151" s="272">
        <f t="shared" si="12"/>
        <v>2297200</v>
      </c>
      <c r="G151" s="272">
        <f t="shared" si="12"/>
        <v>2297064</v>
      </c>
    </row>
    <row r="152" spans="1:7" ht="30">
      <c r="A152" s="48" t="s">
        <v>181</v>
      </c>
      <c r="B152" s="48" t="s">
        <v>174</v>
      </c>
      <c r="C152" s="144" t="s">
        <v>207</v>
      </c>
      <c r="D152" s="144" t="s">
        <v>428</v>
      </c>
      <c r="E152" s="175" t="s">
        <v>429</v>
      </c>
      <c r="F152" s="272">
        <f t="shared" si="12"/>
        <v>2297200</v>
      </c>
      <c r="G152" s="272">
        <f t="shared" si="12"/>
        <v>2297064</v>
      </c>
    </row>
    <row r="153" spans="1:7" ht="135">
      <c r="A153" s="48" t="s">
        <v>181</v>
      </c>
      <c r="B153" s="48" t="s">
        <v>174</v>
      </c>
      <c r="C153" s="144" t="s">
        <v>207</v>
      </c>
      <c r="D153" s="144" t="s">
        <v>430</v>
      </c>
      <c r="E153" s="175" t="s">
        <v>431</v>
      </c>
      <c r="F153" s="272">
        <v>2297200</v>
      </c>
      <c r="G153" s="272">
        <v>2297064</v>
      </c>
    </row>
    <row r="154" spans="1:7" ht="42.75">
      <c r="A154" s="47" t="s">
        <v>181</v>
      </c>
      <c r="B154" s="47" t="s">
        <v>178</v>
      </c>
      <c r="C154" s="141"/>
      <c r="D154" s="141"/>
      <c r="E154" s="271" t="s">
        <v>170</v>
      </c>
      <c r="F154" s="272">
        <f>F163+F155+F159</f>
        <v>1571442</v>
      </c>
      <c r="G154" s="272">
        <f>G163+G155+G159</f>
        <v>1453042</v>
      </c>
    </row>
    <row r="155" spans="1:7" ht="99.75">
      <c r="A155" s="47" t="s">
        <v>181</v>
      </c>
      <c r="B155" s="47" t="s">
        <v>178</v>
      </c>
      <c r="C155" s="141" t="s">
        <v>209</v>
      </c>
      <c r="D155" s="141"/>
      <c r="E155" s="174" t="s">
        <v>514</v>
      </c>
      <c r="F155" s="272">
        <f aca="true" t="shared" si="13" ref="F155:G157">F156</f>
        <v>20000</v>
      </c>
      <c r="G155" s="272">
        <f t="shared" si="13"/>
        <v>20000</v>
      </c>
    </row>
    <row r="156" spans="1:7" ht="71.25">
      <c r="A156" s="47" t="s">
        <v>181</v>
      </c>
      <c r="B156" s="47" t="s">
        <v>178</v>
      </c>
      <c r="C156" s="141" t="s">
        <v>210</v>
      </c>
      <c r="D156" s="141"/>
      <c r="E156" s="271" t="s">
        <v>212</v>
      </c>
      <c r="F156" s="272">
        <f t="shared" si="13"/>
        <v>20000</v>
      </c>
      <c r="G156" s="272">
        <f t="shared" si="13"/>
        <v>20000</v>
      </c>
    </row>
    <row r="157" spans="1:7" ht="99.75">
      <c r="A157" s="47" t="s">
        <v>181</v>
      </c>
      <c r="B157" s="47" t="s">
        <v>178</v>
      </c>
      <c r="C157" s="141" t="s">
        <v>399</v>
      </c>
      <c r="D157" s="141"/>
      <c r="E157" s="271" t="s">
        <v>306</v>
      </c>
      <c r="F157" s="272">
        <f t="shared" si="13"/>
        <v>20000</v>
      </c>
      <c r="G157" s="272">
        <f t="shared" si="13"/>
        <v>20000</v>
      </c>
    </row>
    <row r="158" spans="1:7" ht="75">
      <c r="A158" s="48" t="s">
        <v>181</v>
      </c>
      <c r="B158" s="48" t="s">
        <v>178</v>
      </c>
      <c r="C158" s="144" t="s">
        <v>399</v>
      </c>
      <c r="D158" s="144" t="s">
        <v>114</v>
      </c>
      <c r="E158" s="14" t="s">
        <v>123</v>
      </c>
      <c r="F158" s="273">
        <v>20000</v>
      </c>
      <c r="G158" s="273">
        <v>20000</v>
      </c>
    </row>
    <row r="159" spans="1:7" ht="114">
      <c r="A159" s="47" t="s">
        <v>181</v>
      </c>
      <c r="B159" s="47" t="s">
        <v>178</v>
      </c>
      <c r="C159" s="141" t="s">
        <v>377</v>
      </c>
      <c r="D159" s="141"/>
      <c r="E159" s="174" t="s">
        <v>520</v>
      </c>
      <c r="F159" s="272">
        <f aca="true" t="shared" si="14" ref="F159:G161">F160</f>
        <v>120000</v>
      </c>
      <c r="G159" s="272">
        <f t="shared" si="14"/>
        <v>0</v>
      </c>
    </row>
    <row r="160" spans="1:7" ht="42.75">
      <c r="A160" s="47" t="s">
        <v>181</v>
      </c>
      <c r="B160" s="47" t="s">
        <v>178</v>
      </c>
      <c r="C160" s="141" t="s">
        <v>131</v>
      </c>
      <c r="D160" s="141"/>
      <c r="E160" s="271" t="s">
        <v>521</v>
      </c>
      <c r="F160" s="272">
        <f t="shared" si="14"/>
        <v>120000</v>
      </c>
      <c r="G160" s="272">
        <f t="shared" si="14"/>
        <v>0</v>
      </c>
    </row>
    <row r="161" spans="1:7" ht="28.5">
      <c r="A161" s="47" t="s">
        <v>181</v>
      </c>
      <c r="B161" s="47" t="s">
        <v>178</v>
      </c>
      <c r="C161" s="141" t="s">
        <v>432</v>
      </c>
      <c r="D161" s="141"/>
      <c r="E161" s="271" t="s">
        <v>433</v>
      </c>
      <c r="F161" s="272">
        <f t="shared" si="14"/>
        <v>120000</v>
      </c>
      <c r="G161" s="272">
        <f t="shared" si="14"/>
        <v>0</v>
      </c>
    </row>
    <row r="162" spans="1:7" ht="75">
      <c r="A162" s="48" t="s">
        <v>181</v>
      </c>
      <c r="B162" s="48" t="s">
        <v>178</v>
      </c>
      <c r="C162" s="144" t="s">
        <v>432</v>
      </c>
      <c r="D162" s="144" t="s">
        <v>114</v>
      </c>
      <c r="E162" s="14" t="s">
        <v>123</v>
      </c>
      <c r="F162" s="273">
        <v>120000</v>
      </c>
      <c r="G162" s="273">
        <v>0</v>
      </c>
    </row>
    <row r="163" spans="1:7" ht="128.25">
      <c r="A163" s="47" t="s">
        <v>181</v>
      </c>
      <c r="B163" s="47" t="s">
        <v>178</v>
      </c>
      <c r="C163" s="141" t="s">
        <v>206</v>
      </c>
      <c r="D163" s="141"/>
      <c r="E163" s="271" t="s">
        <v>416</v>
      </c>
      <c r="F163" s="272">
        <f>F164</f>
        <v>1431442</v>
      </c>
      <c r="G163" s="272">
        <f>G164</f>
        <v>1433042</v>
      </c>
    </row>
    <row r="164" spans="1:7" ht="128.25">
      <c r="A164" s="47" t="s">
        <v>181</v>
      </c>
      <c r="B164" s="47" t="s">
        <v>178</v>
      </c>
      <c r="C164" s="141" t="s">
        <v>205</v>
      </c>
      <c r="D164" s="141"/>
      <c r="E164" s="271" t="s">
        <v>404</v>
      </c>
      <c r="F164" s="272">
        <f>F165</f>
        <v>1431442</v>
      </c>
      <c r="G164" s="272">
        <f>G165</f>
        <v>1433042</v>
      </c>
    </row>
    <row r="165" spans="1:7" ht="228">
      <c r="A165" s="47" t="s">
        <v>181</v>
      </c>
      <c r="B165" s="47" t="s">
        <v>178</v>
      </c>
      <c r="C165" s="141" t="s">
        <v>203</v>
      </c>
      <c r="D165" s="141"/>
      <c r="E165" s="271" t="s">
        <v>202</v>
      </c>
      <c r="F165" s="272">
        <f>SUM(F166:F167)</f>
        <v>1431442</v>
      </c>
      <c r="G165" s="272">
        <f>SUM(G166:G167)</f>
        <v>1433042</v>
      </c>
    </row>
    <row r="166" spans="1:7" ht="75">
      <c r="A166" s="48" t="s">
        <v>181</v>
      </c>
      <c r="B166" s="48" t="s">
        <v>178</v>
      </c>
      <c r="C166" s="144" t="s">
        <v>203</v>
      </c>
      <c r="D166" s="144" t="s">
        <v>116</v>
      </c>
      <c r="E166" s="14" t="s">
        <v>120</v>
      </c>
      <c r="F166" s="273">
        <v>1377842</v>
      </c>
      <c r="G166" s="273">
        <v>1377842</v>
      </c>
    </row>
    <row r="167" spans="1:7" ht="75">
      <c r="A167" s="305" t="s">
        <v>181</v>
      </c>
      <c r="B167" s="305" t="s">
        <v>178</v>
      </c>
      <c r="C167" s="144" t="s">
        <v>203</v>
      </c>
      <c r="D167" s="144" t="s">
        <v>114</v>
      </c>
      <c r="E167" s="14" t="s">
        <v>123</v>
      </c>
      <c r="F167" s="273">
        <v>53600</v>
      </c>
      <c r="G167" s="273">
        <v>55200</v>
      </c>
    </row>
    <row r="168" spans="1:7" ht="15">
      <c r="A168" s="267">
        <v>10</v>
      </c>
      <c r="B168" s="267"/>
      <c r="C168" s="268"/>
      <c r="D168" s="268"/>
      <c r="E168" s="269" t="s">
        <v>320</v>
      </c>
      <c r="F168" s="270">
        <f>F169+F175+F181</f>
        <v>477704</v>
      </c>
      <c r="G168" s="270">
        <f>G169+G175+G181</f>
        <v>498351</v>
      </c>
    </row>
    <row r="169" spans="1:7" ht="28.5">
      <c r="A169" s="47">
        <v>10</v>
      </c>
      <c r="B169" s="47" t="s">
        <v>174</v>
      </c>
      <c r="C169" s="141"/>
      <c r="D169" s="141"/>
      <c r="E169" s="271" t="s">
        <v>171</v>
      </c>
      <c r="F169" s="272">
        <f aca="true" t="shared" si="15" ref="F169:G173">F170</f>
        <v>368704</v>
      </c>
      <c r="G169" s="272">
        <f t="shared" si="15"/>
        <v>389351</v>
      </c>
    </row>
    <row r="170" spans="1:7" ht="114">
      <c r="A170" s="47">
        <v>10</v>
      </c>
      <c r="B170" s="47" t="s">
        <v>174</v>
      </c>
      <c r="C170" s="141" t="s">
        <v>197</v>
      </c>
      <c r="D170" s="141"/>
      <c r="E170" s="47" t="s">
        <v>522</v>
      </c>
      <c r="F170" s="272">
        <f t="shared" si="15"/>
        <v>368704</v>
      </c>
      <c r="G170" s="272">
        <f t="shared" si="15"/>
        <v>389351</v>
      </c>
    </row>
    <row r="171" spans="1:7" ht="57">
      <c r="A171" s="47" t="s">
        <v>326</v>
      </c>
      <c r="B171" s="47" t="s">
        <v>174</v>
      </c>
      <c r="C171" s="141" t="s">
        <v>200</v>
      </c>
      <c r="D171" s="141"/>
      <c r="E171" s="47" t="s">
        <v>201</v>
      </c>
      <c r="F171" s="279">
        <f t="shared" si="15"/>
        <v>368704</v>
      </c>
      <c r="G171" s="279">
        <f t="shared" si="15"/>
        <v>389351</v>
      </c>
    </row>
    <row r="172" spans="1:7" ht="71.25">
      <c r="A172" s="47" t="s">
        <v>326</v>
      </c>
      <c r="B172" s="47" t="s">
        <v>174</v>
      </c>
      <c r="C172" s="141" t="s">
        <v>434</v>
      </c>
      <c r="D172" s="141"/>
      <c r="E172" s="271" t="s">
        <v>172</v>
      </c>
      <c r="F172" s="272">
        <f t="shared" si="15"/>
        <v>368704</v>
      </c>
      <c r="G172" s="272">
        <f t="shared" si="15"/>
        <v>389351</v>
      </c>
    </row>
    <row r="173" spans="1:7" ht="85.5">
      <c r="A173" s="47">
        <v>10</v>
      </c>
      <c r="B173" s="47" t="s">
        <v>174</v>
      </c>
      <c r="C173" s="141" t="s">
        <v>436</v>
      </c>
      <c r="D173" s="141"/>
      <c r="E173" s="271" t="s">
        <v>435</v>
      </c>
      <c r="F173" s="272">
        <f t="shared" si="15"/>
        <v>368704</v>
      </c>
      <c r="G173" s="272">
        <f t="shared" si="15"/>
        <v>389351</v>
      </c>
    </row>
    <row r="174" spans="1:7" ht="45">
      <c r="A174" s="48" t="s">
        <v>326</v>
      </c>
      <c r="B174" s="48" t="s">
        <v>174</v>
      </c>
      <c r="C174" s="144" t="s">
        <v>436</v>
      </c>
      <c r="D174" s="144" t="s">
        <v>121</v>
      </c>
      <c r="E174" s="175" t="s">
        <v>173</v>
      </c>
      <c r="F174" s="272">
        <v>368704</v>
      </c>
      <c r="G174" s="272">
        <v>389351</v>
      </c>
    </row>
    <row r="175" spans="1:7" ht="42.75">
      <c r="A175" s="47">
        <v>10</v>
      </c>
      <c r="B175" s="47" t="s">
        <v>177</v>
      </c>
      <c r="C175" s="141"/>
      <c r="D175" s="141"/>
      <c r="E175" s="271" t="s">
        <v>337</v>
      </c>
      <c r="F175" s="272">
        <f aca="true" t="shared" si="16" ref="F175:G179">F176</f>
        <v>20000</v>
      </c>
      <c r="G175" s="272">
        <f t="shared" si="16"/>
        <v>20000</v>
      </c>
    </row>
    <row r="176" spans="1:7" ht="114">
      <c r="A176" s="47">
        <v>10</v>
      </c>
      <c r="B176" s="47" t="s">
        <v>177</v>
      </c>
      <c r="C176" s="141" t="s">
        <v>197</v>
      </c>
      <c r="D176" s="141"/>
      <c r="E176" s="318" t="s">
        <v>522</v>
      </c>
      <c r="F176" s="272">
        <f t="shared" si="16"/>
        <v>20000</v>
      </c>
      <c r="G176" s="272">
        <f t="shared" si="16"/>
        <v>20000</v>
      </c>
    </row>
    <row r="177" spans="1:7" ht="57">
      <c r="A177" s="47" t="s">
        <v>326</v>
      </c>
      <c r="B177" s="47" t="s">
        <v>177</v>
      </c>
      <c r="C177" s="141" t="s">
        <v>200</v>
      </c>
      <c r="D177" s="141"/>
      <c r="E177" s="47" t="s">
        <v>201</v>
      </c>
      <c r="F177" s="279">
        <f t="shared" si="16"/>
        <v>20000</v>
      </c>
      <c r="G177" s="279">
        <f t="shared" si="16"/>
        <v>20000</v>
      </c>
    </row>
    <row r="178" spans="1:7" ht="71.25">
      <c r="A178" s="47" t="s">
        <v>326</v>
      </c>
      <c r="B178" s="47" t="s">
        <v>177</v>
      </c>
      <c r="C178" s="141" t="s">
        <v>434</v>
      </c>
      <c r="D178" s="141"/>
      <c r="E178" s="271" t="s">
        <v>172</v>
      </c>
      <c r="F178" s="272">
        <f t="shared" si="16"/>
        <v>20000</v>
      </c>
      <c r="G178" s="272">
        <f t="shared" si="16"/>
        <v>20000</v>
      </c>
    </row>
    <row r="179" spans="1:7" ht="71.25">
      <c r="A179" s="47">
        <v>10</v>
      </c>
      <c r="B179" s="47" t="s">
        <v>177</v>
      </c>
      <c r="C179" s="141" t="s">
        <v>438</v>
      </c>
      <c r="D179" s="141"/>
      <c r="E179" s="271" t="s">
        <v>437</v>
      </c>
      <c r="F179" s="272">
        <f t="shared" si="16"/>
        <v>20000</v>
      </c>
      <c r="G179" s="272">
        <f t="shared" si="16"/>
        <v>20000</v>
      </c>
    </row>
    <row r="180" spans="1:7" ht="45">
      <c r="A180" s="48" t="s">
        <v>326</v>
      </c>
      <c r="B180" s="48" t="s">
        <v>177</v>
      </c>
      <c r="C180" s="144" t="s">
        <v>438</v>
      </c>
      <c r="D180" s="144" t="s">
        <v>121</v>
      </c>
      <c r="E180" s="175" t="s">
        <v>173</v>
      </c>
      <c r="F180" s="272">
        <v>20000</v>
      </c>
      <c r="G180" s="272">
        <v>20000</v>
      </c>
    </row>
    <row r="181" spans="1:7" ht="128.25">
      <c r="A181" s="47" t="s">
        <v>326</v>
      </c>
      <c r="B181" s="47" t="s">
        <v>177</v>
      </c>
      <c r="C181" s="141" t="s">
        <v>206</v>
      </c>
      <c r="D181" s="141"/>
      <c r="E181" s="9" t="s">
        <v>395</v>
      </c>
      <c r="F181" s="272">
        <f aca="true" t="shared" si="17" ref="F181:G184">F182</f>
        <v>89000</v>
      </c>
      <c r="G181" s="272">
        <f t="shared" si="17"/>
        <v>89000</v>
      </c>
    </row>
    <row r="182" spans="1:7" ht="128.25">
      <c r="A182" s="47" t="s">
        <v>326</v>
      </c>
      <c r="B182" s="47" t="s">
        <v>177</v>
      </c>
      <c r="C182" s="141" t="s">
        <v>205</v>
      </c>
      <c r="D182" s="141"/>
      <c r="E182" s="9" t="s">
        <v>439</v>
      </c>
      <c r="F182" s="272">
        <f t="shared" si="17"/>
        <v>89000</v>
      </c>
      <c r="G182" s="272">
        <f t="shared" si="17"/>
        <v>89000</v>
      </c>
    </row>
    <row r="183" spans="1:7" ht="185.25">
      <c r="A183" s="47" t="s">
        <v>326</v>
      </c>
      <c r="B183" s="47" t="s">
        <v>177</v>
      </c>
      <c r="C183" s="141" t="s">
        <v>115</v>
      </c>
      <c r="D183" s="141"/>
      <c r="E183" s="314" t="s">
        <v>447</v>
      </c>
      <c r="F183" s="272">
        <f t="shared" si="17"/>
        <v>89000</v>
      </c>
      <c r="G183" s="272">
        <f t="shared" si="17"/>
        <v>89000</v>
      </c>
    </row>
    <row r="184" spans="1:7" ht="30">
      <c r="A184" s="48" t="s">
        <v>326</v>
      </c>
      <c r="B184" s="48" t="s">
        <v>177</v>
      </c>
      <c r="C184" s="144" t="s">
        <v>115</v>
      </c>
      <c r="D184" s="144" t="s">
        <v>428</v>
      </c>
      <c r="E184" s="175" t="s">
        <v>429</v>
      </c>
      <c r="F184" s="272">
        <f t="shared" si="17"/>
        <v>89000</v>
      </c>
      <c r="G184" s="272">
        <f t="shared" si="17"/>
        <v>89000</v>
      </c>
    </row>
    <row r="185" spans="1:7" ht="135">
      <c r="A185" s="48" t="s">
        <v>326</v>
      </c>
      <c r="B185" s="48" t="s">
        <v>177</v>
      </c>
      <c r="C185" s="144" t="s">
        <v>115</v>
      </c>
      <c r="D185" s="144" t="s">
        <v>430</v>
      </c>
      <c r="E185" s="175" t="s">
        <v>431</v>
      </c>
      <c r="F185" s="272">
        <v>89000</v>
      </c>
      <c r="G185" s="272">
        <v>89000</v>
      </c>
    </row>
    <row r="186" spans="1:7" ht="28.5">
      <c r="A186" s="267">
        <v>11</v>
      </c>
      <c r="B186" s="267"/>
      <c r="C186" s="268"/>
      <c r="D186" s="268"/>
      <c r="E186" s="269" t="s">
        <v>184</v>
      </c>
      <c r="F186" s="270">
        <f>F188</f>
        <v>30000</v>
      </c>
      <c r="G186" s="270">
        <f>G188</f>
        <v>30000</v>
      </c>
    </row>
    <row r="187" spans="1:7" ht="28.5">
      <c r="A187" s="267">
        <v>11</v>
      </c>
      <c r="B187" s="267"/>
      <c r="C187" s="268"/>
      <c r="D187" s="268"/>
      <c r="E187" s="269" t="s">
        <v>184</v>
      </c>
      <c r="F187" s="270">
        <f aca="true" t="shared" si="18" ref="F187:G191">F188</f>
        <v>30000</v>
      </c>
      <c r="G187" s="270">
        <f t="shared" si="18"/>
        <v>30000</v>
      </c>
    </row>
    <row r="188" spans="1:7" ht="28.5">
      <c r="A188" s="47">
        <v>11</v>
      </c>
      <c r="B188" s="47" t="s">
        <v>174</v>
      </c>
      <c r="C188" s="141"/>
      <c r="D188" s="141"/>
      <c r="E188" s="271" t="s">
        <v>323</v>
      </c>
      <c r="F188" s="272">
        <f t="shared" si="18"/>
        <v>30000</v>
      </c>
      <c r="G188" s="272">
        <f t="shared" si="18"/>
        <v>30000</v>
      </c>
    </row>
    <row r="189" spans="1:7" ht="71.25">
      <c r="A189" s="47">
        <v>11</v>
      </c>
      <c r="B189" s="47" t="s">
        <v>174</v>
      </c>
      <c r="C189" s="141" t="s">
        <v>194</v>
      </c>
      <c r="D189" s="141"/>
      <c r="E189" s="271" t="s">
        <v>524</v>
      </c>
      <c r="F189" s="272">
        <f t="shared" si="18"/>
        <v>30000</v>
      </c>
      <c r="G189" s="272">
        <f t="shared" si="18"/>
        <v>30000</v>
      </c>
    </row>
    <row r="190" spans="1:7" ht="85.5">
      <c r="A190" s="47" t="s">
        <v>331</v>
      </c>
      <c r="B190" s="47" t="s">
        <v>174</v>
      </c>
      <c r="C190" s="141" t="s">
        <v>195</v>
      </c>
      <c r="D190" s="141"/>
      <c r="E190" s="271" t="s">
        <v>196</v>
      </c>
      <c r="F190" s="279">
        <f t="shared" si="18"/>
        <v>30000</v>
      </c>
      <c r="G190" s="279">
        <f t="shared" si="18"/>
        <v>30000</v>
      </c>
    </row>
    <row r="191" spans="1:7" ht="42.75">
      <c r="A191" s="47">
        <v>11</v>
      </c>
      <c r="B191" s="47" t="s">
        <v>174</v>
      </c>
      <c r="C191" s="141" t="s">
        <v>440</v>
      </c>
      <c r="D191" s="141"/>
      <c r="E191" s="271" t="s">
        <v>185</v>
      </c>
      <c r="F191" s="272">
        <f t="shared" si="18"/>
        <v>30000</v>
      </c>
      <c r="G191" s="272">
        <f t="shared" si="18"/>
        <v>30000</v>
      </c>
    </row>
    <row r="192" spans="1:7" ht="75">
      <c r="A192" s="48" t="s">
        <v>331</v>
      </c>
      <c r="B192" s="48" t="s">
        <v>174</v>
      </c>
      <c r="C192" s="144" t="s">
        <v>440</v>
      </c>
      <c r="D192" s="144" t="s">
        <v>114</v>
      </c>
      <c r="E192" s="14" t="s">
        <v>123</v>
      </c>
      <c r="F192" s="272">
        <v>30000</v>
      </c>
      <c r="G192" s="272">
        <v>30000</v>
      </c>
    </row>
    <row r="193" spans="1:7" ht="42.75">
      <c r="A193" s="267" t="s">
        <v>325</v>
      </c>
      <c r="B193" s="267"/>
      <c r="C193" s="268"/>
      <c r="D193" s="268"/>
      <c r="E193" s="269" t="s">
        <v>441</v>
      </c>
      <c r="F193" s="270">
        <f aca="true" t="shared" si="19" ref="F193:G197">F194</f>
        <v>0</v>
      </c>
      <c r="G193" s="270">
        <f t="shared" si="19"/>
        <v>0</v>
      </c>
    </row>
    <row r="194" spans="1:7" ht="57">
      <c r="A194" s="47" t="s">
        <v>325</v>
      </c>
      <c r="B194" s="47" t="s">
        <v>174</v>
      </c>
      <c r="C194" s="141"/>
      <c r="D194" s="141"/>
      <c r="E194" s="271" t="s">
        <v>442</v>
      </c>
      <c r="F194" s="272">
        <f t="shared" si="19"/>
        <v>0</v>
      </c>
      <c r="G194" s="272">
        <f t="shared" si="19"/>
        <v>0</v>
      </c>
    </row>
    <row r="195" spans="1:7" ht="128.25">
      <c r="A195" s="47" t="s">
        <v>325</v>
      </c>
      <c r="B195" s="47" t="s">
        <v>174</v>
      </c>
      <c r="C195" s="141" t="s">
        <v>206</v>
      </c>
      <c r="D195" s="144"/>
      <c r="E195" s="9" t="s">
        <v>443</v>
      </c>
      <c r="F195" s="272">
        <f t="shared" si="19"/>
        <v>0</v>
      </c>
      <c r="G195" s="272">
        <f t="shared" si="19"/>
        <v>0</v>
      </c>
    </row>
    <row r="196" spans="1:7" ht="128.25">
      <c r="A196" s="47" t="s">
        <v>325</v>
      </c>
      <c r="B196" s="47" t="s">
        <v>174</v>
      </c>
      <c r="C196" s="141" t="s">
        <v>205</v>
      </c>
      <c r="D196" s="141"/>
      <c r="E196" s="9" t="s">
        <v>439</v>
      </c>
      <c r="F196" s="272">
        <f t="shared" si="19"/>
        <v>0</v>
      </c>
      <c r="G196" s="272">
        <f t="shared" si="19"/>
        <v>0</v>
      </c>
    </row>
    <row r="197" spans="1:7" ht="30">
      <c r="A197" s="48" t="s">
        <v>325</v>
      </c>
      <c r="B197" s="48" t="s">
        <v>174</v>
      </c>
      <c r="C197" s="144" t="s">
        <v>446</v>
      </c>
      <c r="D197" s="144"/>
      <c r="E197" s="14" t="s">
        <v>444</v>
      </c>
      <c r="F197" s="272">
        <f t="shared" si="19"/>
        <v>0</v>
      </c>
      <c r="G197" s="272">
        <f t="shared" si="19"/>
        <v>0</v>
      </c>
    </row>
    <row r="198" spans="1:7" ht="30">
      <c r="A198" s="48" t="s">
        <v>325</v>
      </c>
      <c r="B198" s="48" t="s">
        <v>174</v>
      </c>
      <c r="C198" s="144" t="s">
        <v>446</v>
      </c>
      <c r="D198" s="144" t="s">
        <v>16</v>
      </c>
      <c r="E198" s="14" t="s">
        <v>445</v>
      </c>
      <c r="F198" s="273">
        <v>0</v>
      </c>
      <c r="G198" s="273">
        <v>0</v>
      </c>
    </row>
    <row r="199" spans="1:7" ht="15">
      <c r="A199" s="297"/>
      <c r="B199" s="297"/>
      <c r="C199" s="315"/>
      <c r="D199" s="315"/>
      <c r="E199" s="297" t="s">
        <v>338</v>
      </c>
      <c r="F199" s="316">
        <f>F8+F45+F52+F89+F111+F141+F147+F168+F187+F193</f>
        <v>21043500</v>
      </c>
      <c r="G199" s="316">
        <f>G8+G45+G52+G89+G111+G141+G147+G168+G187+G193</f>
        <v>85021200</v>
      </c>
    </row>
  </sheetData>
  <sheetProtection/>
  <mergeCells count="6">
    <mergeCell ref="C5:C7"/>
    <mergeCell ref="D5:D7"/>
    <mergeCell ref="E5:E7"/>
    <mergeCell ref="A2:G2"/>
    <mergeCell ref="A3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2021-05-12T09:18:21Z</dcterms:modified>
  <cp:category/>
  <cp:version/>
  <cp:contentType/>
  <cp:contentStatus/>
</cp:coreProperties>
</file>