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3"/>
  </bookViews>
  <sheets>
    <sheet name="расход,21г" sheetId="1" r:id="rId1"/>
    <sheet name="Вед.стр.21г" sheetId="2" r:id="rId2"/>
    <sheet name="ПБА 21 г." sheetId="3" r:id="rId3"/>
    <sheet name="МП,21" sheetId="4" r:id="rId4"/>
    <sheet name="Лист1" sheetId="5" r:id="rId5"/>
    <sheet name="Лист3" sheetId="6" r:id="rId6"/>
    <sheet name="Лист2" sheetId="7" r:id="rId7"/>
  </sheets>
  <definedNames>
    <definedName name="_xlnm.Print_Area" localSheetId="1">'Вед.стр.21г'!$A$1:$H$163</definedName>
    <definedName name="_xlnm.Print_Area" localSheetId="3">'МП,21'!$A$1:$H$54</definedName>
    <definedName name="_xlnm.Print_Area" localSheetId="0">'расход,21г'!$A$1:$G$158</definedName>
  </definedNames>
  <calcPr fullCalcOnLoad="1"/>
</workbook>
</file>

<file path=xl/sharedStrings.xml><?xml version="1.0" encoding="utf-8"?>
<sst xmlns="http://schemas.openxmlformats.org/spreadsheetml/2006/main" count="2190" uniqueCount="263">
  <si>
    <t>Дорожный фонд</t>
  </si>
  <si>
    <t>40 1 00 20140</t>
  </si>
  <si>
    <t>Наименование целевых  программ</t>
  </si>
  <si>
    <t>Рз</t>
  </si>
  <si>
    <t>Код главы</t>
  </si>
  <si>
    <t xml:space="preserve">Общегосударственные вопросы </t>
  </si>
  <si>
    <t>13</t>
  </si>
  <si>
    <t>10</t>
  </si>
  <si>
    <t>810</t>
  </si>
  <si>
    <t>11</t>
  </si>
  <si>
    <t>Всего:</t>
  </si>
  <si>
    <t>(тыс.руб.)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</si>
  <si>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</si>
  <si>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</si>
  <si>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</si>
  <si>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</si>
  <si>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</si>
  <si>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</si>
  <si>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</si>
  <si>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</si>
  <si>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</si>
  <si>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</si>
  <si>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</si>
  <si>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</si>
  <si>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</si>
  <si>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</si>
  <si>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</si>
  <si>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</si>
  <si>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</si>
  <si>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</si>
  <si>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</si>
  <si>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</si>
  <si>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</si>
  <si>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</si>
  <si>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</si>
  <si>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</si>
  <si>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</si>
  <si>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</si>
  <si>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</si>
  <si>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</si>
  <si>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</si>
  <si>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</si>
  <si>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</si>
  <si>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</si>
  <si>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</si>
  <si>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</si>
  <si>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</si>
  <si>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</si>
  <si>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</si>
  <si>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</si>
  <si>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</si>
  <si>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</si>
  <si>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</si>
  <si>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</si>
  <si>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</si>
  <si>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</si>
  <si>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</si>
  <si>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</si>
  <si>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</si>
  <si>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</si>
  <si>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</si>
  <si>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</si>
  <si>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</si>
  <si>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</si>
  <si>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</si>
  <si>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</si>
  <si>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</si>
  <si>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</si>
  <si>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</si>
  <si>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</si>
  <si>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</si>
  <si>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 xml:space="preserve">Функционирование высшего должностного лица субъекта Российской Федерации и муниципального  образования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</si>
  <si>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</si>
  <si>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</si>
  <si>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</si>
  <si>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</si>
  <si>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</si>
  <si>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</si>
  <si>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</si>
  <si>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</si>
  <si>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</si>
  <si>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</si>
  <si>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</si>
  <si>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</si>
  <si>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</si>
  <si>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</si>
  <si>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</si>
  <si>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</si>
  <si>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</si>
  <si>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</si>
  <si>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</si>
  <si>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</si>
  <si>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</si>
  <si>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</si>
  <si>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</si>
  <si>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</si>
  <si>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</si>
  <si>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</si>
  <si>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</si>
  <si>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</si>
  <si>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</si>
  <si>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>00 0 00 000000</t>
  </si>
  <si>
    <t xml:space="preserve"> 00 0 00 00000</t>
  </si>
  <si>
    <t>Расходов на 2021 год</t>
  </si>
  <si>
    <t>Иные межбюджетные трансферты</t>
  </si>
  <si>
    <t>017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</si>
  <si>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</si>
  <si>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</si>
  <si>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</si>
  <si>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</si>
  <si>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</si>
  <si>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</si>
  <si>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</si>
  <si>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</si>
  <si>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</si>
  <si>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</si>
  <si>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</si>
  <si>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</si>
  <si>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</si>
  <si>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</si>
  <si>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</si>
  <si>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</si>
  <si>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</si>
  <si>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</si>
  <si>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</si>
  <si>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</si>
  <si>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</si>
  <si>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</si>
  <si>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</si>
  <si>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</si>
  <si>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</si>
  <si>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</si>
  <si>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</si>
  <si>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</si>
  <si>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</si>
  <si>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</si>
  <si>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</si>
  <si>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</si>
  <si>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</si>
  <si>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</si>
  <si>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</si>
  <si>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</si>
  <si>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</si>
  <si>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</si>
  <si>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</si>
  <si>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</si>
  <si>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</si>
  <si>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</si>
  <si>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</si>
  <si>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</si>
  <si>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200</t>
  </si>
  <si>
    <t>12 0 01 001000</t>
  </si>
  <si>
    <t xml:space="preserve">10 </t>
  </si>
  <si>
    <t xml:space="preserve">01 </t>
  </si>
  <si>
    <t>300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</si>
  <si>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</si>
  <si>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</si>
  <si>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</si>
  <si>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</si>
  <si>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40 1 00 70230</t>
  </si>
  <si>
    <t>Мероприятия по определению перечня должостных лий, уполномоченных составлять протоколы об административных правонарушений</t>
  </si>
  <si>
    <t>Муниципальная программа «Адресная поддержка нетрудоспособного населения и семей с детьми на 2020 год и плановый период 2021 и 2022 годов»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</si>
  <si>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плановый период 2021 и 2022 годов
</t>
  </si>
  <si>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</si>
  <si>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</si>
  <si>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</si>
  <si>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</si>
  <si>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</si>
  <si>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17 0 01 S1140</t>
  </si>
  <si>
    <t>Мероприятия по капитальному ремонту автомобильных дорог местного значения</t>
  </si>
  <si>
    <t>Закупка товаров, работ, услуг в целях капитальногоремонта государственного (муниципального) имущества</t>
  </si>
  <si>
    <t xml:space="preserve">04 </t>
  </si>
  <si>
    <t>Программа "Комплексного развития транспортной инфраструктуры Новомарьясовского сельсовета на 2020 год и плановый период 2021-2022 годы"</t>
  </si>
  <si>
    <t>Непрограммные расходы в сфере установленных функций органов местного самоуправления, муниципальных учреждений  сельсовета</t>
  </si>
  <si>
    <t>07</t>
  </si>
  <si>
    <t>Обеспечение проведения выборов и референдумов</t>
  </si>
  <si>
    <t>Обеспечение  деятельности органов  местного  самоуправления проведения выборов и референдумов</t>
  </si>
  <si>
    <t>Проведение выборов в законодательные (представительные) органы муниципального образования</t>
  </si>
  <si>
    <t>Иные бюджетные ассигнования</t>
  </si>
  <si>
    <t>Специальные расходы</t>
  </si>
  <si>
    <t>Непрограммные расходы в сфере установленных  функций органов местного самоуправления, муниципальных учреждений муниципального образования   Новомарьясовского  сельсовета</t>
  </si>
  <si>
    <t xml:space="preserve">00 0 00 00000 </t>
  </si>
  <si>
    <t>40 1 00 20020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</si>
  <si>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2020 год </t>
  </si>
  <si>
    <t>Обеспечение профилактики безнадзорности и правонарушений несовершеннолетних</t>
  </si>
  <si>
    <t xml:space="preserve">12 0 01 01000 </t>
  </si>
  <si>
    <t>Мероприятия по профилактике безнадзорности и правонарушений несовершеннолетних</t>
  </si>
  <si>
    <t>Муниципальная прграмма  "Профилактика безнадзорности и правонарушений несовершеннолетних в муниципальном образовании Новомарьясовский сельсовет на 2021 год и плановый период 2022 и 2023 годов"</t>
  </si>
  <si>
    <t>Физическая культура и спорт</t>
  </si>
  <si>
    <t>10 0 01 02000</t>
  </si>
  <si>
    <t>Муниципальная программа "Спорт,физкультура и здоровье на 2019 год и плановый период 2020 и 2021 годов"</t>
  </si>
  <si>
    <t>350</t>
  </si>
  <si>
    <t>Премии и гранты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</si>
  <si>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2021 год </t>
  </si>
  <si>
    <t>на 2021 год</t>
  </si>
  <si>
    <t xml:space="preserve">Приложение № 10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2021 год и плановый период 2022 и 2023 годов» 
</t>
  </si>
  <si>
    <t xml:space="preserve">Ведомственная структура расходов местного бюджета 
муниципального образования Новомарьясовский  сельсовет  на 2021 год
</t>
  </si>
  <si>
    <t>расходов на 2021 год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</si>
  <si>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 и 2025 годов"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</si>
  <si>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2021 год
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</si>
  <si>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2021и 2025 годов"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</si>
  <si>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2021 год </t>
  </si>
  <si>
    <t>17 0 00 00000</t>
  </si>
  <si>
    <t>Расходов на 2021год</t>
  </si>
  <si>
    <t>18 0 00 00000</t>
  </si>
  <si>
    <t>Муниципальная программа " Содержание и обустройство площадок для сбора твердых коммунальных отходов в границах муниципального образования Новомарьясовский сельсовет на 2020-2022 годы"</t>
  </si>
  <si>
    <t>18 0 01 00000</t>
  </si>
  <si>
    <t>Мероприятия по благоустройству сельских территорий (обустройство площадок накопления твердых коммунальных отходов)</t>
  </si>
  <si>
    <t>18 0 01 08000</t>
  </si>
  <si>
    <t>Муниципальная программа "Сохранение и развитие культуры администрации Новомарьясовского сельсовета на 2020-2022 годы"</t>
  </si>
  <si>
    <t>Мероприятия направленные на поддержку отрасли культуры</t>
  </si>
  <si>
    <t>17 0 А1 55190</t>
  </si>
  <si>
    <t>" 24   " декабря 2020 г. №  17</t>
  </si>
  <si>
    <t>"</t>
  </si>
  <si>
    <t xml:space="preserve">                                                    "  Приложение № 8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2021 год и на плановый период 2022 и 2023 годов»
                                                                                      "  24   " декабря 2020 г. № 17</t>
  </si>
  <si>
    <t>Жилищное хозяйство</t>
  </si>
  <si>
    <t>22 0 00 00000</t>
  </si>
  <si>
    <t>Муниципальная программа "Комплексное развитие сельской территории Новомарьясовского сельсовета"</t>
  </si>
  <si>
    <t>22 0 01 00000</t>
  </si>
  <si>
    <t>Мероприятия направленные на развитие сельских территорий</t>
  </si>
  <si>
    <t>22 0 01 00001</t>
  </si>
  <si>
    <t>06</t>
  </si>
  <si>
    <t>Мероприятия по благоустройству сельских территорий по направлению обустройство площадок накопления твердых коммунальных отходов</t>
  </si>
  <si>
    <t>18 0 01 L5767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</si>
  <si>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</si>
  <si>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</si>
  <si>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Муниципальная программа "Комплексное  развитие сельской территории Новомарьясовского сельсовета"</t>
  </si>
  <si>
    <t>Мероприятия, направленные на развитие сельских территорий</t>
  </si>
  <si>
    <t>Мероприятия по улучшению жилищных условий для граждан, проживающих на сельской территории</t>
  </si>
  <si>
    <t>Межбюджетные трансферты</t>
  </si>
  <si>
    <t>14</t>
  </si>
  <si>
    <t>22 0 01 03100</t>
  </si>
  <si>
    <t>540</t>
  </si>
  <si>
    <t>500</t>
  </si>
  <si>
    <t>" 24 " декабря 2020 г. № 17</t>
  </si>
  <si>
    <t>663200</t>
  </si>
  <si>
    <t>1091000</t>
  </si>
  <si>
    <t>245000</t>
  </si>
  <si>
    <t>4217500</t>
  </si>
  <si>
    <t>1197456,81</t>
  </si>
  <si>
    <t>41500</t>
  </si>
  <si>
    <t>3066169,29</t>
  </si>
  <si>
    <t>1007070,71</t>
  </si>
  <si>
    <t>225000</t>
  </si>
  <si>
    <t>1352770</t>
  </si>
  <si>
    <t>1609530</t>
  </si>
  <si>
    <t>1337102,56</t>
  </si>
  <si>
    <t>348162,12</t>
  </si>
  <si>
    <t>121727</t>
  </si>
  <si>
    <t>151727</t>
  </si>
  <si>
    <t>20360</t>
  </si>
  <si>
    <t>25461452,81</t>
  </si>
  <si>
    <t xml:space="preserve">"Приложение № 12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
</t>
  </si>
  <si>
    <t>19 0 01 S1140</t>
  </si>
  <si>
    <t>4114740</t>
  </si>
  <si>
    <t>11097904,17</t>
  </si>
  <si>
    <t xml:space="preserve">"Приложение № 14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                                                                        от "24 " декабря 2020 года № 17     
</t>
  </si>
  <si>
    <t xml:space="preserve">                                                      Приложение № 1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2021 год и на плановый период 2022 и 2023 годов»
                                                                                      " 9   "  апреля  2021 г. № 15</t>
  </si>
  <si>
    <t xml:space="preserve">Приложение № 2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2021 год и плановый период 2022 и 2023 годов» 
</t>
  </si>
  <si>
    <t>" 9   " апеля  2021 г.№  15</t>
  </si>
  <si>
    <t xml:space="preserve">Приложение № 3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                                                                           от " 9 " апреля 2021 года  
</t>
  </si>
  <si>
    <t xml:space="preserve">Приложение № 4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2021 год и плановый период 2022 и 2023годов»  
</t>
  </si>
  <si>
    <t>" 9  " апреля  2021 г. № 15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</si>
</sst>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&quot;₽&quot;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vertical="top" wrapText="1"/>
    </xf>
    <xf numFmtId="4" fontId="10" fillId="32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34" borderId="15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8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vertical="top" wrapText="1"/>
    </xf>
    <xf numFmtId="49" fontId="4" fillId="34" borderId="14" xfId="0" applyNumberFormat="1" applyFont="1" applyFill="1" applyBorder="1" applyAlignment="1">
      <alignment horizontal="left" vertical="top" wrapText="1"/>
    </xf>
    <xf numFmtId="49" fontId="2" fillId="35" borderId="13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justify" vertical="center" wrapText="1"/>
    </xf>
    <xf numFmtId="4" fontId="2" fillId="0" borderId="14" xfId="0" applyNumberFormat="1" applyFont="1" applyFill="1" applyBorder="1" applyAlignment="1">
      <alignment horizontal="center" vertical="top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top" wrapText="1"/>
    </xf>
    <xf numFmtId="4" fontId="4" fillId="34" borderId="15" xfId="0" applyNumberFormat="1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4" fontId="2" fillId="35" borderId="13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center" wrapText="1"/>
    </xf>
    <xf numFmtId="49" fontId="4" fillId="34" borderId="13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49" fontId="4" fillId="35" borderId="13" xfId="0" applyNumberFormat="1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5" fillId="36" borderId="21" xfId="0" applyFont="1" applyFill="1" applyBorder="1" applyAlignment="1">
      <alignment horizontal="justify" vertical="top" wrapText="1"/>
    </xf>
    <xf numFmtId="4" fontId="4" fillId="35" borderId="13" xfId="0" applyNumberFormat="1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1" fillId="0" borderId="24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top" wrapText="1"/>
    </xf>
    <xf numFmtId="49" fontId="4" fillId="37" borderId="22" xfId="0" applyNumberFormat="1" applyFont="1" applyFill="1" applyBorder="1" applyAlignment="1">
      <alignment vertical="top" wrapText="1"/>
    </xf>
    <xf numFmtId="49" fontId="4" fillId="37" borderId="2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48" fillId="37" borderId="11" xfId="0" applyFont="1" applyFill="1" applyBorder="1" applyAlignment="1">
      <alignment vertical="top" wrapText="1"/>
    </xf>
    <xf numFmtId="0" fontId="4" fillId="36" borderId="21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left" vertical="center" wrapText="1"/>
    </xf>
    <xf numFmtId="49" fontId="2" fillId="37" borderId="25" xfId="0" applyNumberFormat="1" applyFont="1" applyFill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0" fontId="2" fillId="35" borderId="26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8" fillId="37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wrapText="1"/>
    </xf>
    <xf numFmtId="0" fontId="2" fillId="0" borderId="35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35" borderId="36" xfId="0" applyNumberFormat="1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top" wrapText="1"/>
    </xf>
    <xf numFmtId="49" fontId="4" fillId="35" borderId="36" xfId="0" applyNumberFormat="1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49" fontId="4" fillId="37" borderId="0" xfId="0" applyNumberFormat="1" applyFont="1" applyFill="1" applyBorder="1" applyAlignment="1">
      <alignment horizontal="center" vertical="top" wrapText="1"/>
    </xf>
    <xf numFmtId="49" fontId="2" fillId="37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wrapText="1"/>
    </xf>
    <xf numFmtId="0" fontId="4" fillId="34" borderId="13" xfId="0" applyNumberFormat="1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9" fontId="2" fillId="0" borderId="39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3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view="pageBreakPreview" zoomScaleSheetLayoutView="100" zoomScalePageLayoutView="0" workbookViewId="0" topLeftCell="A143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13" customWidth="1"/>
    <col min="6" max="6" width="15.140625" style="13" customWidth="1"/>
    <col min="7" max="7" width="8.00390625" style="12" customWidth="1"/>
    <col min="8" max="8" width="10.00390625" style="0" bestFit="1" customWidth="1"/>
  </cols>
  <sheetData>
    <row r="1" spans="1:7" ht="110.25" customHeight="1">
      <c r="A1" s="251" t="s">
        <v>257</v>
      </c>
      <c r="B1" s="251"/>
      <c r="C1" s="251"/>
      <c r="D1" s="251"/>
      <c r="E1" s="251"/>
      <c r="F1" s="251"/>
      <c r="G1" s="2"/>
    </row>
    <row r="2" spans="1:7" ht="111" customHeight="1">
      <c r="A2" s="251" t="s">
        <v>214</v>
      </c>
      <c r="B2" s="251"/>
      <c r="C2" s="251"/>
      <c r="D2" s="251"/>
      <c r="E2" s="251"/>
      <c r="F2" s="251"/>
      <c r="G2" s="185"/>
    </row>
    <row r="3" spans="1:7" ht="33.75" customHeight="1">
      <c r="A3" s="250" t="s">
        <v>193</v>
      </c>
      <c r="B3" s="250"/>
      <c r="C3" s="250"/>
      <c r="D3" s="250"/>
      <c r="E3" s="250"/>
      <c r="F3" s="250"/>
      <c r="G3" s="250"/>
    </row>
    <row r="4" ht="15">
      <c r="G4" s="1" t="s">
        <v>69</v>
      </c>
    </row>
    <row r="5" spans="1:7" ht="15.75">
      <c r="A5" s="24" t="s">
        <v>12</v>
      </c>
      <c r="B5" s="24" t="s">
        <v>14</v>
      </c>
      <c r="C5" s="24"/>
      <c r="D5" s="24"/>
      <c r="E5" s="25"/>
      <c r="F5" s="26" t="s">
        <v>19</v>
      </c>
      <c r="G5" s="248"/>
    </row>
    <row r="6" spans="1:7" ht="16.5" customHeight="1">
      <c r="A6" s="24" t="s">
        <v>13</v>
      </c>
      <c r="B6" s="24" t="s">
        <v>15</v>
      </c>
      <c r="C6" s="24" t="s">
        <v>16</v>
      </c>
      <c r="D6" s="24" t="s">
        <v>17</v>
      </c>
      <c r="E6" s="199" t="s">
        <v>18</v>
      </c>
      <c r="F6" s="26" t="s">
        <v>20</v>
      </c>
      <c r="G6" s="249"/>
    </row>
    <row r="7" spans="1:7" ht="16.5" thickBot="1">
      <c r="A7" s="24"/>
      <c r="B7" s="24" t="s">
        <v>13</v>
      </c>
      <c r="C7" s="27"/>
      <c r="D7" s="27"/>
      <c r="E7" s="28"/>
      <c r="F7" s="28" t="s">
        <v>194</v>
      </c>
      <c r="G7" s="29"/>
    </row>
    <row r="8" spans="1:7" s="32" customFormat="1" ht="21" customHeight="1" thickBot="1">
      <c r="A8" s="93" t="s">
        <v>36</v>
      </c>
      <c r="B8" s="93" t="s">
        <v>37</v>
      </c>
      <c r="C8" s="94" t="s">
        <v>51</v>
      </c>
      <c r="D8" s="93" t="s">
        <v>40</v>
      </c>
      <c r="E8" s="95" t="s">
        <v>21</v>
      </c>
      <c r="F8" s="96">
        <f>F9+F14+F27+F32</f>
        <v>7825072</v>
      </c>
      <c r="G8" s="96"/>
    </row>
    <row r="9" spans="1:7" s="32" customFormat="1" ht="48" customHeight="1" thickBot="1">
      <c r="A9" s="17" t="s">
        <v>36</v>
      </c>
      <c r="B9" s="17" t="s">
        <v>38</v>
      </c>
      <c r="C9" s="17" t="s">
        <v>51</v>
      </c>
      <c r="D9" s="17" t="s">
        <v>40</v>
      </c>
      <c r="E9" s="97" t="s">
        <v>71</v>
      </c>
      <c r="F9" s="89">
        <f>F10</f>
        <v>663200</v>
      </c>
      <c r="G9" s="89"/>
    </row>
    <row r="10" spans="1:7" ht="47.25" customHeight="1" thickBot="1">
      <c r="A10" s="34" t="s">
        <v>36</v>
      </c>
      <c r="B10" s="17" t="s">
        <v>38</v>
      </c>
      <c r="C10" s="17" t="s">
        <v>57</v>
      </c>
      <c r="D10" s="17" t="s">
        <v>40</v>
      </c>
      <c r="E10" s="92" t="s">
        <v>109</v>
      </c>
      <c r="F10" s="90">
        <f>F11</f>
        <v>663200</v>
      </c>
      <c r="G10" s="90"/>
    </row>
    <row r="11" spans="1:7" ht="61.5" customHeight="1" thickBot="1">
      <c r="A11" s="34" t="s">
        <v>36</v>
      </c>
      <c r="B11" s="17" t="s">
        <v>38</v>
      </c>
      <c r="C11" s="17" t="s">
        <v>56</v>
      </c>
      <c r="D11" s="17" t="s">
        <v>40</v>
      </c>
      <c r="E11" s="92" t="s">
        <v>106</v>
      </c>
      <c r="F11" s="90">
        <f>F12</f>
        <v>663200</v>
      </c>
      <c r="G11" s="90"/>
    </row>
    <row r="12" spans="1:7" ht="30.75" customHeight="1" thickBot="1">
      <c r="A12" s="17" t="s">
        <v>36</v>
      </c>
      <c r="B12" s="17" t="s">
        <v>38</v>
      </c>
      <c r="C12" s="35" t="s">
        <v>63</v>
      </c>
      <c r="D12" s="17" t="s">
        <v>40</v>
      </c>
      <c r="E12" s="92" t="s">
        <v>110</v>
      </c>
      <c r="F12" s="90">
        <f>F13</f>
        <v>663200</v>
      </c>
      <c r="G12" s="90"/>
    </row>
    <row r="13" spans="1:7" ht="29.25" customHeight="1" thickBot="1">
      <c r="A13" s="30" t="s">
        <v>36</v>
      </c>
      <c r="B13" s="30" t="s">
        <v>38</v>
      </c>
      <c r="C13" s="31" t="s">
        <v>63</v>
      </c>
      <c r="D13" s="30" t="s">
        <v>95</v>
      </c>
      <c r="E13" s="92" t="s">
        <v>72</v>
      </c>
      <c r="F13" s="90">
        <v>663200</v>
      </c>
      <c r="G13" s="188"/>
    </row>
    <row r="14" spans="1:7" s="33" customFormat="1" ht="62.25" customHeight="1" thickBot="1">
      <c r="A14" s="17" t="s">
        <v>36</v>
      </c>
      <c r="B14" s="17" t="s">
        <v>41</v>
      </c>
      <c r="C14" s="17" t="s">
        <v>51</v>
      </c>
      <c r="D14" s="17" t="s">
        <v>40</v>
      </c>
      <c r="E14" s="91" t="s">
        <v>73</v>
      </c>
      <c r="F14" s="89">
        <f>F15</f>
        <v>2344372</v>
      </c>
      <c r="G14" s="89"/>
    </row>
    <row r="15" spans="1:7" s="32" customFormat="1" ht="49.5" customHeight="1" thickBot="1">
      <c r="A15" s="30" t="s">
        <v>36</v>
      </c>
      <c r="B15" s="30" t="s">
        <v>41</v>
      </c>
      <c r="C15" s="30" t="s">
        <v>57</v>
      </c>
      <c r="D15" s="30" t="s">
        <v>40</v>
      </c>
      <c r="E15" s="92" t="s">
        <v>109</v>
      </c>
      <c r="F15" s="90">
        <f>F16</f>
        <v>2344372</v>
      </c>
      <c r="G15" s="90"/>
    </row>
    <row r="16" spans="1:7" s="33" customFormat="1" ht="63" customHeight="1" thickBot="1">
      <c r="A16" s="30" t="s">
        <v>36</v>
      </c>
      <c r="B16" s="30" t="s">
        <v>41</v>
      </c>
      <c r="C16" s="30" t="s">
        <v>56</v>
      </c>
      <c r="D16" s="30" t="s">
        <v>40</v>
      </c>
      <c r="E16" s="92" t="s">
        <v>111</v>
      </c>
      <c r="F16" s="90">
        <f>F17+F21</f>
        <v>2344372</v>
      </c>
      <c r="G16" s="90"/>
    </row>
    <row r="17" spans="1:7" ht="16.5" customHeight="1" thickBot="1">
      <c r="A17" s="30" t="s">
        <v>36</v>
      </c>
      <c r="B17" s="30" t="s">
        <v>41</v>
      </c>
      <c r="C17" s="30" t="s">
        <v>64</v>
      </c>
      <c r="D17" s="30" t="s">
        <v>40</v>
      </c>
      <c r="E17" s="92" t="s">
        <v>74</v>
      </c>
      <c r="F17" s="90">
        <f>F18+F19+F20</f>
        <v>2343372</v>
      </c>
      <c r="G17" s="90"/>
    </row>
    <row r="18" spans="1:7" ht="32.25" customHeight="1" thickBot="1">
      <c r="A18" s="30" t="s">
        <v>36</v>
      </c>
      <c r="B18" s="30" t="s">
        <v>41</v>
      </c>
      <c r="C18" s="30" t="s">
        <v>64</v>
      </c>
      <c r="D18" s="30" t="s">
        <v>95</v>
      </c>
      <c r="E18" s="92" t="s">
        <v>72</v>
      </c>
      <c r="F18" s="90">
        <v>1091000</v>
      </c>
      <c r="G18" s="90"/>
    </row>
    <row r="19" spans="1:7" ht="33" customHeight="1" thickBot="1">
      <c r="A19" s="30" t="s">
        <v>36</v>
      </c>
      <c r="B19" s="30" t="s">
        <v>41</v>
      </c>
      <c r="C19" s="30" t="s">
        <v>64</v>
      </c>
      <c r="D19" s="30" t="s">
        <v>96</v>
      </c>
      <c r="E19" s="92" t="s">
        <v>22</v>
      </c>
      <c r="F19" s="90">
        <v>1007372</v>
      </c>
      <c r="G19" s="90"/>
    </row>
    <row r="20" spans="1:7" s="33" customFormat="1" ht="22.5" customHeight="1" thickBot="1">
      <c r="A20" s="30" t="s">
        <v>36</v>
      </c>
      <c r="B20" s="30" t="s">
        <v>41</v>
      </c>
      <c r="C20" s="30" t="s">
        <v>64</v>
      </c>
      <c r="D20" s="30" t="s">
        <v>97</v>
      </c>
      <c r="E20" s="92" t="s">
        <v>75</v>
      </c>
      <c r="F20" s="201">
        <v>245000</v>
      </c>
      <c r="G20" s="90"/>
    </row>
    <row r="21" spans="1:7" s="33" customFormat="1" ht="54.75" customHeight="1" thickBot="1">
      <c r="A21" s="30" t="s">
        <v>36</v>
      </c>
      <c r="B21" s="30" t="s">
        <v>41</v>
      </c>
      <c r="C21" s="30" t="s">
        <v>159</v>
      </c>
      <c r="D21" s="30" t="s">
        <v>40</v>
      </c>
      <c r="E21" s="200" t="s">
        <v>160</v>
      </c>
      <c r="F21" s="166">
        <v>1000</v>
      </c>
      <c r="G21" s="177"/>
    </row>
    <row r="22" spans="1:7" s="33" customFormat="1" ht="30.75" customHeight="1" thickBot="1">
      <c r="A22" s="30" t="s">
        <v>36</v>
      </c>
      <c r="B22" s="30" t="s">
        <v>41</v>
      </c>
      <c r="C22" s="30" t="s">
        <v>159</v>
      </c>
      <c r="D22" s="30" t="s">
        <v>96</v>
      </c>
      <c r="E22" s="200" t="s">
        <v>22</v>
      </c>
      <c r="F22" s="166">
        <v>1000</v>
      </c>
      <c r="G22" s="177"/>
    </row>
    <row r="23" spans="1:7" s="33" customFormat="1" ht="33.75" customHeight="1" hidden="1" thickBot="1">
      <c r="A23" s="158" t="s">
        <v>36</v>
      </c>
      <c r="B23" s="152" t="s">
        <v>174</v>
      </c>
      <c r="C23" s="152">
        <v>4010000000</v>
      </c>
      <c r="D23" s="153" t="s">
        <v>40</v>
      </c>
      <c r="E23" s="155" t="s">
        <v>176</v>
      </c>
      <c r="F23" s="186">
        <f>F24</f>
        <v>0</v>
      </c>
      <c r="G23" s="90"/>
    </row>
    <row r="24" spans="1:7" s="33" customFormat="1" ht="33.75" customHeight="1" hidden="1" thickBot="1">
      <c r="A24" s="158" t="s">
        <v>36</v>
      </c>
      <c r="B24" s="152" t="s">
        <v>174</v>
      </c>
      <c r="C24" s="152">
        <v>4010000000</v>
      </c>
      <c r="D24" s="153" t="s">
        <v>40</v>
      </c>
      <c r="E24" s="155" t="s">
        <v>177</v>
      </c>
      <c r="F24" s="186">
        <f>F25</f>
        <v>0</v>
      </c>
      <c r="G24" s="90"/>
    </row>
    <row r="25" spans="1:7" s="33" customFormat="1" ht="16.5" customHeight="1" hidden="1" thickBot="1">
      <c r="A25" s="159" t="s">
        <v>36</v>
      </c>
      <c r="B25" s="154" t="s">
        <v>174</v>
      </c>
      <c r="C25" s="152">
        <v>4010020020</v>
      </c>
      <c r="D25" s="10">
        <v>800</v>
      </c>
      <c r="E25" s="144" t="s">
        <v>178</v>
      </c>
      <c r="F25" s="7">
        <f>F26</f>
        <v>0</v>
      </c>
      <c r="G25" s="90"/>
    </row>
    <row r="26" spans="1:7" s="33" customFormat="1" ht="15.75" customHeight="1" hidden="1" thickBot="1">
      <c r="A26" s="159" t="s">
        <v>36</v>
      </c>
      <c r="B26" s="154" t="s">
        <v>174</v>
      </c>
      <c r="C26" s="152">
        <v>4010020020</v>
      </c>
      <c r="D26" s="10">
        <v>880</v>
      </c>
      <c r="E26" s="144" t="s">
        <v>179</v>
      </c>
      <c r="F26" s="7"/>
      <c r="G26" s="151"/>
    </row>
    <row r="27" spans="1:7" s="33" customFormat="1" ht="21" customHeight="1" thickBot="1">
      <c r="A27" s="17" t="s">
        <v>36</v>
      </c>
      <c r="B27" s="17" t="s">
        <v>9</v>
      </c>
      <c r="C27" s="17" t="s">
        <v>51</v>
      </c>
      <c r="D27" s="17" t="s">
        <v>40</v>
      </c>
      <c r="E27" s="91" t="s">
        <v>76</v>
      </c>
      <c r="F27" s="89">
        <f>F28</f>
        <v>50000</v>
      </c>
      <c r="G27" s="89"/>
    </row>
    <row r="28" spans="1:7" ht="47.25" customHeight="1" thickBot="1">
      <c r="A28" s="30" t="s">
        <v>36</v>
      </c>
      <c r="B28" s="30" t="s">
        <v>9</v>
      </c>
      <c r="C28" s="30" t="s">
        <v>57</v>
      </c>
      <c r="D28" s="30" t="s">
        <v>40</v>
      </c>
      <c r="E28" s="92" t="s">
        <v>109</v>
      </c>
      <c r="F28" s="90">
        <f>F29</f>
        <v>50000</v>
      </c>
      <c r="G28" s="90"/>
    </row>
    <row r="29" spans="1:7" ht="60.75" customHeight="1" thickBot="1">
      <c r="A29" s="30" t="s">
        <v>36</v>
      </c>
      <c r="B29" s="30" t="s">
        <v>9</v>
      </c>
      <c r="C29" s="30" t="s">
        <v>56</v>
      </c>
      <c r="D29" s="30" t="s">
        <v>40</v>
      </c>
      <c r="E29" s="92" t="s">
        <v>106</v>
      </c>
      <c r="F29" s="90">
        <f>F30</f>
        <v>50000</v>
      </c>
      <c r="G29" s="90"/>
    </row>
    <row r="30" spans="1:7" ht="19.5" customHeight="1" thickBot="1">
      <c r="A30" s="30" t="s">
        <v>36</v>
      </c>
      <c r="B30" s="30" t="s">
        <v>9</v>
      </c>
      <c r="C30" s="30" t="s">
        <v>98</v>
      </c>
      <c r="D30" s="30" t="s">
        <v>40</v>
      </c>
      <c r="E30" s="92" t="s">
        <v>77</v>
      </c>
      <c r="F30" s="90">
        <f>F31</f>
        <v>50000</v>
      </c>
      <c r="G30" s="90"/>
    </row>
    <row r="31" spans="1:7" s="33" customFormat="1" ht="18" customHeight="1" thickBot="1">
      <c r="A31" s="30" t="s">
        <v>36</v>
      </c>
      <c r="B31" s="30" t="s">
        <v>9</v>
      </c>
      <c r="C31" s="30" t="s">
        <v>98</v>
      </c>
      <c r="D31" s="30" t="s">
        <v>99</v>
      </c>
      <c r="E31" s="92" t="s">
        <v>78</v>
      </c>
      <c r="F31" s="90">
        <v>50000</v>
      </c>
      <c r="G31" s="90"/>
    </row>
    <row r="32" spans="1:7" ht="21.75" customHeight="1" thickBot="1">
      <c r="A32" s="80" t="s">
        <v>36</v>
      </c>
      <c r="B32" s="80">
        <v>13</v>
      </c>
      <c r="C32" s="81" t="s">
        <v>51</v>
      </c>
      <c r="D32" s="81" t="s">
        <v>40</v>
      </c>
      <c r="E32" s="91" t="s">
        <v>23</v>
      </c>
      <c r="F32" s="89">
        <f>F33+F37</f>
        <v>4767500</v>
      </c>
      <c r="G32" s="89"/>
    </row>
    <row r="33" spans="1:7" s="33" customFormat="1" ht="62.25" customHeight="1" thickBot="1">
      <c r="A33" s="30" t="s">
        <v>36</v>
      </c>
      <c r="B33" s="30">
        <v>13</v>
      </c>
      <c r="C33" s="30" t="s">
        <v>56</v>
      </c>
      <c r="D33" s="30" t="s">
        <v>40</v>
      </c>
      <c r="E33" s="92" t="s">
        <v>106</v>
      </c>
      <c r="F33" s="90">
        <f>F34</f>
        <v>4517500</v>
      </c>
      <c r="G33" s="90"/>
    </row>
    <row r="34" spans="1:7" ht="32.25" customHeight="1" thickBot="1">
      <c r="A34" s="30" t="s">
        <v>36</v>
      </c>
      <c r="B34" s="30">
        <v>13</v>
      </c>
      <c r="C34" s="30" t="s">
        <v>65</v>
      </c>
      <c r="D34" s="30" t="s">
        <v>40</v>
      </c>
      <c r="E34" s="92" t="s">
        <v>79</v>
      </c>
      <c r="F34" s="90">
        <f>F35+F36</f>
        <v>4517500</v>
      </c>
      <c r="G34" s="90"/>
    </row>
    <row r="35" spans="1:7" ht="32.25" customHeight="1" thickBot="1">
      <c r="A35" s="30" t="s">
        <v>36</v>
      </c>
      <c r="B35" s="30" t="s">
        <v>6</v>
      </c>
      <c r="C35" s="30" t="s">
        <v>65</v>
      </c>
      <c r="D35" s="30" t="s">
        <v>95</v>
      </c>
      <c r="E35" s="92" t="s">
        <v>72</v>
      </c>
      <c r="F35" s="90">
        <v>4217500</v>
      </c>
      <c r="G35" s="90"/>
    </row>
    <row r="36" spans="1:7" ht="33" customHeight="1" thickBot="1">
      <c r="A36" s="30" t="s">
        <v>36</v>
      </c>
      <c r="B36" s="30" t="s">
        <v>6</v>
      </c>
      <c r="C36" s="30" t="s">
        <v>65</v>
      </c>
      <c r="D36" s="30" t="s">
        <v>96</v>
      </c>
      <c r="E36" s="92" t="s">
        <v>22</v>
      </c>
      <c r="F36" s="90">
        <v>300000</v>
      </c>
      <c r="G36" s="90"/>
    </row>
    <row r="37" spans="1:7" ht="54.75" customHeight="1" thickBot="1">
      <c r="A37" s="30" t="s">
        <v>36</v>
      </c>
      <c r="B37" s="30" t="s">
        <v>6</v>
      </c>
      <c r="C37" s="30" t="s">
        <v>107</v>
      </c>
      <c r="D37" s="30" t="s">
        <v>40</v>
      </c>
      <c r="E37" s="92" t="s">
        <v>108</v>
      </c>
      <c r="F37" s="90">
        <f>SUM(F38)</f>
        <v>250000</v>
      </c>
      <c r="G37" s="90"/>
    </row>
    <row r="38" spans="1:7" ht="33.75" customHeight="1" thickBot="1">
      <c r="A38" s="30" t="s">
        <v>36</v>
      </c>
      <c r="B38" s="30" t="s">
        <v>6</v>
      </c>
      <c r="C38" s="30" t="s">
        <v>107</v>
      </c>
      <c r="D38" s="30" t="s">
        <v>96</v>
      </c>
      <c r="E38" s="92" t="s">
        <v>22</v>
      </c>
      <c r="F38" s="90">
        <v>250000</v>
      </c>
      <c r="G38" s="90"/>
    </row>
    <row r="39" spans="1:7" ht="18" customHeight="1" thickBot="1">
      <c r="A39" s="122" t="s">
        <v>38</v>
      </c>
      <c r="B39" s="123" t="s">
        <v>39</v>
      </c>
      <c r="C39" s="126" t="s">
        <v>51</v>
      </c>
      <c r="D39" s="118" t="s">
        <v>40</v>
      </c>
      <c r="E39" s="116" t="s">
        <v>112</v>
      </c>
      <c r="F39" s="187">
        <f>SUM(F40)</f>
        <v>127800</v>
      </c>
      <c r="G39" s="89"/>
    </row>
    <row r="40" spans="1:7" ht="16.5" customHeight="1" thickBot="1">
      <c r="A40" s="124" t="s">
        <v>38</v>
      </c>
      <c r="B40" s="125" t="s">
        <v>39</v>
      </c>
      <c r="C40" s="126" t="s">
        <v>51</v>
      </c>
      <c r="D40" s="119" t="s">
        <v>40</v>
      </c>
      <c r="E40" s="117" t="s">
        <v>113</v>
      </c>
      <c r="F40" s="187">
        <f>SUM(F41)</f>
        <v>127800</v>
      </c>
      <c r="G40" s="89"/>
    </row>
    <row r="41" spans="1:7" ht="48.75" customHeight="1" thickBot="1">
      <c r="A41" s="120" t="s">
        <v>38</v>
      </c>
      <c r="B41" s="121" t="s">
        <v>39</v>
      </c>
      <c r="C41" s="127" t="s">
        <v>57</v>
      </c>
      <c r="D41" s="10" t="s">
        <v>40</v>
      </c>
      <c r="E41" s="8" t="s">
        <v>109</v>
      </c>
      <c r="F41" s="7">
        <f>SUM(F42)</f>
        <v>127800</v>
      </c>
      <c r="G41" s="90"/>
    </row>
    <row r="42" spans="1:7" ht="63.75" customHeight="1" thickBot="1">
      <c r="A42" s="120" t="s">
        <v>38</v>
      </c>
      <c r="B42" s="121" t="s">
        <v>39</v>
      </c>
      <c r="C42" s="127" t="s">
        <v>56</v>
      </c>
      <c r="D42" s="10" t="s">
        <v>40</v>
      </c>
      <c r="E42" s="8" t="s">
        <v>106</v>
      </c>
      <c r="F42" s="7">
        <f>SUM(F43)</f>
        <v>127800</v>
      </c>
      <c r="G42" s="90"/>
    </row>
    <row r="43" spans="1:7" ht="33.75" customHeight="1" thickBot="1">
      <c r="A43" s="120" t="s">
        <v>38</v>
      </c>
      <c r="B43" s="121" t="s">
        <v>39</v>
      </c>
      <c r="C43" s="127" t="s">
        <v>115</v>
      </c>
      <c r="D43" s="10" t="s">
        <v>40</v>
      </c>
      <c r="E43" s="8" t="s">
        <v>114</v>
      </c>
      <c r="F43" s="7">
        <f>SUM(F44)</f>
        <v>127800</v>
      </c>
      <c r="G43" s="90"/>
    </row>
    <row r="44" spans="1:7" ht="33.75" customHeight="1" thickBot="1">
      <c r="A44" s="120" t="s">
        <v>38</v>
      </c>
      <c r="B44" s="121" t="s">
        <v>39</v>
      </c>
      <c r="C44" s="127" t="s">
        <v>115</v>
      </c>
      <c r="D44" s="7">
        <v>120</v>
      </c>
      <c r="E44" s="8" t="s">
        <v>72</v>
      </c>
      <c r="F44" s="7">
        <v>127800</v>
      </c>
      <c r="G44" s="90"/>
    </row>
    <row r="45" spans="1:7" ht="31.5" customHeight="1" thickBot="1">
      <c r="A45" s="94" t="s">
        <v>39</v>
      </c>
      <c r="B45" s="94" t="s">
        <v>37</v>
      </c>
      <c r="C45" s="94" t="s">
        <v>51</v>
      </c>
      <c r="D45" s="94" t="s">
        <v>40</v>
      </c>
      <c r="E45" s="99" t="s">
        <v>80</v>
      </c>
      <c r="F45" s="100">
        <f>F46+F50</f>
        <v>314727.27</v>
      </c>
      <c r="G45" s="100"/>
    </row>
    <row r="46" spans="1:7" ht="48.75" customHeight="1" hidden="1" thickBot="1">
      <c r="A46" s="30" t="s">
        <v>39</v>
      </c>
      <c r="B46" s="30" t="s">
        <v>44</v>
      </c>
      <c r="C46" s="30" t="s">
        <v>51</v>
      </c>
      <c r="D46" s="30" t="s">
        <v>40</v>
      </c>
      <c r="E46" s="92" t="s">
        <v>81</v>
      </c>
      <c r="F46" s="90">
        <f>F47</f>
        <v>0</v>
      </c>
      <c r="G46" s="90"/>
    </row>
    <row r="47" spans="1:7" ht="51.75" customHeight="1" hidden="1" thickBot="1">
      <c r="A47" s="30" t="s">
        <v>39</v>
      </c>
      <c r="B47" s="30" t="s">
        <v>44</v>
      </c>
      <c r="C47" s="30" t="s">
        <v>57</v>
      </c>
      <c r="D47" s="30" t="s">
        <v>40</v>
      </c>
      <c r="E47" s="92" t="s">
        <v>109</v>
      </c>
      <c r="F47" s="90">
        <f>F48</f>
        <v>0</v>
      </c>
      <c r="G47" s="90"/>
    </row>
    <row r="48" spans="1:7" ht="63" customHeight="1" hidden="1" thickBot="1">
      <c r="A48" s="30" t="s">
        <v>39</v>
      </c>
      <c r="B48" s="30" t="s">
        <v>44</v>
      </c>
      <c r="C48" s="30" t="s">
        <v>56</v>
      </c>
      <c r="D48" s="30" t="s">
        <v>40</v>
      </c>
      <c r="E48" s="92" t="s">
        <v>106</v>
      </c>
      <c r="F48" s="90">
        <f>F49</f>
        <v>0</v>
      </c>
      <c r="G48" s="90"/>
    </row>
    <row r="49" spans="1:7" ht="51" customHeight="1" hidden="1" thickBot="1">
      <c r="A49" s="30" t="s">
        <v>39</v>
      </c>
      <c r="B49" s="30" t="s">
        <v>44</v>
      </c>
      <c r="C49" s="30" t="s">
        <v>59</v>
      </c>
      <c r="D49" s="30" t="s">
        <v>40</v>
      </c>
      <c r="E49" s="92" t="s">
        <v>82</v>
      </c>
      <c r="F49" s="90"/>
      <c r="G49" s="90"/>
    </row>
    <row r="50" spans="1:7" s="33" customFormat="1" ht="21" customHeight="1" thickBot="1">
      <c r="A50" s="30" t="s">
        <v>39</v>
      </c>
      <c r="B50" s="30" t="s">
        <v>7</v>
      </c>
      <c r="C50" s="30" t="s">
        <v>51</v>
      </c>
      <c r="D50" s="30" t="s">
        <v>40</v>
      </c>
      <c r="E50" s="92" t="s">
        <v>24</v>
      </c>
      <c r="F50" s="90">
        <f>F51</f>
        <v>314727.27</v>
      </c>
      <c r="G50" s="90"/>
    </row>
    <row r="51" spans="1:7" s="33" customFormat="1" ht="49.5" customHeight="1" thickBot="1">
      <c r="A51" s="30" t="s">
        <v>39</v>
      </c>
      <c r="B51" s="30" t="s">
        <v>7</v>
      </c>
      <c r="C51" s="30" t="s">
        <v>57</v>
      </c>
      <c r="D51" s="30" t="s">
        <v>40</v>
      </c>
      <c r="E51" s="92" t="s">
        <v>109</v>
      </c>
      <c r="F51" s="90">
        <f>SUM(F52)</f>
        <v>314727.27</v>
      </c>
      <c r="G51" s="90"/>
    </row>
    <row r="52" spans="1:7" s="33" customFormat="1" ht="63" customHeight="1" thickBot="1">
      <c r="A52" s="30" t="s">
        <v>39</v>
      </c>
      <c r="B52" s="30" t="s">
        <v>7</v>
      </c>
      <c r="C52" s="30" t="s">
        <v>56</v>
      </c>
      <c r="D52" s="30" t="s">
        <v>40</v>
      </c>
      <c r="E52" s="92" t="s">
        <v>106</v>
      </c>
      <c r="F52" s="90">
        <f>SUM(F53+F55+F57+F59)</f>
        <v>314727.27</v>
      </c>
      <c r="G52" s="90"/>
    </row>
    <row r="53" spans="1:7" s="33" customFormat="1" ht="30" customHeight="1" thickBot="1">
      <c r="A53" s="30" t="s">
        <v>163</v>
      </c>
      <c r="B53" s="30" t="s">
        <v>152</v>
      </c>
      <c r="C53" s="30" t="s">
        <v>164</v>
      </c>
      <c r="D53" s="30" t="s">
        <v>40</v>
      </c>
      <c r="E53" s="92" t="s">
        <v>165</v>
      </c>
      <c r="F53" s="90">
        <f>SUM(F54)</f>
        <v>243434.34</v>
      </c>
      <c r="G53" s="90"/>
    </row>
    <row r="54" spans="1:7" s="33" customFormat="1" ht="31.5" customHeight="1" thickBot="1">
      <c r="A54" s="30" t="s">
        <v>163</v>
      </c>
      <c r="B54" s="30" t="s">
        <v>152</v>
      </c>
      <c r="C54" s="30" t="s">
        <v>164</v>
      </c>
      <c r="D54" s="30" t="s">
        <v>96</v>
      </c>
      <c r="E54" s="92" t="s">
        <v>22</v>
      </c>
      <c r="F54" s="90">
        <v>243434.34</v>
      </c>
      <c r="G54" s="90"/>
    </row>
    <row r="55" spans="1:7" s="33" customFormat="1" ht="33.75" customHeight="1" thickBot="1">
      <c r="A55" s="30" t="s">
        <v>163</v>
      </c>
      <c r="B55" s="30" t="s">
        <v>152</v>
      </c>
      <c r="C55" s="30" t="s">
        <v>166</v>
      </c>
      <c r="D55" s="30" t="s">
        <v>40</v>
      </c>
      <c r="E55" s="92" t="s">
        <v>167</v>
      </c>
      <c r="F55" s="90">
        <f>SUM(F56)</f>
        <v>29292.93</v>
      </c>
      <c r="G55" s="90"/>
    </row>
    <row r="56" spans="1:7" s="33" customFormat="1" ht="35.25" customHeight="1" thickBot="1">
      <c r="A56" s="30" t="s">
        <v>163</v>
      </c>
      <c r="B56" s="30" t="s">
        <v>152</v>
      </c>
      <c r="C56" s="30" t="s">
        <v>166</v>
      </c>
      <c r="D56" s="30" t="s">
        <v>96</v>
      </c>
      <c r="E56" s="92" t="s">
        <v>22</v>
      </c>
      <c r="F56" s="90">
        <v>29292.93</v>
      </c>
      <c r="G56" s="90"/>
    </row>
    <row r="57" spans="1:7" ht="47.25" customHeight="1" thickBot="1">
      <c r="A57" s="30" t="s">
        <v>39</v>
      </c>
      <c r="B57" s="30" t="s">
        <v>7</v>
      </c>
      <c r="C57" s="30" t="s">
        <v>59</v>
      </c>
      <c r="D57" s="30" t="s">
        <v>40</v>
      </c>
      <c r="E57" s="92" t="s">
        <v>82</v>
      </c>
      <c r="F57" s="90">
        <v>42000</v>
      </c>
      <c r="G57" s="90"/>
    </row>
    <row r="58" spans="1:7" ht="35.25" customHeight="1" thickBot="1">
      <c r="A58" s="30" t="s">
        <v>39</v>
      </c>
      <c r="B58" s="30" t="s">
        <v>7</v>
      </c>
      <c r="C58" s="30" t="s">
        <v>59</v>
      </c>
      <c r="D58" s="30" t="s">
        <v>96</v>
      </c>
      <c r="E58" s="92" t="s">
        <v>22</v>
      </c>
      <c r="F58" s="90">
        <v>42000</v>
      </c>
      <c r="G58" s="90"/>
    </row>
    <row r="59" spans="1:7" ht="52.5" customHeight="1" hidden="1" thickBot="1">
      <c r="A59" s="30" t="s">
        <v>39</v>
      </c>
      <c r="B59" s="30" t="s">
        <v>7</v>
      </c>
      <c r="C59" s="30" t="s">
        <v>60</v>
      </c>
      <c r="D59" s="30" t="s">
        <v>40</v>
      </c>
      <c r="E59" s="92" t="s">
        <v>83</v>
      </c>
      <c r="F59" s="90">
        <f>F60</f>
        <v>0</v>
      </c>
      <c r="G59" s="90"/>
    </row>
    <row r="60" spans="1:7" ht="38.25" customHeight="1" hidden="1" thickBot="1">
      <c r="A60" s="30" t="s">
        <v>39</v>
      </c>
      <c r="B60" s="30" t="s">
        <v>7</v>
      </c>
      <c r="C60" s="30" t="s">
        <v>60</v>
      </c>
      <c r="D60" s="30" t="s">
        <v>96</v>
      </c>
      <c r="E60" s="92" t="s">
        <v>22</v>
      </c>
      <c r="F60" s="90"/>
      <c r="G60" s="90"/>
    </row>
    <row r="61" spans="1:7" ht="17.25" customHeight="1" thickBot="1">
      <c r="A61" s="94" t="s">
        <v>41</v>
      </c>
      <c r="B61" s="94" t="s">
        <v>37</v>
      </c>
      <c r="C61" s="94" t="s">
        <v>51</v>
      </c>
      <c r="D61" s="94" t="s">
        <v>40</v>
      </c>
      <c r="E61" s="99" t="s">
        <v>25</v>
      </c>
      <c r="F61" s="100">
        <f>F66+F74+F62</f>
        <v>6292961.859999999</v>
      </c>
      <c r="G61" s="100"/>
    </row>
    <row r="62" spans="1:7" ht="86.25" customHeight="1" thickBot="1">
      <c r="A62" s="17" t="s">
        <v>41</v>
      </c>
      <c r="B62" s="17" t="s">
        <v>36</v>
      </c>
      <c r="C62" s="17" t="s">
        <v>122</v>
      </c>
      <c r="D62" s="17"/>
      <c r="E62" s="167" t="s">
        <v>187</v>
      </c>
      <c r="F62" s="168">
        <v>40000</v>
      </c>
      <c r="G62" s="168"/>
    </row>
    <row r="63" spans="1:7" ht="34.5" customHeight="1" thickBot="1">
      <c r="A63" s="30" t="s">
        <v>41</v>
      </c>
      <c r="B63" s="30" t="s">
        <v>36</v>
      </c>
      <c r="C63" s="30" t="s">
        <v>123</v>
      </c>
      <c r="D63" s="30"/>
      <c r="E63" s="165" t="s">
        <v>184</v>
      </c>
      <c r="F63" s="188">
        <v>40000</v>
      </c>
      <c r="G63" s="168"/>
    </row>
    <row r="64" spans="1:7" ht="33" customHeight="1" thickBot="1">
      <c r="A64" s="30" t="s">
        <v>36</v>
      </c>
      <c r="B64" s="30" t="s">
        <v>36</v>
      </c>
      <c r="C64" s="30" t="s">
        <v>185</v>
      </c>
      <c r="D64" s="30"/>
      <c r="E64" s="165" t="s">
        <v>186</v>
      </c>
      <c r="F64" s="188">
        <v>40000</v>
      </c>
      <c r="G64" s="168"/>
    </row>
    <row r="65" spans="1:7" ht="38.25" customHeight="1" thickBot="1">
      <c r="A65" s="30" t="s">
        <v>36</v>
      </c>
      <c r="B65" s="30" t="s">
        <v>36</v>
      </c>
      <c r="C65" s="30" t="s">
        <v>185</v>
      </c>
      <c r="D65" s="30" t="s">
        <v>96</v>
      </c>
      <c r="E65" s="92" t="s">
        <v>22</v>
      </c>
      <c r="F65" s="90">
        <v>40000</v>
      </c>
      <c r="G65" s="168"/>
    </row>
    <row r="66" spans="1:7" ht="21.75" customHeight="1" thickBot="1">
      <c r="A66" s="17" t="s">
        <v>41</v>
      </c>
      <c r="B66" s="17" t="s">
        <v>44</v>
      </c>
      <c r="C66" s="17" t="s">
        <v>51</v>
      </c>
      <c r="D66" s="17" t="s">
        <v>40</v>
      </c>
      <c r="E66" s="91" t="s">
        <v>0</v>
      </c>
      <c r="F66" s="89">
        <f>F67</f>
        <v>6247961.859999999</v>
      </c>
      <c r="G66" s="89"/>
    </row>
    <row r="67" spans="1:7" ht="49.5" customHeight="1" thickBot="1">
      <c r="A67" s="30" t="s">
        <v>41</v>
      </c>
      <c r="B67" s="30" t="s">
        <v>44</v>
      </c>
      <c r="C67" s="30" t="s">
        <v>57</v>
      </c>
      <c r="D67" s="30" t="s">
        <v>40</v>
      </c>
      <c r="E67" s="92" t="s">
        <v>109</v>
      </c>
      <c r="F67" s="90">
        <f>F68</f>
        <v>6247961.859999999</v>
      </c>
      <c r="G67" s="90"/>
    </row>
    <row r="68" spans="1:7" ht="69" customHeight="1" thickBot="1">
      <c r="A68" s="30" t="s">
        <v>41</v>
      </c>
      <c r="B68" s="30" t="s">
        <v>44</v>
      </c>
      <c r="C68" s="30" t="s">
        <v>56</v>
      </c>
      <c r="D68" s="30" t="s">
        <v>40</v>
      </c>
      <c r="E68" s="92" t="s">
        <v>106</v>
      </c>
      <c r="F68" s="90">
        <f>F69+F71</f>
        <v>6247961.859999999</v>
      </c>
      <c r="G68" s="90"/>
    </row>
    <row r="69" spans="1:7" ht="53.25" customHeight="1" thickBot="1">
      <c r="A69" s="30" t="s">
        <v>41</v>
      </c>
      <c r="B69" s="30" t="s">
        <v>44</v>
      </c>
      <c r="C69" s="30" t="s">
        <v>1</v>
      </c>
      <c r="D69" s="30" t="s">
        <v>40</v>
      </c>
      <c r="E69" s="92" t="s">
        <v>116</v>
      </c>
      <c r="F69" s="90">
        <f>F70</f>
        <v>1197456.81</v>
      </c>
      <c r="G69" s="90"/>
    </row>
    <row r="70" spans="1:7" ht="30.75" customHeight="1" thickBot="1">
      <c r="A70" s="30" t="s">
        <v>41</v>
      </c>
      <c r="B70" s="30" t="s">
        <v>44</v>
      </c>
      <c r="C70" s="30" t="s">
        <v>1</v>
      </c>
      <c r="D70" s="30" t="s">
        <v>96</v>
      </c>
      <c r="E70" s="92" t="s">
        <v>22</v>
      </c>
      <c r="F70" s="90">
        <v>1197456.81</v>
      </c>
      <c r="G70" s="90"/>
    </row>
    <row r="71" spans="1:7" ht="52.5" customHeight="1" thickBot="1">
      <c r="A71" s="30" t="s">
        <v>171</v>
      </c>
      <c r="B71" s="30" t="s">
        <v>44</v>
      </c>
      <c r="C71" s="30" t="s">
        <v>253</v>
      </c>
      <c r="D71" s="30"/>
      <c r="E71" s="92" t="s">
        <v>172</v>
      </c>
      <c r="F71" s="90">
        <f>SUM(F72)</f>
        <v>5050505.05</v>
      </c>
      <c r="G71" s="90"/>
    </row>
    <row r="72" spans="1:7" ht="30.75" customHeight="1" thickBot="1">
      <c r="A72" s="30" t="s">
        <v>41</v>
      </c>
      <c r="B72" s="30" t="s">
        <v>44</v>
      </c>
      <c r="C72" s="30" t="s">
        <v>253</v>
      </c>
      <c r="D72" s="30" t="s">
        <v>40</v>
      </c>
      <c r="E72" s="144" t="s">
        <v>169</v>
      </c>
      <c r="F72" s="223">
        <f>SUM(F73)</f>
        <v>5050505.05</v>
      </c>
      <c r="G72" s="90"/>
    </row>
    <row r="73" spans="1:7" ht="30.75" customHeight="1" thickBot="1">
      <c r="A73" s="30" t="s">
        <v>41</v>
      </c>
      <c r="B73" s="30" t="s">
        <v>44</v>
      </c>
      <c r="C73" s="30" t="s">
        <v>253</v>
      </c>
      <c r="D73" s="36" t="s">
        <v>96</v>
      </c>
      <c r="E73" s="145" t="s">
        <v>170</v>
      </c>
      <c r="F73" s="224">
        <v>5050505.05</v>
      </c>
      <c r="G73" s="90"/>
    </row>
    <row r="74" spans="1:7" ht="30.75" customHeight="1" thickBot="1">
      <c r="A74" s="17" t="s">
        <v>41</v>
      </c>
      <c r="B74" s="17" t="s">
        <v>118</v>
      </c>
      <c r="C74" s="17" t="s">
        <v>119</v>
      </c>
      <c r="D74" s="17" t="s">
        <v>40</v>
      </c>
      <c r="E74" s="128" t="s">
        <v>117</v>
      </c>
      <c r="F74" s="187">
        <f>SUM(F75)</f>
        <v>5000</v>
      </c>
      <c r="G74" s="89"/>
    </row>
    <row r="75" spans="1:7" ht="30.75" customHeight="1" thickBot="1">
      <c r="A75" s="30" t="s">
        <v>41</v>
      </c>
      <c r="B75" s="30" t="s">
        <v>120</v>
      </c>
      <c r="C75" s="30" t="s">
        <v>119</v>
      </c>
      <c r="D75" s="30" t="s">
        <v>96</v>
      </c>
      <c r="E75" s="92" t="s">
        <v>22</v>
      </c>
      <c r="F75" s="90">
        <v>5000</v>
      </c>
      <c r="G75" s="90"/>
    </row>
    <row r="76" spans="1:7" ht="17.25" customHeight="1" thickBot="1">
      <c r="A76" s="94" t="s">
        <v>42</v>
      </c>
      <c r="B76" s="94" t="s">
        <v>37</v>
      </c>
      <c r="C76" s="94" t="s">
        <v>51</v>
      </c>
      <c r="D76" s="94" t="s">
        <v>40</v>
      </c>
      <c r="E76" s="99" t="s">
        <v>26</v>
      </c>
      <c r="F76" s="100">
        <f>SUM(F77+F85+F93+F81)</f>
        <v>4059169.29</v>
      </c>
      <c r="G76" s="100"/>
    </row>
    <row r="77" spans="1:7" ht="68.25" customHeight="1" hidden="1" thickBot="1">
      <c r="A77" s="129" t="s">
        <v>42</v>
      </c>
      <c r="B77" s="129" t="s">
        <v>36</v>
      </c>
      <c r="C77" s="17" t="s">
        <v>122</v>
      </c>
      <c r="D77" s="129" t="s">
        <v>40</v>
      </c>
      <c r="E77" s="130" t="s">
        <v>121</v>
      </c>
      <c r="F77" s="189">
        <f>SUM(F78)</f>
        <v>0</v>
      </c>
      <c r="G77" s="131"/>
    </row>
    <row r="78" spans="1:7" ht="36" customHeight="1" hidden="1" thickBot="1">
      <c r="A78" s="103" t="s">
        <v>42</v>
      </c>
      <c r="B78" s="103" t="s">
        <v>36</v>
      </c>
      <c r="C78" s="103" t="s">
        <v>123</v>
      </c>
      <c r="D78" s="103" t="s">
        <v>124</v>
      </c>
      <c r="E78" s="113" t="s">
        <v>125</v>
      </c>
      <c r="F78" s="131">
        <f>SUM(F79)</f>
        <v>0</v>
      </c>
      <c r="G78" s="131"/>
    </row>
    <row r="79" spans="1:7" ht="17.25" customHeight="1" hidden="1" thickBot="1">
      <c r="A79" s="103" t="s">
        <v>42</v>
      </c>
      <c r="B79" s="103" t="s">
        <v>36</v>
      </c>
      <c r="C79" s="103" t="s">
        <v>126</v>
      </c>
      <c r="D79" s="103" t="s">
        <v>127</v>
      </c>
      <c r="E79" s="113" t="s">
        <v>128</v>
      </c>
      <c r="F79" s="131">
        <f>SUM(F80)</f>
        <v>0</v>
      </c>
      <c r="G79" s="131"/>
    </row>
    <row r="80" spans="1:7" ht="48.75" customHeight="1" hidden="1" thickBot="1">
      <c r="A80" s="103" t="s">
        <v>42</v>
      </c>
      <c r="B80" s="103" t="s">
        <v>36</v>
      </c>
      <c r="C80" s="103" t="s">
        <v>126</v>
      </c>
      <c r="D80" s="103" t="s">
        <v>129</v>
      </c>
      <c r="E80" s="160" t="s">
        <v>130</v>
      </c>
      <c r="F80" s="190"/>
      <c r="G80" s="131"/>
    </row>
    <row r="81" spans="1:7" ht="26.25" customHeight="1" thickBot="1">
      <c r="A81" s="129" t="s">
        <v>42</v>
      </c>
      <c r="B81" s="129" t="s">
        <v>36</v>
      </c>
      <c r="C81" s="129" t="s">
        <v>51</v>
      </c>
      <c r="D81" s="205" t="s">
        <v>40</v>
      </c>
      <c r="E81" s="206" t="s">
        <v>215</v>
      </c>
      <c r="F81" s="207">
        <f>SUM(F82)</f>
        <v>41500</v>
      </c>
      <c r="G81" s="131"/>
    </row>
    <row r="82" spans="1:7" ht="31.5" customHeight="1" thickBot="1">
      <c r="A82" s="103" t="s">
        <v>42</v>
      </c>
      <c r="B82" s="103" t="s">
        <v>36</v>
      </c>
      <c r="C82" s="103" t="s">
        <v>216</v>
      </c>
      <c r="D82" s="202" t="s">
        <v>40</v>
      </c>
      <c r="E82" s="204" t="s">
        <v>217</v>
      </c>
      <c r="F82" s="203">
        <f>SUM(F83)</f>
        <v>41500</v>
      </c>
      <c r="G82" s="131"/>
    </row>
    <row r="83" spans="1:7" ht="31.5" customHeight="1" thickBot="1">
      <c r="A83" s="103" t="s">
        <v>42</v>
      </c>
      <c r="B83" s="103" t="s">
        <v>36</v>
      </c>
      <c r="C83" s="103" t="s">
        <v>218</v>
      </c>
      <c r="D83" s="103" t="s">
        <v>40</v>
      </c>
      <c r="E83" s="204" t="s">
        <v>219</v>
      </c>
      <c r="F83" s="203">
        <f>SUM(F84)</f>
        <v>41500</v>
      </c>
      <c r="G83" s="131"/>
    </row>
    <row r="84" spans="1:7" ht="33.75" customHeight="1" thickBot="1">
      <c r="A84" s="103" t="s">
        <v>42</v>
      </c>
      <c r="B84" s="103" t="s">
        <v>36</v>
      </c>
      <c r="C84" s="103" t="s">
        <v>220</v>
      </c>
      <c r="D84" s="103" t="s">
        <v>96</v>
      </c>
      <c r="E84" s="144" t="s">
        <v>22</v>
      </c>
      <c r="F84" s="203">
        <v>41500</v>
      </c>
      <c r="G84" s="131"/>
    </row>
    <row r="85" spans="1:7" ht="15" customHeight="1" thickBot="1">
      <c r="A85" s="17" t="s">
        <v>42</v>
      </c>
      <c r="B85" s="17" t="s">
        <v>38</v>
      </c>
      <c r="C85" s="17" t="s">
        <v>51</v>
      </c>
      <c r="D85" s="17" t="s">
        <v>40</v>
      </c>
      <c r="E85" s="161" t="s">
        <v>27</v>
      </c>
      <c r="F85" s="89">
        <f>F86+F89</f>
        <v>3366169.29</v>
      </c>
      <c r="G85" s="89"/>
    </row>
    <row r="86" spans="1:7" ht="81" customHeight="1" thickBot="1">
      <c r="A86" s="17" t="s">
        <v>42</v>
      </c>
      <c r="B86" s="17" t="s">
        <v>38</v>
      </c>
      <c r="C86" s="17" t="s">
        <v>131</v>
      </c>
      <c r="D86" s="104" t="s">
        <v>40</v>
      </c>
      <c r="E86" s="91" t="s">
        <v>198</v>
      </c>
      <c r="F86" s="89">
        <f>SUM(F87)</f>
        <v>3066169.29</v>
      </c>
      <c r="G86" s="90"/>
    </row>
    <row r="87" spans="1:7" ht="32.25" customHeight="1" thickBot="1">
      <c r="A87" s="30" t="s">
        <v>42</v>
      </c>
      <c r="B87" s="30" t="s">
        <v>38</v>
      </c>
      <c r="C87" s="30" t="s">
        <v>132</v>
      </c>
      <c r="D87" s="36" t="s">
        <v>40</v>
      </c>
      <c r="E87" s="92" t="s">
        <v>133</v>
      </c>
      <c r="F87" s="90">
        <f>SUM(F88)</f>
        <v>3066169.29</v>
      </c>
      <c r="G87" s="90"/>
    </row>
    <row r="88" spans="1:7" ht="30" customHeight="1" thickBot="1">
      <c r="A88" s="30" t="s">
        <v>134</v>
      </c>
      <c r="B88" s="30" t="s">
        <v>135</v>
      </c>
      <c r="C88" s="30" t="s">
        <v>136</v>
      </c>
      <c r="D88" s="36" t="s">
        <v>96</v>
      </c>
      <c r="E88" s="92" t="s">
        <v>22</v>
      </c>
      <c r="F88" s="90">
        <v>3066169.29</v>
      </c>
      <c r="G88" s="90"/>
    </row>
    <row r="89" spans="1:7" ht="56.25" customHeight="1" thickBot="1">
      <c r="A89" s="30" t="s">
        <v>42</v>
      </c>
      <c r="B89" s="30" t="s">
        <v>38</v>
      </c>
      <c r="C89" s="30" t="s">
        <v>57</v>
      </c>
      <c r="D89" s="36" t="s">
        <v>40</v>
      </c>
      <c r="E89" s="92" t="s">
        <v>109</v>
      </c>
      <c r="F89" s="90">
        <f>F90</f>
        <v>300000</v>
      </c>
      <c r="G89" s="90"/>
    </row>
    <row r="90" spans="1:7" ht="23.25" customHeight="1" thickBot="1">
      <c r="A90" s="30" t="s">
        <v>42</v>
      </c>
      <c r="B90" s="30" t="s">
        <v>38</v>
      </c>
      <c r="C90" s="30" t="s">
        <v>61</v>
      </c>
      <c r="D90" s="30" t="s">
        <v>40</v>
      </c>
      <c r="E90" s="92" t="s">
        <v>27</v>
      </c>
      <c r="F90" s="90">
        <f>F91</f>
        <v>300000</v>
      </c>
      <c r="G90" s="90"/>
    </row>
    <row r="91" spans="1:7" ht="24.75" customHeight="1" thickBot="1">
      <c r="A91" s="30" t="s">
        <v>42</v>
      </c>
      <c r="B91" s="30" t="s">
        <v>38</v>
      </c>
      <c r="C91" s="30" t="s">
        <v>62</v>
      </c>
      <c r="D91" s="30" t="s">
        <v>40</v>
      </c>
      <c r="E91" s="92" t="s">
        <v>28</v>
      </c>
      <c r="F91" s="90">
        <f>F92</f>
        <v>300000</v>
      </c>
      <c r="G91" s="90"/>
    </row>
    <row r="92" spans="1:7" ht="52.5" customHeight="1" thickBot="1">
      <c r="A92" s="30" t="s">
        <v>42</v>
      </c>
      <c r="B92" s="30" t="s">
        <v>38</v>
      </c>
      <c r="C92" s="30" t="s">
        <v>137</v>
      </c>
      <c r="D92" s="30" t="s">
        <v>8</v>
      </c>
      <c r="E92" s="92" t="s">
        <v>84</v>
      </c>
      <c r="F92" s="90">
        <v>300000</v>
      </c>
      <c r="G92" s="90"/>
    </row>
    <row r="93" spans="1:7" ht="18" customHeight="1" thickBot="1">
      <c r="A93" s="17" t="s">
        <v>42</v>
      </c>
      <c r="B93" s="17" t="s">
        <v>39</v>
      </c>
      <c r="C93" s="17" t="s">
        <v>51</v>
      </c>
      <c r="D93" s="17" t="s">
        <v>40</v>
      </c>
      <c r="E93" s="91" t="s">
        <v>29</v>
      </c>
      <c r="F93" s="89">
        <f>F97+F94</f>
        <v>651500</v>
      </c>
      <c r="G93" s="89"/>
    </row>
    <row r="94" spans="1:7" ht="85.5" customHeight="1" hidden="1" thickBot="1">
      <c r="A94" s="17" t="s">
        <v>42</v>
      </c>
      <c r="B94" s="17" t="s">
        <v>39</v>
      </c>
      <c r="C94" s="17" t="s">
        <v>204</v>
      </c>
      <c r="D94" s="17" t="s">
        <v>40</v>
      </c>
      <c r="E94" s="143" t="s">
        <v>205</v>
      </c>
      <c r="F94" s="187">
        <f>F95</f>
        <v>0</v>
      </c>
      <c r="G94" s="89"/>
    </row>
    <row r="95" spans="1:7" ht="46.5" customHeight="1" hidden="1" thickBot="1">
      <c r="A95" s="30" t="s">
        <v>42</v>
      </c>
      <c r="B95" s="30" t="s">
        <v>39</v>
      </c>
      <c r="C95" s="30" t="s">
        <v>206</v>
      </c>
      <c r="D95" s="30" t="s">
        <v>40</v>
      </c>
      <c r="E95" s="92" t="s">
        <v>207</v>
      </c>
      <c r="F95" s="90">
        <f>F96</f>
        <v>0</v>
      </c>
      <c r="G95" s="90"/>
    </row>
    <row r="96" spans="1:7" ht="34.5" customHeight="1" hidden="1" thickBot="1">
      <c r="A96" s="30" t="s">
        <v>42</v>
      </c>
      <c r="B96" s="30" t="s">
        <v>39</v>
      </c>
      <c r="C96" s="30" t="s">
        <v>208</v>
      </c>
      <c r="D96" s="30" t="s">
        <v>96</v>
      </c>
      <c r="E96" s="92" t="s">
        <v>22</v>
      </c>
      <c r="F96" s="90"/>
      <c r="G96" s="90"/>
    </row>
    <row r="97" spans="1:7" ht="51.75" customHeight="1" thickBot="1">
      <c r="A97" s="31" t="s">
        <v>42</v>
      </c>
      <c r="B97" s="31" t="s">
        <v>39</v>
      </c>
      <c r="C97" s="31" t="s">
        <v>57</v>
      </c>
      <c r="D97" s="31" t="s">
        <v>40</v>
      </c>
      <c r="E97" s="92" t="s">
        <v>109</v>
      </c>
      <c r="F97" s="90">
        <f>F98</f>
        <v>651500</v>
      </c>
      <c r="G97" s="90"/>
    </row>
    <row r="98" spans="1:7" ht="21.75" customHeight="1" thickBot="1">
      <c r="A98" s="31" t="s">
        <v>42</v>
      </c>
      <c r="B98" s="31" t="s">
        <v>39</v>
      </c>
      <c r="C98" s="31" t="s">
        <v>62</v>
      </c>
      <c r="D98" s="31" t="s">
        <v>40</v>
      </c>
      <c r="E98" s="92" t="s">
        <v>28</v>
      </c>
      <c r="F98" s="90">
        <f>F99</f>
        <v>651500</v>
      </c>
      <c r="G98" s="90"/>
    </row>
    <row r="99" spans="1:7" ht="16.5" customHeight="1" thickBot="1">
      <c r="A99" s="31" t="s">
        <v>42</v>
      </c>
      <c r="B99" s="31" t="s">
        <v>39</v>
      </c>
      <c r="C99" s="31" t="s">
        <v>68</v>
      </c>
      <c r="D99" s="31" t="s">
        <v>40</v>
      </c>
      <c r="E99" s="92" t="s">
        <v>29</v>
      </c>
      <c r="F99" s="90">
        <f>F100+F102+F104+F106+F108</f>
        <v>651500</v>
      </c>
      <c r="G99" s="90"/>
    </row>
    <row r="100" spans="1:7" ht="18.75" customHeight="1" thickBot="1">
      <c r="A100" s="35" t="s">
        <v>42</v>
      </c>
      <c r="B100" s="35" t="s">
        <v>39</v>
      </c>
      <c r="C100" s="35" t="s">
        <v>67</v>
      </c>
      <c r="D100" s="35" t="s">
        <v>40</v>
      </c>
      <c r="E100" s="91" t="s">
        <v>85</v>
      </c>
      <c r="F100" s="89">
        <f>F101</f>
        <v>376500</v>
      </c>
      <c r="G100" s="89"/>
    </row>
    <row r="101" spans="1:7" ht="31.5" customHeight="1" thickBot="1">
      <c r="A101" s="31" t="s">
        <v>42</v>
      </c>
      <c r="B101" s="31" t="s">
        <v>39</v>
      </c>
      <c r="C101" s="31" t="s">
        <v>67</v>
      </c>
      <c r="D101" s="31" t="s">
        <v>96</v>
      </c>
      <c r="E101" s="92" t="s">
        <v>22</v>
      </c>
      <c r="F101" s="90">
        <v>376500</v>
      </c>
      <c r="G101" s="90"/>
    </row>
    <row r="102" spans="1:7" ht="47.25" customHeight="1" thickBot="1">
      <c r="A102" s="35" t="s">
        <v>42</v>
      </c>
      <c r="B102" s="35" t="s">
        <v>39</v>
      </c>
      <c r="C102" s="35" t="s">
        <v>140</v>
      </c>
      <c r="D102" s="35" t="s">
        <v>40</v>
      </c>
      <c r="E102" s="132" t="s">
        <v>138</v>
      </c>
      <c r="F102" s="4">
        <f>SUM(F103)</f>
        <v>20000</v>
      </c>
      <c r="G102" s="89"/>
    </row>
    <row r="103" spans="1:7" ht="31.5" customHeight="1" thickBot="1">
      <c r="A103" s="31" t="s">
        <v>42</v>
      </c>
      <c r="B103" s="31" t="s">
        <v>39</v>
      </c>
      <c r="C103" s="31" t="s">
        <v>140</v>
      </c>
      <c r="D103" s="31" t="s">
        <v>96</v>
      </c>
      <c r="E103" s="5" t="s">
        <v>139</v>
      </c>
      <c r="F103" s="6">
        <v>20000</v>
      </c>
      <c r="G103" s="90"/>
    </row>
    <row r="104" spans="1:7" ht="15.75" customHeight="1" thickBot="1">
      <c r="A104" s="35" t="s">
        <v>42</v>
      </c>
      <c r="B104" s="35" t="s">
        <v>39</v>
      </c>
      <c r="C104" s="35" t="s">
        <v>142</v>
      </c>
      <c r="D104" s="35" t="s">
        <v>40</v>
      </c>
      <c r="E104" s="132" t="s">
        <v>141</v>
      </c>
      <c r="F104" s="4">
        <f>SUM(F105)</f>
        <v>10000</v>
      </c>
      <c r="G104" s="89"/>
    </row>
    <row r="105" spans="1:7" ht="31.5" customHeight="1" thickBot="1">
      <c r="A105" s="31" t="s">
        <v>42</v>
      </c>
      <c r="B105" s="31" t="s">
        <v>39</v>
      </c>
      <c r="C105" s="31" t="s">
        <v>142</v>
      </c>
      <c r="D105" s="31" t="s">
        <v>96</v>
      </c>
      <c r="E105" s="5" t="s">
        <v>139</v>
      </c>
      <c r="F105" s="6">
        <v>10000</v>
      </c>
      <c r="G105" s="90"/>
    </row>
    <row r="106" spans="1:7" ht="16.5" customHeight="1" thickBot="1">
      <c r="A106" s="35" t="s">
        <v>42</v>
      </c>
      <c r="B106" s="35" t="s">
        <v>39</v>
      </c>
      <c r="C106" s="35" t="s">
        <v>143</v>
      </c>
      <c r="D106" s="35" t="s">
        <v>40</v>
      </c>
      <c r="E106" s="132" t="s">
        <v>144</v>
      </c>
      <c r="F106" s="4">
        <f>SUM(F107)</f>
        <v>20000</v>
      </c>
      <c r="G106" s="89"/>
    </row>
    <row r="107" spans="1:7" ht="33.75" customHeight="1" thickBot="1">
      <c r="A107" s="31" t="s">
        <v>42</v>
      </c>
      <c r="B107" s="31" t="s">
        <v>39</v>
      </c>
      <c r="C107" s="31" t="s">
        <v>143</v>
      </c>
      <c r="D107" s="31" t="s">
        <v>96</v>
      </c>
      <c r="E107" s="5" t="s">
        <v>139</v>
      </c>
      <c r="F107" s="6">
        <v>20000</v>
      </c>
      <c r="G107" s="90"/>
    </row>
    <row r="108" spans="1:7" ht="30.75" customHeight="1" thickBot="1">
      <c r="A108" s="133" t="s">
        <v>42</v>
      </c>
      <c r="B108" s="133" t="s">
        <v>39</v>
      </c>
      <c r="C108" s="133" t="s">
        <v>66</v>
      </c>
      <c r="D108" s="133" t="s">
        <v>40</v>
      </c>
      <c r="E108" s="91" t="s">
        <v>30</v>
      </c>
      <c r="F108" s="89">
        <f>F109</f>
        <v>225000</v>
      </c>
      <c r="G108" s="89"/>
    </row>
    <row r="109" spans="1:7" ht="32.25" customHeight="1" thickBot="1">
      <c r="A109" s="31" t="s">
        <v>42</v>
      </c>
      <c r="B109" s="30" t="s">
        <v>39</v>
      </c>
      <c r="C109" s="40" t="s">
        <v>66</v>
      </c>
      <c r="D109" s="30" t="s">
        <v>96</v>
      </c>
      <c r="E109" s="92" t="s">
        <v>22</v>
      </c>
      <c r="F109" s="90">
        <v>225000</v>
      </c>
      <c r="G109" s="90"/>
    </row>
    <row r="110" spans="1:7" ht="32.25" customHeight="1" thickBot="1">
      <c r="A110" s="35" t="s">
        <v>221</v>
      </c>
      <c r="B110" s="17" t="s">
        <v>42</v>
      </c>
      <c r="C110" s="133" t="s">
        <v>51</v>
      </c>
      <c r="D110" s="17" t="s">
        <v>40</v>
      </c>
      <c r="E110" s="208" t="s">
        <v>222</v>
      </c>
      <c r="F110" s="89">
        <f>F111</f>
        <v>1007070.71</v>
      </c>
      <c r="G110" s="90"/>
    </row>
    <row r="111" spans="1:7" ht="49.5" customHeight="1" thickBot="1">
      <c r="A111" s="31" t="s">
        <v>221</v>
      </c>
      <c r="B111" s="30" t="s">
        <v>42</v>
      </c>
      <c r="C111" s="40" t="s">
        <v>204</v>
      </c>
      <c r="D111" s="30" t="s">
        <v>40</v>
      </c>
      <c r="E111" s="209" t="s">
        <v>205</v>
      </c>
      <c r="F111" s="90">
        <f>F112</f>
        <v>1007070.71</v>
      </c>
      <c r="G111" s="90"/>
    </row>
    <row r="112" spans="1:7" ht="32.25" customHeight="1" thickBot="1">
      <c r="A112" s="31" t="s">
        <v>221</v>
      </c>
      <c r="B112" s="30" t="s">
        <v>42</v>
      </c>
      <c r="C112" s="40" t="s">
        <v>223</v>
      </c>
      <c r="D112" s="30" t="s">
        <v>40</v>
      </c>
      <c r="E112" s="209" t="s">
        <v>207</v>
      </c>
      <c r="F112" s="90">
        <f>F113</f>
        <v>1007070.71</v>
      </c>
      <c r="G112" s="90"/>
    </row>
    <row r="113" spans="1:7" ht="32.25" customHeight="1" thickBot="1">
      <c r="A113" s="31" t="s">
        <v>221</v>
      </c>
      <c r="B113" s="30" t="s">
        <v>42</v>
      </c>
      <c r="C113" s="40" t="s">
        <v>223</v>
      </c>
      <c r="D113" s="30" t="s">
        <v>96</v>
      </c>
      <c r="E113" s="92" t="s">
        <v>22</v>
      </c>
      <c r="F113" s="90">
        <v>1007070.71</v>
      </c>
      <c r="G113" s="90"/>
    </row>
    <row r="114" spans="1:7" ht="18.75" customHeight="1" thickBot="1">
      <c r="A114" s="101" t="s">
        <v>43</v>
      </c>
      <c r="B114" s="94" t="s">
        <v>37</v>
      </c>
      <c r="C114" s="94" t="s">
        <v>51</v>
      </c>
      <c r="D114" s="94" t="s">
        <v>40</v>
      </c>
      <c r="E114" s="99" t="s">
        <v>31</v>
      </c>
      <c r="F114" s="100">
        <f>F115+F126</f>
        <v>5209402.5600000005</v>
      </c>
      <c r="G114" s="100"/>
    </row>
    <row r="115" spans="1:7" ht="18.75" customHeight="1" thickBot="1">
      <c r="A115" s="31" t="s">
        <v>43</v>
      </c>
      <c r="B115" s="30" t="s">
        <v>36</v>
      </c>
      <c r="C115" s="30" t="s">
        <v>51</v>
      </c>
      <c r="D115" s="30" t="s">
        <v>40</v>
      </c>
      <c r="E115" s="91" t="s">
        <v>32</v>
      </c>
      <c r="F115" s="89">
        <f>F119+F116</f>
        <v>3872300</v>
      </c>
      <c r="G115" s="89"/>
    </row>
    <row r="116" spans="1:7" ht="45.75" customHeight="1" thickBot="1">
      <c r="A116" s="35" t="s">
        <v>43</v>
      </c>
      <c r="B116" s="17" t="s">
        <v>36</v>
      </c>
      <c r="C116" s="17" t="s">
        <v>202</v>
      </c>
      <c r="D116" s="17" t="s">
        <v>40</v>
      </c>
      <c r="E116" s="91" t="s">
        <v>209</v>
      </c>
      <c r="F116" s="89">
        <f>F117</f>
        <v>1352770</v>
      </c>
      <c r="G116" s="89"/>
    </row>
    <row r="117" spans="1:7" ht="30" customHeight="1" thickBot="1">
      <c r="A117" s="31" t="s">
        <v>43</v>
      </c>
      <c r="B117" s="30" t="s">
        <v>36</v>
      </c>
      <c r="C117" s="30" t="s">
        <v>211</v>
      </c>
      <c r="D117" s="30" t="s">
        <v>40</v>
      </c>
      <c r="E117" s="92" t="s">
        <v>210</v>
      </c>
      <c r="F117" s="90">
        <f>F118</f>
        <v>1352770</v>
      </c>
      <c r="G117" s="89"/>
    </row>
    <row r="118" spans="1:7" ht="32.25" customHeight="1" thickBot="1">
      <c r="A118" s="31" t="s">
        <v>43</v>
      </c>
      <c r="B118" s="30" t="s">
        <v>36</v>
      </c>
      <c r="C118" s="30" t="s">
        <v>211</v>
      </c>
      <c r="D118" s="30" t="s">
        <v>96</v>
      </c>
      <c r="E118" s="5" t="s">
        <v>139</v>
      </c>
      <c r="F118" s="6">
        <v>1352770</v>
      </c>
      <c r="G118" s="90"/>
    </row>
    <row r="119" spans="1:7" ht="50.25" customHeight="1" thickBot="1">
      <c r="A119" s="31" t="s">
        <v>43</v>
      </c>
      <c r="B119" s="30" t="s">
        <v>36</v>
      </c>
      <c r="C119" s="30" t="s">
        <v>57</v>
      </c>
      <c r="D119" s="30" t="s">
        <v>40</v>
      </c>
      <c r="E119" s="92" t="s">
        <v>109</v>
      </c>
      <c r="F119" s="90">
        <f>F120</f>
        <v>2519530</v>
      </c>
      <c r="G119" s="90"/>
    </row>
    <row r="120" spans="1:7" ht="62.25" customHeight="1" thickBot="1">
      <c r="A120" s="30" t="s">
        <v>43</v>
      </c>
      <c r="B120" s="30" t="s">
        <v>36</v>
      </c>
      <c r="C120" s="30" t="s">
        <v>56</v>
      </c>
      <c r="D120" s="30" t="s">
        <v>40</v>
      </c>
      <c r="E120" s="92" t="s">
        <v>106</v>
      </c>
      <c r="F120" s="90">
        <f>F121</f>
        <v>2519530</v>
      </c>
      <c r="G120" s="90"/>
    </row>
    <row r="121" spans="1:7" ht="33.75" customHeight="1" thickBot="1">
      <c r="A121" s="30" t="s">
        <v>43</v>
      </c>
      <c r="B121" s="30" t="s">
        <v>36</v>
      </c>
      <c r="C121" s="30" t="s">
        <v>58</v>
      </c>
      <c r="D121" s="30" t="s">
        <v>40</v>
      </c>
      <c r="E121" s="92" t="s">
        <v>86</v>
      </c>
      <c r="F121" s="201">
        <f>F125+F124+F123</f>
        <v>2519530</v>
      </c>
      <c r="G121" s="90"/>
    </row>
    <row r="122" spans="1:7" ht="82.5" customHeight="1">
      <c r="A122" s="30" t="s">
        <v>43</v>
      </c>
      <c r="B122" s="30" t="s">
        <v>36</v>
      </c>
      <c r="C122" s="30" t="s">
        <v>58</v>
      </c>
      <c r="D122" s="30" t="s">
        <v>157</v>
      </c>
      <c r="E122" s="140" t="s">
        <v>158</v>
      </c>
      <c r="F122" s="196">
        <f>SUM(F123)</f>
        <v>1609530</v>
      </c>
      <c r="G122" s="201"/>
    </row>
    <row r="123" spans="1:7" ht="22.5" customHeight="1">
      <c r="A123" s="30" t="s">
        <v>43</v>
      </c>
      <c r="B123" s="30" t="s">
        <v>36</v>
      </c>
      <c r="C123" s="30" t="s">
        <v>58</v>
      </c>
      <c r="D123" s="30" t="s">
        <v>155</v>
      </c>
      <c r="E123" s="141" t="s">
        <v>156</v>
      </c>
      <c r="F123" s="191">
        <v>1609530</v>
      </c>
      <c r="G123" s="166"/>
    </row>
    <row r="124" spans="1:7" ht="33.75" customHeight="1" thickBot="1">
      <c r="A124" s="30" t="s">
        <v>43</v>
      </c>
      <c r="B124" s="30" t="s">
        <v>36</v>
      </c>
      <c r="C124" s="30" t="s">
        <v>58</v>
      </c>
      <c r="D124" s="30" t="s">
        <v>96</v>
      </c>
      <c r="E124" s="92" t="s">
        <v>22</v>
      </c>
      <c r="F124" s="90">
        <v>850000</v>
      </c>
      <c r="G124" s="90"/>
    </row>
    <row r="125" spans="1:7" ht="19.5" customHeight="1" thickBot="1">
      <c r="A125" s="30" t="s">
        <v>43</v>
      </c>
      <c r="B125" s="30" t="s">
        <v>36</v>
      </c>
      <c r="C125" s="30" t="s">
        <v>58</v>
      </c>
      <c r="D125" s="30" t="s">
        <v>97</v>
      </c>
      <c r="E125" s="92" t="s">
        <v>75</v>
      </c>
      <c r="F125" s="90">
        <v>60000</v>
      </c>
      <c r="G125" s="90"/>
    </row>
    <row r="126" spans="1:7" ht="20.25" customHeight="1" thickBot="1">
      <c r="A126" s="17" t="s">
        <v>43</v>
      </c>
      <c r="B126" s="17" t="s">
        <v>41</v>
      </c>
      <c r="C126" s="17" t="s">
        <v>51</v>
      </c>
      <c r="D126" s="17" t="s">
        <v>40</v>
      </c>
      <c r="E126" s="91" t="s">
        <v>87</v>
      </c>
      <c r="F126" s="89">
        <f>F127</f>
        <v>1337102.56</v>
      </c>
      <c r="G126" s="89"/>
    </row>
    <row r="127" spans="1:17" ht="50.25" customHeight="1" thickBot="1">
      <c r="A127" s="17" t="s">
        <v>43</v>
      </c>
      <c r="B127" s="17" t="s">
        <v>41</v>
      </c>
      <c r="C127" s="17" t="s">
        <v>57</v>
      </c>
      <c r="D127" s="17" t="s">
        <v>40</v>
      </c>
      <c r="E127" s="91" t="s">
        <v>173</v>
      </c>
      <c r="F127" s="89">
        <f>F128</f>
        <v>1337102.56</v>
      </c>
      <c r="G127" s="89"/>
      <c r="K127" s="66"/>
      <c r="L127" s="63"/>
      <c r="M127" s="63"/>
      <c r="N127" s="63"/>
      <c r="O127" s="67"/>
      <c r="P127" s="65"/>
      <c r="Q127" s="62"/>
    </row>
    <row r="128" spans="1:17" ht="66.75" customHeight="1" thickBot="1">
      <c r="A128" s="30" t="s">
        <v>43</v>
      </c>
      <c r="B128" s="30" t="s">
        <v>41</v>
      </c>
      <c r="C128" s="30" t="s">
        <v>56</v>
      </c>
      <c r="D128" s="30" t="s">
        <v>40</v>
      </c>
      <c r="E128" s="92" t="s">
        <v>106</v>
      </c>
      <c r="F128" s="90">
        <f>F129</f>
        <v>1337102.56</v>
      </c>
      <c r="G128" s="90"/>
      <c r="K128" s="66"/>
      <c r="L128" s="63"/>
      <c r="M128" s="63"/>
      <c r="N128" s="63"/>
      <c r="O128" s="67"/>
      <c r="P128" s="65"/>
      <c r="Q128" s="62"/>
    </row>
    <row r="129" spans="1:7" ht="95.25" customHeight="1" thickBot="1">
      <c r="A129" s="30" t="s">
        <v>43</v>
      </c>
      <c r="B129" s="30" t="s">
        <v>41</v>
      </c>
      <c r="C129" s="30" t="s">
        <v>55</v>
      </c>
      <c r="D129" s="30" t="s">
        <v>40</v>
      </c>
      <c r="E129" s="92" t="s">
        <v>88</v>
      </c>
      <c r="F129" s="90">
        <f>F130</f>
        <v>1337102.56</v>
      </c>
      <c r="G129" s="90"/>
    </row>
    <row r="130" spans="1:7" ht="32.25" customHeight="1" thickBot="1">
      <c r="A130" s="30" t="s">
        <v>43</v>
      </c>
      <c r="B130" s="30" t="s">
        <v>41</v>
      </c>
      <c r="C130" s="30" t="s">
        <v>55</v>
      </c>
      <c r="D130" s="30" t="s">
        <v>95</v>
      </c>
      <c r="E130" s="92" t="s">
        <v>89</v>
      </c>
      <c r="F130" s="90">
        <v>1337102.56</v>
      </c>
      <c r="G130" s="90"/>
    </row>
    <row r="131" spans="1:7" ht="18" customHeight="1" thickBot="1">
      <c r="A131" s="94" t="s">
        <v>7</v>
      </c>
      <c r="B131" s="94" t="s">
        <v>37</v>
      </c>
      <c r="C131" s="94" t="s">
        <v>51</v>
      </c>
      <c r="D131" s="94" t="s">
        <v>40</v>
      </c>
      <c r="E131" s="99" t="s">
        <v>90</v>
      </c>
      <c r="F131" s="100">
        <f>F132+F138</f>
        <v>453162.12</v>
      </c>
      <c r="G131" s="100"/>
    </row>
    <row r="132" spans="1:7" ht="19.5" customHeight="1" thickBot="1">
      <c r="A132" s="30" t="s">
        <v>7</v>
      </c>
      <c r="B132" s="30" t="s">
        <v>36</v>
      </c>
      <c r="C132" s="30" t="s">
        <v>51</v>
      </c>
      <c r="D132" s="30" t="s">
        <v>40</v>
      </c>
      <c r="E132" s="98" t="s">
        <v>33</v>
      </c>
      <c r="F132" s="192">
        <f>F133</f>
        <v>348162.12</v>
      </c>
      <c r="G132" s="90"/>
    </row>
    <row r="133" spans="1:7" ht="46.5" customHeight="1" thickBot="1">
      <c r="A133" s="30" t="s">
        <v>7</v>
      </c>
      <c r="B133" s="30" t="s">
        <v>36</v>
      </c>
      <c r="C133" s="30" t="s">
        <v>52</v>
      </c>
      <c r="D133" s="30" t="s">
        <v>40</v>
      </c>
      <c r="E133" s="92" t="s">
        <v>161</v>
      </c>
      <c r="F133" s="90">
        <f>F134</f>
        <v>348162.12</v>
      </c>
      <c r="G133" s="90"/>
    </row>
    <row r="134" spans="1:7" ht="36" customHeight="1" thickBot="1">
      <c r="A134" s="30" t="s">
        <v>7</v>
      </c>
      <c r="B134" s="30" t="s">
        <v>36</v>
      </c>
      <c r="C134" s="30" t="s">
        <v>53</v>
      </c>
      <c r="D134" s="30" t="s">
        <v>40</v>
      </c>
      <c r="E134" s="92" t="s">
        <v>54</v>
      </c>
      <c r="F134" s="90">
        <f>F135</f>
        <v>348162.12</v>
      </c>
      <c r="G134" s="90"/>
    </row>
    <row r="135" spans="1:7" ht="33" customHeight="1" thickBot="1">
      <c r="A135" s="30" t="s">
        <v>7</v>
      </c>
      <c r="B135" s="30" t="s">
        <v>36</v>
      </c>
      <c r="C135" s="30" t="s">
        <v>91</v>
      </c>
      <c r="D135" s="30" t="s">
        <v>40</v>
      </c>
      <c r="E135" s="92" t="s">
        <v>34</v>
      </c>
      <c r="F135" s="90">
        <f>F136</f>
        <v>348162.12</v>
      </c>
      <c r="G135" s="90"/>
    </row>
    <row r="136" spans="1:7" ht="47.25" customHeight="1" thickBot="1">
      <c r="A136" s="30" t="s">
        <v>7</v>
      </c>
      <c r="B136" s="30" t="s">
        <v>36</v>
      </c>
      <c r="C136" s="30" t="s">
        <v>145</v>
      </c>
      <c r="D136" s="30" t="s">
        <v>40</v>
      </c>
      <c r="E136" s="92" t="s">
        <v>146</v>
      </c>
      <c r="F136" s="90">
        <f>F137</f>
        <v>348162.12</v>
      </c>
      <c r="G136" s="90"/>
    </row>
    <row r="137" spans="1:7" ht="31.5" customHeight="1" thickBot="1">
      <c r="A137" s="30" t="s">
        <v>7</v>
      </c>
      <c r="B137" s="30" t="s">
        <v>36</v>
      </c>
      <c r="C137" s="30" t="s">
        <v>145</v>
      </c>
      <c r="D137" s="30" t="s">
        <v>100</v>
      </c>
      <c r="E137" s="92" t="s">
        <v>35</v>
      </c>
      <c r="F137" s="90">
        <v>348162.12</v>
      </c>
      <c r="G137" s="90"/>
    </row>
    <row r="138" spans="1:7" ht="20.25" customHeight="1" thickBot="1">
      <c r="A138" s="17" t="s">
        <v>7</v>
      </c>
      <c r="B138" s="17" t="s">
        <v>39</v>
      </c>
      <c r="C138" s="17" t="s">
        <v>51</v>
      </c>
      <c r="D138" s="17" t="s">
        <v>40</v>
      </c>
      <c r="E138" s="91" t="s">
        <v>93</v>
      </c>
      <c r="F138" s="89">
        <f>F139+F144</f>
        <v>105000</v>
      </c>
      <c r="G138" s="89"/>
    </row>
    <row r="139" spans="1:7" ht="49.5" customHeight="1" thickBot="1">
      <c r="A139" s="30" t="s">
        <v>7</v>
      </c>
      <c r="B139" s="30" t="s">
        <v>39</v>
      </c>
      <c r="C139" s="30" t="s">
        <v>52</v>
      </c>
      <c r="D139" s="30" t="s">
        <v>40</v>
      </c>
      <c r="E139" s="92" t="s">
        <v>161</v>
      </c>
      <c r="F139" s="90">
        <f>F140</f>
        <v>40000</v>
      </c>
      <c r="G139" s="90"/>
    </row>
    <row r="140" spans="1:7" ht="30.75" customHeight="1" thickBot="1">
      <c r="A140" s="30" t="s">
        <v>7</v>
      </c>
      <c r="B140" s="30" t="s">
        <v>39</v>
      </c>
      <c r="C140" s="30" t="s">
        <v>53</v>
      </c>
      <c r="D140" s="30" t="s">
        <v>40</v>
      </c>
      <c r="E140" s="92" t="s">
        <v>54</v>
      </c>
      <c r="F140" s="90">
        <f>F141</f>
        <v>40000</v>
      </c>
      <c r="G140" s="90"/>
    </row>
    <row r="141" spans="1:7" ht="35.25" customHeight="1" thickBot="1">
      <c r="A141" s="30" t="s">
        <v>7</v>
      </c>
      <c r="B141" s="30" t="s">
        <v>39</v>
      </c>
      <c r="C141" s="30" t="s">
        <v>91</v>
      </c>
      <c r="D141" s="30" t="s">
        <v>40</v>
      </c>
      <c r="E141" s="92" t="s">
        <v>34</v>
      </c>
      <c r="F141" s="90">
        <f>F142</f>
        <v>40000</v>
      </c>
      <c r="G141" s="90"/>
    </row>
    <row r="142" spans="1:7" ht="36" customHeight="1" thickBot="1">
      <c r="A142" s="40" t="s">
        <v>7</v>
      </c>
      <c r="B142" s="40" t="s">
        <v>39</v>
      </c>
      <c r="C142" s="30" t="s">
        <v>92</v>
      </c>
      <c r="D142" s="30" t="s">
        <v>40</v>
      </c>
      <c r="E142" s="92" t="s">
        <v>94</v>
      </c>
      <c r="F142" s="90">
        <f>F143</f>
        <v>40000</v>
      </c>
      <c r="G142" s="90"/>
    </row>
    <row r="143" spans="1:7" ht="32.25" customHeight="1" thickBot="1">
      <c r="A143" s="31" t="s">
        <v>7</v>
      </c>
      <c r="B143" s="31" t="s">
        <v>39</v>
      </c>
      <c r="C143" s="30" t="s">
        <v>92</v>
      </c>
      <c r="D143" s="30" t="s">
        <v>100</v>
      </c>
      <c r="E143" s="92" t="s">
        <v>35</v>
      </c>
      <c r="F143" s="90">
        <v>40000</v>
      </c>
      <c r="G143" s="90"/>
    </row>
    <row r="144" spans="1:7" ht="81" customHeight="1" thickBot="1">
      <c r="A144" s="101" t="s">
        <v>7</v>
      </c>
      <c r="B144" s="101" t="s">
        <v>39</v>
      </c>
      <c r="C144" s="102" t="s">
        <v>51</v>
      </c>
      <c r="D144" s="94" t="s">
        <v>40</v>
      </c>
      <c r="E144" s="156" t="s">
        <v>201</v>
      </c>
      <c r="F144" s="198">
        <f>F145</f>
        <v>65000</v>
      </c>
      <c r="G144" s="100"/>
    </row>
    <row r="145" spans="1:7" ht="78" customHeight="1" thickBot="1">
      <c r="A145" s="38" t="s">
        <v>7</v>
      </c>
      <c r="B145" s="38" t="s">
        <v>39</v>
      </c>
      <c r="C145" s="39" t="s">
        <v>56</v>
      </c>
      <c r="D145" s="39" t="s">
        <v>157</v>
      </c>
      <c r="E145" s="140" t="s">
        <v>158</v>
      </c>
      <c r="F145" s="196">
        <f>F146</f>
        <v>65000</v>
      </c>
      <c r="G145" s="90"/>
    </row>
    <row r="146" spans="1:7" ht="22.5" customHeight="1">
      <c r="A146" s="38" t="s">
        <v>7</v>
      </c>
      <c r="B146" s="38" t="s">
        <v>39</v>
      </c>
      <c r="C146" s="39" t="s">
        <v>147</v>
      </c>
      <c r="D146" s="30" t="s">
        <v>155</v>
      </c>
      <c r="E146" s="140" t="s">
        <v>156</v>
      </c>
      <c r="F146" s="193">
        <v>65000</v>
      </c>
      <c r="G146" s="9"/>
    </row>
    <row r="147" spans="1:7" ht="21.75" customHeight="1">
      <c r="A147" s="37" t="s">
        <v>9</v>
      </c>
      <c r="B147" s="37" t="s">
        <v>37</v>
      </c>
      <c r="C147" s="34" t="s">
        <v>51</v>
      </c>
      <c r="D147" s="17"/>
      <c r="E147" s="157" t="s">
        <v>188</v>
      </c>
      <c r="F147" s="194">
        <f>SUM(F148)</f>
        <v>151727</v>
      </c>
      <c r="G147" s="178"/>
    </row>
    <row r="148" spans="1:7" ht="46.5" customHeight="1">
      <c r="A148" s="37" t="s">
        <v>9</v>
      </c>
      <c r="B148" s="37" t="s">
        <v>37</v>
      </c>
      <c r="C148" s="34" t="s">
        <v>189</v>
      </c>
      <c r="D148" s="17" t="s">
        <v>40</v>
      </c>
      <c r="E148" s="157" t="s">
        <v>190</v>
      </c>
      <c r="F148" s="195">
        <f>SUM(F149+F150)</f>
        <v>151727</v>
      </c>
      <c r="G148" s="166"/>
    </row>
    <row r="149" spans="1:7" ht="46.5" customHeight="1">
      <c r="A149" s="38" t="s">
        <v>9</v>
      </c>
      <c r="B149" s="38" t="s">
        <v>37</v>
      </c>
      <c r="C149" s="39" t="s">
        <v>189</v>
      </c>
      <c r="D149" s="30" t="s">
        <v>96</v>
      </c>
      <c r="E149" s="210" t="s">
        <v>22</v>
      </c>
      <c r="F149" s="196">
        <v>121727</v>
      </c>
      <c r="G149" s="166"/>
    </row>
    <row r="150" spans="1:7" ht="22.5" customHeight="1">
      <c r="A150" s="38" t="s">
        <v>9</v>
      </c>
      <c r="B150" s="38" t="s">
        <v>37</v>
      </c>
      <c r="C150" s="39" t="s">
        <v>189</v>
      </c>
      <c r="D150" s="30" t="s">
        <v>191</v>
      </c>
      <c r="E150" s="140" t="s">
        <v>192</v>
      </c>
      <c r="F150" s="196">
        <v>30000</v>
      </c>
      <c r="G150" s="166"/>
    </row>
    <row r="151" spans="1:7" ht="48.75" customHeight="1">
      <c r="A151" s="37" t="s">
        <v>230</v>
      </c>
      <c r="B151" s="37" t="s">
        <v>37</v>
      </c>
      <c r="C151" s="34"/>
      <c r="D151" s="17"/>
      <c r="E151" s="212" t="s">
        <v>224</v>
      </c>
      <c r="F151" s="195">
        <v>20360</v>
      </c>
      <c r="G151" s="166"/>
    </row>
    <row r="152" spans="1:7" ht="18.75" customHeight="1">
      <c r="A152" s="38" t="s">
        <v>230</v>
      </c>
      <c r="B152" s="38" t="s">
        <v>39</v>
      </c>
      <c r="C152" s="39" t="s">
        <v>216</v>
      </c>
      <c r="D152" s="30" t="s">
        <v>40</v>
      </c>
      <c r="E152" s="211" t="s">
        <v>225</v>
      </c>
      <c r="F152" s="196">
        <v>20360</v>
      </c>
      <c r="G152" s="166"/>
    </row>
    <row r="153" spans="1:7" ht="34.5" customHeight="1">
      <c r="A153" s="38" t="s">
        <v>230</v>
      </c>
      <c r="B153" s="38" t="s">
        <v>39</v>
      </c>
      <c r="C153" s="39" t="s">
        <v>216</v>
      </c>
      <c r="D153" s="30" t="s">
        <v>40</v>
      </c>
      <c r="E153" s="211" t="s">
        <v>226</v>
      </c>
      <c r="F153" s="196">
        <v>20360</v>
      </c>
      <c r="G153" s="166"/>
    </row>
    <row r="154" spans="1:7" ht="22.5" customHeight="1">
      <c r="A154" s="38" t="s">
        <v>230</v>
      </c>
      <c r="B154" s="38" t="s">
        <v>39</v>
      </c>
      <c r="C154" s="39" t="s">
        <v>218</v>
      </c>
      <c r="D154" s="30" t="s">
        <v>40</v>
      </c>
      <c r="E154" s="211" t="s">
        <v>227</v>
      </c>
      <c r="F154" s="196">
        <v>20360</v>
      </c>
      <c r="G154" s="166"/>
    </row>
    <row r="155" spans="1:7" ht="32.25" customHeight="1">
      <c r="A155" s="38" t="s">
        <v>230</v>
      </c>
      <c r="B155" s="38" t="s">
        <v>39</v>
      </c>
      <c r="C155" s="39" t="s">
        <v>231</v>
      </c>
      <c r="D155" s="30" t="s">
        <v>40</v>
      </c>
      <c r="E155" s="211" t="s">
        <v>228</v>
      </c>
      <c r="F155" s="196">
        <v>20360</v>
      </c>
      <c r="G155" s="166"/>
    </row>
    <row r="156" spans="1:7" ht="22.5" customHeight="1">
      <c r="A156" s="38" t="s">
        <v>230</v>
      </c>
      <c r="B156" s="38" t="s">
        <v>39</v>
      </c>
      <c r="C156" s="39" t="s">
        <v>231</v>
      </c>
      <c r="D156" s="30" t="s">
        <v>233</v>
      </c>
      <c r="E156" s="211" t="s">
        <v>229</v>
      </c>
      <c r="F156" s="196">
        <f>SUM(F157)</f>
        <v>20360</v>
      </c>
      <c r="G156" s="166"/>
    </row>
    <row r="157" spans="1:7" ht="22.5" customHeight="1">
      <c r="A157" s="38" t="s">
        <v>230</v>
      </c>
      <c r="B157" s="38" t="s">
        <v>39</v>
      </c>
      <c r="C157" s="39" t="s">
        <v>231</v>
      </c>
      <c r="D157" s="30" t="s">
        <v>232</v>
      </c>
      <c r="E157" s="211" t="s">
        <v>104</v>
      </c>
      <c r="F157" s="196">
        <v>20360</v>
      </c>
      <c r="G157" s="166"/>
    </row>
    <row r="158" spans="1:8" ht="15.75">
      <c r="A158" s="69"/>
      <c r="B158" s="69"/>
      <c r="C158" s="69"/>
      <c r="D158" s="69"/>
      <c r="E158" s="70" t="s">
        <v>10</v>
      </c>
      <c r="F158" s="197">
        <f>F131+F114+F76+F61+F45+F39+F8+F147+F110+F151</f>
        <v>25461452.810000002</v>
      </c>
      <c r="G158" s="71"/>
      <c r="H158" s="11"/>
    </row>
  </sheetData>
  <sheetProtection/>
  <mergeCells count="4">
    <mergeCell ref="G5:G6"/>
    <mergeCell ref="A3:G3"/>
    <mergeCell ref="A2:F2"/>
    <mergeCell ref="A1:F1"/>
  </mergeCells>
  <printOptions/>
  <pageMargins left="0.42" right="0.32" top="0.4" bottom="0.39" header="0.26" footer="0.3"/>
  <pageSetup fitToHeight="0" fitToWidth="1" horizontalDpi="600" verticalDpi="600" orientation="portrait" paperSize="9" scale="80" r:id="rId1"/>
  <rowBreaks count="1" manualBreakCount="1">
    <brk id="1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view="pageBreakPreview" zoomScaleSheetLayoutView="100" zoomScalePageLayoutView="0" workbookViewId="0" topLeftCell="A18">
      <selection activeCell="A3" sqref="A3:G3"/>
    </sheetView>
  </sheetViews>
  <sheetFormatPr defaultColWidth="9.140625" defaultRowHeight="15"/>
  <cols>
    <col min="1" max="1" width="55.28125" style="0" customWidth="1"/>
    <col min="2" max="2" width="8.7109375" style="19" customWidth="1"/>
    <col min="3" max="3" width="5.8515625" style="19" customWidth="1"/>
    <col min="4" max="4" width="5.57421875" style="19" customWidth="1"/>
    <col min="5" max="5" width="16.7109375" style="19" customWidth="1"/>
    <col min="6" max="6" width="9.8515625" style="19" customWidth="1"/>
    <col min="7" max="7" width="13.421875" style="19" customWidth="1"/>
    <col min="8" max="8" width="6.7109375" style="23" customWidth="1"/>
  </cols>
  <sheetData>
    <row r="1" spans="1:8" ht="90.75" customHeight="1">
      <c r="A1" s="251" t="s">
        <v>258</v>
      </c>
      <c r="B1" s="251"/>
      <c r="C1" s="251"/>
      <c r="D1" s="251"/>
      <c r="E1" s="251"/>
      <c r="F1" s="251"/>
      <c r="G1" s="251"/>
      <c r="H1" s="2"/>
    </row>
    <row r="2" spans="1:8" ht="20.25" customHeight="1">
      <c r="A2" s="254" t="s">
        <v>259</v>
      </c>
      <c r="B2" s="254"/>
      <c r="C2" s="254"/>
      <c r="D2" s="254"/>
      <c r="E2" s="254"/>
      <c r="F2" s="254"/>
      <c r="G2" s="254"/>
      <c r="H2" s="2"/>
    </row>
    <row r="3" spans="1:8" ht="93" customHeight="1">
      <c r="A3" s="251" t="s">
        <v>195</v>
      </c>
      <c r="B3" s="254"/>
      <c r="C3" s="254"/>
      <c r="D3" s="254"/>
      <c r="E3" s="254"/>
      <c r="F3" s="254"/>
      <c r="G3" s="254"/>
      <c r="H3" s="2"/>
    </row>
    <row r="4" spans="1:8" ht="19.5" customHeight="1">
      <c r="A4" s="251" t="s">
        <v>234</v>
      </c>
      <c r="B4" s="251"/>
      <c r="C4" s="251"/>
      <c r="D4" s="251"/>
      <c r="E4" s="251"/>
      <c r="F4" s="251"/>
      <c r="G4" s="251"/>
      <c r="H4" s="2"/>
    </row>
    <row r="5" spans="1:8" ht="32.25" customHeight="1">
      <c r="A5" s="253" t="s">
        <v>196</v>
      </c>
      <c r="B5" s="253"/>
      <c r="C5" s="253"/>
      <c r="D5" s="253"/>
      <c r="E5" s="253"/>
      <c r="F5" s="253"/>
      <c r="G5" s="182"/>
      <c r="H5" s="213"/>
    </row>
    <row r="6" ht="15">
      <c r="H6" s="20" t="s">
        <v>69</v>
      </c>
    </row>
    <row r="7" spans="1:9" ht="15.75">
      <c r="A7" s="252" t="s">
        <v>45</v>
      </c>
      <c r="B7" s="21" t="s">
        <v>46</v>
      </c>
      <c r="C7" s="21"/>
      <c r="D7" s="21"/>
      <c r="E7" s="21"/>
      <c r="F7" s="21"/>
      <c r="G7" s="21" t="s">
        <v>19</v>
      </c>
      <c r="H7" s="22"/>
      <c r="I7" s="14"/>
    </row>
    <row r="8" spans="1:9" ht="30" customHeight="1">
      <c r="A8" s="252"/>
      <c r="B8" s="21" t="s">
        <v>47</v>
      </c>
      <c r="C8" s="21" t="s">
        <v>48</v>
      </c>
      <c r="D8" s="21" t="s">
        <v>49</v>
      </c>
      <c r="E8" s="21" t="s">
        <v>50</v>
      </c>
      <c r="F8" s="21" t="s">
        <v>17</v>
      </c>
      <c r="G8" s="21" t="s">
        <v>197</v>
      </c>
      <c r="H8" s="22"/>
      <c r="I8" s="14"/>
    </row>
    <row r="9" spans="1:9" ht="21.75" customHeight="1" thickBot="1">
      <c r="A9" s="110" t="s">
        <v>5</v>
      </c>
      <c r="B9" s="107" t="s">
        <v>105</v>
      </c>
      <c r="C9" s="93" t="s">
        <v>36</v>
      </c>
      <c r="D9" s="93" t="s">
        <v>37</v>
      </c>
      <c r="E9" s="94" t="s">
        <v>51</v>
      </c>
      <c r="F9" s="93" t="s">
        <v>40</v>
      </c>
      <c r="G9" s="93">
        <f>G10+G15+G30+G35+G24</f>
        <v>7825072</v>
      </c>
      <c r="H9" s="108"/>
      <c r="I9" s="15"/>
    </row>
    <row r="10" spans="1:9" ht="46.5" customHeight="1" thickBot="1">
      <c r="A10" s="105" t="s">
        <v>71</v>
      </c>
      <c r="B10" s="44" t="s">
        <v>105</v>
      </c>
      <c r="C10" s="17" t="s">
        <v>36</v>
      </c>
      <c r="D10" s="17" t="s">
        <v>38</v>
      </c>
      <c r="E10" s="17" t="s">
        <v>51</v>
      </c>
      <c r="F10" s="17" t="s">
        <v>40</v>
      </c>
      <c r="G10" s="17" t="str">
        <f>G11</f>
        <v>663200</v>
      </c>
      <c r="H10" s="41"/>
      <c r="I10" s="15"/>
    </row>
    <row r="11" spans="1:9" ht="63.75" customHeight="1" thickBot="1">
      <c r="A11" s="92" t="s">
        <v>109</v>
      </c>
      <c r="B11" s="45" t="s">
        <v>105</v>
      </c>
      <c r="C11" s="39" t="s">
        <v>36</v>
      </c>
      <c r="D11" s="30" t="s">
        <v>38</v>
      </c>
      <c r="E11" s="30" t="s">
        <v>57</v>
      </c>
      <c r="F11" s="30" t="s">
        <v>40</v>
      </c>
      <c r="G11" s="30" t="str">
        <f>G12</f>
        <v>663200</v>
      </c>
      <c r="H11" s="42"/>
      <c r="I11" s="15"/>
    </row>
    <row r="12" spans="1:9" ht="66" customHeight="1" thickBot="1">
      <c r="A12" s="92" t="s">
        <v>106</v>
      </c>
      <c r="B12" s="45" t="s">
        <v>105</v>
      </c>
      <c r="C12" s="39" t="s">
        <v>36</v>
      </c>
      <c r="D12" s="30" t="s">
        <v>38</v>
      </c>
      <c r="E12" s="30" t="s">
        <v>56</v>
      </c>
      <c r="F12" s="30" t="s">
        <v>40</v>
      </c>
      <c r="G12" s="30" t="str">
        <f>G13</f>
        <v>663200</v>
      </c>
      <c r="H12" s="42"/>
      <c r="I12" s="15"/>
    </row>
    <row r="13" spans="1:9" ht="32.25" customHeight="1" thickBot="1">
      <c r="A13" s="92" t="s">
        <v>149</v>
      </c>
      <c r="B13" s="45" t="s">
        <v>105</v>
      </c>
      <c r="C13" s="30" t="s">
        <v>36</v>
      </c>
      <c r="D13" s="30" t="s">
        <v>38</v>
      </c>
      <c r="E13" s="31" t="s">
        <v>63</v>
      </c>
      <c r="F13" s="30" t="s">
        <v>40</v>
      </c>
      <c r="G13" s="30" t="str">
        <f>G14</f>
        <v>663200</v>
      </c>
      <c r="H13" s="42"/>
      <c r="I13" s="15"/>
    </row>
    <row r="14" spans="1:9" ht="34.5" customHeight="1" thickBot="1">
      <c r="A14" s="92" t="s">
        <v>72</v>
      </c>
      <c r="B14" s="45" t="s">
        <v>105</v>
      </c>
      <c r="C14" s="30" t="s">
        <v>36</v>
      </c>
      <c r="D14" s="30" t="s">
        <v>38</v>
      </c>
      <c r="E14" s="31" t="s">
        <v>63</v>
      </c>
      <c r="F14" s="30" t="s">
        <v>95</v>
      </c>
      <c r="G14" s="30" t="s">
        <v>235</v>
      </c>
      <c r="H14" s="42"/>
      <c r="I14" s="15"/>
    </row>
    <row r="15" spans="1:9" ht="63" customHeight="1" thickBot="1">
      <c r="A15" s="91" t="s">
        <v>73</v>
      </c>
      <c r="B15" s="44" t="s">
        <v>105</v>
      </c>
      <c r="C15" s="35" t="s">
        <v>36</v>
      </c>
      <c r="D15" s="35" t="s">
        <v>41</v>
      </c>
      <c r="E15" s="17" t="s">
        <v>51</v>
      </c>
      <c r="F15" s="17" t="s">
        <v>40</v>
      </c>
      <c r="G15" s="17">
        <f>G16</f>
        <v>2344372</v>
      </c>
      <c r="H15" s="41"/>
      <c r="I15" s="15"/>
    </row>
    <row r="16" spans="1:9" ht="68.25" customHeight="1" thickBot="1">
      <c r="A16" s="92" t="s">
        <v>109</v>
      </c>
      <c r="B16" s="45" t="s">
        <v>105</v>
      </c>
      <c r="C16" s="30" t="s">
        <v>36</v>
      </c>
      <c r="D16" s="30" t="s">
        <v>41</v>
      </c>
      <c r="E16" s="30" t="s">
        <v>57</v>
      </c>
      <c r="F16" s="30" t="s">
        <v>40</v>
      </c>
      <c r="G16" s="30">
        <f>G17</f>
        <v>2344372</v>
      </c>
      <c r="H16" s="42"/>
      <c r="I16" s="15"/>
    </row>
    <row r="17" spans="1:9" ht="64.5" customHeight="1" thickBot="1">
      <c r="A17" s="92" t="s">
        <v>106</v>
      </c>
      <c r="B17" s="45" t="s">
        <v>105</v>
      </c>
      <c r="C17" s="30" t="s">
        <v>36</v>
      </c>
      <c r="D17" s="30" t="s">
        <v>41</v>
      </c>
      <c r="E17" s="30" t="s">
        <v>56</v>
      </c>
      <c r="F17" s="30" t="s">
        <v>40</v>
      </c>
      <c r="G17" s="30">
        <f>G18+G22</f>
        <v>2344372</v>
      </c>
      <c r="H17" s="42"/>
      <c r="I17" s="18"/>
    </row>
    <row r="18" spans="1:9" ht="25.5" customHeight="1" thickBot="1">
      <c r="A18" s="92" t="s">
        <v>74</v>
      </c>
      <c r="B18" s="45" t="s">
        <v>105</v>
      </c>
      <c r="C18" s="30" t="s">
        <v>36</v>
      </c>
      <c r="D18" s="30" t="s">
        <v>41</v>
      </c>
      <c r="E18" s="30" t="s">
        <v>64</v>
      </c>
      <c r="F18" s="30" t="s">
        <v>40</v>
      </c>
      <c r="G18" s="30">
        <f>G19+G20+G21</f>
        <v>2343372</v>
      </c>
      <c r="H18" s="42"/>
      <c r="I18" s="15"/>
    </row>
    <row r="19" spans="1:9" ht="30" customHeight="1" thickBot="1">
      <c r="A19" s="92" t="s">
        <v>72</v>
      </c>
      <c r="B19" s="45" t="s">
        <v>105</v>
      </c>
      <c r="C19" s="30" t="s">
        <v>36</v>
      </c>
      <c r="D19" s="30" t="s">
        <v>41</v>
      </c>
      <c r="E19" s="30" t="s">
        <v>64</v>
      </c>
      <c r="F19" s="30" t="s">
        <v>95</v>
      </c>
      <c r="G19" s="30" t="s">
        <v>236</v>
      </c>
      <c r="H19" s="42"/>
      <c r="I19" s="15"/>
    </row>
    <row r="20" spans="1:9" ht="35.25" customHeight="1" thickBot="1">
      <c r="A20" s="92" t="s">
        <v>22</v>
      </c>
      <c r="B20" s="45" t="s">
        <v>105</v>
      </c>
      <c r="C20" s="30" t="s">
        <v>36</v>
      </c>
      <c r="D20" s="30" t="s">
        <v>41</v>
      </c>
      <c r="E20" s="30" t="s">
        <v>64</v>
      </c>
      <c r="F20" s="30" t="s">
        <v>96</v>
      </c>
      <c r="G20" s="30">
        <v>1007372</v>
      </c>
      <c r="H20" s="42"/>
      <c r="I20" s="15"/>
    </row>
    <row r="21" spans="1:9" ht="23.25" customHeight="1" thickBot="1">
      <c r="A21" s="92" t="s">
        <v>75</v>
      </c>
      <c r="B21" s="45" t="s">
        <v>105</v>
      </c>
      <c r="C21" s="30" t="s">
        <v>36</v>
      </c>
      <c r="D21" s="30" t="s">
        <v>41</v>
      </c>
      <c r="E21" s="30" t="s">
        <v>64</v>
      </c>
      <c r="F21" s="30" t="s">
        <v>97</v>
      </c>
      <c r="G21" s="30" t="s">
        <v>237</v>
      </c>
      <c r="H21" s="42"/>
      <c r="I21" s="15"/>
    </row>
    <row r="22" spans="1:9" ht="53.25" customHeight="1" thickBot="1">
      <c r="A22" s="92" t="s">
        <v>160</v>
      </c>
      <c r="B22" s="45" t="s">
        <v>105</v>
      </c>
      <c r="C22" s="30" t="s">
        <v>36</v>
      </c>
      <c r="D22" s="30" t="s">
        <v>41</v>
      </c>
      <c r="E22" s="30" t="s">
        <v>159</v>
      </c>
      <c r="F22" s="30" t="s">
        <v>40</v>
      </c>
      <c r="G22" s="30">
        <v>1000</v>
      </c>
      <c r="H22" s="42"/>
      <c r="I22" s="15"/>
    </row>
    <row r="23" spans="1:9" ht="37.5" customHeight="1" thickBot="1">
      <c r="A23" s="92" t="s">
        <v>22</v>
      </c>
      <c r="B23" s="45" t="s">
        <v>105</v>
      </c>
      <c r="C23" s="30" t="s">
        <v>36</v>
      </c>
      <c r="D23" s="30" t="s">
        <v>41</v>
      </c>
      <c r="E23" s="30" t="s">
        <v>159</v>
      </c>
      <c r="F23" s="30" t="s">
        <v>96</v>
      </c>
      <c r="G23" s="30">
        <v>1000</v>
      </c>
      <c r="H23" s="42"/>
      <c r="I23" s="15"/>
    </row>
    <row r="24" spans="1:9" ht="18.75" customHeight="1" hidden="1" thickBot="1">
      <c r="A24" s="128" t="s">
        <v>175</v>
      </c>
      <c r="B24" s="44" t="s">
        <v>105</v>
      </c>
      <c r="C24" s="148" t="s">
        <v>36</v>
      </c>
      <c r="D24" s="148" t="s">
        <v>174</v>
      </c>
      <c r="E24" s="149" t="s">
        <v>181</v>
      </c>
      <c r="F24" s="150" t="s">
        <v>40</v>
      </c>
      <c r="G24" s="214">
        <f>G25</f>
        <v>0</v>
      </c>
      <c r="H24" s="41"/>
      <c r="I24" s="15"/>
    </row>
    <row r="25" spans="1:9" ht="63" customHeight="1" hidden="1" thickBot="1">
      <c r="A25" s="155" t="s">
        <v>180</v>
      </c>
      <c r="B25" s="45" t="s">
        <v>105</v>
      </c>
      <c r="C25" s="152" t="s">
        <v>36</v>
      </c>
      <c r="D25" s="152" t="s">
        <v>174</v>
      </c>
      <c r="E25" s="152" t="s">
        <v>57</v>
      </c>
      <c r="F25" s="153" t="s">
        <v>40</v>
      </c>
      <c r="G25" s="215">
        <f>G26</f>
        <v>0</v>
      </c>
      <c r="H25" s="42"/>
      <c r="I25" s="15"/>
    </row>
    <row r="26" spans="1:9" ht="36.75" customHeight="1" hidden="1" thickBot="1">
      <c r="A26" s="155" t="s">
        <v>176</v>
      </c>
      <c r="B26" s="45" t="s">
        <v>105</v>
      </c>
      <c r="C26" s="152" t="s">
        <v>36</v>
      </c>
      <c r="D26" s="152" t="s">
        <v>174</v>
      </c>
      <c r="E26" s="152" t="s">
        <v>56</v>
      </c>
      <c r="F26" s="153" t="s">
        <v>40</v>
      </c>
      <c r="G26" s="215">
        <f>G27</f>
        <v>0</v>
      </c>
      <c r="H26" s="42"/>
      <c r="I26" s="15"/>
    </row>
    <row r="27" spans="1:9" ht="48.75" customHeight="1" hidden="1" thickBot="1">
      <c r="A27" s="155" t="s">
        <v>177</v>
      </c>
      <c r="B27" s="45" t="s">
        <v>105</v>
      </c>
      <c r="C27" s="152" t="s">
        <v>36</v>
      </c>
      <c r="D27" s="152" t="s">
        <v>174</v>
      </c>
      <c r="E27" s="152" t="s">
        <v>56</v>
      </c>
      <c r="F27" s="153" t="s">
        <v>40</v>
      </c>
      <c r="G27" s="215">
        <f>G28</f>
        <v>0</v>
      </c>
      <c r="H27" s="42"/>
      <c r="I27" s="15"/>
    </row>
    <row r="28" spans="1:9" ht="21.75" customHeight="1" hidden="1" thickBot="1">
      <c r="A28" s="144" t="s">
        <v>178</v>
      </c>
      <c r="B28" s="45" t="s">
        <v>105</v>
      </c>
      <c r="C28" s="154" t="s">
        <v>36</v>
      </c>
      <c r="D28" s="154" t="s">
        <v>174</v>
      </c>
      <c r="E28" s="152" t="s">
        <v>182</v>
      </c>
      <c r="F28" s="10">
        <v>800</v>
      </c>
      <c r="G28" s="216">
        <f>G29</f>
        <v>0</v>
      </c>
      <c r="H28" s="42"/>
      <c r="I28" s="15"/>
    </row>
    <row r="29" spans="1:9" ht="16.5" customHeight="1" hidden="1" thickBot="1">
      <c r="A29" s="144" t="s">
        <v>179</v>
      </c>
      <c r="B29" s="45" t="s">
        <v>105</v>
      </c>
      <c r="C29" s="154" t="s">
        <v>36</v>
      </c>
      <c r="D29" s="154" t="s">
        <v>174</v>
      </c>
      <c r="E29" s="152" t="s">
        <v>182</v>
      </c>
      <c r="F29" s="10">
        <v>880</v>
      </c>
      <c r="G29" s="216"/>
      <c r="H29" s="42"/>
      <c r="I29" s="15"/>
    </row>
    <row r="30" spans="1:9" ht="17.25" customHeight="1" thickBot="1">
      <c r="A30" s="91" t="s">
        <v>76</v>
      </c>
      <c r="B30" s="44" t="s">
        <v>105</v>
      </c>
      <c r="C30" s="17" t="s">
        <v>36</v>
      </c>
      <c r="D30" s="17" t="s">
        <v>9</v>
      </c>
      <c r="E30" s="81" t="s">
        <v>51</v>
      </c>
      <c r="F30" s="17" t="s">
        <v>40</v>
      </c>
      <c r="G30" s="17">
        <f>G31</f>
        <v>50000</v>
      </c>
      <c r="H30" s="41"/>
      <c r="I30" s="15"/>
    </row>
    <row r="31" spans="1:9" ht="64.5" customHeight="1" thickBot="1">
      <c r="A31" s="92" t="s">
        <v>109</v>
      </c>
      <c r="B31" s="45" t="s">
        <v>105</v>
      </c>
      <c r="C31" s="30" t="s">
        <v>36</v>
      </c>
      <c r="D31" s="30" t="s">
        <v>9</v>
      </c>
      <c r="E31" s="30" t="s">
        <v>57</v>
      </c>
      <c r="F31" s="30" t="s">
        <v>40</v>
      </c>
      <c r="G31" s="30">
        <f>G32</f>
        <v>50000</v>
      </c>
      <c r="H31" s="42"/>
      <c r="I31" s="15"/>
    </row>
    <row r="32" spans="1:9" ht="66" customHeight="1" thickBot="1">
      <c r="A32" s="92" t="s">
        <v>106</v>
      </c>
      <c r="B32" s="45" t="s">
        <v>105</v>
      </c>
      <c r="C32" s="30" t="s">
        <v>36</v>
      </c>
      <c r="D32" s="30" t="s">
        <v>9</v>
      </c>
      <c r="E32" s="30" t="s">
        <v>56</v>
      </c>
      <c r="F32" s="30" t="s">
        <v>40</v>
      </c>
      <c r="G32" s="30">
        <f>G33</f>
        <v>50000</v>
      </c>
      <c r="H32" s="42"/>
      <c r="I32" s="15"/>
    </row>
    <row r="33" spans="1:9" ht="19.5" customHeight="1" thickBot="1">
      <c r="A33" s="92" t="s">
        <v>77</v>
      </c>
      <c r="B33" s="21" t="s">
        <v>105</v>
      </c>
      <c r="C33" s="30" t="s">
        <v>36</v>
      </c>
      <c r="D33" s="30" t="s">
        <v>9</v>
      </c>
      <c r="E33" s="30" t="s">
        <v>98</v>
      </c>
      <c r="F33" s="30" t="s">
        <v>40</v>
      </c>
      <c r="G33" s="30">
        <f>G34</f>
        <v>50000</v>
      </c>
      <c r="H33" s="42"/>
      <c r="I33" s="15"/>
    </row>
    <row r="34" spans="1:9" ht="14.25" customHeight="1" thickBot="1">
      <c r="A34" s="92" t="s">
        <v>78</v>
      </c>
      <c r="B34" s="21" t="s">
        <v>105</v>
      </c>
      <c r="C34" s="30" t="s">
        <v>36</v>
      </c>
      <c r="D34" s="30" t="s">
        <v>41</v>
      </c>
      <c r="E34" s="30" t="s">
        <v>98</v>
      </c>
      <c r="F34" s="30" t="s">
        <v>99</v>
      </c>
      <c r="G34" s="30">
        <v>50000</v>
      </c>
      <c r="H34" s="42"/>
      <c r="I34" s="15"/>
    </row>
    <row r="35" spans="1:9" ht="24" customHeight="1" thickBot="1">
      <c r="A35" s="91" t="s">
        <v>23</v>
      </c>
      <c r="B35" s="44" t="s">
        <v>105</v>
      </c>
      <c r="C35" s="80" t="s">
        <v>36</v>
      </c>
      <c r="D35" s="80">
        <v>13</v>
      </c>
      <c r="E35" s="81" t="s">
        <v>51</v>
      </c>
      <c r="F35" s="81" t="s">
        <v>40</v>
      </c>
      <c r="G35" s="81">
        <f>G36+G41</f>
        <v>4767500</v>
      </c>
      <c r="H35" s="82"/>
      <c r="I35" s="15"/>
    </row>
    <row r="36" spans="1:9" ht="66.75" customHeight="1" thickBot="1">
      <c r="A36" s="92" t="s">
        <v>109</v>
      </c>
      <c r="B36" s="45" t="s">
        <v>105</v>
      </c>
      <c r="C36" s="30" t="s">
        <v>36</v>
      </c>
      <c r="D36" s="30">
        <v>13</v>
      </c>
      <c r="E36" s="30" t="s">
        <v>57</v>
      </c>
      <c r="F36" s="30" t="s">
        <v>40</v>
      </c>
      <c r="G36" s="30">
        <f>G37</f>
        <v>4517500</v>
      </c>
      <c r="H36" s="42"/>
      <c r="I36" s="15"/>
    </row>
    <row r="37" spans="1:9" ht="61.5" customHeight="1" thickBot="1">
      <c r="A37" s="92" t="s">
        <v>106</v>
      </c>
      <c r="B37" s="45" t="s">
        <v>105</v>
      </c>
      <c r="C37" s="30" t="s">
        <v>36</v>
      </c>
      <c r="D37" s="30">
        <v>13</v>
      </c>
      <c r="E37" s="30" t="s">
        <v>56</v>
      </c>
      <c r="F37" s="30" t="s">
        <v>40</v>
      </c>
      <c r="G37" s="30">
        <f>G38</f>
        <v>4517500</v>
      </c>
      <c r="H37" s="42"/>
      <c r="I37" s="15"/>
    </row>
    <row r="38" spans="1:9" ht="37.5" customHeight="1" thickBot="1">
      <c r="A38" s="92" t="s">
        <v>79</v>
      </c>
      <c r="B38" s="45" t="s">
        <v>105</v>
      </c>
      <c r="C38" s="30" t="s">
        <v>36</v>
      </c>
      <c r="D38" s="30">
        <v>13</v>
      </c>
      <c r="E38" s="30" t="s">
        <v>65</v>
      </c>
      <c r="F38" s="30" t="s">
        <v>40</v>
      </c>
      <c r="G38" s="30">
        <f>G39+G40</f>
        <v>4517500</v>
      </c>
      <c r="H38" s="42"/>
      <c r="I38" s="15"/>
    </row>
    <row r="39" spans="1:9" ht="39" customHeight="1" thickBot="1">
      <c r="A39" s="92" t="s">
        <v>72</v>
      </c>
      <c r="B39" s="45" t="s">
        <v>105</v>
      </c>
      <c r="C39" s="30" t="s">
        <v>36</v>
      </c>
      <c r="D39" s="30" t="s">
        <v>6</v>
      </c>
      <c r="E39" s="30" t="s">
        <v>65</v>
      </c>
      <c r="F39" s="30" t="s">
        <v>95</v>
      </c>
      <c r="G39" s="30" t="s">
        <v>238</v>
      </c>
      <c r="H39" s="42"/>
      <c r="I39" s="15"/>
    </row>
    <row r="40" spans="1:9" ht="40.5" customHeight="1" thickBot="1">
      <c r="A40" s="92" t="s">
        <v>22</v>
      </c>
      <c r="B40" s="45" t="s">
        <v>105</v>
      </c>
      <c r="C40" s="30" t="s">
        <v>36</v>
      </c>
      <c r="D40" s="30" t="s">
        <v>6</v>
      </c>
      <c r="E40" s="30" t="s">
        <v>65</v>
      </c>
      <c r="F40" s="30" t="s">
        <v>96</v>
      </c>
      <c r="G40" s="30">
        <v>300000</v>
      </c>
      <c r="H40" s="42"/>
      <c r="I40" s="15"/>
    </row>
    <row r="41" spans="1:9" ht="48" customHeight="1" thickBot="1">
      <c r="A41" s="92" t="s">
        <v>108</v>
      </c>
      <c r="B41" s="45" t="s">
        <v>105</v>
      </c>
      <c r="C41" s="30" t="s">
        <v>36</v>
      </c>
      <c r="D41" s="30" t="s">
        <v>6</v>
      </c>
      <c r="E41" s="30" t="s">
        <v>107</v>
      </c>
      <c r="F41" s="30" t="s">
        <v>40</v>
      </c>
      <c r="G41" s="30">
        <f>SUM(G42)</f>
        <v>250000</v>
      </c>
      <c r="H41" s="42"/>
      <c r="I41" s="15"/>
    </row>
    <row r="42" spans="1:9" ht="39.75" customHeight="1" thickBot="1">
      <c r="A42" s="92" t="s">
        <v>22</v>
      </c>
      <c r="B42" s="45" t="s">
        <v>105</v>
      </c>
      <c r="C42" s="30" t="s">
        <v>36</v>
      </c>
      <c r="D42" s="30" t="s">
        <v>6</v>
      </c>
      <c r="E42" s="30" t="s">
        <v>107</v>
      </c>
      <c r="F42" s="30" t="s">
        <v>96</v>
      </c>
      <c r="G42" s="30">
        <v>250000</v>
      </c>
      <c r="H42" s="42"/>
      <c r="I42" s="15"/>
    </row>
    <row r="43" spans="1:9" ht="19.5" customHeight="1" thickBot="1">
      <c r="A43" s="162" t="s">
        <v>112</v>
      </c>
      <c r="B43" s="44" t="s">
        <v>105</v>
      </c>
      <c r="C43" s="122" t="s">
        <v>38</v>
      </c>
      <c r="D43" s="123" t="s">
        <v>39</v>
      </c>
      <c r="E43" s="126" t="s">
        <v>51</v>
      </c>
      <c r="F43" s="118" t="s">
        <v>40</v>
      </c>
      <c r="G43" s="219">
        <f>SUM(G44)</f>
        <v>127800</v>
      </c>
      <c r="H43" s="41"/>
      <c r="I43" s="15"/>
    </row>
    <row r="44" spans="1:9" ht="23.25" customHeight="1" thickBot="1">
      <c r="A44" s="163" t="s">
        <v>113</v>
      </c>
      <c r="B44" s="44" t="s">
        <v>105</v>
      </c>
      <c r="C44" s="124" t="s">
        <v>38</v>
      </c>
      <c r="D44" s="125" t="s">
        <v>39</v>
      </c>
      <c r="E44" s="126" t="s">
        <v>51</v>
      </c>
      <c r="F44" s="119" t="s">
        <v>40</v>
      </c>
      <c r="G44" s="219">
        <f>SUM(G45)</f>
        <v>127800</v>
      </c>
      <c r="H44" s="41"/>
      <c r="I44" s="15"/>
    </row>
    <row r="45" spans="1:9" ht="68.25" customHeight="1" thickBot="1">
      <c r="A45" s="164" t="s">
        <v>109</v>
      </c>
      <c r="B45" s="45" t="s">
        <v>105</v>
      </c>
      <c r="C45" s="120" t="s">
        <v>38</v>
      </c>
      <c r="D45" s="121" t="s">
        <v>39</v>
      </c>
      <c r="E45" s="127" t="s">
        <v>57</v>
      </c>
      <c r="F45" s="10" t="s">
        <v>40</v>
      </c>
      <c r="G45" s="220">
        <f>SUM(G46)</f>
        <v>127800</v>
      </c>
      <c r="H45" s="42"/>
      <c r="I45" s="15"/>
    </row>
    <row r="46" spans="1:9" ht="66.75" customHeight="1" thickBot="1">
      <c r="A46" s="164" t="s">
        <v>106</v>
      </c>
      <c r="B46" s="45" t="s">
        <v>105</v>
      </c>
      <c r="C46" s="120" t="s">
        <v>38</v>
      </c>
      <c r="D46" s="121" t="s">
        <v>39</v>
      </c>
      <c r="E46" s="127" t="s">
        <v>56</v>
      </c>
      <c r="F46" s="10" t="s">
        <v>40</v>
      </c>
      <c r="G46" s="221">
        <f>SUM(G47)</f>
        <v>127800</v>
      </c>
      <c r="H46" s="42"/>
      <c r="I46" s="15"/>
    </row>
    <row r="47" spans="1:9" ht="35.25" customHeight="1" thickBot="1">
      <c r="A47" s="164" t="s">
        <v>114</v>
      </c>
      <c r="B47" s="45" t="s">
        <v>105</v>
      </c>
      <c r="C47" s="120" t="s">
        <v>38</v>
      </c>
      <c r="D47" s="121" t="s">
        <v>39</v>
      </c>
      <c r="E47" s="127" t="s">
        <v>115</v>
      </c>
      <c r="F47" s="10" t="s">
        <v>40</v>
      </c>
      <c r="G47" s="220">
        <f>SUM(G48)</f>
        <v>127800</v>
      </c>
      <c r="H47" s="42"/>
      <c r="I47" s="15"/>
    </row>
    <row r="48" spans="1:9" ht="33.75" customHeight="1" thickBot="1">
      <c r="A48" s="164" t="s">
        <v>72</v>
      </c>
      <c r="B48" s="45" t="s">
        <v>105</v>
      </c>
      <c r="C48" s="120" t="s">
        <v>38</v>
      </c>
      <c r="D48" s="121" t="s">
        <v>39</v>
      </c>
      <c r="E48" s="127" t="s">
        <v>115</v>
      </c>
      <c r="F48" s="7">
        <v>120</v>
      </c>
      <c r="G48" s="217">
        <v>127800</v>
      </c>
      <c r="H48" s="42"/>
      <c r="I48" s="15"/>
    </row>
    <row r="49" spans="1:9" ht="32.25" customHeight="1" thickBot="1">
      <c r="A49" s="99" t="s">
        <v>80</v>
      </c>
      <c r="B49" s="114" t="s">
        <v>105</v>
      </c>
      <c r="C49" s="94" t="s">
        <v>39</v>
      </c>
      <c r="D49" s="94" t="s">
        <v>37</v>
      </c>
      <c r="E49" s="94" t="s">
        <v>51</v>
      </c>
      <c r="F49" s="94" t="s">
        <v>40</v>
      </c>
      <c r="G49" s="94">
        <f>G50+G55</f>
        <v>314727.26999999996</v>
      </c>
      <c r="H49" s="108"/>
      <c r="I49" s="15"/>
    </row>
    <row r="50" spans="1:9" ht="48.75" customHeight="1" hidden="1" thickBot="1">
      <c r="A50" s="92" t="s">
        <v>81</v>
      </c>
      <c r="B50" s="45" t="s">
        <v>105</v>
      </c>
      <c r="C50" s="30" t="s">
        <v>39</v>
      </c>
      <c r="D50" s="30" t="s">
        <v>44</v>
      </c>
      <c r="E50" s="30" t="s">
        <v>51</v>
      </c>
      <c r="F50" s="30" t="s">
        <v>40</v>
      </c>
      <c r="G50" s="30">
        <f>G51</f>
        <v>0</v>
      </c>
      <c r="H50" s="42"/>
      <c r="I50" s="15"/>
    </row>
    <row r="51" spans="1:9" ht="66" customHeight="1" hidden="1" thickBot="1">
      <c r="A51" s="92" t="s">
        <v>109</v>
      </c>
      <c r="B51" s="45" t="s">
        <v>105</v>
      </c>
      <c r="C51" s="30" t="s">
        <v>39</v>
      </c>
      <c r="D51" s="30" t="s">
        <v>44</v>
      </c>
      <c r="E51" s="30" t="s">
        <v>57</v>
      </c>
      <c r="F51" s="30" t="s">
        <v>40</v>
      </c>
      <c r="G51" s="30">
        <f>G52</f>
        <v>0</v>
      </c>
      <c r="H51" s="42"/>
      <c r="I51" s="15"/>
    </row>
    <row r="52" spans="1:9" ht="63" customHeight="1" hidden="1" thickBot="1">
      <c r="A52" s="92" t="s">
        <v>106</v>
      </c>
      <c r="B52" s="45" t="s">
        <v>105</v>
      </c>
      <c r="C52" s="30" t="s">
        <v>39</v>
      </c>
      <c r="D52" s="30" t="s">
        <v>44</v>
      </c>
      <c r="E52" s="30" t="s">
        <v>56</v>
      </c>
      <c r="F52" s="30" t="s">
        <v>40</v>
      </c>
      <c r="G52" s="30">
        <f>G53</f>
        <v>0</v>
      </c>
      <c r="H52" s="42"/>
      <c r="I52" s="15"/>
    </row>
    <row r="53" spans="1:9" ht="50.25" customHeight="1" hidden="1" thickBot="1">
      <c r="A53" s="92" t="s">
        <v>82</v>
      </c>
      <c r="B53" s="45" t="s">
        <v>105</v>
      </c>
      <c r="C53" s="30" t="s">
        <v>39</v>
      </c>
      <c r="D53" s="30" t="s">
        <v>44</v>
      </c>
      <c r="E53" s="30" t="s">
        <v>59</v>
      </c>
      <c r="F53" s="30" t="s">
        <v>40</v>
      </c>
      <c r="G53" s="30">
        <f>G54</f>
        <v>0</v>
      </c>
      <c r="H53" s="42"/>
      <c r="I53" s="15"/>
    </row>
    <row r="54" spans="1:9" ht="39" customHeight="1" hidden="1" thickBot="1">
      <c r="A54" s="92" t="s">
        <v>22</v>
      </c>
      <c r="B54" s="45" t="s">
        <v>105</v>
      </c>
      <c r="C54" s="30" t="s">
        <v>39</v>
      </c>
      <c r="D54" s="30" t="s">
        <v>44</v>
      </c>
      <c r="E54" s="30" t="s">
        <v>59</v>
      </c>
      <c r="F54" s="30" t="s">
        <v>96</v>
      </c>
      <c r="G54" s="30"/>
      <c r="H54" s="42"/>
      <c r="I54" s="15"/>
    </row>
    <row r="55" spans="1:9" ht="21.75" customHeight="1" thickBot="1">
      <c r="A55" s="92" t="s">
        <v>24</v>
      </c>
      <c r="B55" s="45" t="s">
        <v>105</v>
      </c>
      <c r="C55" s="30" t="s">
        <v>39</v>
      </c>
      <c r="D55" s="30" t="s">
        <v>7</v>
      </c>
      <c r="E55" s="30" t="s">
        <v>51</v>
      </c>
      <c r="F55" s="30" t="s">
        <v>40</v>
      </c>
      <c r="G55" s="30">
        <f>G56</f>
        <v>314727.26999999996</v>
      </c>
      <c r="H55" s="42"/>
      <c r="I55" s="15"/>
    </row>
    <row r="56" spans="1:9" ht="63" customHeight="1" thickBot="1">
      <c r="A56" s="92" t="s">
        <v>109</v>
      </c>
      <c r="B56" s="45" t="s">
        <v>105</v>
      </c>
      <c r="C56" s="30" t="s">
        <v>39</v>
      </c>
      <c r="D56" s="30" t="s">
        <v>7</v>
      </c>
      <c r="E56" s="30" t="s">
        <v>57</v>
      </c>
      <c r="F56" s="30" t="s">
        <v>40</v>
      </c>
      <c r="G56" s="30">
        <f>G57</f>
        <v>314727.26999999996</v>
      </c>
      <c r="H56" s="42"/>
      <c r="I56" s="15"/>
    </row>
    <row r="57" spans="1:9" ht="63.75" customHeight="1" thickBot="1">
      <c r="A57" s="92" t="s">
        <v>106</v>
      </c>
      <c r="B57" s="45" t="s">
        <v>105</v>
      </c>
      <c r="C57" s="30" t="s">
        <v>39</v>
      </c>
      <c r="D57" s="30" t="s">
        <v>7</v>
      </c>
      <c r="E57" s="30" t="s">
        <v>56</v>
      </c>
      <c r="F57" s="30" t="s">
        <v>40</v>
      </c>
      <c r="G57" s="30">
        <f>G62+G64+G58+G60</f>
        <v>314727.26999999996</v>
      </c>
      <c r="H57" s="42"/>
      <c r="I57" s="15"/>
    </row>
    <row r="58" spans="1:9" ht="39" customHeight="1" thickBot="1">
      <c r="A58" s="92" t="s">
        <v>165</v>
      </c>
      <c r="B58" s="45" t="s">
        <v>105</v>
      </c>
      <c r="C58" s="30" t="s">
        <v>163</v>
      </c>
      <c r="D58" s="30" t="s">
        <v>152</v>
      </c>
      <c r="E58" s="30" t="s">
        <v>164</v>
      </c>
      <c r="F58" s="30" t="s">
        <v>40</v>
      </c>
      <c r="G58" s="36">
        <f>SUM(G59)</f>
        <v>243434.34</v>
      </c>
      <c r="H58" s="90"/>
      <c r="I58" s="15"/>
    </row>
    <row r="59" spans="1:9" ht="45" customHeight="1" thickBot="1">
      <c r="A59" s="92" t="s">
        <v>22</v>
      </c>
      <c r="B59" s="45" t="s">
        <v>105</v>
      </c>
      <c r="C59" s="30" t="s">
        <v>163</v>
      </c>
      <c r="D59" s="30" t="s">
        <v>152</v>
      </c>
      <c r="E59" s="30" t="s">
        <v>164</v>
      </c>
      <c r="F59" s="30" t="s">
        <v>96</v>
      </c>
      <c r="G59" s="39">
        <v>243434.34</v>
      </c>
      <c r="H59" s="90"/>
      <c r="I59" s="15"/>
    </row>
    <row r="60" spans="1:9" ht="35.25" customHeight="1" thickBot="1">
      <c r="A60" s="92" t="s">
        <v>167</v>
      </c>
      <c r="B60" s="45" t="s">
        <v>105</v>
      </c>
      <c r="C60" s="30" t="s">
        <v>163</v>
      </c>
      <c r="D60" s="30" t="s">
        <v>152</v>
      </c>
      <c r="E60" s="30" t="s">
        <v>166</v>
      </c>
      <c r="F60" s="30" t="s">
        <v>40</v>
      </c>
      <c r="G60" s="30">
        <f>SUM(G61)</f>
        <v>29292.93</v>
      </c>
      <c r="H60" s="90"/>
      <c r="I60" s="15"/>
    </row>
    <row r="61" spans="1:9" ht="38.25" customHeight="1" thickBot="1">
      <c r="A61" s="92" t="s">
        <v>22</v>
      </c>
      <c r="B61" s="45" t="s">
        <v>105</v>
      </c>
      <c r="C61" s="30" t="s">
        <v>163</v>
      </c>
      <c r="D61" s="30" t="s">
        <v>152</v>
      </c>
      <c r="E61" s="30" t="s">
        <v>166</v>
      </c>
      <c r="F61" s="30" t="s">
        <v>96</v>
      </c>
      <c r="G61" s="30">
        <v>29292.93</v>
      </c>
      <c r="H61" s="90"/>
      <c r="I61" s="15"/>
    </row>
    <row r="62" spans="1:9" ht="63.75" customHeight="1" thickBot="1">
      <c r="A62" s="92" t="s">
        <v>82</v>
      </c>
      <c r="B62" s="45" t="s">
        <v>105</v>
      </c>
      <c r="C62" s="30" t="s">
        <v>39</v>
      </c>
      <c r="D62" s="30" t="s">
        <v>7</v>
      </c>
      <c r="E62" s="30" t="s">
        <v>59</v>
      </c>
      <c r="F62" s="30" t="s">
        <v>40</v>
      </c>
      <c r="G62" s="30">
        <f>G63</f>
        <v>42000</v>
      </c>
      <c r="H62" s="42"/>
      <c r="I62" s="15"/>
    </row>
    <row r="63" spans="1:9" ht="35.25" customHeight="1" thickBot="1">
      <c r="A63" s="144" t="s">
        <v>22</v>
      </c>
      <c r="B63" s="45" t="s">
        <v>105</v>
      </c>
      <c r="C63" s="30" t="s">
        <v>39</v>
      </c>
      <c r="D63" s="30" t="s">
        <v>7</v>
      </c>
      <c r="E63" s="30" t="s">
        <v>59</v>
      </c>
      <c r="F63" s="30" t="s">
        <v>96</v>
      </c>
      <c r="G63" s="30">
        <v>42000</v>
      </c>
      <c r="H63" s="42"/>
      <c r="I63" s="15"/>
    </row>
    <row r="64" spans="1:9" ht="50.25" customHeight="1" hidden="1" thickBot="1">
      <c r="A64" s="92" t="s">
        <v>83</v>
      </c>
      <c r="B64" s="45" t="s">
        <v>105</v>
      </c>
      <c r="C64" s="30" t="s">
        <v>39</v>
      </c>
      <c r="D64" s="30" t="s">
        <v>7</v>
      </c>
      <c r="E64" s="30" t="s">
        <v>60</v>
      </c>
      <c r="F64" s="30" t="s">
        <v>40</v>
      </c>
      <c r="G64" s="30">
        <f>G65</f>
        <v>0</v>
      </c>
      <c r="H64" s="42"/>
      <c r="I64" s="15"/>
    </row>
    <row r="65" spans="1:9" ht="38.25" customHeight="1" hidden="1" thickBot="1">
      <c r="A65" s="92" t="s">
        <v>22</v>
      </c>
      <c r="B65" s="45" t="s">
        <v>105</v>
      </c>
      <c r="C65" s="30" t="s">
        <v>39</v>
      </c>
      <c r="D65" s="30" t="s">
        <v>7</v>
      </c>
      <c r="E65" s="30" t="s">
        <v>60</v>
      </c>
      <c r="F65" s="30" t="s">
        <v>96</v>
      </c>
      <c r="G65" s="30"/>
      <c r="H65" s="42"/>
      <c r="I65" s="15"/>
    </row>
    <row r="66" spans="1:9" ht="38.25" customHeight="1" hidden="1" thickBot="1">
      <c r="A66" s="92" t="s">
        <v>165</v>
      </c>
      <c r="B66" s="45" t="s">
        <v>105</v>
      </c>
      <c r="C66" s="30" t="s">
        <v>163</v>
      </c>
      <c r="D66" s="30" t="s">
        <v>152</v>
      </c>
      <c r="E66" s="30" t="s">
        <v>164</v>
      </c>
      <c r="F66" s="30" t="s">
        <v>40</v>
      </c>
      <c r="G66" s="184">
        <f>SUM(G67)</f>
        <v>0</v>
      </c>
      <c r="H66" s="90"/>
      <c r="I66" s="15"/>
    </row>
    <row r="67" spans="1:9" ht="38.25" customHeight="1" hidden="1" thickBot="1">
      <c r="A67" s="92" t="s">
        <v>22</v>
      </c>
      <c r="B67" s="45" t="s">
        <v>105</v>
      </c>
      <c r="C67" s="30" t="s">
        <v>163</v>
      </c>
      <c r="D67" s="30" t="s">
        <v>152</v>
      </c>
      <c r="E67" s="30" t="s">
        <v>164</v>
      </c>
      <c r="F67" s="30" t="s">
        <v>96</v>
      </c>
      <c r="G67" s="184"/>
      <c r="H67" s="90"/>
      <c r="I67" s="15"/>
    </row>
    <row r="68" spans="1:9" ht="33" customHeight="1" hidden="1" thickBot="1">
      <c r="A68" s="92" t="s">
        <v>167</v>
      </c>
      <c r="B68" s="45" t="s">
        <v>105</v>
      </c>
      <c r="C68" s="30" t="s">
        <v>163</v>
      </c>
      <c r="D68" s="30" t="s">
        <v>152</v>
      </c>
      <c r="E68" s="30" t="s">
        <v>166</v>
      </c>
      <c r="F68" s="30" t="s">
        <v>40</v>
      </c>
      <c r="G68" s="184">
        <f>SUM(G69)</f>
        <v>0</v>
      </c>
      <c r="H68" s="90"/>
      <c r="I68" s="15"/>
    </row>
    <row r="69" spans="1:9" ht="38.25" customHeight="1" hidden="1" thickBot="1">
      <c r="A69" s="92" t="s">
        <v>22</v>
      </c>
      <c r="B69" s="45" t="s">
        <v>105</v>
      </c>
      <c r="C69" s="30" t="s">
        <v>163</v>
      </c>
      <c r="D69" s="30" t="s">
        <v>152</v>
      </c>
      <c r="E69" s="30" t="s">
        <v>166</v>
      </c>
      <c r="F69" s="30" t="s">
        <v>96</v>
      </c>
      <c r="G69" s="184"/>
      <c r="H69" s="90"/>
      <c r="I69" s="15"/>
    </row>
    <row r="70" spans="1:9" ht="18.75" customHeight="1" thickBot="1">
      <c r="A70" s="99" t="s">
        <v>25</v>
      </c>
      <c r="B70" s="114" t="s">
        <v>105</v>
      </c>
      <c r="C70" s="94" t="s">
        <v>41</v>
      </c>
      <c r="D70" s="94" t="s">
        <v>37</v>
      </c>
      <c r="E70" s="94" t="s">
        <v>101</v>
      </c>
      <c r="F70" s="94" t="s">
        <v>40</v>
      </c>
      <c r="G70" s="94">
        <f>G71+G75+G83</f>
        <v>6292961.859999999</v>
      </c>
      <c r="H70" s="108"/>
      <c r="I70" s="15"/>
    </row>
    <row r="71" spans="1:9" ht="75.75" customHeight="1" thickBot="1">
      <c r="A71" s="167" t="s">
        <v>187</v>
      </c>
      <c r="B71" s="53" t="s">
        <v>105</v>
      </c>
      <c r="C71" s="17" t="s">
        <v>41</v>
      </c>
      <c r="D71" s="17" t="s">
        <v>36</v>
      </c>
      <c r="E71" s="17" t="s">
        <v>122</v>
      </c>
      <c r="F71" s="17"/>
      <c r="G71" s="17">
        <v>40000</v>
      </c>
      <c r="H71" s="41"/>
      <c r="I71" s="15"/>
    </row>
    <row r="72" spans="1:9" ht="35.25" customHeight="1" thickBot="1">
      <c r="A72" s="165" t="s">
        <v>184</v>
      </c>
      <c r="B72" s="51" t="s">
        <v>105</v>
      </c>
      <c r="C72" s="30" t="s">
        <v>41</v>
      </c>
      <c r="D72" s="30" t="s">
        <v>36</v>
      </c>
      <c r="E72" s="30" t="s">
        <v>123</v>
      </c>
      <c r="F72" s="30"/>
      <c r="G72" s="30">
        <v>40000</v>
      </c>
      <c r="H72" s="42"/>
      <c r="I72" s="15"/>
    </row>
    <row r="73" spans="1:9" ht="33" customHeight="1" thickBot="1">
      <c r="A73" s="165" t="s">
        <v>186</v>
      </c>
      <c r="B73" s="51" t="s">
        <v>105</v>
      </c>
      <c r="C73" s="30" t="s">
        <v>36</v>
      </c>
      <c r="D73" s="30" t="s">
        <v>36</v>
      </c>
      <c r="E73" s="30" t="s">
        <v>185</v>
      </c>
      <c r="F73" s="30"/>
      <c r="G73" s="30">
        <v>40000</v>
      </c>
      <c r="H73" s="42"/>
      <c r="I73" s="15"/>
    </row>
    <row r="74" spans="1:9" ht="36.75" customHeight="1" thickBot="1">
      <c r="A74" s="92" t="s">
        <v>22</v>
      </c>
      <c r="B74" s="51" t="s">
        <v>105</v>
      </c>
      <c r="C74" s="30" t="s">
        <v>36</v>
      </c>
      <c r="D74" s="30" t="s">
        <v>36</v>
      </c>
      <c r="E74" s="30" t="s">
        <v>185</v>
      </c>
      <c r="F74" s="30" t="s">
        <v>96</v>
      </c>
      <c r="G74" s="30">
        <v>40000</v>
      </c>
      <c r="H74" s="42"/>
      <c r="I74" s="15"/>
    </row>
    <row r="75" spans="1:9" ht="19.5" customHeight="1" thickBot="1">
      <c r="A75" s="91" t="s">
        <v>0</v>
      </c>
      <c r="B75" s="44" t="s">
        <v>105</v>
      </c>
      <c r="C75" s="17" t="s">
        <v>41</v>
      </c>
      <c r="D75" s="17" t="s">
        <v>44</v>
      </c>
      <c r="E75" s="17" t="s">
        <v>51</v>
      </c>
      <c r="F75" s="17" t="s">
        <v>40</v>
      </c>
      <c r="G75" s="17">
        <f>G76</f>
        <v>6247961.859999999</v>
      </c>
      <c r="H75" s="41"/>
      <c r="I75" s="15"/>
    </row>
    <row r="76" spans="1:9" ht="66.75" customHeight="1" thickBot="1">
      <c r="A76" s="92" t="s">
        <v>109</v>
      </c>
      <c r="B76" s="45" t="s">
        <v>105</v>
      </c>
      <c r="C76" s="30" t="s">
        <v>41</v>
      </c>
      <c r="D76" s="30" t="s">
        <v>44</v>
      </c>
      <c r="E76" s="30" t="s">
        <v>57</v>
      </c>
      <c r="F76" s="30" t="s">
        <v>40</v>
      </c>
      <c r="G76" s="30">
        <f>G77</f>
        <v>6247961.859999999</v>
      </c>
      <c r="H76" s="42"/>
      <c r="I76" s="15"/>
    </row>
    <row r="77" spans="1:9" ht="64.5" customHeight="1" thickBot="1">
      <c r="A77" s="92" t="s">
        <v>106</v>
      </c>
      <c r="B77" s="45" t="s">
        <v>105</v>
      </c>
      <c r="C77" s="30" t="s">
        <v>41</v>
      </c>
      <c r="D77" s="30" t="s">
        <v>44</v>
      </c>
      <c r="E77" s="30" t="s">
        <v>56</v>
      </c>
      <c r="F77" s="30" t="s">
        <v>40</v>
      </c>
      <c r="G77" s="30">
        <f>G78+G80</f>
        <v>6247961.859999999</v>
      </c>
      <c r="H77" s="42"/>
      <c r="I77" s="15"/>
    </row>
    <row r="78" spans="1:9" ht="48.75" customHeight="1" thickBot="1">
      <c r="A78" s="92" t="s">
        <v>116</v>
      </c>
      <c r="B78" s="45" t="s">
        <v>105</v>
      </c>
      <c r="C78" s="30" t="s">
        <v>41</v>
      </c>
      <c r="D78" s="30" t="s">
        <v>44</v>
      </c>
      <c r="E78" s="30" t="s">
        <v>1</v>
      </c>
      <c r="F78" s="30" t="s">
        <v>40</v>
      </c>
      <c r="G78" s="30" t="s">
        <v>239</v>
      </c>
      <c r="H78" s="42"/>
      <c r="I78" s="15"/>
    </row>
    <row r="79" spans="1:9" ht="33" customHeight="1" thickBot="1">
      <c r="A79" s="92" t="s">
        <v>22</v>
      </c>
      <c r="B79" s="45" t="s">
        <v>105</v>
      </c>
      <c r="C79" s="30" t="s">
        <v>41</v>
      </c>
      <c r="D79" s="30" t="s">
        <v>44</v>
      </c>
      <c r="E79" s="30" t="s">
        <v>1</v>
      </c>
      <c r="F79" s="30" t="s">
        <v>96</v>
      </c>
      <c r="G79" s="222" t="s">
        <v>239</v>
      </c>
      <c r="H79" s="42"/>
      <c r="I79" s="15"/>
    </row>
    <row r="80" spans="1:9" ht="50.25" customHeight="1" thickBot="1">
      <c r="A80" s="92" t="s">
        <v>172</v>
      </c>
      <c r="B80" s="45" t="s">
        <v>105</v>
      </c>
      <c r="C80" s="30" t="s">
        <v>171</v>
      </c>
      <c r="D80" s="30" t="s">
        <v>44</v>
      </c>
      <c r="E80" s="30" t="s">
        <v>253</v>
      </c>
      <c r="F80" s="30"/>
      <c r="G80" s="30">
        <f>SUM(G81)</f>
        <v>5050505.05</v>
      </c>
      <c r="H80" s="42"/>
      <c r="I80" s="15"/>
    </row>
    <row r="81" spans="1:9" ht="33" customHeight="1" thickBot="1">
      <c r="A81" s="144" t="s">
        <v>169</v>
      </c>
      <c r="B81" s="45" t="s">
        <v>105</v>
      </c>
      <c r="C81" s="30" t="s">
        <v>41</v>
      </c>
      <c r="D81" s="30" t="s">
        <v>44</v>
      </c>
      <c r="E81" s="30" t="s">
        <v>253</v>
      </c>
      <c r="F81" s="30" t="s">
        <v>40</v>
      </c>
      <c r="G81" s="30">
        <f>SUM(G82)</f>
        <v>5050505.05</v>
      </c>
      <c r="H81" s="42"/>
      <c r="I81" s="15"/>
    </row>
    <row r="82" spans="1:9" ht="33" customHeight="1" thickBot="1">
      <c r="A82" s="145" t="s">
        <v>170</v>
      </c>
      <c r="B82" s="45" t="s">
        <v>105</v>
      </c>
      <c r="C82" s="30" t="s">
        <v>41</v>
      </c>
      <c r="D82" s="30" t="s">
        <v>44</v>
      </c>
      <c r="E82" s="30" t="s">
        <v>253</v>
      </c>
      <c r="F82" s="36" t="s">
        <v>96</v>
      </c>
      <c r="G82" s="36">
        <v>5050505.05</v>
      </c>
      <c r="H82" s="42"/>
      <c r="I82" s="15"/>
    </row>
    <row r="83" spans="1:9" ht="45.75" customHeight="1" thickBot="1">
      <c r="A83" s="128" t="s">
        <v>117</v>
      </c>
      <c r="B83" s="44" t="s">
        <v>105</v>
      </c>
      <c r="C83" s="17" t="s">
        <v>41</v>
      </c>
      <c r="D83" s="17" t="s">
        <v>120</v>
      </c>
      <c r="E83" s="17" t="s">
        <v>119</v>
      </c>
      <c r="F83" s="17" t="s">
        <v>40</v>
      </c>
      <c r="G83" s="17">
        <f>G84</f>
        <v>5000</v>
      </c>
      <c r="H83" s="41"/>
      <c r="I83" s="15"/>
    </row>
    <row r="84" spans="1:9" ht="36.75" customHeight="1" thickBot="1">
      <c r="A84" s="92" t="s">
        <v>22</v>
      </c>
      <c r="B84" s="45" t="s">
        <v>105</v>
      </c>
      <c r="C84" s="30" t="s">
        <v>41</v>
      </c>
      <c r="D84" s="30" t="s">
        <v>120</v>
      </c>
      <c r="E84" s="30" t="s">
        <v>119</v>
      </c>
      <c r="F84" s="30" t="s">
        <v>40</v>
      </c>
      <c r="G84" s="30">
        <v>5000</v>
      </c>
      <c r="H84" s="42"/>
      <c r="I84" s="18"/>
    </row>
    <row r="85" spans="1:9" ht="21.75" customHeight="1" thickBot="1">
      <c r="A85" s="99" t="s">
        <v>26</v>
      </c>
      <c r="B85" s="114" t="s">
        <v>105</v>
      </c>
      <c r="C85" s="94" t="s">
        <v>42</v>
      </c>
      <c r="D85" s="94" t="s">
        <v>37</v>
      </c>
      <c r="E85" s="94" t="s">
        <v>51</v>
      </c>
      <c r="F85" s="94" t="s">
        <v>40</v>
      </c>
      <c r="G85" s="225">
        <v>4059169.29</v>
      </c>
      <c r="H85" s="108"/>
      <c r="I85" s="15"/>
    </row>
    <row r="86" spans="1:9" ht="80.25" customHeight="1" hidden="1" thickBot="1">
      <c r="A86" s="130" t="s">
        <v>121</v>
      </c>
      <c r="B86" s="136" t="s">
        <v>105</v>
      </c>
      <c r="C86" s="129" t="s">
        <v>42</v>
      </c>
      <c r="D86" s="129" t="s">
        <v>36</v>
      </c>
      <c r="E86" s="17" t="s">
        <v>122</v>
      </c>
      <c r="F86" s="129" t="s">
        <v>40</v>
      </c>
      <c r="G86" s="129">
        <f>SUM(G87)</f>
        <v>0</v>
      </c>
      <c r="H86" s="135"/>
      <c r="I86" s="15"/>
    </row>
    <row r="87" spans="1:9" ht="35.25" customHeight="1" hidden="1" thickBot="1">
      <c r="A87" s="113" t="s">
        <v>125</v>
      </c>
      <c r="B87" s="136" t="s">
        <v>105</v>
      </c>
      <c r="C87" s="103" t="s">
        <v>42</v>
      </c>
      <c r="D87" s="103" t="s">
        <v>36</v>
      </c>
      <c r="E87" s="103" t="s">
        <v>123</v>
      </c>
      <c r="F87" s="103" t="s">
        <v>124</v>
      </c>
      <c r="G87" s="103">
        <f>SUM(G88)</f>
        <v>0</v>
      </c>
      <c r="H87" s="112"/>
      <c r="I87" s="15"/>
    </row>
    <row r="88" spans="1:9" ht="21.75" customHeight="1" hidden="1" thickBot="1">
      <c r="A88" s="113" t="s">
        <v>128</v>
      </c>
      <c r="B88" s="136" t="s">
        <v>105</v>
      </c>
      <c r="C88" s="103" t="s">
        <v>42</v>
      </c>
      <c r="D88" s="103" t="s">
        <v>36</v>
      </c>
      <c r="E88" s="103" t="s">
        <v>126</v>
      </c>
      <c r="F88" s="103" t="s">
        <v>127</v>
      </c>
      <c r="G88" s="103">
        <f>SUM(G89)</f>
        <v>0</v>
      </c>
      <c r="H88" s="112"/>
      <c r="I88" s="15"/>
    </row>
    <row r="89" spans="1:9" ht="39.75" customHeight="1" hidden="1" thickBot="1">
      <c r="A89" s="113" t="s">
        <v>130</v>
      </c>
      <c r="B89" s="136" t="s">
        <v>105</v>
      </c>
      <c r="C89" s="103" t="s">
        <v>42</v>
      </c>
      <c r="D89" s="103" t="s">
        <v>36</v>
      </c>
      <c r="E89" s="103" t="s">
        <v>126</v>
      </c>
      <c r="F89" s="103" t="s">
        <v>129</v>
      </c>
      <c r="G89" s="103"/>
      <c r="H89" s="112"/>
      <c r="I89" s="15"/>
    </row>
    <row r="90" spans="1:9" ht="23.25" customHeight="1" thickBot="1">
      <c r="A90" s="113" t="s">
        <v>215</v>
      </c>
      <c r="B90" s="136" t="s">
        <v>105</v>
      </c>
      <c r="C90" s="103" t="s">
        <v>42</v>
      </c>
      <c r="D90" s="103" t="s">
        <v>36</v>
      </c>
      <c r="E90" s="103" t="s">
        <v>51</v>
      </c>
      <c r="F90" s="103" t="s">
        <v>40</v>
      </c>
      <c r="G90" s="103" t="s">
        <v>240</v>
      </c>
      <c r="H90" s="112"/>
      <c r="I90" s="15"/>
    </row>
    <row r="91" spans="1:9" ht="34.5" customHeight="1" thickBot="1">
      <c r="A91" s="113" t="s">
        <v>217</v>
      </c>
      <c r="B91" s="111" t="s">
        <v>105</v>
      </c>
      <c r="C91" s="103" t="s">
        <v>42</v>
      </c>
      <c r="D91" s="103" t="s">
        <v>36</v>
      </c>
      <c r="E91" s="103" t="s">
        <v>216</v>
      </c>
      <c r="F91" s="103" t="s">
        <v>40</v>
      </c>
      <c r="G91" s="103" t="s">
        <v>240</v>
      </c>
      <c r="H91" s="112"/>
      <c r="I91" s="15"/>
    </row>
    <row r="92" spans="1:9" ht="31.5" customHeight="1" thickBot="1">
      <c r="A92" s="113" t="s">
        <v>219</v>
      </c>
      <c r="B92" s="111" t="s">
        <v>105</v>
      </c>
      <c r="C92" s="103" t="s">
        <v>42</v>
      </c>
      <c r="D92" s="103" t="s">
        <v>36</v>
      </c>
      <c r="E92" s="103" t="s">
        <v>218</v>
      </c>
      <c r="F92" s="103" t="s">
        <v>40</v>
      </c>
      <c r="G92" s="103" t="s">
        <v>240</v>
      </c>
      <c r="H92" s="112"/>
      <c r="I92" s="15"/>
    </row>
    <row r="93" spans="1:9" ht="39.75" customHeight="1" thickBot="1">
      <c r="A93" s="113" t="s">
        <v>22</v>
      </c>
      <c r="B93" s="111" t="s">
        <v>105</v>
      </c>
      <c r="C93" s="103" t="s">
        <v>42</v>
      </c>
      <c r="D93" s="103" t="s">
        <v>36</v>
      </c>
      <c r="E93" s="103" t="s">
        <v>220</v>
      </c>
      <c r="F93" s="103" t="s">
        <v>96</v>
      </c>
      <c r="G93" s="103" t="s">
        <v>240</v>
      </c>
      <c r="H93" s="112"/>
      <c r="I93" s="15"/>
    </row>
    <row r="94" spans="1:9" ht="18" customHeight="1" thickBot="1">
      <c r="A94" s="91" t="s">
        <v>27</v>
      </c>
      <c r="B94" s="44" t="s">
        <v>105</v>
      </c>
      <c r="C94" s="17" t="s">
        <v>42</v>
      </c>
      <c r="D94" s="17" t="s">
        <v>38</v>
      </c>
      <c r="E94" s="17" t="s">
        <v>102</v>
      </c>
      <c r="F94" s="17" t="s">
        <v>40</v>
      </c>
      <c r="G94" s="17">
        <f>G98+G95</f>
        <v>3366169.29</v>
      </c>
      <c r="H94" s="41"/>
      <c r="I94" s="15"/>
    </row>
    <row r="95" spans="1:9" ht="81.75" customHeight="1" thickBot="1">
      <c r="A95" s="91" t="s">
        <v>198</v>
      </c>
      <c r="B95" s="44" t="s">
        <v>105</v>
      </c>
      <c r="C95" s="17" t="s">
        <v>42</v>
      </c>
      <c r="D95" s="17" t="s">
        <v>38</v>
      </c>
      <c r="E95" s="17" t="s">
        <v>131</v>
      </c>
      <c r="F95" s="104" t="s">
        <v>40</v>
      </c>
      <c r="G95" s="104" t="s">
        <v>241</v>
      </c>
      <c r="H95" s="41"/>
      <c r="I95" s="15"/>
    </row>
    <row r="96" spans="1:9" ht="35.25" customHeight="1" thickBot="1">
      <c r="A96" s="92" t="s">
        <v>133</v>
      </c>
      <c r="B96" s="45" t="s">
        <v>105</v>
      </c>
      <c r="C96" s="30" t="s">
        <v>42</v>
      </c>
      <c r="D96" s="30" t="s">
        <v>38</v>
      </c>
      <c r="E96" s="30" t="s">
        <v>132</v>
      </c>
      <c r="F96" s="36" t="s">
        <v>40</v>
      </c>
      <c r="G96" s="30" t="s">
        <v>241</v>
      </c>
      <c r="H96" s="42"/>
      <c r="I96" s="15"/>
    </row>
    <row r="97" spans="1:9" ht="32.25" customHeight="1" thickBot="1">
      <c r="A97" s="92" t="s">
        <v>22</v>
      </c>
      <c r="B97" s="45" t="s">
        <v>105</v>
      </c>
      <c r="C97" s="30" t="s">
        <v>134</v>
      </c>
      <c r="D97" s="30" t="s">
        <v>135</v>
      </c>
      <c r="E97" s="30" t="s">
        <v>136</v>
      </c>
      <c r="F97" s="36" t="s">
        <v>96</v>
      </c>
      <c r="G97" s="30" t="s">
        <v>241</v>
      </c>
      <c r="H97" s="90"/>
      <c r="I97" s="15"/>
    </row>
    <row r="98" spans="1:9" ht="65.25" customHeight="1" thickBot="1">
      <c r="A98" s="92" t="s">
        <v>109</v>
      </c>
      <c r="B98" s="45" t="s">
        <v>105</v>
      </c>
      <c r="C98" s="30" t="s">
        <v>42</v>
      </c>
      <c r="D98" s="30" t="s">
        <v>38</v>
      </c>
      <c r="E98" s="30" t="s">
        <v>57</v>
      </c>
      <c r="F98" s="36" t="s">
        <v>40</v>
      </c>
      <c r="G98" s="36">
        <f>G99</f>
        <v>300000</v>
      </c>
      <c r="H98" s="42"/>
      <c r="I98" s="15"/>
    </row>
    <row r="99" spans="1:9" ht="20.25" customHeight="1" thickBot="1">
      <c r="A99" s="92" t="s">
        <v>28</v>
      </c>
      <c r="B99" s="45" t="s">
        <v>105</v>
      </c>
      <c r="C99" s="30" t="s">
        <v>42</v>
      </c>
      <c r="D99" s="30" t="s">
        <v>38</v>
      </c>
      <c r="E99" s="30" t="s">
        <v>62</v>
      </c>
      <c r="F99" s="30" t="s">
        <v>40</v>
      </c>
      <c r="G99" s="30">
        <f>G100</f>
        <v>300000</v>
      </c>
      <c r="H99" s="42"/>
      <c r="I99" s="15"/>
    </row>
    <row r="100" spans="1:9" ht="23.25" customHeight="1" thickBot="1">
      <c r="A100" s="92" t="s">
        <v>27</v>
      </c>
      <c r="B100" s="45" t="s">
        <v>105</v>
      </c>
      <c r="C100" s="30" t="s">
        <v>42</v>
      </c>
      <c r="D100" s="30" t="s">
        <v>38</v>
      </c>
      <c r="E100" s="30" t="s">
        <v>61</v>
      </c>
      <c r="F100" s="30" t="s">
        <v>40</v>
      </c>
      <c r="G100" s="30">
        <f>G101</f>
        <v>300000</v>
      </c>
      <c r="H100" s="42"/>
      <c r="I100" s="15"/>
    </row>
    <row r="101" spans="1:9" ht="54" customHeight="1" thickBot="1">
      <c r="A101" s="92" t="s">
        <v>84</v>
      </c>
      <c r="B101" s="45" t="s">
        <v>105</v>
      </c>
      <c r="C101" s="30" t="s">
        <v>42</v>
      </c>
      <c r="D101" s="30" t="s">
        <v>38</v>
      </c>
      <c r="E101" s="30" t="s">
        <v>137</v>
      </c>
      <c r="F101" s="30" t="s">
        <v>8</v>
      </c>
      <c r="G101" s="30">
        <v>300000</v>
      </c>
      <c r="H101" s="42"/>
      <c r="I101" s="15"/>
    </row>
    <row r="102" spans="1:9" ht="21.75" customHeight="1" thickBot="1">
      <c r="A102" s="91" t="s">
        <v>29</v>
      </c>
      <c r="B102" s="44" t="s">
        <v>105</v>
      </c>
      <c r="C102" s="17" t="s">
        <v>42</v>
      </c>
      <c r="D102" s="17" t="s">
        <v>39</v>
      </c>
      <c r="E102" s="17" t="s">
        <v>51</v>
      </c>
      <c r="F102" s="17" t="s">
        <v>40</v>
      </c>
      <c r="G102" s="17">
        <f>G106+G103</f>
        <v>1658570.71</v>
      </c>
      <c r="H102" s="41"/>
      <c r="I102" s="15"/>
    </row>
    <row r="103" spans="1:9" ht="82.5" customHeight="1" thickBot="1">
      <c r="A103" s="143" t="s">
        <v>205</v>
      </c>
      <c r="B103" s="44" t="s">
        <v>105</v>
      </c>
      <c r="C103" s="17" t="s">
        <v>42</v>
      </c>
      <c r="D103" s="17" t="s">
        <v>39</v>
      </c>
      <c r="E103" s="17" t="s">
        <v>204</v>
      </c>
      <c r="F103" s="17" t="s">
        <v>40</v>
      </c>
      <c r="G103" s="17" t="str">
        <f>G104</f>
        <v>1007070,71</v>
      </c>
      <c r="H103" s="42"/>
      <c r="I103" s="15"/>
    </row>
    <row r="104" spans="1:9" ht="30" customHeight="1" thickBot="1">
      <c r="A104" s="92" t="s">
        <v>207</v>
      </c>
      <c r="B104" s="45" t="s">
        <v>105</v>
      </c>
      <c r="C104" s="30" t="s">
        <v>42</v>
      </c>
      <c r="D104" s="30" t="s">
        <v>39</v>
      </c>
      <c r="E104" s="30" t="s">
        <v>206</v>
      </c>
      <c r="F104" s="30" t="s">
        <v>40</v>
      </c>
      <c r="G104" s="30" t="str">
        <f>G105</f>
        <v>1007070,71</v>
      </c>
      <c r="H104" s="42"/>
      <c r="I104" s="15"/>
    </row>
    <row r="105" spans="1:9" ht="32.25" customHeight="1" thickBot="1">
      <c r="A105" s="92" t="s">
        <v>22</v>
      </c>
      <c r="B105" s="45" t="s">
        <v>105</v>
      </c>
      <c r="C105" s="30" t="s">
        <v>42</v>
      </c>
      <c r="D105" s="30" t="s">
        <v>39</v>
      </c>
      <c r="E105" s="30" t="s">
        <v>208</v>
      </c>
      <c r="F105" s="30" t="s">
        <v>96</v>
      </c>
      <c r="G105" s="184" t="s">
        <v>242</v>
      </c>
      <c r="H105" s="90"/>
      <c r="I105" s="15"/>
    </row>
    <row r="106" spans="1:9" ht="65.25" customHeight="1" thickBot="1">
      <c r="A106" s="92" t="s">
        <v>109</v>
      </c>
      <c r="B106" s="111" t="s">
        <v>105</v>
      </c>
      <c r="C106" s="31" t="s">
        <v>42</v>
      </c>
      <c r="D106" s="31" t="s">
        <v>39</v>
      </c>
      <c r="E106" s="31" t="s">
        <v>57</v>
      </c>
      <c r="F106" s="31" t="s">
        <v>40</v>
      </c>
      <c r="G106" s="31">
        <f>G107</f>
        <v>651500</v>
      </c>
      <c r="H106" s="42"/>
      <c r="I106" s="15"/>
    </row>
    <row r="107" spans="1:9" ht="23.25" customHeight="1" thickBot="1">
      <c r="A107" s="92" t="s">
        <v>28</v>
      </c>
      <c r="B107" s="111" t="s">
        <v>105</v>
      </c>
      <c r="C107" s="31" t="s">
        <v>42</v>
      </c>
      <c r="D107" s="31" t="s">
        <v>39</v>
      </c>
      <c r="E107" s="31" t="s">
        <v>62</v>
      </c>
      <c r="F107" s="31" t="s">
        <v>40</v>
      </c>
      <c r="G107" s="31">
        <f>G108</f>
        <v>651500</v>
      </c>
      <c r="H107" s="42"/>
      <c r="I107" s="15"/>
    </row>
    <row r="108" spans="1:9" ht="21.75" customHeight="1" thickBot="1">
      <c r="A108" s="92" t="s">
        <v>29</v>
      </c>
      <c r="B108" s="111" t="s">
        <v>105</v>
      </c>
      <c r="C108" s="31" t="s">
        <v>42</v>
      </c>
      <c r="D108" s="31" t="s">
        <v>39</v>
      </c>
      <c r="E108" s="31" t="s">
        <v>68</v>
      </c>
      <c r="F108" s="31" t="s">
        <v>40</v>
      </c>
      <c r="G108" s="31">
        <f>G109+G111+G113+G115+G117</f>
        <v>651500</v>
      </c>
      <c r="H108" s="42"/>
      <c r="I108" s="15"/>
    </row>
    <row r="109" spans="1:9" ht="18.75" customHeight="1" thickBot="1">
      <c r="A109" s="92" t="s">
        <v>85</v>
      </c>
      <c r="B109" s="111" t="s">
        <v>105</v>
      </c>
      <c r="C109" s="31" t="s">
        <v>42</v>
      </c>
      <c r="D109" s="31" t="s">
        <v>39</v>
      </c>
      <c r="E109" s="31" t="s">
        <v>67</v>
      </c>
      <c r="F109" s="31" t="s">
        <v>40</v>
      </c>
      <c r="G109" s="31">
        <f>G110</f>
        <v>376500</v>
      </c>
      <c r="H109" s="42"/>
      <c r="I109" s="15"/>
    </row>
    <row r="110" spans="1:9" ht="36" customHeight="1" thickBot="1">
      <c r="A110" s="92" t="s">
        <v>22</v>
      </c>
      <c r="B110" s="111" t="s">
        <v>105</v>
      </c>
      <c r="C110" s="31" t="s">
        <v>42</v>
      </c>
      <c r="D110" s="31" t="s">
        <v>39</v>
      </c>
      <c r="E110" s="31" t="s">
        <v>67</v>
      </c>
      <c r="F110" s="31" t="s">
        <v>96</v>
      </c>
      <c r="G110" s="31">
        <v>376500</v>
      </c>
      <c r="H110" s="42"/>
      <c r="I110" s="15"/>
    </row>
    <row r="111" spans="1:9" ht="60.75" customHeight="1" thickBot="1">
      <c r="A111" s="132" t="s">
        <v>138</v>
      </c>
      <c r="B111" s="111" t="s">
        <v>105</v>
      </c>
      <c r="C111" s="31" t="s">
        <v>42</v>
      </c>
      <c r="D111" s="31" t="s">
        <v>39</v>
      </c>
      <c r="E111" s="31" t="s">
        <v>140</v>
      </c>
      <c r="F111" s="31" t="s">
        <v>40</v>
      </c>
      <c r="G111" s="31">
        <f>SUM(G112)</f>
        <v>20000</v>
      </c>
      <c r="H111" s="42"/>
      <c r="I111" s="15"/>
    </row>
    <row r="112" spans="1:9" ht="32.25" customHeight="1" thickBot="1">
      <c r="A112" s="5" t="s">
        <v>139</v>
      </c>
      <c r="B112" s="111" t="s">
        <v>105</v>
      </c>
      <c r="C112" s="31" t="s">
        <v>42</v>
      </c>
      <c r="D112" s="31" t="s">
        <v>39</v>
      </c>
      <c r="E112" s="31" t="s">
        <v>140</v>
      </c>
      <c r="F112" s="31" t="s">
        <v>96</v>
      </c>
      <c r="G112" s="31">
        <v>20000</v>
      </c>
      <c r="H112" s="42"/>
      <c r="I112" s="15"/>
    </row>
    <row r="113" spans="1:9" ht="19.5" customHeight="1" thickBot="1">
      <c r="A113" s="132" t="s">
        <v>141</v>
      </c>
      <c r="B113" s="111" t="s">
        <v>105</v>
      </c>
      <c r="C113" s="31" t="s">
        <v>42</v>
      </c>
      <c r="D113" s="31" t="s">
        <v>39</v>
      </c>
      <c r="E113" s="31" t="s">
        <v>142</v>
      </c>
      <c r="F113" s="31" t="s">
        <v>40</v>
      </c>
      <c r="G113" s="31">
        <f>G114</f>
        <v>10000</v>
      </c>
      <c r="H113" s="42"/>
      <c r="I113" s="15"/>
    </row>
    <row r="114" spans="1:9" ht="29.25" customHeight="1" thickBot="1">
      <c r="A114" s="5" t="s">
        <v>139</v>
      </c>
      <c r="B114" s="111" t="s">
        <v>105</v>
      </c>
      <c r="C114" s="31" t="s">
        <v>42</v>
      </c>
      <c r="D114" s="31" t="s">
        <v>39</v>
      </c>
      <c r="E114" s="31" t="s">
        <v>142</v>
      </c>
      <c r="F114" s="31" t="s">
        <v>96</v>
      </c>
      <c r="G114" s="31">
        <v>10000</v>
      </c>
      <c r="H114" s="42"/>
      <c r="I114" s="15"/>
    </row>
    <row r="115" spans="1:9" ht="14.25" customHeight="1" thickBot="1">
      <c r="A115" s="132" t="s">
        <v>144</v>
      </c>
      <c r="B115" s="111" t="s">
        <v>105</v>
      </c>
      <c r="C115" s="31" t="s">
        <v>42</v>
      </c>
      <c r="D115" s="31" t="s">
        <v>39</v>
      </c>
      <c r="E115" s="31" t="s">
        <v>143</v>
      </c>
      <c r="F115" s="31" t="s">
        <v>40</v>
      </c>
      <c r="G115" s="31">
        <f>G116</f>
        <v>20000</v>
      </c>
      <c r="H115" s="42"/>
      <c r="I115" s="15"/>
    </row>
    <row r="116" spans="1:9" ht="32.25" customHeight="1" thickBot="1">
      <c r="A116" s="5" t="s">
        <v>139</v>
      </c>
      <c r="B116" s="111" t="s">
        <v>105</v>
      </c>
      <c r="C116" s="31" t="s">
        <v>42</v>
      </c>
      <c r="D116" s="31" t="s">
        <v>39</v>
      </c>
      <c r="E116" s="31" t="s">
        <v>143</v>
      </c>
      <c r="F116" s="31" t="s">
        <v>96</v>
      </c>
      <c r="G116" s="31">
        <v>20000</v>
      </c>
      <c r="H116" s="42"/>
      <c r="I116" s="15"/>
    </row>
    <row r="117" spans="1:9" ht="39.75" customHeight="1" thickBot="1">
      <c r="A117" s="91" t="s">
        <v>30</v>
      </c>
      <c r="B117" s="53" t="s">
        <v>105</v>
      </c>
      <c r="C117" s="133" t="s">
        <v>42</v>
      </c>
      <c r="D117" s="133" t="s">
        <v>39</v>
      </c>
      <c r="E117" s="133" t="s">
        <v>66</v>
      </c>
      <c r="F117" s="133" t="s">
        <v>40</v>
      </c>
      <c r="G117" s="133" t="str">
        <f>G118</f>
        <v>225000</v>
      </c>
      <c r="H117" s="43"/>
      <c r="I117" s="15"/>
    </row>
    <row r="118" spans="1:9" ht="33" customHeight="1" thickBot="1">
      <c r="A118" s="92" t="s">
        <v>22</v>
      </c>
      <c r="B118" s="111" t="s">
        <v>105</v>
      </c>
      <c r="C118" s="31" t="s">
        <v>42</v>
      </c>
      <c r="D118" s="30" t="s">
        <v>39</v>
      </c>
      <c r="E118" s="30" t="s">
        <v>66</v>
      </c>
      <c r="F118" s="30" t="s">
        <v>96</v>
      </c>
      <c r="G118" s="36" t="s">
        <v>243</v>
      </c>
      <c r="H118" s="86"/>
      <c r="I118" s="18"/>
    </row>
    <row r="119" spans="1:9" ht="21.75" customHeight="1" thickBot="1">
      <c r="A119" s="99" t="s">
        <v>31</v>
      </c>
      <c r="B119" s="114" t="s">
        <v>105</v>
      </c>
      <c r="C119" s="101" t="s">
        <v>43</v>
      </c>
      <c r="D119" s="94" t="s">
        <v>37</v>
      </c>
      <c r="E119" s="94" t="s">
        <v>51</v>
      </c>
      <c r="F119" s="94" t="s">
        <v>40</v>
      </c>
      <c r="G119" s="93">
        <f>G120+G131</f>
        <v>5209402.5600000005</v>
      </c>
      <c r="H119" s="109"/>
      <c r="I119" s="15"/>
    </row>
    <row r="120" spans="1:9" ht="20.25" customHeight="1" thickBot="1">
      <c r="A120" s="92" t="s">
        <v>32</v>
      </c>
      <c r="B120" s="111" t="s">
        <v>105</v>
      </c>
      <c r="C120" s="31" t="s">
        <v>43</v>
      </c>
      <c r="D120" s="30" t="s">
        <v>36</v>
      </c>
      <c r="E120" s="30" t="s">
        <v>51</v>
      </c>
      <c r="F120" s="30" t="s">
        <v>40</v>
      </c>
      <c r="G120" s="36">
        <f>G124+G121</f>
        <v>3872300</v>
      </c>
      <c r="H120" s="86"/>
      <c r="I120" s="15"/>
    </row>
    <row r="121" spans="1:9" ht="52.5" customHeight="1" thickBot="1">
      <c r="A121" s="91" t="s">
        <v>209</v>
      </c>
      <c r="B121" s="136" t="s">
        <v>105</v>
      </c>
      <c r="C121" s="35" t="s">
        <v>43</v>
      </c>
      <c r="D121" s="17" t="s">
        <v>36</v>
      </c>
      <c r="E121" s="17" t="s">
        <v>202</v>
      </c>
      <c r="F121" s="17" t="s">
        <v>40</v>
      </c>
      <c r="G121" s="104" t="str">
        <f>G122</f>
        <v>1352770</v>
      </c>
      <c r="H121" s="43"/>
      <c r="I121" s="15"/>
    </row>
    <row r="122" spans="1:9" ht="32.25" customHeight="1" thickBot="1">
      <c r="A122" s="92" t="s">
        <v>210</v>
      </c>
      <c r="B122" s="111" t="s">
        <v>105</v>
      </c>
      <c r="C122" s="31" t="s">
        <v>43</v>
      </c>
      <c r="D122" s="30" t="s">
        <v>36</v>
      </c>
      <c r="E122" s="30" t="s">
        <v>211</v>
      </c>
      <c r="F122" s="30" t="s">
        <v>40</v>
      </c>
      <c r="G122" s="36" t="str">
        <f>G123</f>
        <v>1352770</v>
      </c>
      <c r="H122" s="43"/>
      <c r="I122" s="15"/>
    </row>
    <row r="123" spans="1:9" ht="36" customHeight="1" thickBot="1">
      <c r="A123" s="5" t="s">
        <v>139</v>
      </c>
      <c r="B123" s="111" t="s">
        <v>105</v>
      </c>
      <c r="C123" s="31" t="s">
        <v>43</v>
      </c>
      <c r="D123" s="30" t="s">
        <v>36</v>
      </c>
      <c r="E123" s="30" t="s">
        <v>211</v>
      </c>
      <c r="F123" s="30" t="s">
        <v>96</v>
      </c>
      <c r="G123" s="184" t="s">
        <v>244</v>
      </c>
      <c r="H123" s="90"/>
      <c r="I123" s="15"/>
    </row>
    <row r="124" spans="1:9" ht="66.75" customHeight="1" thickBot="1">
      <c r="A124" s="92" t="s">
        <v>109</v>
      </c>
      <c r="B124" s="111" t="s">
        <v>105</v>
      </c>
      <c r="C124" s="31" t="s">
        <v>43</v>
      </c>
      <c r="D124" s="30" t="s">
        <v>36</v>
      </c>
      <c r="E124" s="30" t="s">
        <v>57</v>
      </c>
      <c r="F124" s="30" t="s">
        <v>40</v>
      </c>
      <c r="G124" s="36">
        <f>G125</f>
        <v>2519530</v>
      </c>
      <c r="H124" s="86"/>
      <c r="I124" s="15"/>
    </row>
    <row r="125" spans="1:9" ht="63" customHeight="1" thickBot="1">
      <c r="A125" s="92" t="s">
        <v>106</v>
      </c>
      <c r="B125" s="111" t="s">
        <v>105</v>
      </c>
      <c r="C125" s="30" t="s">
        <v>43</v>
      </c>
      <c r="D125" s="30" t="s">
        <v>36</v>
      </c>
      <c r="E125" s="30" t="s">
        <v>56</v>
      </c>
      <c r="F125" s="30" t="s">
        <v>40</v>
      </c>
      <c r="G125" s="30">
        <f>G126</f>
        <v>2519530</v>
      </c>
      <c r="H125" s="42"/>
      <c r="I125" s="15"/>
    </row>
    <row r="126" spans="1:9" ht="39" customHeight="1" thickBot="1">
      <c r="A126" s="92" t="s">
        <v>86</v>
      </c>
      <c r="B126" s="111" t="s">
        <v>105</v>
      </c>
      <c r="C126" s="30" t="s">
        <v>43</v>
      </c>
      <c r="D126" s="30" t="s">
        <v>36</v>
      </c>
      <c r="E126" s="30" t="s">
        <v>58</v>
      </c>
      <c r="F126" s="30" t="s">
        <v>40</v>
      </c>
      <c r="G126" s="30">
        <f>G130+G129+G128</f>
        <v>2519530</v>
      </c>
      <c r="H126" s="42"/>
      <c r="I126" s="15"/>
    </row>
    <row r="127" spans="1:9" ht="87" customHeight="1">
      <c r="A127" s="140" t="s">
        <v>158</v>
      </c>
      <c r="B127" s="111" t="s">
        <v>105</v>
      </c>
      <c r="C127" s="30" t="s">
        <v>43</v>
      </c>
      <c r="D127" s="30" t="s">
        <v>36</v>
      </c>
      <c r="E127" s="30" t="s">
        <v>58</v>
      </c>
      <c r="F127" s="30" t="s">
        <v>157</v>
      </c>
      <c r="G127" s="30" t="s">
        <v>245</v>
      </c>
      <c r="H127" s="42"/>
      <c r="I127" s="15"/>
    </row>
    <row r="128" spans="1:9" ht="23.25" customHeight="1">
      <c r="A128" s="141" t="s">
        <v>156</v>
      </c>
      <c r="B128" s="111" t="s">
        <v>105</v>
      </c>
      <c r="C128" s="30" t="s">
        <v>43</v>
      </c>
      <c r="D128" s="30" t="s">
        <v>36</v>
      </c>
      <c r="E128" s="30" t="s">
        <v>58</v>
      </c>
      <c r="F128" s="30" t="s">
        <v>155</v>
      </c>
      <c r="G128" s="30" t="s">
        <v>245</v>
      </c>
      <c r="H128" s="42"/>
      <c r="I128" s="15"/>
    </row>
    <row r="129" spans="1:9" ht="33.75" customHeight="1" thickBot="1">
      <c r="A129" s="92" t="s">
        <v>22</v>
      </c>
      <c r="B129" s="111" t="s">
        <v>105</v>
      </c>
      <c r="C129" s="30" t="s">
        <v>43</v>
      </c>
      <c r="D129" s="30" t="s">
        <v>36</v>
      </c>
      <c r="E129" s="30" t="s">
        <v>58</v>
      </c>
      <c r="F129" s="30" t="s">
        <v>96</v>
      </c>
      <c r="G129" s="30">
        <v>850000</v>
      </c>
      <c r="H129" s="42"/>
      <c r="I129" s="15"/>
    </row>
    <row r="130" spans="1:9" ht="23.25" customHeight="1" thickBot="1">
      <c r="A130" s="92" t="s">
        <v>75</v>
      </c>
      <c r="B130" s="111" t="s">
        <v>105</v>
      </c>
      <c r="C130" s="30" t="s">
        <v>43</v>
      </c>
      <c r="D130" s="30" t="s">
        <v>36</v>
      </c>
      <c r="E130" s="30" t="s">
        <v>58</v>
      </c>
      <c r="F130" s="30" t="s">
        <v>97</v>
      </c>
      <c r="G130" s="30">
        <v>60000</v>
      </c>
      <c r="H130" s="42"/>
      <c r="I130" s="15"/>
    </row>
    <row r="131" spans="1:9" ht="21.75" customHeight="1" thickBot="1">
      <c r="A131" s="91" t="s">
        <v>87</v>
      </c>
      <c r="B131" s="136" t="s">
        <v>105</v>
      </c>
      <c r="C131" s="17" t="s">
        <v>43</v>
      </c>
      <c r="D131" s="17" t="s">
        <v>41</v>
      </c>
      <c r="E131" s="17" t="s">
        <v>51</v>
      </c>
      <c r="F131" s="17" t="s">
        <v>40</v>
      </c>
      <c r="G131" s="17" t="str">
        <f>G132</f>
        <v>1337102,56</v>
      </c>
      <c r="H131" s="41"/>
      <c r="I131" s="15"/>
    </row>
    <row r="132" spans="1:9" ht="62.25" customHeight="1" thickBot="1">
      <c r="A132" s="92" t="s">
        <v>109</v>
      </c>
      <c r="B132" s="111" t="s">
        <v>105</v>
      </c>
      <c r="C132" s="30" t="s">
        <v>43</v>
      </c>
      <c r="D132" s="30" t="s">
        <v>41</v>
      </c>
      <c r="E132" s="30" t="s">
        <v>57</v>
      </c>
      <c r="F132" s="30" t="s">
        <v>40</v>
      </c>
      <c r="G132" s="30" t="str">
        <f>G133</f>
        <v>1337102,56</v>
      </c>
      <c r="H132" s="42"/>
      <c r="I132" s="15"/>
    </row>
    <row r="133" spans="1:9" ht="65.25" customHeight="1" thickBot="1">
      <c r="A133" s="92" t="s">
        <v>148</v>
      </c>
      <c r="B133" s="111" t="s">
        <v>105</v>
      </c>
      <c r="C133" s="30" t="s">
        <v>43</v>
      </c>
      <c r="D133" s="30" t="s">
        <v>41</v>
      </c>
      <c r="E133" s="30" t="s">
        <v>56</v>
      </c>
      <c r="F133" s="30" t="s">
        <v>40</v>
      </c>
      <c r="G133" s="30" t="str">
        <f>G134</f>
        <v>1337102,56</v>
      </c>
      <c r="H133" s="42"/>
      <c r="I133" s="15"/>
    </row>
    <row r="134" spans="1:9" ht="97.5" customHeight="1" thickBot="1">
      <c r="A134" s="92" t="s">
        <v>88</v>
      </c>
      <c r="B134" s="111" t="s">
        <v>105</v>
      </c>
      <c r="C134" s="30" t="s">
        <v>43</v>
      </c>
      <c r="D134" s="30" t="s">
        <v>41</v>
      </c>
      <c r="E134" s="30" t="s">
        <v>55</v>
      </c>
      <c r="F134" s="30" t="s">
        <v>40</v>
      </c>
      <c r="G134" s="30" t="str">
        <f>G135</f>
        <v>1337102,56</v>
      </c>
      <c r="H134" s="42"/>
      <c r="I134" s="15"/>
    </row>
    <row r="135" spans="1:9" ht="34.5" customHeight="1" thickBot="1">
      <c r="A135" s="92" t="s">
        <v>89</v>
      </c>
      <c r="B135" s="111" t="s">
        <v>105</v>
      </c>
      <c r="C135" s="30" t="s">
        <v>43</v>
      </c>
      <c r="D135" s="30" t="s">
        <v>41</v>
      </c>
      <c r="E135" s="30" t="s">
        <v>55</v>
      </c>
      <c r="F135" s="30" t="s">
        <v>95</v>
      </c>
      <c r="G135" s="30" t="s">
        <v>246</v>
      </c>
      <c r="H135" s="42"/>
      <c r="I135" s="15"/>
    </row>
    <row r="136" spans="1:9" ht="24" customHeight="1" thickBot="1">
      <c r="A136" s="99" t="s">
        <v>90</v>
      </c>
      <c r="B136" s="107" t="s">
        <v>105</v>
      </c>
      <c r="C136" s="94" t="s">
        <v>7</v>
      </c>
      <c r="D136" s="94" t="s">
        <v>37</v>
      </c>
      <c r="E136" s="94" t="s">
        <v>51</v>
      </c>
      <c r="F136" s="94" t="s">
        <v>40</v>
      </c>
      <c r="G136" s="94">
        <f>G137+G143+G153</f>
        <v>453162.12</v>
      </c>
      <c r="H136" s="108"/>
      <c r="I136" s="15"/>
    </row>
    <row r="137" spans="1:9" ht="22.5" customHeight="1" thickBot="1">
      <c r="A137" s="98" t="s">
        <v>33</v>
      </c>
      <c r="B137" s="85" t="s">
        <v>105</v>
      </c>
      <c r="C137" s="30" t="s">
        <v>7</v>
      </c>
      <c r="D137" s="30" t="s">
        <v>36</v>
      </c>
      <c r="E137" s="30" t="s">
        <v>51</v>
      </c>
      <c r="F137" s="30" t="s">
        <v>40</v>
      </c>
      <c r="G137" s="30" t="str">
        <f>G138</f>
        <v>348162,12</v>
      </c>
      <c r="H137" s="42"/>
      <c r="I137" s="15"/>
    </row>
    <row r="138" spans="1:18" ht="49.5" customHeight="1" thickBot="1">
      <c r="A138" s="92" t="s">
        <v>161</v>
      </c>
      <c r="B138" s="111" t="s">
        <v>105</v>
      </c>
      <c r="C138" s="30" t="s">
        <v>7</v>
      </c>
      <c r="D138" s="30" t="s">
        <v>36</v>
      </c>
      <c r="E138" s="30" t="s">
        <v>52</v>
      </c>
      <c r="F138" s="30" t="s">
        <v>40</v>
      </c>
      <c r="G138" s="30" t="str">
        <f>G139</f>
        <v>348162,12</v>
      </c>
      <c r="H138" s="42"/>
      <c r="I138" s="15"/>
      <c r="L138" s="67"/>
      <c r="M138" s="72"/>
      <c r="N138" s="73"/>
      <c r="O138" s="73"/>
      <c r="P138" s="73"/>
      <c r="Q138" s="73"/>
      <c r="R138" s="74"/>
    </row>
    <row r="139" spans="1:18" ht="38.25" customHeight="1" thickBot="1">
      <c r="A139" s="92" t="s">
        <v>54</v>
      </c>
      <c r="B139" s="111" t="s">
        <v>105</v>
      </c>
      <c r="C139" s="30" t="s">
        <v>7</v>
      </c>
      <c r="D139" s="30" t="s">
        <v>36</v>
      </c>
      <c r="E139" s="30" t="s">
        <v>53</v>
      </c>
      <c r="F139" s="30" t="s">
        <v>40</v>
      </c>
      <c r="G139" s="30" t="str">
        <f>G140</f>
        <v>348162,12</v>
      </c>
      <c r="H139" s="42"/>
      <c r="I139" s="15"/>
      <c r="L139" s="67"/>
      <c r="M139" s="72"/>
      <c r="N139" s="73"/>
      <c r="O139" s="73"/>
      <c r="P139" s="73"/>
      <c r="Q139" s="73"/>
      <c r="R139" s="74"/>
    </row>
    <row r="140" spans="1:18" ht="35.25" customHeight="1" thickBot="1">
      <c r="A140" s="92" t="s">
        <v>34</v>
      </c>
      <c r="B140" s="111" t="s">
        <v>105</v>
      </c>
      <c r="C140" s="30" t="s">
        <v>7</v>
      </c>
      <c r="D140" s="30" t="s">
        <v>36</v>
      </c>
      <c r="E140" s="30" t="s">
        <v>91</v>
      </c>
      <c r="F140" s="30" t="s">
        <v>40</v>
      </c>
      <c r="G140" s="30" t="str">
        <f>G141</f>
        <v>348162,12</v>
      </c>
      <c r="H140" s="42"/>
      <c r="I140" s="15"/>
      <c r="L140" s="68"/>
      <c r="M140" s="72"/>
      <c r="N140" s="75"/>
      <c r="O140" s="75"/>
      <c r="P140" s="75"/>
      <c r="Q140" s="75"/>
      <c r="R140" s="76"/>
    </row>
    <row r="141" spans="1:18" ht="45" customHeight="1" thickBot="1">
      <c r="A141" s="92" t="s">
        <v>146</v>
      </c>
      <c r="B141" s="111" t="s">
        <v>105</v>
      </c>
      <c r="C141" s="30" t="s">
        <v>7</v>
      </c>
      <c r="D141" s="30" t="s">
        <v>36</v>
      </c>
      <c r="E141" s="30" t="s">
        <v>145</v>
      </c>
      <c r="F141" s="30" t="s">
        <v>40</v>
      </c>
      <c r="G141" s="30" t="str">
        <f>G142</f>
        <v>348162,12</v>
      </c>
      <c r="H141" s="42"/>
      <c r="I141" s="15"/>
      <c r="L141" s="64"/>
      <c r="M141" s="72"/>
      <c r="N141" s="77"/>
      <c r="O141" s="77"/>
      <c r="P141" s="77"/>
      <c r="Q141" s="77"/>
      <c r="R141" s="78"/>
    </row>
    <row r="142" spans="1:9" ht="38.25" customHeight="1" thickBot="1">
      <c r="A142" s="92" t="s">
        <v>35</v>
      </c>
      <c r="B142" s="111" t="s">
        <v>105</v>
      </c>
      <c r="C142" s="30" t="s">
        <v>7</v>
      </c>
      <c r="D142" s="30" t="s">
        <v>36</v>
      </c>
      <c r="E142" s="30" t="s">
        <v>145</v>
      </c>
      <c r="F142" s="30" t="s">
        <v>100</v>
      </c>
      <c r="G142" s="30" t="s">
        <v>247</v>
      </c>
      <c r="H142" s="42"/>
      <c r="I142" s="15"/>
    </row>
    <row r="143" spans="1:9" ht="21.75" customHeight="1" thickBot="1">
      <c r="A143" s="92" t="s">
        <v>93</v>
      </c>
      <c r="B143" s="111" t="s">
        <v>105</v>
      </c>
      <c r="C143" s="30" t="s">
        <v>7</v>
      </c>
      <c r="D143" s="30" t="s">
        <v>39</v>
      </c>
      <c r="E143" s="30" t="s">
        <v>51</v>
      </c>
      <c r="F143" s="30" t="s">
        <v>40</v>
      </c>
      <c r="G143" s="30">
        <f>G144</f>
        <v>40000</v>
      </c>
      <c r="H143" s="42"/>
      <c r="I143" s="15"/>
    </row>
    <row r="144" spans="1:9" ht="51" customHeight="1" thickBot="1">
      <c r="A144" s="92" t="s">
        <v>161</v>
      </c>
      <c r="B144" s="111" t="s">
        <v>105</v>
      </c>
      <c r="C144" s="30" t="s">
        <v>7</v>
      </c>
      <c r="D144" s="30" t="s">
        <v>39</v>
      </c>
      <c r="E144" s="30" t="s">
        <v>52</v>
      </c>
      <c r="F144" s="30" t="s">
        <v>40</v>
      </c>
      <c r="G144" s="30">
        <f>G145</f>
        <v>40000</v>
      </c>
      <c r="H144" s="83"/>
      <c r="I144" s="15"/>
    </row>
    <row r="145" spans="1:9" ht="39" customHeight="1" thickBot="1">
      <c r="A145" s="92" t="s">
        <v>54</v>
      </c>
      <c r="B145" s="111" t="s">
        <v>105</v>
      </c>
      <c r="C145" s="30" t="s">
        <v>7</v>
      </c>
      <c r="D145" s="30" t="s">
        <v>39</v>
      </c>
      <c r="E145" s="30" t="s">
        <v>53</v>
      </c>
      <c r="F145" s="30" t="s">
        <v>40</v>
      </c>
      <c r="G145" s="30">
        <f>G146</f>
        <v>40000</v>
      </c>
      <c r="H145" s="42"/>
      <c r="I145" s="15"/>
    </row>
    <row r="146" spans="1:9" ht="33" customHeight="1" thickBot="1">
      <c r="A146" s="92" t="s">
        <v>34</v>
      </c>
      <c r="B146" s="111" t="s">
        <v>105</v>
      </c>
      <c r="C146" s="30" t="s">
        <v>7</v>
      </c>
      <c r="D146" s="30" t="s">
        <v>39</v>
      </c>
      <c r="E146" s="30" t="s">
        <v>91</v>
      </c>
      <c r="F146" s="30" t="s">
        <v>40</v>
      </c>
      <c r="G146" s="30">
        <f>G147</f>
        <v>40000</v>
      </c>
      <c r="H146" s="42"/>
      <c r="I146" s="15"/>
    </row>
    <row r="147" spans="1:18" ht="33.75" customHeight="1" thickBot="1">
      <c r="A147" s="92" t="s">
        <v>94</v>
      </c>
      <c r="B147" s="111" t="s">
        <v>105</v>
      </c>
      <c r="C147" s="40" t="s">
        <v>7</v>
      </c>
      <c r="D147" s="40" t="s">
        <v>39</v>
      </c>
      <c r="E147" s="30" t="s">
        <v>92</v>
      </c>
      <c r="F147" s="30" t="s">
        <v>40</v>
      </c>
      <c r="G147" s="30">
        <f>G148</f>
        <v>40000</v>
      </c>
      <c r="H147" s="42"/>
      <c r="I147" s="15"/>
      <c r="L147" s="64"/>
      <c r="M147" s="72"/>
      <c r="N147" s="73"/>
      <c r="O147" s="73"/>
      <c r="P147" s="73"/>
      <c r="Q147" s="73"/>
      <c r="R147" s="74"/>
    </row>
    <row r="148" spans="1:18" ht="36" customHeight="1" thickBot="1">
      <c r="A148" s="92" t="s">
        <v>35</v>
      </c>
      <c r="B148" s="111" t="s">
        <v>105</v>
      </c>
      <c r="C148" s="40" t="s">
        <v>7</v>
      </c>
      <c r="D148" s="40" t="s">
        <v>39</v>
      </c>
      <c r="E148" s="30" t="s">
        <v>92</v>
      </c>
      <c r="F148" s="30" t="s">
        <v>100</v>
      </c>
      <c r="G148" s="30">
        <v>40000</v>
      </c>
      <c r="H148" s="42"/>
      <c r="I148" s="15"/>
      <c r="L148" s="64"/>
      <c r="M148" s="72"/>
      <c r="N148" s="77"/>
      <c r="O148" s="77"/>
      <c r="P148" s="77"/>
      <c r="Q148" s="77"/>
      <c r="R148" s="78"/>
    </row>
    <row r="149" spans="1:18" ht="18.75" customHeight="1">
      <c r="A149" s="157" t="s">
        <v>188</v>
      </c>
      <c r="B149" s="136" t="s">
        <v>105</v>
      </c>
      <c r="C149" s="37" t="s">
        <v>9</v>
      </c>
      <c r="D149" s="37" t="s">
        <v>37</v>
      </c>
      <c r="E149" s="34" t="s">
        <v>51</v>
      </c>
      <c r="F149" s="17"/>
      <c r="G149" s="17" t="s">
        <v>249</v>
      </c>
      <c r="H149" s="41"/>
      <c r="I149" s="15"/>
      <c r="L149" s="64"/>
      <c r="M149" s="72"/>
      <c r="N149" s="77"/>
      <c r="O149" s="77"/>
      <c r="P149" s="77"/>
      <c r="Q149" s="77"/>
      <c r="R149" s="78"/>
    </row>
    <row r="150" spans="1:18" ht="51" customHeight="1">
      <c r="A150" s="157" t="s">
        <v>190</v>
      </c>
      <c r="B150" s="136" t="s">
        <v>105</v>
      </c>
      <c r="C150" s="37" t="s">
        <v>9</v>
      </c>
      <c r="D150" s="37" t="s">
        <v>37</v>
      </c>
      <c r="E150" s="34" t="s">
        <v>189</v>
      </c>
      <c r="F150" s="17" t="s">
        <v>40</v>
      </c>
      <c r="G150" s="17" t="s">
        <v>249</v>
      </c>
      <c r="H150" s="41"/>
      <c r="I150" s="15"/>
      <c r="L150" s="64"/>
      <c r="M150" s="72"/>
      <c r="N150" s="77"/>
      <c r="O150" s="77"/>
      <c r="P150" s="77"/>
      <c r="Q150" s="77"/>
      <c r="R150" s="78"/>
    </row>
    <row r="151" spans="1:18" ht="51" customHeight="1">
      <c r="A151" s="157" t="s">
        <v>22</v>
      </c>
      <c r="B151" s="136" t="s">
        <v>105</v>
      </c>
      <c r="C151" s="37" t="s">
        <v>9</v>
      </c>
      <c r="D151" s="37" t="s">
        <v>37</v>
      </c>
      <c r="E151" s="34" t="s">
        <v>189</v>
      </c>
      <c r="F151" s="17" t="s">
        <v>96</v>
      </c>
      <c r="G151" s="17" t="s">
        <v>248</v>
      </c>
      <c r="H151" s="41"/>
      <c r="I151" s="15"/>
      <c r="L151" s="64"/>
      <c r="M151" s="72"/>
      <c r="N151" s="77"/>
      <c r="O151" s="77"/>
      <c r="P151" s="77"/>
      <c r="Q151" s="77"/>
      <c r="R151" s="78"/>
    </row>
    <row r="152" spans="1:18" ht="27" customHeight="1" thickBot="1">
      <c r="A152" s="140" t="s">
        <v>192</v>
      </c>
      <c r="B152" s="111" t="s">
        <v>105</v>
      </c>
      <c r="C152" s="38" t="s">
        <v>9</v>
      </c>
      <c r="D152" s="38" t="s">
        <v>37</v>
      </c>
      <c r="E152" s="39" t="s">
        <v>189</v>
      </c>
      <c r="F152" s="30" t="s">
        <v>191</v>
      </c>
      <c r="G152" s="30">
        <v>30000</v>
      </c>
      <c r="H152" s="42"/>
      <c r="I152" s="15"/>
      <c r="L152" s="64"/>
      <c r="M152" s="72"/>
      <c r="N152" s="77"/>
      <c r="O152" s="77"/>
      <c r="P152" s="77"/>
      <c r="Q152" s="77"/>
      <c r="R152" s="78"/>
    </row>
    <row r="153" spans="1:9" ht="72.75" customHeight="1" thickBot="1">
      <c r="A153" s="134" t="s">
        <v>183</v>
      </c>
      <c r="B153" s="114" t="s">
        <v>105</v>
      </c>
      <c r="C153" s="101" t="s">
        <v>7</v>
      </c>
      <c r="D153" s="101" t="s">
        <v>39</v>
      </c>
      <c r="E153" s="102" t="s">
        <v>51</v>
      </c>
      <c r="F153" s="94" t="s">
        <v>40</v>
      </c>
      <c r="G153" s="94">
        <f>G154</f>
        <v>65000</v>
      </c>
      <c r="H153" s="108"/>
      <c r="I153" s="15"/>
    </row>
    <row r="154" spans="1:9" ht="79.5" customHeight="1">
      <c r="A154" s="157" t="s">
        <v>158</v>
      </c>
      <c r="B154" s="111" t="s">
        <v>105</v>
      </c>
      <c r="C154" s="38" t="s">
        <v>7</v>
      </c>
      <c r="D154" s="38" t="s">
        <v>39</v>
      </c>
      <c r="E154" s="39" t="s">
        <v>56</v>
      </c>
      <c r="F154" s="39" t="s">
        <v>157</v>
      </c>
      <c r="G154" s="39">
        <f>G155</f>
        <v>65000</v>
      </c>
      <c r="H154" s="106"/>
      <c r="I154" s="15"/>
    </row>
    <row r="155" spans="1:9" ht="33" customHeight="1">
      <c r="A155" s="157" t="s">
        <v>156</v>
      </c>
      <c r="B155" s="111" t="s">
        <v>105</v>
      </c>
      <c r="C155" s="38" t="s">
        <v>7</v>
      </c>
      <c r="D155" s="38" t="s">
        <v>39</v>
      </c>
      <c r="E155" s="39" t="s">
        <v>147</v>
      </c>
      <c r="F155" s="30" t="s">
        <v>155</v>
      </c>
      <c r="G155" s="30">
        <v>65000</v>
      </c>
      <c r="H155" s="42"/>
      <c r="I155" s="15"/>
    </row>
    <row r="156" spans="1:9" ht="51" customHeight="1">
      <c r="A156" s="157" t="s">
        <v>224</v>
      </c>
      <c r="B156" s="111" t="s">
        <v>105</v>
      </c>
      <c r="C156" s="38" t="s">
        <v>230</v>
      </c>
      <c r="D156" s="38" t="s">
        <v>37</v>
      </c>
      <c r="E156" s="39"/>
      <c r="F156" s="30"/>
      <c r="G156" s="30" t="s">
        <v>250</v>
      </c>
      <c r="H156" s="42"/>
      <c r="I156" s="15"/>
    </row>
    <row r="157" spans="1:9" ht="33" customHeight="1">
      <c r="A157" s="157" t="s">
        <v>225</v>
      </c>
      <c r="B157" s="111" t="s">
        <v>105</v>
      </c>
      <c r="C157" s="38" t="s">
        <v>230</v>
      </c>
      <c r="D157" s="38" t="s">
        <v>39</v>
      </c>
      <c r="E157" s="39" t="s">
        <v>216</v>
      </c>
      <c r="F157" s="30" t="s">
        <v>40</v>
      </c>
      <c r="G157" s="30" t="s">
        <v>250</v>
      </c>
      <c r="H157" s="42"/>
      <c r="I157" s="15"/>
    </row>
    <row r="158" spans="1:9" ht="48" customHeight="1">
      <c r="A158" s="157" t="s">
        <v>226</v>
      </c>
      <c r="B158" s="111" t="s">
        <v>105</v>
      </c>
      <c r="C158" s="38" t="s">
        <v>230</v>
      </c>
      <c r="D158" s="38" t="s">
        <v>39</v>
      </c>
      <c r="E158" s="39" t="s">
        <v>216</v>
      </c>
      <c r="F158" s="30" t="s">
        <v>40</v>
      </c>
      <c r="G158" s="30" t="s">
        <v>250</v>
      </c>
      <c r="H158" s="42"/>
      <c r="I158" s="15"/>
    </row>
    <row r="159" spans="1:9" ht="33" customHeight="1">
      <c r="A159" s="157" t="s">
        <v>227</v>
      </c>
      <c r="B159" s="111" t="s">
        <v>105</v>
      </c>
      <c r="C159" s="38" t="s">
        <v>230</v>
      </c>
      <c r="D159" s="38" t="s">
        <v>39</v>
      </c>
      <c r="E159" s="39" t="s">
        <v>218</v>
      </c>
      <c r="F159" s="30" t="s">
        <v>40</v>
      </c>
      <c r="G159" s="30" t="s">
        <v>250</v>
      </c>
      <c r="H159" s="42"/>
      <c r="I159" s="15"/>
    </row>
    <row r="160" spans="1:9" ht="33" customHeight="1">
      <c r="A160" s="157" t="s">
        <v>228</v>
      </c>
      <c r="B160" s="111" t="s">
        <v>105</v>
      </c>
      <c r="C160" s="38" t="s">
        <v>230</v>
      </c>
      <c r="D160" s="38" t="s">
        <v>39</v>
      </c>
      <c r="E160" s="39" t="s">
        <v>231</v>
      </c>
      <c r="F160" s="30" t="s">
        <v>40</v>
      </c>
      <c r="G160" s="30" t="s">
        <v>250</v>
      </c>
      <c r="H160" s="42"/>
      <c r="I160" s="15"/>
    </row>
    <row r="161" spans="1:9" ht="18" customHeight="1">
      <c r="A161" s="157" t="s">
        <v>229</v>
      </c>
      <c r="B161" s="111" t="s">
        <v>105</v>
      </c>
      <c r="C161" s="38" t="s">
        <v>230</v>
      </c>
      <c r="D161" s="38" t="s">
        <v>39</v>
      </c>
      <c r="E161" s="39" t="s">
        <v>231</v>
      </c>
      <c r="F161" s="30" t="s">
        <v>233</v>
      </c>
      <c r="G161" s="30" t="s">
        <v>250</v>
      </c>
      <c r="H161" s="42"/>
      <c r="I161" s="15"/>
    </row>
    <row r="162" spans="1:9" ht="18" customHeight="1">
      <c r="A162" s="157" t="s">
        <v>104</v>
      </c>
      <c r="B162" s="111" t="s">
        <v>105</v>
      </c>
      <c r="C162" s="38" t="s">
        <v>230</v>
      </c>
      <c r="D162" s="38" t="s">
        <v>39</v>
      </c>
      <c r="E162" s="39" t="s">
        <v>231</v>
      </c>
      <c r="F162" s="30" t="s">
        <v>232</v>
      </c>
      <c r="G162" s="30" t="s">
        <v>250</v>
      </c>
      <c r="H162" s="42"/>
      <c r="I162" s="15"/>
    </row>
    <row r="163" spans="1:13" ht="15.75">
      <c r="A163" s="70" t="s">
        <v>10</v>
      </c>
      <c r="B163" s="79"/>
      <c r="C163" s="69"/>
      <c r="D163" s="69"/>
      <c r="E163" s="69"/>
      <c r="F163" s="69"/>
      <c r="G163" s="226" t="s">
        <v>251</v>
      </c>
      <c r="H163" s="71" t="s">
        <v>213</v>
      </c>
      <c r="M163">
        <v>25461452.81</v>
      </c>
    </row>
  </sheetData>
  <sheetProtection/>
  <mergeCells count="6">
    <mergeCell ref="A7:A8"/>
    <mergeCell ref="A5:F5"/>
    <mergeCell ref="A1:G1"/>
    <mergeCell ref="A2:G2"/>
    <mergeCell ref="A3:G3"/>
    <mergeCell ref="A4:G4"/>
  </mergeCells>
  <printOptions/>
  <pageMargins left="0.38" right="0.36" top="0.36" bottom="0.37" header="0.36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SheetLayoutView="100" zoomScalePageLayoutView="0" workbookViewId="0" topLeftCell="A1">
      <selection activeCell="K5" sqref="K5"/>
    </sheetView>
  </sheetViews>
  <sheetFormatPr defaultColWidth="9.140625" defaultRowHeight="15"/>
  <cols>
    <col min="1" max="1" width="65.421875" style="16" customWidth="1"/>
    <col min="2" max="2" width="15.00390625" style="47" customWidth="1"/>
    <col min="3" max="3" width="7.00390625" style="48" customWidth="1"/>
    <col min="4" max="4" width="6.140625" style="48" customWidth="1"/>
    <col min="5" max="5" width="7.28125" style="48" customWidth="1"/>
    <col min="6" max="6" width="5.57421875" style="48" customWidth="1"/>
    <col min="7" max="7" width="14.8515625" style="48" customWidth="1"/>
    <col min="8" max="8" width="5.28125" style="46" customWidth="1"/>
    <col min="10" max="11" width="9.140625" style="0" customWidth="1"/>
  </cols>
  <sheetData>
    <row r="1" spans="1:7" ht="102.75" customHeight="1">
      <c r="A1" s="259" t="s">
        <v>260</v>
      </c>
      <c r="B1" s="259"/>
      <c r="C1" s="259"/>
      <c r="D1" s="259"/>
      <c r="E1" s="259"/>
      <c r="F1" s="259"/>
      <c r="G1" s="259"/>
    </row>
    <row r="2" spans="1:8" ht="91.5" customHeight="1">
      <c r="A2" s="260" t="s">
        <v>252</v>
      </c>
      <c r="B2" s="260"/>
      <c r="C2" s="260"/>
      <c r="D2" s="260"/>
      <c r="E2" s="260"/>
      <c r="F2" s="260"/>
      <c r="G2" s="260"/>
      <c r="H2" s="227"/>
    </row>
    <row r="3" spans="1:8" ht="13.5" customHeight="1">
      <c r="A3" s="87"/>
      <c r="B3" s="88"/>
      <c r="C3" s="257" t="s">
        <v>212</v>
      </c>
      <c r="D3" s="257"/>
      <c r="E3" s="257"/>
      <c r="F3" s="257"/>
      <c r="G3" s="257"/>
      <c r="H3" s="227"/>
    </row>
    <row r="4" spans="1:8" ht="44.25" customHeight="1">
      <c r="A4" s="261" t="s">
        <v>199</v>
      </c>
      <c r="B4" s="262"/>
      <c r="C4" s="262"/>
      <c r="D4" s="262"/>
      <c r="E4" s="262"/>
      <c r="F4" s="262"/>
      <c r="G4" s="262"/>
      <c r="H4" s="262"/>
    </row>
    <row r="5" spans="7:8" ht="15.75" thickBot="1">
      <c r="G5" s="258" t="s">
        <v>11</v>
      </c>
      <c r="H5" s="258"/>
    </row>
    <row r="6" spans="1:8" ht="15.75">
      <c r="A6" s="263" t="s">
        <v>2</v>
      </c>
      <c r="B6" s="265" t="s">
        <v>50</v>
      </c>
      <c r="C6" s="255" t="s">
        <v>3</v>
      </c>
      <c r="D6" s="255" t="s">
        <v>49</v>
      </c>
      <c r="E6" s="255" t="s">
        <v>17</v>
      </c>
      <c r="F6" s="255" t="s">
        <v>4</v>
      </c>
      <c r="G6" s="228" t="s">
        <v>19</v>
      </c>
      <c r="H6" s="56"/>
    </row>
    <row r="7" spans="1:8" ht="49.5" customHeight="1" thickBot="1">
      <c r="A7" s="264"/>
      <c r="B7" s="266"/>
      <c r="C7" s="256"/>
      <c r="D7" s="256"/>
      <c r="E7" s="256"/>
      <c r="F7" s="256"/>
      <c r="G7" s="229" t="s">
        <v>103</v>
      </c>
      <c r="H7" s="55"/>
    </row>
    <row r="8" spans="1:8" ht="21.75" customHeight="1" thickBot="1">
      <c r="A8" s="99" t="s">
        <v>25</v>
      </c>
      <c r="B8" s="170" t="s">
        <v>51</v>
      </c>
      <c r="C8" s="171" t="s">
        <v>41</v>
      </c>
      <c r="D8" s="171"/>
      <c r="E8" s="171"/>
      <c r="F8" s="171"/>
      <c r="G8" s="230">
        <f>SUM(G9+G13)</f>
        <v>5090505.05</v>
      </c>
      <c r="H8" s="172"/>
    </row>
    <row r="9" spans="1:8" ht="62.25" customHeight="1" thickBot="1">
      <c r="A9" s="167" t="s">
        <v>187</v>
      </c>
      <c r="B9" s="17" t="s">
        <v>122</v>
      </c>
      <c r="C9" s="53" t="s">
        <v>41</v>
      </c>
      <c r="D9" s="138" t="s">
        <v>36</v>
      </c>
      <c r="E9" s="173"/>
      <c r="F9" s="173"/>
      <c r="G9" s="231">
        <v>40000</v>
      </c>
      <c r="H9" s="174"/>
    </row>
    <row r="10" spans="1:8" ht="36.75" customHeight="1" thickBot="1">
      <c r="A10" s="165" t="s">
        <v>184</v>
      </c>
      <c r="B10" s="30" t="s">
        <v>123</v>
      </c>
      <c r="C10" s="51" t="s">
        <v>41</v>
      </c>
      <c r="D10" s="51" t="s">
        <v>36</v>
      </c>
      <c r="E10" s="51"/>
      <c r="F10" s="51"/>
      <c r="G10" s="232">
        <v>40000</v>
      </c>
      <c r="H10" s="52"/>
    </row>
    <row r="11" spans="1:8" ht="33.75" customHeight="1" thickBot="1">
      <c r="A11" s="165" t="s">
        <v>186</v>
      </c>
      <c r="B11" s="30" t="s">
        <v>185</v>
      </c>
      <c r="C11" s="51" t="s">
        <v>41</v>
      </c>
      <c r="D11" s="51" t="s">
        <v>36</v>
      </c>
      <c r="E11" s="51" t="s">
        <v>150</v>
      </c>
      <c r="F11" s="51"/>
      <c r="G11" s="232">
        <v>40000</v>
      </c>
      <c r="H11" s="52"/>
    </row>
    <row r="12" spans="1:8" ht="34.5" customHeight="1" thickBot="1">
      <c r="A12" s="92" t="s">
        <v>22</v>
      </c>
      <c r="B12" s="30" t="s">
        <v>185</v>
      </c>
      <c r="C12" s="51" t="s">
        <v>41</v>
      </c>
      <c r="D12" s="51" t="s">
        <v>36</v>
      </c>
      <c r="E12" s="51" t="s">
        <v>96</v>
      </c>
      <c r="F12" s="51" t="s">
        <v>105</v>
      </c>
      <c r="G12" s="232">
        <v>40000</v>
      </c>
      <c r="H12" s="52"/>
    </row>
    <row r="13" spans="1:8" ht="22.5" customHeight="1" thickBot="1">
      <c r="A13" s="91" t="s">
        <v>0</v>
      </c>
      <c r="B13" s="169" t="s">
        <v>51</v>
      </c>
      <c r="C13" s="57" t="s">
        <v>41</v>
      </c>
      <c r="D13" s="57" t="s">
        <v>44</v>
      </c>
      <c r="E13" s="146"/>
      <c r="F13" s="146"/>
      <c r="G13" s="233">
        <f>SUM(G14)</f>
        <v>5050505.05</v>
      </c>
      <c r="H13" s="58"/>
    </row>
    <row r="14" spans="1:8" ht="52.5" customHeight="1" thickBot="1">
      <c r="A14" s="92" t="s">
        <v>172</v>
      </c>
      <c r="B14" s="30" t="s">
        <v>202</v>
      </c>
      <c r="C14" s="146" t="s">
        <v>41</v>
      </c>
      <c r="D14" s="146" t="s">
        <v>44</v>
      </c>
      <c r="E14" s="146"/>
      <c r="F14" s="146"/>
      <c r="G14" s="233">
        <f>SUM(G15)</f>
        <v>5050505.05</v>
      </c>
      <c r="H14" s="147"/>
    </row>
    <row r="15" spans="1:8" ht="35.25" customHeight="1" thickBot="1">
      <c r="A15" s="144" t="s">
        <v>169</v>
      </c>
      <c r="B15" s="30" t="s">
        <v>168</v>
      </c>
      <c r="C15" s="146" t="s">
        <v>41</v>
      </c>
      <c r="D15" s="146" t="s">
        <v>44</v>
      </c>
      <c r="E15" s="146" t="s">
        <v>150</v>
      </c>
      <c r="F15" s="146"/>
      <c r="G15" s="233">
        <f>SUM(G16)</f>
        <v>5050505.05</v>
      </c>
      <c r="H15" s="147"/>
    </row>
    <row r="16" spans="1:8" ht="33" customHeight="1" thickBot="1">
      <c r="A16" s="92" t="s">
        <v>22</v>
      </c>
      <c r="B16" s="30" t="s">
        <v>168</v>
      </c>
      <c r="C16" s="146" t="s">
        <v>41</v>
      </c>
      <c r="D16" s="146" t="s">
        <v>44</v>
      </c>
      <c r="E16" s="146" t="s">
        <v>96</v>
      </c>
      <c r="F16" s="146" t="s">
        <v>105</v>
      </c>
      <c r="G16" s="233">
        <v>5050505.05</v>
      </c>
      <c r="H16" s="147"/>
    </row>
    <row r="17" spans="1:8" ht="27" customHeight="1" thickBot="1">
      <c r="A17" s="99" t="s">
        <v>26</v>
      </c>
      <c r="B17" s="239" t="s">
        <v>51</v>
      </c>
      <c r="C17" s="57" t="s">
        <v>42</v>
      </c>
      <c r="D17" s="57"/>
      <c r="E17" s="57"/>
      <c r="F17" s="57"/>
      <c r="G17" s="234" t="s">
        <v>254</v>
      </c>
      <c r="H17" s="58"/>
    </row>
    <row r="18" spans="1:8" ht="72.75" customHeight="1" hidden="1" thickBot="1">
      <c r="A18" s="130" t="s">
        <v>121</v>
      </c>
      <c r="B18" s="84" t="s">
        <v>122</v>
      </c>
      <c r="C18" s="53" t="s">
        <v>42</v>
      </c>
      <c r="D18" s="53" t="s">
        <v>36</v>
      </c>
      <c r="E18" s="53"/>
      <c r="F18" s="53"/>
      <c r="G18" s="235">
        <f>G19</f>
        <v>0</v>
      </c>
      <c r="H18" s="54"/>
    </row>
    <row r="19" spans="1:8" ht="32.25" hidden="1" thickBot="1">
      <c r="A19" s="113" t="s">
        <v>125</v>
      </c>
      <c r="B19" s="59" t="s">
        <v>151</v>
      </c>
      <c r="C19" s="51" t="s">
        <v>42</v>
      </c>
      <c r="D19" s="51" t="s">
        <v>36</v>
      </c>
      <c r="E19" s="51" t="s">
        <v>124</v>
      </c>
      <c r="F19" s="51"/>
      <c r="G19" s="232">
        <f>G20</f>
        <v>0</v>
      </c>
      <c r="H19" s="52"/>
    </row>
    <row r="20" spans="1:8" ht="16.5" hidden="1" thickBot="1">
      <c r="A20" s="113" t="s">
        <v>128</v>
      </c>
      <c r="B20" s="59" t="s">
        <v>126</v>
      </c>
      <c r="C20" s="51" t="s">
        <v>42</v>
      </c>
      <c r="D20" s="51" t="s">
        <v>36</v>
      </c>
      <c r="E20" s="51" t="s">
        <v>127</v>
      </c>
      <c r="F20" s="51"/>
      <c r="G20" s="232">
        <f>G21</f>
        <v>0</v>
      </c>
      <c r="H20" s="52"/>
    </row>
    <row r="21" spans="1:8" ht="40.5" customHeight="1" hidden="1" thickBot="1">
      <c r="A21" s="113" t="s">
        <v>130</v>
      </c>
      <c r="B21" s="59" t="s">
        <v>126</v>
      </c>
      <c r="C21" s="51" t="s">
        <v>42</v>
      </c>
      <c r="D21" s="51" t="s">
        <v>36</v>
      </c>
      <c r="E21" s="51" t="s">
        <v>129</v>
      </c>
      <c r="F21" s="51" t="s">
        <v>105</v>
      </c>
      <c r="G21" s="232"/>
      <c r="H21" s="52"/>
    </row>
    <row r="22" spans="1:8" ht="20.25" customHeight="1" thickBot="1">
      <c r="A22" s="130" t="s">
        <v>215</v>
      </c>
      <c r="B22" s="169" t="s">
        <v>51</v>
      </c>
      <c r="C22" s="137" t="s">
        <v>42</v>
      </c>
      <c r="D22" s="137" t="s">
        <v>36</v>
      </c>
      <c r="E22" s="137"/>
      <c r="F22" s="137"/>
      <c r="G22" s="236" t="s">
        <v>240</v>
      </c>
      <c r="H22" s="52"/>
    </row>
    <row r="23" spans="1:8" ht="34.5" customHeight="1" thickBot="1">
      <c r="A23" s="113" t="s">
        <v>217</v>
      </c>
      <c r="B23" s="59" t="s">
        <v>131</v>
      </c>
      <c r="C23" s="60" t="s">
        <v>42</v>
      </c>
      <c r="D23" s="60" t="s">
        <v>36</v>
      </c>
      <c r="E23" s="60"/>
      <c r="F23" s="60"/>
      <c r="G23" s="238" t="s">
        <v>240</v>
      </c>
      <c r="H23" s="52"/>
    </row>
    <row r="24" spans="1:8" ht="18.75" customHeight="1" thickBot="1">
      <c r="A24" s="113" t="s">
        <v>219</v>
      </c>
      <c r="B24" s="59" t="s">
        <v>132</v>
      </c>
      <c r="C24" s="60" t="s">
        <v>42</v>
      </c>
      <c r="D24" s="60" t="s">
        <v>36</v>
      </c>
      <c r="E24" s="60" t="s">
        <v>150</v>
      </c>
      <c r="F24" s="60"/>
      <c r="G24" s="238" t="s">
        <v>240</v>
      </c>
      <c r="H24" s="52"/>
    </row>
    <row r="25" spans="1:8" ht="33" customHeight="1" thickBot="1">
      <c r="A25" s="92" t="s">
        <v>22</v>
      </c>
      <c r="B25" s="59" t="s">
        <v>136</v>
      </c>
      <c r="C25" s="60" t="s">
        <v>42</v>
      </c>
      <c r="D25" s="60" t="s">
        <v>36</v>
      </c>
      <c r="E25" s="60" t="s">
        <v>96</v>
      </c>
      <c r="F25" s="60" t="s">
        <v>105</v>
      </c>
      <c r="G25" s="238" t="s">
        <v>240</v>
      </c>
      <c r="H25" s="52"/>
    </row>
    <row r="26" spans="1:8" ht="20.25" customHeight="1" thickBot="1">
      <c r="A26" s="91" t="s">
        <v>27</v>
      </c>
      <c r="B26" s="84" t="s">
        <v>51</v>
      </c>
      <c r="C26" s="137" t="s">
        <v>42</v>
      </c>
      <c r="D26" s="137" t="s">
        <v>135</v>
      </c>
      <c r="E26" s="137"/>
      <c r="F26" s="137"/>
      <c r="G26" s="53" t="s">
        <v>241</v>
      </c>
      <c r="H26" s="54"/>
    </row>
    <row r="27" spans="1:8" ht="72.75" customHeight="1" thickBot="1">
      <c r="A27" s="91" t="s">
        <v>200</v>
      </c>
      <c r="B27" s="84" t="s">
        <v>131</v>
      </c>
      <c r="C27" s="138" t="s">
        <v>42</v>
      </c>
      <c r="D27" s="138" t="s">
        <v>135</v>
      </c>
      <c r="E27" s="138"/>
      <c r="F27" s="138"/>
      <c r="G27" s="234" t="s">
        <v>241</v>
      </c>
      <c r="H27" s="54"/>
    </row>
    <row r="28" spans="1:8" ht="33" customHeight="1" thickBot="1">
      <c r="A28" s="92" t="s">
        <v>133</v>
      </c>
      <c r="B28" s="59" t="s">
        <v>132</v>
      </c>
      <c r="C28" s="51" t="s">
        <v>134</v>
      </c>
      <c r="D28" s="51" t="s">
        <v>38</v>
      </c>
      <c r="E28" s="51" t="s">
        <v>150</v>
      </c>
      <c r="F28" s="51"/>
      <c r="G28" s="232" t="s">
        <v>241</v>
      </c>
      <c r="H28" s="52"/>
    </row>
    <row r="29" spans="1:8" ht="32.25" thickBot="1">
      <c r="A29" s="92" t="s">
        <v>22</v>
      </c>
      <c r="B29" s="59" t="s">
        <v>136</v>
      </c>
      <c r="C29" s="51" t="s">
        <v>134</v>
      </c>
      <c r="D29" s="51" t="s">
        <v>135</v>
      </c>
      <c r="E29" s="51" t="s">
        <v>96</v>
      </c>
      <c r="F29" s="51" t="s">
        <v>105</v>
      </c>
      <c r="G29" s="232" t="s">
        <v>241</v>
      </c>
      <c r="H29" s="52"/>
    </row>
    <row r="30" spans="1:8" ht="63.75" thickBot="1">
      <c r="A30" s="143" t="s">
        <v>205</v>
      </c>
      <c r="B30" s="17" t="s">
        <v>204</v>
      </c>
      <c r="C30" s="53" t="s">
        <v>42</v>
      </c>
      <c r="D30" s="53" t="s">
        <v>39</v>
      </c>
      <c r="E30" s="53"/>
      <c r="F30" s="53"/>
      <c r="G30" s="235" t="s">
        <v>242</v>
      </c>
      <c r="H30" s="52"/>
    </row>
    <row r="31" spans="1:8" ht="48" thickBot="1">
      <c r="A31" s="92" t="s">
        <v>207</v>
      </c>
      <c r="B31" s="30" t="s">
        <v>206</v>
      </c>
      <c r="C31" s="51" t="s">
        <v>42</v>
      </c>
      <c r="D31" s="51" t="s">
        <v>39</v>
      </c>
      <c r="E31" s="51" t="s">
        <v>150</v>
      </c>
      <c r="F31" s="51"/>
      <c r="G31" s="232" t="s">
        <v>242</v>
      </c>
      <c r="H31" s="52"/>
    </row>
    <row r="32" spans="1:8" ht="32.25" thickBot="1">
      <c r="A32" s="92" t="s">
        <v>22</v>
      </c>
      <c r="B32" s="30" t="s">
        <v>223</v>
      </c>
      <c r="C32" s="51" t="s">
        <v>42</v>
      </c>
      <c r="D32" s="51" t="s">
        <v>39</v>
      </c>
      <c r="E32" s="51" t="s">
        <v>96</v>
      </c>
      <c r="F32" s="51"/>
      <c r="G32" s="237" t="s">
        <v>242</v>
      </c>
      <c r="H32" s="90"/>
    </row>
    <row r="33" spans="1:8" ht="48" thickBot="1">
      <c r="A33" s="91" t="s">
        <v>209</v>
      </c>
      <c r="B33" s="17" t="s">
        <v>202</v>
      </c>
      <c r="C33" s="53" t="s">
        <v>43</v>
      </c>
      <c r="D33" s="53" t="s">
        <v>36</v>
      </c>
      <c r="E33" s="53"/>
      <c r="F33" s="53"/>
      <c r="G33" s="235" t="s">
        <v>244</v>
      </c>
      <c r="H33" s="54"/>
    </row>
    <row r="34" spans="1:8" ht="18" customHeight="1" thickBot="1">
      <c r="A34" s="92" t="s">
        <v>210</v>
      </c>
      <c r="B34" s="30" t="s">
        <v>211</v>
      </c>
      <c r="C34" s="51" t="s">
        <v>43</v>
      </c>
      <c r="D34" s="51" t="s">
        <v>36</v>
      </c>
      <c r="E34" s="51" t="s">
        <v>150</v>
      </c>
      <c r="F34" s="51"/>
      <c r="G34" s="232" t="s">
        <v>244</v>
      </c>
      <c r="H34" s="52"/>
    </row>
    <row r="35" spans="1:8" ht="30.75" thickBot="1">
      <c r="A35" s="5" t="s">
        <v>139</v>
      </c>
      <c r="B35" s="30" t="s">
        <v>211</v>
      </c>
      <c r="C35" s="51" t="s">
        <v>43</v>
      </c>
      <c r="D35" s="51" t="s">
        <v>36</v>
      </c>
      <c r="E35" s="51" t="s">
        <v>96</v>
      </c>
      <c r="F35" s="51"/>
      <c r="G35" s="237" t="s">
        <v>244</v>
      </c>
      <c r="H35" s="90"/>
    </row>
    <row r="36" spans="1:8" ht="16.5" thickBot="1">
      <c r="A36" s="99" t="s">
        <v>90</v>
      </c>
      <c r="B36" s="139" t="s">
        <v>51</v>
      </c>
      <c r="C36" s="53" t="s">
        <v>7</v>
      </c>
      <c r="D36" s="53"/>
      <c r="E36" s="53"/>
      <c r="F36" s="53"/>
      <c r="G36" s="235">
        <f>SUM(G37)</f>
        <v>388162.12</v>
      </c>
      <c r="H36" s="54"/>
    </row>
    <row r="37" spans="1:8" ht="22.5" customHeight="1" thickBot="1">
      <c r="A37" s="98" t="s">
        <v>33</v>
      </c>
      <c r="B37" s="50" t="s">
        <v>51</v>
      </c>
      <c r="C37" s="51" t="s">
        <v>7</v>
      </c>
      <c r="D37" s="51" t="s">
        <v>36</v>
      </c>
      <c r="E37" s="51"/>
      <c r="F37" s="51"/>
      <c r="G37" s="232">
        <f>SUM(G38)</f>
        <v>388162.12</v>
      </c>
      <c r="H37" s="52"/>
    </row>
    <row r="38" spans="1:8" ht="48.75" customHeight="1" thickBot="1">
      <c r="A38" s="92" t="s">
        <v>161</v>
      </c>
      <c r="B38" s="50" t="s">
        <v>52</v>
      </c>
      <c r="C38" s="51" t="s">
        <v>152</v>
      </c>
      <c r="D38" s="51" t="s">
        <v>153</v>
      </c>
      <c r="E38" s="51"/>
      <c r="F38" s="51"/>
      <c r="G38" s="232">
        <f>SUM(G39)</f>
        <v>388162.12</v>
      </c>
      <c r="H38" s="52"/>
    </row>
    <row r="39" spans="1:8" ht="31.5" customHeight="1" thickBot="1">
      <c r="A39" s="92" t="s">
        <v>54</v>
      </c>
      <c r="B39" s="50" t="s">
        <v>53</v>
      </c>
      <c r="C39" s="51" t="s">
        <v>152</v>
      </c>
      <c r="D39" s="51" t="s">
        <v>36</v>
      </c>
      <c r="E39" s="51"/>
      <c r="F39" s="51"/>
      <c r="G39" s="232">
        <f>SUM(G40)</f>
        <v>388162.12</v>
      </c>
      <c r="H39" s="52"/>
    </row>
    <row r="40" spans="1:8" ht="29.25" customHeight="1" thickBot="1">
      <c r="A40" s="92" t="s">
        <v>34</v>
      </c>
      <c r="B40" s="50" t="s">
        <v>91</v>
      </c>
      <c r="C40" s="51" t="s">
        <v>7</v>
      </c>
      <c r="D40" s="51" t="s">
        <v>36</v>
      </c>
      <c r="E40" s="51"/>
      <c r="F40" s="51"/>
      <c r="G40" s="232">
        <f>SUM(G41+G43)</f>
        <v>388162.12</v>
      </c>
      <c r="H40" s="52"/>
    </row>
    <row r="41" spans="1:8" ht="30.75" customHeight="1" thickBot="1">
      <c r="A41" s="92" t="s">
        <v>146</v>
      </c>
      <c r="B41" s="50" t="s">
        <v>145</v>
      </c>
      <c r="C41" s="51" t="s">
        <v>152</v>
      </c>
      <c r="D41" s="51" t="s">
        <v>36</v>
      </c>
      <c r="E41" s="51" t="s">
        <v>154</v>
      </c>
      <c r="F41" s="51"/>
      <c r="G41" s="232" t="s">
        <v>247</v>
      </c>
      <c r="H41" s="52"/>
    </row>
    <row r="42" spans="1:8" ht="36.75" customHeight="1" thickBot="1">
      <c r="A42" s="92" t="s">
        <v>35</v>
      </c>
      <c r="B42" s="59" t="s">
        <v>145</v>
      </c>
      <c r="C42" s="51" t="s">
        <v>152</v>
      </c>
      <c r="D42" s="51" t="s">
        <v>36</v>
      </c>
      <c r="E42" s="51" t="s">
        <v>100</v>
      </c>
      <c r="F42" s="51" t="s">
        <v>105</v>
      </c>
      <c r="G42" s="232" t="s">
        <v>247</v>
      </c>
      <c r="H42" s="52"/>
    </row>
    <row r="43" spans="1:8" ht="21.75" customHeight="1" thickBot="1">
      <c r="A43" s="92" t="s">
        <v>93</v>
      </c>
      <c r="B43" s="59" t="s">
        <v>51</v>
      </c>
      <c r="C43" s="60" t="s">
        <v>7</v>
      </c>
      <c r="D43" s="60" t="s">
        <v>39</v>
      </c>
      <c r="E43" s="60"/>
      <c r="F43" s="60"/>
      <c r="G43" s="51">
        <f>SUM(G44)</f>
        <v>40000</v>
      </c>
      <c r="H43" s="52"/>
    </row>
    <row r="44" spans="1:8" ht="46.5" customHeight="1" thickBot="1">
      <c r="A44" s="92" t="s">
        <v>161</v>
      </c>
      <c r="B44" s="59" t="s">
        <v>52</v>
      </c>
      <c r="C44" s="49" t="s">
        <v>7</v>
      </c>
      <c r="D44" s="49" t="s">
        <v>39</v>
      </c>
      <c r="E44" s="49"/>
      <c r="F44" s="49"/>
      <c r="G44" s="233">
        <f>SUM(G45)</f>
        <v>40000</v>
      </c>
      <c r="H44" s="52"/>
    </row>
    <row r="45" spans="1:8" ht="32.25" customHeight="1" thickBot="1">
      <c r="A45" s="92" t="s">
        <v>54</v>
      </c>
      <c r="B45" s="59" t="s">
        <v>53</v>
      </c>
      <c r="C45" s="51" t="s">
        <v>7</v>
      </c>
      <c r="D45" s="51" t="s">
        <v>39</v>
      </c>
      <c r="E45" s="51"/>
      <c r="F45" s="51"/>
      <c r="G45" s="232">
        <f>SUM(G46)</f>
        <v>40000</v>
      </c>
      <c r="H45" s="52"/>
    </row>
    <row r="46" spans="1:8" ht="32.25" thickBot="1">
      <c r="A46" s="92" t="s">
        <v>34</v>
      </c>
      <c r="B46" s="59" t="s">
        <v>91</v>
      </c>
      <c r="C46" s="51" t="s">
        <v>7</v>
      </c>
      <c r="D46" s="51" t="s">
        <v>39</v>
      </c>
      <c r="E46" s="51"/>
      <c r="F46" s="51"/>
      <c r="G46" s="232">
        <f>SUM(G47)</f>
        <v>40000</v>
      </c>
      <c r="H46" s="52"/>
    </row>
    <row r="47" spans="1:8" ht="32.25" thickBot="1">
      <c r="A47" s="92" t="s">
        <v>94</v>
      </c>
      <c r="B47" s="59" t="s">
        <v>92</v>
      </c>
      <c r="C47" s="53" t="s">
        <v>7</v>
      </c>
      <c r="D47" s="51" t="s">
        <v>39</v>
      </c>
      <c r="E47" s="51" t="s">
        <v>154</v>
      </c>
      <c r="F47" s="51"/>
      <c r="G47" s="232">
        <f>SUM(G48)</f>
        <v>40000</v>
      </c>
      <c r="H47" s="52"/>
    </row>
    <row r="48" spans="1:8" ht="16.5" thickBot="1">
      <c r="A48" s="92" t="s">
        <v>35</v>
      </c>
      <c r="B48" s="142" t="s">
        <v>92</v>
      </c>
      <c r="C48" s="51" t="s">
        <v>7</v>
      </c>
      <c r="D48" s="51" t="s">
        <v>39</v>
      </c>
      <c r="E48" s="51" t="s">
        <v>100</v>
      </c>
      <c r="F48" s="51" t="s">
        <v>105</v>
      </c>
      <c r="G48" s="232">
        <v>40000</v>
      </c>
      <c r="H48" s="52"/>
    </row>
    <row r="49" spans="1:8" ht="15.75">
      <c r="A49" s="157" t="s">
        <v>188</v>
      </c>
      <c r="B49" s="34" t="s">
        <v>51</v>
      </c>
      <c r="C49" s="37" t="s">
        <v>9</v>
      </c>
      <c r="D49" s="37" t="s">
        <v>37</v>
      </c>
      <c r="E49" s="51"/>
      <c r="F49" s="51"/>
      <c r="G49" s="232" t="s">
        <v>249</v>
      </c>
      <c r="H49" s="54"/>
    </row>
    <row r="50" spans="1:8" ht="31.5">
      <c r="A50" s="157" t="s">
        <v>190</v>
      </c>
      <c r="B50" s="34" t="s">
        <v>189</v>
      </c>
      <c r="C50" s="37" t="s">
        <v>9</v>
      </c>
      <c r="D50" s="37" t="s">
        <v>37</v>
      </c>
      <c r="E50" s="51"/>
      <c r="F50" s="51"/>
      <c r="G50" s="232" t="s">
        <v>249</v>
      </c>
      <c r="H50" s="52"/>
    </row>
    <row r="51" spans="1:8" ht="30.75" thickBot="1">
      <c r="A51" s="5" t="s">
        <v>139</v>
      </c>
      <c r="B51" s="34" t="s">
        <v>189</v>
      </c>
      <c r="C51" s="37" t="s">
        <v>9</v>
      </c>
      <c r="D51" s="37" t="s">
        <v>37</v>
      </c>
      <c r="E51" s="51" t="s">
        <v>96</v>
      </c>
      <c r="F51" s="51"/>
      <c r="G51" s="232" t="s">
        <v>248</v>
      </c>
      <c r="H51" s="52"/>
    </row>
    <row r="52" spans="1:8" ht="15.75">
      <c r="A52" s="140" t="s">
        <v>192</v>
      </c>
      <c r="B52" s="39" t="s">
        <v>189</v>
      </c>
      <c r="C52" s="38" t="s">
        <v>9</v>
      </c>
      <c r="D52" s="38" t="s">
        <v>37</v>
      </c>
      <c r="E52" s="51" t="s">
        <v>191</v>
      </c>
      <c r="F52" s="51" t="s">
        <v>105</v>
      </c>
      <c r="G52" s="235">
        <v>30000</v>
      </c>
      <c r="H52" s="52"/>
    </row>
    <row r="53" spans="1:8" ht="23.25" customHeight="1" thickBot="1">
      <c r="A53" s="91" t="s">
        <v>10</v>
      </c>
      <c r="B53" s="142"/>
      <c r="C53" s="51"/>
      <c r="D53" s="51"/>
      <c r="E53" s="51"/>
      <c r="F53" s="51"/>
      <c r="G53" s="235" t="s">
        <v>255</v>
      </c>
      <c r="H53" s="54"/>
    </row>
  </sheetData>
  <sheetProtection/>
  <mergeCells count="11">
    <mergeCell ref="D6:D7"/>
    <mergeCell ref="E6:E7"/>
    <mergeCell ref="F6:F7"/>
    <mergeCell ref="C3:G3"/>
    <mergeCell ref="G5:H5"/>
    <mergeCell ref="A1:G1"/>
    <mergeCell ref="A2:G2"/>
    <mergeCell ref="A4:H4"/>
    <mergeCell ref="A6:A7"/>
    <mergeCell ref="B6:B7"/>
    <mergeCell ref="C6:C7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9.140625" defaultRowHeight="15"/>
  <cols>
    <col min="1" max="1" width="65.421875" style="16" customWidth="1"/>
    <col min="2" max="2" width="15.00390625" style="47" customWidth="1"/>
    <col min="3" max="3" width="7.00390625" style="48" customWidth="1"/>
    <col min="4" max="4" width="6.140625" style="48" customWidth="1"/>
    <col min="5" max="5" width="7.28125" style="48" customWidth="1"/>
    <col min="6" max="6" width="5.57421875" style="48" customWidth="1"/>
    <col min="7" max="7" width="15.00390625" style="48" customWidth="1"/>
    <col min="8" max="8" width="6.140625" style="46" customWidth="1"/>
  </cols>
  <sheetData>
    <row r="1" spans="1:8" ht="91.5" customHeight="1">
      <c r="A1" s="260" t="s">
        <v>261</v>
      </c>
      <c r="B1" s="260"/>
      <c r="C1" s="260"/>
      <c r="D1" s="260"/>
      <c r="E1" s="260"/>
      <c r="F1" s="260"/>
      <c r="G1" s="260"/>
      <c r="H1" s="183"/>
    </row>
    <row r="2" spans="1:8" ht="15.75" customHeight="1">
      <c r="A2" s="260" t="s">
        <v>262</v>
      </c>
      <c r="B2" s="260"/>
      <c r="C2" s="260"/>
      <c r="D2" s="260"/>
      <c r="E2" s="260"/>
      <c r="F2" s="260"/>
      <c r="G2" s="260"/>
      <c r="H2" s="183"/>
    </row>
    <row r="3" spans="1:8" ht="108.75" customHeight="1">
      <c r="A3" s="260" t="s">
        <v>256</v>
      </c>
      <c r="B3" s="260"/>
      <c r="C3" s="260"/>
      <c r="D3" s="260"/>
      <c r="E3" s="260"/>
      <c r="F3" s="260"/>
      <c r="G3" s="260"/>
      <c r="H3" s="183"/>
    </row>
    <row r="4" spans="1:8" ht="63" customHeight="1">
      <c r="A4" s="261" t="s">
        <v>162</v>
      </c>
      <c r="B4" s="261"/>
      <c r="C4" s="261"/>
      <c r="D4" s="261"/>
      <c r="E4" s="261"/>
      <c r="F4" s="261"/>
      <c r="G4" s="261"/>
      <c r="H4" s="261"/>
    </row>
    <row r="5" ht="15.75" thickBot="1">
      <c r="H5" s="179" t="s">
        <v>70</v>
      </c>
    </row>
    <row r="6" spans="1:8" ht="15.75">
      <c r="A6" s="263" t="s">
        <v>2</v>
      </c>
      <c r="B6" s="265" t="s">
        <v>50</v>
      </c>
      <c r="C6" s="255" t="s">
        <v>3</v>
      </c>
      <c r="D6" s="255" t="s">
        <v>49</v>
      </c>
      <c r="E6" s="255" t="s">
        <v>17</v>
      </c>
      <c r="F6" s="255" t="s">
        <v>4</v>
      </c>
      <c r="G6" s="56" t="s">
        <v>19</v>
      </c>
      <c r="H6" s="56"/>
    </row>
    <row r="7" spans="1:8" ht="49.5" customHeight="1" thickBot="1">
      <c r="A7" s="264"/>
      <c r="B7" s="266"/>
      <c r="C7" s="256"/>
      <c r="D7" s="256"/>
      <c r="E7" s="256"/>
      <c r="F7" s="256"/>
      <c r="G7" s="55" t="s">
        <v>203</v>
      </c>
      <c r="H7" s="55"/>
    </row>
    <row r="8" spans="1:8" ht="21" customHeight="1" thickBot="1">
      <c r="A8" s="115" t="s">
        <v>25</v>
      </c>
      <c r="B8" s="175" t="s">
        <v>51</v>
      </c>
      <c r="C8" s="57" t="s">
        <v>41</v>
      </c>
      <c r="D8" s="57"/>
      <c r="E8" s="57"/>
      <c r="F8" s="57"/>
      <c r="G8" s="234">
        <v>5090505.05</v>
      </c>
      <c r="H8" s="58"/>
    </row>
    <row r="9" spans="1:8" ht="62.25" customHeight="1" thickBot="1">
      <c r="A9" s="99" t="s">
        <v>187</v>
      </c>
      <c r="B9" s="170" t="s">
        <v>122</v>
      </c>
      <c r="C9" s="171" t="s">
        <v>41</v>
      </c>
      <c r="D9" s="171" t="s">
        <v>36</v>
      </c>
      <c r="E9" s="171"/>
      <c r="F9" s="57"/>
      <c r="G9" s="234">
        <v>40000</v>
      </c>
      <c r="H9" s="52"/>
    </row>
    <row r="10" spans="1:8" ht="34.5" customHeight="1" thickBot="1">
      <c r="A10" s="167" t="s">
        <v>184</v>
      </c>
      <c r="B10" s="17" t="s">
        <v>123</v>
      </c>
      <c r="C10" s="53" t="s">
        <v>41</v>
      </c>
      <c r="D10" s="138" t="s">
        <v>36</v>
      </c>
      <c r="E10" s="173"/>
      <c r="F10" s="146"/>
      <c r="G10" s="233">
        <v>40000</v>
      </c>
      <c r="H10" s="52"/>
    </row>
    <row r="11" spans="1:8" ht="31.5" customHeight="1" thickBot="1">
      <c r="A11" s="165" t="s">
        <v>186</v>
      </c>
      <c r="B11" s="30" t="s">
        <v>185</v>
      </c>
      <c r="C11" s="51" t="s">
        <v>41</v>
      </c>
      <c r="D11" s="51" t="s">
        <v>36</v>
      </c>
      <c r="E11" s="51" t="s">
        <v>150</v>
      </c>
      <c r="F11" s="146"/>
      <c r="G11" s="233">
        <v>40000</v>
      </c>
      <c r="H11" s="52"/>
    </row>
    <row r="12" spans="1:8" ht="36" customHeight="1" thickBot="1">
      <c r="A12" s="165" t="s">
        <v>22</v>
      </c>
      <c r="B12" s="30" t="s">
        <v>185</v>
      </c>
      <c r="C12" s="51" t="s">
        <v>41</v>
      </c>
      <c r="D12" s="51" t="s">
        <v>36</v>
      </c>
      <c r="E12" s="51" t="s">
        <v>96</v>
      </c>
      <c r="F12" s="146" t="s">
        <v>105</v>
      </c>
      <c r="G12" s="233">
        <v>40000</v>
      </c>
      <c r="H12" s="52"/>
    </row>
    <row r="13" spans="1:8" ht="19.5" customHeight="1" thickBot="1">
      <c r="A13" s="92" t="s">
        <v>0</v>
      </c>
      <c r="B13" s="30" t="s">
        <v>51</v>
      </c>
      <c r="C13" s="51" t="s">
        <v>41</v>
      </c>
      <c r="D13" s="51" t="s">
        <v>44</v>
      </c>
      <c r="E13" s="51"/>
      <c r="F13" s="146"/>
      <c r="G13" s="233">
        <v>5050505.05</v>
      </c>
      <c r="H13" s="52"/>
    </row>
    <row r="14" spans="1:8" ht="45.75" customHeight="1" thickBot="1">
      <c r="A14" s="92" t="s">
        <v>172</v>
      </c>
      <c r="B14" s="30" t="s">
        <v>202</v>
      </c>
      <c r="C14" s="51" t="s">
        <v>41</v>
      </c>
      <c r="D14" s="51" t="s">
        <v>44</v>
      </c>
      <c r="E14" s="51"/>
      <c r="F14" s="146"/>
      <c r="G14" s="233">
        <v>5050505.05</v>
      </c>
      <c r="H14" s="147"/>
    </row>
    <row r="15" spans="1:8" ht="36.75" customHeight="1" thickBot="1">
      <c r="A15" s="91" t="s">
        <v>169</v>
      </c>
      <c r="B15" s="169" t="s">
        <v>168</v>
      </c>
      <c r="C15" s="57" t="s">
        <v>41</v>
      </c>
      <c r="D15" s="57" t="s">
        <v>44</v>
      </c>
      <c r="E15" s="146" t="s">
        <v>150</v>
      </c>
      <c r="F15" s="146"/>
      <c r="G15" s="233">
        <v>5050505.05</v>
      </c>
      <c r="H15" s="58"/>
    </row>
    <row r="16" spans="1:8" ht="33" customHeight="1" thickBot="1">
      <c r="A16" s="92" t="s">
        <v>22</v>
      </c>
      <c r="B16" s="30" t="s">
        <v>168</v>
      </c>
      <c r="C16" s="146" t="s">
        <v>41</v>
      </c>
      <c r="D16" s="146" t="s">
        <v>44</v>
      </c>
      <c r="E16" s="146" t="s">
        <v>96</v>
      </c>
      <c r="F16" s="146" t="s">
        <v>105</v>
      </c>
      <c r="G16" s="233">
        <v>5050505.05</v>
      </c>
      <c r="H16" s="147"/>
    </row>
    <row r="17" spans="1:8" ht="18.75" customHeight="1" thickBot="1">
      <c r="A17" s="144" t="s">
        <v>26</v>
      </c>
      <c r="B17" s="30" t="s">
        <v>51</v>
      </c>
      <c r="C17" s="146" t="s">
        <v>42</v>
      </c>
      <c r="D17" s="146"/>
      <c r="E17" s="146"/>
      <c r="F17" s="146"/>
      <c r="G17" s="233" t="s">
        <v>254</v>
      </c>
      <c r="H17" s="147"/>
    </row>
    <row r="18" spans="1:8" ht="66.75" customHeight="1" hidden="1">
      <c r="A18" s="145" t="s">
        <v>121</v>
      </c>
      <c r="B18" s="30" t="s">
        <v>122</v>
      </c>
      <c r="C18" s="146" t="s">
        <v>42</v>
      </c>
      <c r="D18" s="146" t="s">
        <v>36</v>
      </c>
      <c r="E18" s="146"/>
      <c r="F18" s="146"/>
      <c r="G18" s="233">
        <v>0</v>
      </c>
      <c r="H18" s="147"/>
    </row>
    <row r="19" spans="1:8" ht="36" customHeight="1" hidden="1" thickBot="1">
      <c r="A19" s="99" t="s">
        <v>125</v>
      </c>
      <c r="B19" s="169" t="s">
        <v>151</v>
      </c>
      <c r="C19" s="57" t="s">
        <v>42</v>
      </c>
      <c r="D19" s="57" t="s">
        <v>36</v>
      </c>
      <c r="E19" s="57" t="s">
        <v>124</v>
      </c>
      <c r="F19" s="57"/>
      <c r="G19" s="234">
        <v>0</v>
      </c>
      <c r="H19" s="58"/>
    </row>
    <row r="20" spans="1:8" ht="17.25" customHeight="1" hidden="1" thickBot="1">
      <c r="A20" s="91" t="s">
        <v>128</v>
      </c>
      <c r="B20" s="84" t="s">
        <v>126</v>
      </c>
      <c r="C20" s="137" t="s">
        <v>42</v>
      </c>
      <c r="D20" s="137" t="s">
        <v>36</v>
      </c>
      <c r="E20" s="137" t="s">
        <v>127</v>
      </c>
      <c r="F20" s="137"/>
      <c r="G20" s="236">
        <v>0</v>
      </c>
      <c r="H20" s="54"/>
    </row>
    <row r="21" spans="1:8" ht="32.25" customHeight="1" hidden="1" thickBot="1">
      <c r="A21" s="91" t="s">
        <v>130</v>
      </c>
      <c r="B21" s="84" t="s">
        <v>126</v>
      </c>
      <c r="C21" s="138" t="s">
        <v>42</v>
      </c>
      <c r="D21" s="138" t="s">
        <v>36</v>
      </c>
      <c r="E21" s="138" t="s">
        <v>129</v>
      </c>
      <c r="F21" s="138" t="s">
        <v>105</v>
      </c>
      <c r="G21" s="234"/>
      <c r="H21" s="54"/>
    </row>
    <row r="22" spans="1:8" ht="22.5" customHeight="1" thickBot="1">
      <c r="A22" s="92" t="s">
        <v>215</v>
      </c>
      <c r="B22" s="59" t="s">
        <v>51</v>
      </c>
      <c r="C22" s="51" t="s">
        <v>42</v>
      </c>
      <c r="D22" s="51" t="s">
        <v>36</v>
      </c>
      <c r="E22" s="51"/>
      <c r="F22" s="51"/>
      <c r="G22" s="232" t="s">
        <v>240</v>
      </c>
      <c r="H22" s="52"/>
    </row>
    <row r="23" spans="1:8" ht="32.25" customHeight="1" thickBot="1">
      <c r="A23" s="92" t="s">
        <v>217</v>
      </c>
      <c r="B23" s="59" t="s">
        <v>131</v>
      </c>
      <c r="C23" s="51" t="s">
        <v>42</v>
      </c>
      <c r="D23" s="51" t="s">
        <v>36</v>
      </c>
      <c r="E23" s="51"/>
      <c r="F23" s="51"/>
      <c r="G23" s="232" t="s">
        <v>240</v>
      </c>
      <c r="H23" s="52"/>
    </row>
    <row r="24" spans="1:8" ht="31.5" customHeight="1" thickBot="1">
      <c r="A24" s="143" t="s">
        <v>219</v>
      </c>
      <c r="B24" s="17" t="s">
        <v>132</v>
      </c>
      <c r="C24" s="51" t="s">
        <v>42</v>
      </c>
      <c r="D24" s="51" t="s">
        <v>36</v>
      </c>
      <c r="E24" s="51" t="s">
        <v>150</v>
      </c>
      <c r="F24" s="51"/>
      <c r="G24" s="232" t="s">
        <v>240</v>
      </c>
      <c r="H24" s="52"/>
    </row>
    <row r="25" spans="1:8" ht="37.5" customHeight="1" thickBot="1">
      <c r="A25" s="92" t="s">
        <v>22</v>
      </c>
      <c r="B25" s="30" t="s">
        <v>136</v>
      </c>
      <c r="C25" s="51" t="s">
        <v>42</v>
      </c>
      <c r="D25" s="51" t="s">
        <v>36</v>
      </c>
      <c r="E25" s="51" t="s">
        <v>96</v>
      </c>
      <c r="F25" s="51" t="s">
        <v>105</v>
      </c>
      <c r="G25" s="232" t="s">
        <v>240</v>
      </c>
      <c r="H25" s="52"/>
    </row>
    <row r="26" spans="1:8" ht="21.75" customHeight="1" thickBot="1">
      <c r="A26" s="92" t="s">
        <v>27</v>
      </c>
      <c r="B26" s="30" t="s">
        <v>51</v>
      </c>
      <c r="C26" s="51" t="s">
        <v>42</v>
      </c>
      <c r="D26" s="51" t="s">
        <v>135</v>
      </c>
      <c r="E26" s="51"/>
      <c r="F26" s="51"/>
      <c r="G26" s="237" t="s">
        <v>241</v>
      </c>
      <c r="H26" s="241"/>
    </row>
    <row r="27" spans="1:8" ht="64.5" customHeight="1" thickBot="1">
      <c r="A27" s="91" t="s">
        <v>200</v>
      </c>
      <c r="B27" s="17" t="s">
        <v>131</v>
      </c>
      <c r="C27" s="53" t="s">
        <v>42</v>
      </c>
      <c r="D27" s="53" t="s">
        <v>135</v>
      </c>
      <c r="E27" s="53"/>
      <c r="F27" s="53"/>
      <c r="G27" s="235" t="s">
        <v>241</v>
      </c>
      <c r="H27" s="54"/>
    </row>
    <row r="28" spans="1:8" ht="28.5" customHeight="1" thickBot="1">
      <c r="A28" s="92" t="s">
        <v>133</v>
      </c>
      <c r="B28" s="30" t="s">
        <v>132</v>
      </c>
      <c r="C28" s="51" t="s">
        <v>134</v>
      </c>
      <c r="D28" s="51" t="s">
        <v>38</v>
      </c>
      <c r="E28" s="51" t="s">
        <v>150</v>
      </c>
      <c r="F28" s="51"/>
      <c r="G28" s="232" t="s">
        <v>241</v>
      </c>
      <c r="H28" s="52"/>
    </row>
    <row r="29" spans="1:8" ht="32.25" customHeight="1" thickBot="1">
      <c r="A29" s="5" t="s">
        <v>22</v>
      </c>
      <c r="B29" s="30" t="s">
        <v>136</v>
      </c>
      <c r="C29" s="51" t="s">
        <v>134</v>
      </c>
      <c r="D29" s="51" t="s">
        <v>135</v>
      </c>
      <c r="E29" s="51" t="s">
        <v>96</v>
      </c>
      <c r="F29" s="51" t="s">
        <v>105</v>
      </c>
      <c r="G29" s="237" t="s">
        <v>241</v>
      </c>
      <c r="H29" s="241"/>
    </row>
    <row r="30" spans="1:8" ht="63.75" thickBot="1">
      <c r="A30" s="91" t="s">
        <v>205</v>
      </c>
      <c r="B30" s="84" t="s">
        <v>204</v>
      </c>
      <c r="C30" s="53" t="s">
        <v>42</v>
      </c>
      <c r="D30" s="53" t="s">
        <v>39</v>
      </c>
      <c r="E30" s="53"/>
      <c r="F30" s="53"/>
      <c r="G30" s="235" t="s">
        <v>242</v>
      </c>
      <c r="H30" s="54"/>
    </row>
    <row r="31" spans="1:8" ht="48" thickBot="1">
      <c r="A31" s="92" t="s">
        <v>207</v>
      </c>
      <c r="B31" s="50" t="s">
        <v>206</v>
      </c>
      <c r="C31" s="51" t="s">
        <v>42</v>
      </c>
      <c r="D31" s="51" t="s">
        <v>39</v>
      </c>
      <c r="E31" s="51" t="s">
        <v>150</v>
      </c>
      <c r="F31" s="51"/>
      <c r="G31" s="232" t="s">
        <v>242</v>
      </c>
      <c r="H31" s="52"/>
    </row>
    <row r="32" spans="1:8" ht="30.75" customHeight="1" thickBot="1">
      <c r="A32" s="92" t="s">
        <v>22</v>
      </c>
      <c r="B32" s="50" t="s">
        <v>223</v>
      </c>
      <c r="C32" s="51" t="s">
        <v>42</v>
      </c>
      <c r="D32" s="51" t="s">
        <v>39</v>
      </c>
      <c r="E32" s="51" t="s">
        <v>96</v>
      </c>
      <c r="F32" s="51"/>
      <c r="G32" s="232" t="s">
        <v>242</v>
      </c>
      <c r="H32" s="52"/>
    </row>
    <row r="33" spans="1:8" ht="30.75" customHeight="1" thickBot="1">
      <c r="A33" s="92" t="s">
        <v>209</v>
      </c>
      <c r="B33" s="50" t="s">
        <v>202</v>
      </c>
      <c r="C33" s="51" t="s">
        <v>43</v>
      </c>
      <c r="D33" s="51" t="s">
        <v>36</v>
      </c>
      <c r="E33" s="51"/>
      <c r="F33" s="51"/>
      <c r="G33" s="232" t="s">
        <v>244</v>
      </c>
      <c r="H33" s="52"/>
    </row>
    <row r="34" spans="1:8" ht="27" customHeight="1" thickBot="1">
      <c r="A34" s="176" t="s">
        <v>210</v>
      </c>
      <c r="B34" s="50" t="s">
        <v>211</v>
      </c>
      <c r="C34" s="51" t="s">
        <v>43</v>
      </c>
      <c r="D34" s="51" t="s">
        <v>36</v>
      </c>
      <c r="E34" s="51" t="s">
        <v>150</v>
      </c>
      <c r="F34" s="51"/>
      <c r="G34" s="232" t="s">
        <v>244</v>
      </c>
      <c r="H34" s="52"/>
    </row>
    <row r="35" spans="1:8" ht="33.75" customHeight="1" thickBot="1">
      <c r="A35" s="92" t="s">
        <v>139</v>
      </c>
      <c r="B35" s="50" t="s">
        <v>211</v>
      </c>
      <c r="C35" s="51" t="s">
        <v>43</v>
      </c>
      <c r="D35" s="51" t="s">
        <v>36</v>
      </c>
      <c r="E35" s="51" t="s">
        <v>96</v>
      </c>
      <c r="F35" s="51"/>
      <c r="G35" s="232" t="s">
        <v>244</v>
      </c>
      <c r="H35" s="52"/>
    </row>
    <row r="36" spans="1:8" ht="16.5" customHeight="1" thickBot="1">
      <c r="A36" s="92" t="s">
        <v>90</v>
      </c>
      <c r="B36" s="50" t="s">
        <v>51</v>
      </c>
      <c r="C36" s="51" t="s">
        <v>7</v>
      </c>
      <c r="D36" s="51"/>
      <c r="E36" s="51"/>
      <c r="F36" s="51"/>
      <c r="G36" s="232">
        <v>388162.12</v>
      </c>
      <c r="H36" s="52"/>
    </row>
    <row r="37" spans="1:8" ht="16.5" customHeight="1" thickBot="1">
      <c r="A37" s="92" t="s">
        <v>33</v>
      </c>
      <c r="B37" s="59" t="s">
        <v>51</v>
      </c>
      <c r="C37" s="51" t="s">
        <v>7</v>
      </c>
      <c r="D37" s="51" t="s">
        <v>36</v>
      </c>
      <c r="E37" s="51"/>
      <c r="F37" s="51"/>
      <c r="G37" s="232">
        <v>388162.12</v>
      </c>
      <c r="H37" s="52"/>
    </row>
    <row r="38" spans="1:8" ht="47.25" customHeight="1" thickBot="1">
      <c r="A38" s="176" t="s">
        <v>161</v>
      </c>
      <c r="B38" s="59" t="s">
        <v>52</v>
      </c>
      <c r="C38" s="60" t="s">
        <v>152</v>
      </c>
      <c r="D38" s="60" t="s">
        <v>153</v>
      </c>
      <c r="E38" s="60"/>
      <c r="F38" s="60"/>
      <c r="G38" s="238">
        <v>388162.12</v>
      </c>
      <c r="H38" s="61"/>
    </row>
    <row r="39" spans="1:8" ht="30" customHeight="1" thickBot="1">
      <c r="A39" s="92" t="s">
        <v>54</v>
      </c>
      <c r="B39" s="59" t="s">
        <v>53</v>
      </c>
      <c r="C39" s="49" t="s">
        <v>152</v>
      </c>
      <c r="D39" s="49" t="s">
        <v>36</v>
      </c>
      <c r="E39" s="49"/>
      <c r="F39" s="49"/>
      <c r="G39" s="240">
        <v>388162.12</v>
      </c>
      <c r="H39" s="56"/>
    </row>
    <row r="40" spans="1:8" ht="33.75" customHeight="1">
      <c r="A40" s="243" t="s">
        <v>34</v>
      </c>
      <c r="B40" s="142" t="s">
        <v>91</v>
      </c>
      <c r="C40" s="51" t="s">
        <v>7</v>
      </c>
      <c r="D40" s="51" t="s">
        <v>36</v>
      </c>
      <c r="E40" s="51"/>
      <c r="F40" s="51"/>
      <c r="G40" s="232">
        <v>388162.12</v>
      </c>
      <c r="H40" s="52"/>
    </row>
    <row r="41" spans="1:8" ht="33.75" customHeight="1">
      <c r="A41" s="218" t="s">
        <v>146</v>
      </c>
      <c r="B41" s="242" t="s">
        <v>145</v>
      </c>
      <c r="C41" s="146" t="s">
        <v>152</v>
      </c>
      <c r="D41" s="146" t="s">
        <v>36</v>
      </c>
      <c r="E41" s="51" t="s">
        <v>154</v>
      </c>
      <c r="F41" s="51"/>
      <c r="G41" s="232" t="s">
        <v>247</v>
      </c>
      <c r="H41" s="52"/>
    </row>
    <row r="42" spans="1:8" ht="20.25" customHeight="1">
      <c r="A42" s="218" t="s">
        <v>35</v>
      </c>
      <c r="B42" s="242" t="s">
        <v>145</v>
      </c>
      <c r="C42" s="146" t="s">
        <v>152</v>
      </c>
      <c r="D42" s="146" t="s">
        <v>36</v>
      </c>
      <c r="E42" s="51" t="s">
        <v>100</v>
      </c>
      <c r="F42" s="51" t="s">
        <v>105</v>
      </c>
      <c r="G42" s="232" t="s">
        <v>247</v>
      </c>
      <c r="H42" s="52"/>
    </row>
    <row r="43" spans="1:8" ht="18" customHeight="1">
      <c r="A43" s="218" t="s">
        <v>93</v>
      </c>
      <c r="B43" s="242" t="s">
        <v>51</v>
      </c>
      <c r="C43" s="146" t="s">
        <v>7</v>
      </c>
      <c r="D43" s="146" t="s">
        <v>39</v>
      </c>
      <c r="E43" s="51"/>
      <c r="F43" s="51"/>
      <c r="G43" s="232">
        <v>40000</v>
      </c>
      <c r="H43" s="52"/>
    </row>
    <row r="44" spans="1:8" ht="54" customHeight="1">
      <c r="A44" s="218" t="s">
        <v>161</v>
      </c>
      <c r="B44" s="242" t="s">
        <v>52</v>
      </c>
      <c r="C44" s="146" t="s">
        <v>7</v>
      </c>
      <c r="D44" s="146" t="s">
        <v>39</v>
      </c>
      <c r="E44" s="51"/>
      <c r="F44" s="51"/>
      <c r="G44" s="232">
        <v>40000</v>
      </c>
      <c r="H44" s="52"/>
    </row>
    <row r="45" spans="1:8" ht="33.75" customHeight="1">
      <c r="A45" s="157" t="s">
        <v>54</v>
      </c>
      <c r="B45" s="34" t="s">
        <v>53</v>
      </c>
      <c r="C45" s="180" t="s">
        <v>7</v>
      </c>
      <c r="D45" s="180" t="s">
        <v>39</v>
      </c>
      <c r="E45" s="51"/>
      <c r="F45" s="51"/>
      <c r="G45" s="232">
        <v>40000</v>
      </c>
      <c r="H45" s="54"/>
    </row>
    <row r="46" spans="1:8" ht="33.75" customHeight="1">
      <c r="A46" s="157" t="s">
        <v>34</v>
      </c>
      <c r="B46" s="34" t="s">
        <v>91</v>
      </c>
      <c r="C46" s="180" t="s">
        <v>7</v>
      </c>
      <c r="D46" s="180" t="s">
        <v>39</v>
      </c>
      <c r="E46" s="51"/>
      <c r="F46" s="51"/>
      <c r="G46" s="232">
        <v>40000</v>
      </c>
      <c r="H46" s="52"/>
    </row>
    <row r="47" spans="1:8" ht="33.75" customHeight="1">
      <c r="A47" s="140" t="s">
        <v>94</v>
      </c>
      <c r="B47" s="39" t="s">
        <v>92</v>
      </c>
      <c r="C47" s="181" t="s">
        <v>7</v>
      </c>
      <c r="D47" s="181" t="s">
        <v>39</v>
      </c>
      <c r="E47" s="51" t="s">
        <v>154</v>
      </c>
      <c r="F47" s="51"/>
      <c r="G47" s="232">
        <v>40000</v>
      </c>
      <c r="H47" s="52"/>
    </row>
    <row r="48" spans="1:8" ht="18.75" customHeight="1">
      <c r="A48" s="243" t="s">
        <v>35</v>
      </c>
      <c r="B48" s="142" t="s">
        <v>92</v>
      </c>
      <c r="C48" s="51" t="s">
        <v>7</v>
      </c>
      <c r="D48" s="51" t="s">
        <v>39</v>
      </c>
      <c r="E48" s="51" t="s">
        <v>100</v>
      </c>
      <c r="F48" s="51" t="s">
        <v>105</v>
      </c>
      <c r="G48" s="232">
        <v>40000</v>
      </c>
      <c r="H48" s="52"/>
    </row>
    <row r="49" spans="1:8" ht="15.75">
      <c r="A49" s="244" t="s">
        <v>188</v>
      </c>
      <c r="B49" s="245" t="s">
        <v>51</v>
      </c>
      <c r="C49" s="246" t="s">
        <v>9</v>
      </c>
      <c r="D49" s="246" t="s">
        <v>37</v>
      </c>
      <c r="E49" s="246"/>
      <c r="F49" s="246"/>
      <c r="G49" s="246" t="s">
        <v>249</v>
      </c>
      <c r="H49" s="247"/>
    </row>
    <row r="50" spans="1:8" ht="15.75">
      <c r="A50" s="244" t="s">
        <v>190</v>
      </c>
      <c r="B50" s="245" t="s">
        <v>189</v>
      </c>
      <c r="C50" s="246" t="s">
        <v>9</v>
      </c>
      <c r="D50" s="246" t="s">
        <v>37</v>
      </c>
      <c r="E50" s="246"/>
      <c r="F50" s="246"/>
      <c r="G50" s="246" t="s">
        <v>249</v>
      </c>
      <c r="H50" s="247"/>
    </row>
    <row r="51" spans="1:8" ht="15.75">
      <c r="A51" s="244" t="s">
        <v>139</v>
      </c>
      <c r="B51" s="245" t="s">
        <v>189</v>
      </c>
      <c r="C51" s="246" t="s">
        <v>9</v>
      </c>
      <c r="D51" s="246" t="s">
        <v>37</v>
      </c>
      <c r="E51" s="246" t="s">
        <v>96</v>
      </c>
      <c r="F51" s="246"/>
      <c r="G51" s="246" t="s">
        <v>248</v>
      </c>
      <c r="H51" s="247"/>
    </row>
    <row r="52" spans="1:8" ht="15.75">
      <c r="A52" s="244" t="s">
        <v>192</v>
      </c>
      <c r="B52" s="245" t="s">
        <v>189</v>
      </c>
      <c r="C52" s="246" t="s">
        <v>9</v>
      </c>
      <c r="D52" s="246" t="s">
        <v>37</v>
      </c>
      <c r="E52" s="246" t="s">
        <v>191</v>
      </c>
      <c r="F52" s="246" t="s">
        <v>105</v>
      </c>
      <c r="G52" s="246">
        <v>30000</v>
      </c>
      <c r="H52" s="247"/>
    </row>
    <row r="53" spans="1:8" ht="15.75">
      <c r="A53" s="244" t="s">
        <v>10</v>
      </c>
      <c r="B53" s="245"/>
      <c r="C53" s="246"/>
      <c r="D53" s="246"/>
      <c r="E53" s="246"/>
      <c r="F53" s="246"/>
      <c r="G53" s="246" t="s">
        <v>255</v>
      </c>
      <c r="H53" s="247" t="s">
        <v>213</v>
      </c>
    </row>
  </sheetData>
  <sheetProtection/>
  <mergeCells count="10">
    <mergeCell ref="A2:G2"/>
    <mergeCell ref="A3:G3"/>
    <mergeCell ref="A1:G1"/>
    <mergeCell ref="A4:H4"/>
    <mergeCell ref="A6:A7"/>
    <mergeCell ref="B6:B7"/>
    <mergeCell ref="C6:C7"/>
    <mergeCell ref="D6:D7"/>
    <mergeCell ref="E6:E7"/>
    <mergeCell ref="F6:F7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2021-06-29T07:42:50Z</dcterms:modified>
  <cp:category/>
  <cp:version/>
  <cp:contentType/>
  <cp:contentStatus/>
</cp:coreProperties>
</file>