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8445"/>
  </bookViews>
  <sheets>
    <sheet name="2018" sheetId="4" r:id="rId1"/>
  </sheets>
  <definedNames>
    <definedName name="_xlnm.Print_Area" localSheetId="0">'2018'!$A$1:$K$620</definedName>
  </definedNames>
  <calcPr calcId="124519"/>
</workbook>
</file>

<file path=xl/calcChain.xml><?xml version="1.0" encoding="utf-8"?>
<calcChain xmlns="http://schemas.openxmlformats.org/spreadsheetml/2006/main">
  <c r="J472" i="4"/>
  <c r="K472"/>
  <c r="I472"/>
  <c r="I519"/>
  <c r="I521"/>
  <c r="I518"/>
  <c r="I523"/>
  <c r="J520"/>
  <c r="J517" s="1"/>
  <c r="K520"/>
  <c r="K517" s="1"/>
  <c r="J523"/>
  <c r="K523"/>
  <c r="I520"/>
  <c r="I517" s="1"/>
  <c r="I272"/>
  <c r="I271" s="1"/>
  <c r="I270" s="1"/>
  <c r="K72"/>
  <c r="J242"/>
  <c r="J241" s="1"/>
  <c r="J240" s="1"/>
  <c r="J239" s="1"/>
  <c r="K242"/>
  <c r="K241" s="1"/>
  <c r="K240" s="1"/>
  <c r="K239" s="1"/>
  <c r="I242"/>
  <c r="I241" s="1"/>
  <c r="I240" s="1"/>
  <c r="I239" s="1"/>
  <c r="J341"/>
  <c r="J340" s="1"/>
  <c r="J339" s="1"/>
  <c r="J338" s="1"/>
  <c r="K341"/>
  <c r="K340" s="1"/>
  <c r="K339" s="1"/>
  <c r="K338" s="1"/>
  <c r="J125" l="1"/>
  <c r="K125"/>
  <c r="I125"/>
  <c r="J447"/>
  <c r="K447"/>
  <c r="I447"/>
  <c r="K418"/>
  <c r="J418"/>
  <c r="J259"/>
  <c r="J258" s="1"/>
  <c r="J257" s="1"/>
  <c r="J256" s="1"/>
  <c r="J255" s="1"/>
  <c r="J254" s="1"/>
  <c r="K259"/>
  <c r="K258" s="1"/>
  <c r="K257" s="1"/>
  <c r="K256" s="1"/>
  <c r="K255" s="1"/>
  <c r="K254" s="1"/>
  <c r="I259"/>
  <c r="I258" s="1"/>
  <c r="I257" s="1"/>
  <c r="I256" s="1"/>
  <c r="I255" s="1"/>
  <c r="I254" s="1"/>
  <c r="J183"/>
  <c r="J182" s="1"/>
  <c r="J181" s="1"/>
  <c r="J180" s="1"/>
  <c r="J179" s="1"/>
  <c r="K183"/>
  <c r="K182" s="1"/>
  <c r="K181" s="1"/>
  <c r="K180" s="1"/>
  <c r="K179" s="1"/>
  <c r="I183"/>
  <c r="I182" s="1"/>
  <c r="I181" s="1"/>
  <c r="I180" s="1"/>
  <c r="I179" s="1"/>
  <c r="J124" l="1"/>
  <c r="J123" s="1"/>
  <c r="K124"/>
  <c r="K123" s="1"/>
  <c r="J92" l="1"/>
  <c r="K92"/>
  <c r="J89"/>
  <c r="K89"/>
  <c r="J90"/>
  <c r="K90"/>
  <c r="J77"/>
  <c r="J76" s="1"/>
  <c r="K77"/>
  <c r="K76" s="1"/>
  <c r="I341"/>
  <c r="I340" s="1"/>
  <c r="I339" s="1"/>
  <c r="I338" s="1"/>
  <c r="I373"/>
  <c r="I372" s="1"/>
  <c r="I363"/>
  <c r="I602"/>
  <c r="I601" s="1"/>
  <c r="I600" s="1"/>
  <c r="I599" s="1"/>
  <c r="I418" l="1"/>
  <c r="I31"/>
  <c r="I201"/>
  <c r="I200" s="1"/>
  <c r="I199" s="1"/>
  <c r="I198" s="1"/>
  <c r="I205"/>
  <c r="I204" s="1"/>
  <c r="I203" s="1"/>
  <c r="I124"/>
  <c r="I123" s="1"/>
  <c r="I90"/>
  <c r="I89"/>
  <c r="I326"/>
  <c r="I325" s="1"/>
  <c r="I324" s="1"/>
  <c r="I323" s="1"/>
  <c r="I359"/>
  <c r="I381"/>
  <c r="I380" s="1"/>
  <c r="I77"/>
  <c r="I76" s="1"/>
  <c r="I435"/>
  <c r="J100"/>
  <c r="J99" s="1"/>
  <c r="J98" s="1"/>
  <c r="J97" s="1"/>
  <c r="J96" s="1"/>
  <c r="K100"/>
  <c r="K99" s="1"/>
  <c r="K98" s="1"/>
  <c r="K97" s="1"/>
  <c r="K96" s="1"/>
  <c r="I100"/>
  <c r="I99" s="1"/>
  <c r="I98" s="1"/>
  <c r="I97" s="1"/>
  <c r="I96" s="1"/>
  <c r="K215" l="1"/>
  <c r="K214" s="1"/>
  <c r="K213" s="1"/>
  <c r="J215"/>
  <c r="J214" s="1"/>
  <c r="I215"/>
  <c r="I214" s="1"/>
  <c r="I29"/>
  <c r="I28" s="1"/>
  <c r="I27" s="1"/>
  <c r="I26" s="1"/>
  <c r="I25" s="1"/>
  <c r="I24" s="1"/>
  <c r="I23" s="1"/>
  <c r="I22" s="1"/>
  <c r="I21" s="1"/>
  <c r="J65"/>
  <c r="J64" s="1"/>
  <c r="K65"/>
  <c r="K63" s="1"/>
  <c r="I65"/>
  <c r="I64" s="1"/>
  <c r="I251"/>
  <c r="I250" s="1"/>
  <c r="I249" s="1"/>
  <c r="J251"/>
  <c r="J250" s="1"/>
  <c r="J249" s="1"/>
  <c r="K251"/>
  <c r="K250" s="1"/>
  <c r="K249" s="1"/>
  <c r="J539"/>
  <c r="J538" s="1"/>
  <c r="J537" s="1"/>
  <c r="K539"/>
  <c r="K538" s="1"/>
  <c r="K537" s="1"/>
  <c r="I539"/>
  <c r="I538" s="1"/>
  <c r="I537" s="1"/>
  <c r="I237"/>
  <c r="I236" s="1"/>
  <c r="I235" s="1"/>
  <c r="I234" s="1"/>
  <c r="I233" s="1"/>
  <c r="I232" s="1"/>
  <c r="I231" s="1"/>
  <c r="I230" s="1"/>
  <c r="I229" s="1"/>
  <c r="J237"/>
  <c r="J236" s="1"/>
  <c r="J235" s="1"/>
  <c r="J234" s="1"/>
  <c r="J233" s="1"/>
  <c r="J232" s="1"/>
  <c r="J231" s="1"/>
  <c r="J230" s="1"/>
  <c r="J229" s="1"/>
  <c r="K237"/>
  <c r="K236" s="1"/>
  <c r="K235" s="1"/>
  <c r="K234" s="1"/>
  <c r="K233" s="1"/>
  <c r="K232" s="1"/>
  <c r="K231" s="1"/>
  <c r="K230" s="1"/>
  <c r="K229" s="1"/>
  <c r="J508"/>
  <c r="J512"/>
  <c r="J511" s="1"/>
  <c r="J515"/>
  <c r="J514" s="1"/>
  <c r="J478"/>
  <c r="J477" s="1"/>
  <c r="J476" s="1"/>
  <c r="J483"/>
  <c r="J485"/>
  <c r="J498"/>
  <c r="J497" s="1"/>
  <c r="J496" s="1"/>
  <c r="J492"/>
  <c r="J491" s="1"/>
  <c r="J494"/>
  <c r="K508"/>
  <c r="K512"/>
  <c r="K511" s="1"/>
  <c r="K515"/>
  <c r="K514" s="1"/>
  <c r="K478"/>
  <c r="K477" s="1"/>
  <c r="K476" s="1"/>
  <c r="K483"/>
  <c r="K485"/>
  <c r="K498"/>
  <c r="K497" s="1"/>
  <c r="K496" s="1"/>
  <c r="K492"/>
  <c r="K491" s="1"/>
  <c r="K494"/>
  <c r="J566"/>
  <c r="K566"/>
  <c r="J542"/>
  <c r="K542"/>
  <c r="J541"/>
  <c r="K541"/>
  <c r="I94"/>
  <c r="I512"/>
  <c r="I511" s="1"/>
  <c r="I515"/>
  <c r="I514" s="1"/>
  <c r="J563"/>
  <c r="J562" s="1"/>
  <c r="J561" s="1"/>
  <c r="K563"/>
  <c r="K562" s="1"/>
  <c r="K561" s="1"/>
  <c r="I138"/>
  <c r="I137" s="1"/>
  <c r="I136" s="1"/>
  <c r="I135" s="1"/>
  <c r="I133"/>
  <c r="I132" s="1"/>
  <c r="I131" s="1"/>
  <c r="I130" s="1"/>
  <c r="I129" s="1"/>
  <c r="I119"/>
  <c r="I118" s="1"/>
  <c r="I117" s="1"/>
  <c r="I116" s="1"/>
  <c r="I115" s="1"/>
  <c r="I114" s="1"/>
  <c r="I110"/>
  <c r="I109" s="1"/>
  <c r="I108" s="1"/>
  <c r="I107" s="1"/>
  <c r="I106" s="1"/>
  <c r="I105" s="1"/>
  <c r="I104" s="1"/>
  <c r="I103" s="1"/>
  <c r="I72"/>
  <c r="I60"/>
  <c r="I56"/>
  <c r="I55" s="1"/>
  <c r="I49"/>
  <c r="I47"/>
  <c r="I41"/>
  <c r="I40" s="1"/>
  <c r="I39" s="1"/>
  <c r="I81"/>
  <c r="I80" s="1"/>
  <c r="I84"/>
  <c r="I83" s="1"/>
  <c r="J88"/>
  <c r="J86" s="1"/>
  <c r="K86"/>
  <c r="J31"/>
  <c r="K31"/>
  <c r="I443"/>
  <c r="I442" s="1"/>
  <c r="I441" s="1"/>
  <c r="I440" s="1"/>
  <c r="I439" s="1"/>
  <c r="I445"/>
  <c r="I378"/>
  <c r="I377" s="1"/>
  <c r="I376" s="1"/>
  <c r="I375" s="1"/>
  <c r="J177"/>
  <c r="J176" s="1"/>
  <c r="J175" s="1"/>
  <c r="J174" s="1"/>
  <c r="J173" s="1"/>
  <c r="J172" s="1"/>
  <c r="J171" s="1"/>
  <c r="K177"/>
  <c r="K176" s="1"/>
  <c r="K175" s="1"/>
  <c r="K174" s="1"/>
  <c r="K173" s="1"/>
  <c r="K172" s="1"/>
  <c r="K171" s="1"/>
  <c r="I177"/>
  <c r="I176" s="1"/>
  <c r="I175" s="1"/>
  <c r="I174" s="1"/>
  <c r="I173" s="1"/>
  <c r="I172" s="1"/>
  <c r="I171" s="1"/>
  <c r="I283"/>
  <c r="I282" s="1"/>
  <c r="I281" s="1"/>
  <c r="I280" s="1"/>
  <c r="I279" s="1"/>
  <c r="I278" s="1"/>
  <c r="I277" s="1"/>
  <c r="I276" s="1"/>
  <c r="I566"/>
  <c r="I571"/>
  <c r="I570" s="1"/>
  <c r="I535"/>
  <c r="I542"/>
  <c r="I541" s="1"/>
  <c r="I505"/>
  <c r="J551"/>
  <c r="K551"/>
  <c r="I551"/>
  <c r="J535"/>
  <c r="K535"/>
  <c r="J480"/>
  <c r="K480"/>
  <c r="I480"/>
  <c r="J151"/>
  <c r="K151"/>
  <c r="I151"/>
  <c r="J121"/>
  <c r="K121"/>
  <c r="I121"/>
  <c r="J43"/>
  <c r="K43"/>
  <c r="I43"/>
  <c r="J549"/>
  <c r="K549"/>
  <c r="K548" s="1"/>
  <c r="K547" s="1"/>
  <c r="I549"/>
  <c r="I548" s="1"/>
  <c r="I547" s="1"/>
  <c r="J533"/>
  <c r="J532" s="1"/>
  <c r="J531" s="1"/>
  <c r="J530" s="1"/>
  <c r="J529" s="1"/>
  <c r="K533"/>
  <c r="I533"/>
  <c r="I532" s="1"/>
  <c r="I531" s="1"/>
  <c r="I530" s="1"/>
  <c r="I529" s="1"/>
  <c r="I478"/>
  <c r="I149"/>
  <c r="I148" s="1"/>
  <c r="I147" s="1"/>
  <c r="I146" s="1"/>
  <c r="I145" s="1"/>
  <c r="J119"/>
  <c r="J118" s="1"/>
  <c r="J117" s="1"/>
  <c r="J116" s="1"/>
  <c r="J115" s="1"/>
  <c r="J114" s="1"/>
  <c r="K119"/>
  <c r="K118" s="1"/>
  <c r="K117" s="1"/>
  <c r="K116" s="1"/>
  <c r="K115" s="1"/>
  <c r="K114" s="1"/>
  <c r="J41"/>
  <c r="J40" s="1"/>
  <c r="J39" s="1"/>
  <c r="K41"/>
  <c r="K40" s="1"/>
  <c r="K39" s="1"/>
  <c r="J29"/>
  <c r="J28" s="1"/>
  <c r="J27" s="1"/>
  <c r="J26" s="1"/>
  <c r="J25" s="1"/>
  <c r="J24" s="1"/>
  <c r="J23" s="1"/>
  <c r="J22" s="1"/>
  <c r="J21" s="1"/>
  <c r="K29"/>
  <c r="J555"/>
  <c r="K555"/>
  <c r="I555"/>
  <c r="I483"/>
  <c r="J47"/>
  <c r="K47"/>
  <c r="I313"/>
  <c r="I312" s="1"/>
  <c r="I311" s="1"/>
  <c r="I310" s="1"/>
  <c r="I309" s="1"/>
  <c r="I308" s="1"/>
  <c r="I320"/>
  <c r="I319" s="1"/>
  <c r="I318" s="1"/>
  <c r="I317" s="1"/>
  <c r="I316" s="1"/>
  <c r="I315" s="1"/>
  <c r="I563"/>
  <c r="I562" s="1"/>
  <c r="J192"/>
  <c r="J191" s="1"/>
  <c r="K192"/>
  <c r="K191" s="1"/>
  <c r="I192"/>
  <c r="I191" s="1"/>
  <c r="I195"/>
  <c r="J443"/>
  <c r="J442" s="1"/>
  <c r="J441" s="1"/>
  <c r="J440" s="1"/>
  <c r="J439" s="1"/>
  <c r="J438" s="1"/>
  <c r="K443"/>
  <c r="K442" s="1"/>
  <c r="K441" s="1"/>
  <c r="K440" s="1"/>
  <c r="K439" s="1"/>
  <c r="K438" s="1"/>
  <c r="J410"/>
  <c r="J409" s="1"/>
  <c r="J408" s="1"/>
  <c r="J407" s="1"/>
  <c r="J406" s="1"/>
  <c r="J405" s="1"/>
  <c r="K410"/>
  <c r="K409" s="1"/>
  <c r="K408" s="1"/>
  <c r="K407" s="1"/>
  <c r="K406" s="1"/>
  <c r="K405" s="1"/>
  <c r="I410"/>
  <c r="I409" s="1"/>
  <c r="I408" s="1"/>
  <c r="I407" s="1"/>
  <c r="I406" s="1"/>
  <c r="I405" s="1"/>
  <c r="J60"/>
  <c r="K60"/>
  <c r="J72"/>
  <c r="J334"/>
  <c r="J333" s="1"/>
  <c r="J332" s="1"/>
  <c r="J331" s="1"/>
  <c r="J330" s="1"/>
  <c r="K334"/>
  <c r="K333" s="1"/>
  <c r="K332" s="1"/>
  <c r="K331" s="1"/>
  <c r="K330" s="1"/>
  <c r="K329" s="1"/>
  <c r="I498"/>
  <c r="I497" s="1"/>
  <c r="I492"/>
  <c r="I491" s="1"/>
  <c r="I494"/>
  <c r="I334"/>
  <c r="I333" s="1"/>
  <c r="I332" s="1"/>
  <c r="I331" s="1"/>
  <c r="I330" s="1"/>
  <c r="I329" s="1"/>
  <c r="I328" s="1"/>
  <c r="J49"/>
  <c r="K49"/>
  <c r="I615"/>
  <c r="I613"/>
  <c r="I612" s="1"/>
  <c r="I597"/>
  <c r="I596" s="1"/>
  <c r="I595" s="1"/>
  <c r="I594" s="1"/>
  <c r="I593" s="1"/>
  <c r="I592" s="1"/>
  <c r="I591" s="1"/>
  <c r="I590" s="1"/>
  <c r="I589" s="1"/>
  <c r="I588" s="1"/>
  <c r="I586"/>
  <c r="I585" s="1"/>
  <c r="I584" s="1"/>
  <c r="I583" s="1"/>
  <c r="I582" s="1"/>
  <c r="I581" s="1"/>
  <c r="I580" s="1"/>
  <c r="I579" s="1"/>
  <c r="I578" s="1"/>
  <c r="I577" s="1"/>
  <c r="I573"/>
  <c r="I557"/>
  <c r="I485"/>
  <c r="I477"/>
  <c r="I476" s="1"/>
  <c r="I467"/>
  <c r="I466" s="1"/>
  <c r="I465" s="1"/>
  <c r="I464" s="1"/>
  <c r="I463" s="1"/>
  <c r="I462" s="1"/>
  <c r="I461" s="1"/>
  <c r="I460" s="1"/>
  <c r="I458"/>
  <c r="I457" s="1"/>
  <c r="I456" s="1"/>
  <c r="I455" s="1"/>
  <c r="I454" s="1"/>
  <c r="I453" s="1"/>
  <c r="I452" s="1"/>
  <c r="I451" s="1"/>
  <c r="I433"/>
  <c r="I432" s="1"/>
  <c r="I431" s="1"/>
  <c r="I430" s="1"/>
  <c r="I429" s="1"/>
  <c r="I428" s="1"/>
  <c r="I426"/>
  <c r="I425" s="1"/>
  <c r="I424" s="1"/>
  <c r="I423" s="1"/>
  <c r="I422" s="1"/>
  <c r="I421" s="1"/>
  <c r="I417"/>
  <c r="I400"/>
  <c r="I399" s="1"/>
  <c r="I398" s="1"/>
  <c r="I397" s="1"/>
  <c r="I396" s="1"/>
  <c r="I395" s="1"/>
  <c r="I394" s="1"/>
  <c r="I393" s="1"/>
  <c r="I391"/>
  <c r="I390" s="1"/>
  <c r="I389" s="1"/>
  <c r="I388" s="1"/>
  <c r="I387" s="1"/>
  <c r="I386" s="1"/>
  <c r="I385" s="1"/>
  <c r="I384" s="1"/>
  <c r="I370"/>
  <c r="I369" s="1"/>
  <c r="I368" s="1"/>
  <c r="I367" s="1"/>
  <c r="I362"/>
  <c r="I361" s="1"/>
  <c r="I354"/>
  <c r="I353" s="1"/>
  <c r="I352" s="1"/>
  <c r="I351" s="1"/>
  <c r="I350" s="1"/>
  <c r="I348"/>
  <c r="I347" s="1"/>
  <c r="I346" s="1"/>
  <c r="I345" s="1"/>
  <c r="I344" s="1"/>
  <c r="I305"/>
  <c r="I304" s="1"/>
  <c r="I303" s="1"/>
  <c r="I302" s="1"/>
  <c r="I299"/>
  <c r="I298" s="1"/>
  <c r="I297" s="1"/>
  <c r="I296" s="1"/>
  <c r="I295" s="1"/>
  <c r="I292"/>
  <c r="I291" s="1"/>
  <c r="I290" s="1"/>
  <c r="I289" s="1"/>
  <c r="I288" s="1"/>
  <c r="I268"/>
  <c r="I267" s="1"/>
  <c r="I266" s="1"/>
  <c r="I265" s="1"/>
  <c r="I264" s="1"/>
  <c r="I263" s="1"/>
  <c r="I262" s="1"/>
  <c r="I261" s="1"/>
  <c r="I253" s="1"/>
  <c r="I226"/>
  <c r="I225" s="1"/>
  <c r="I224" s="1"/>
  <c r="I223" s="1"/>
  <c r="I222" s="1"/>
  <c r="I221" s="1"/>
  <c r="I220" s="1"/>
  <c r="I219" s="1"/>
  <c r="I218" s="1"/>
  <c r="I168"/>
  <c r="I167" s="1"/>
  <c r="I166" s="1"/>
  <c r="I165" s="1"/>
  <c r="I164" s="1"/>
  <c r="I163" s="1"/>
  <c r="I162" s="1"/>
  <c r="I161" s="1"/>
  <c r="I160" s="1"/>
  <c r="I156"/>
  <c r="I155" s="1"/>
  <c r="I154" s="1"/>
  <c r="I153" s="1"/>
  <c r="K532"/>
  <c r="K531" s="1"/>
  <c r="K530" s="1"/>
  <c r="K529" s="1"/>
  <c r="K528" s="1"/>
  <c r="J548"/>
  <c r="J547" s="1"/>
  <c r="J557"/>
  <c r="K557"/>
  <c r="J573"/>
  <c r="J571" s="1"/>
  <c r="J570" s="1"/>
  <c r="K573"/>
  <c r="K571" s="1"/>
  <c r="K570" s="1"/>
  <c r="J586"/>
  <c r="J585" s="1"/>
  <c r="J584" s="1"/>
  <c r="J583" s="1"/>
  <c r="J582" s="1"/>
  <c r="J581" s="1"/>
  <c r="J580" s="1"/>
  <c r="J579" s="1"/>
  <c r="K586"/>
  <c r="K585" s="1"/>
  <c r="K584" s="1"/>
  <c r="K583" s="1"/>
  <c r="K582" s="1"/>
  <c r="K581" s="1"/>
  <c r="K580" s="1"/>
  <c r="K578" s="1"/>
  <c r="K577" s="1"/>
  <c r="J597"/>
  <c r="J596" s="1"/>
  <c r="J595" s="1"/>
  <c r="J594" s="1"/>
  <c r="J593" s="1"/>
  <c r="J592" s="1"/>
  <c r="J591" s="1"/>
  <c r="J590" s="1"/>
  <c r="K597"/>
  <c r="K596" s="1"/>
  <c r="K595" s="1"/>
  <c r="K594" s="1"/>
  <c r="K593" s="1"/>
  <c r="K592" s="1"/>
  <c r="K591" s="1"/>
  <c r="K590" s="1"/>
  <c r="J613"/>
  <c r="J612" s="1"/>
  <c r="K613"/>
  <c r="K612" s="1"/>
  <c r="J615"/>
  <c r="K615"/>
  <c r="J458"/>
  <c r="J457" s="1"/>
  <c r="J456" s="1"/>
  <c r="J455" s="1"/>
  <c r="J454" s="1"/>
  <c r="J453" s="1"/>
  <c r="J452" s="1"/>
  <c r="K458"/>
  <c r="K457" s="1"/>
  <c r="K456" s="1"/>
  <c r="K455" s="1"/>
  <c r="K454" s="1"/>
  <c r="K453" s="1"/>
  <c r="J467"/>
  <c r="J466" s="1"/>
  <c r="J465" s="1"/>
  <c r="J464" s="1"/>
  <c r="J463" s="1"/>
  <c r="J462" s="1"/>
  <c r="K467"/>
  <c r="K466" s="1"/>
  <c r="K465" s="1"/>
  <c r="K464" s="1"/>
  <c r="K463" s="1"/>
  <c r="K462" s="1"/>
  <c r="K460" s="1"/>
  <c r="J292"/>
  <c r="J291" s="1"/>
  <c r="J290" s="1"/>
  <c r="J289" s="1"/>
  <c r="J288" s="1"/>
  <c r="K292"/>
  <c r="K291" s="1"/>
  <c r="K290" s="1"/>
  <c r="K289" s="1"/>
  <c r="K288" s="1"/>
  <c r="J299"/>
  <c r="J298" s="1"/>
  <c r="J297" s="1"/>
  <c r="J296" s="1"/>
  <c r="J295" s="1"/>
  <c r="J305"/>
  <c r="J304" s="1"/>
  <c r="J303" s="1"/>
  <c r="J302" s="1"/>
  <c r="K299"/>
  <c r="K298" s="1"/>
  <c r="K297" s="1"/>
  <c r="K296" s="1"/>
  <c r="K295" s="1"/>
  <c r="K305"/>
  <c r="K304" s="1"/>
  <c r="K303" s="1"/>
  <c r="K302" s="1"/>
  <c r="J348"/>
  <c r="J347" s="1"/>
  <c r="J346" s="1"/>
  <c r="J345" s="1"/>
  <c r="J344" s="1"/>
  <c r="K348"/>
  <c r="K347" s="1"/>
  <c r="K346" s="1"/>
  <c r="K345" s="1"/>
  <c r="K344" s="1"/>
  <c r="J354"/>
  <c r="J353" s="1"/>
  <c r="J352" s="1"/>
  <c r="J351" s="1"/>
  <c r="J350" s="1"/>
  <c r="K354"/>
  <c r="K353" s="1"/>
  <c r="K352" s="1"/>
  <c r="K351" s="1"/>
  <c r="K350" s="1"/>
  <c r="J363"/>
  <c r="J362" s="1"/>
  <c r="J361" s="1"/>
  <c r="J358" s="1"/>
  <c r="J357" s="1"/>
  <c r="K363"/>
  <c r="K362" s="1"/>
  <c r="K361" s="1"/>
  <c r="K358" s="1"/>
  <c r="K357" s="1"/>
  <c r="J370"/>
  <c r="J369" s="1"/>
  <c r="J368" s="1"/>
  <c r="J367" s="1"/>
  <c r="K370"/>
  <c r="K369" s="1"/>
  <c r="K368" s="1"/>
  <c r="K367" s="1"/>
  <c r="J391"/>
  <c r="J390" s="1"/>
  <c r="J389" s="1"/>
  <c r="J388" s="1"/>
  <c r="J387" s="1"/>
  <c r="J386" s="1"/>
  <c r="J385" s="1"/>
  <c r="K391"/>
  <c r="K390" s="1"/>
  <c r="K389" s="1"/>
  <c r="K388" s="1"/>
  <c r="K387" s="1"/>
  <c r="K386" s="1"/>
  <c r="K384" s="1"/>
  <c r="J400"/>
  <c r="J399" s="1"/>
  <c r="J398" s="1"/>
  <c r="J397" s="1"/>
  <c r="J396" s="1"/>
  <c r="J395" s="1"/>
  <c r="J393" s="1"/>
  <c r="K400"/>
  <c r="K399" s="1"/>
  <c r="K398" s="1"/>
  <c r="K397" s="1"/>
  <c r="K396" s="1"/>
  <c r="K395" s="1"/>
  <c r="K394" s="1"/>
  <c r="J426"/>
  <c r="J425" s="1"/>
  <c r="J424" s="1"/>
  <c r="J423" s="1"/>
  <c r="J422" s="1"/>
  <c r="J421" s="1"/>
  <c r="K426"/>
  <c r="K425" s="1"/>
  <c r="K424" s="1"/>
  <c r="K423" s="1"/>
  <c r="K422" s="1"/>
  <c r="K421" s="1"/>
  <c r="J433"/>
  <c r="J432" s="1"/>
  <c r="K433"/>
  <c r="K432" s="1"/>
  <c r="J435"/>
  <c r="K435"/>
  <c r="J226"/>
  <c r="J225" s="1"/>
  <c r="J224" s="1"/>
  <c r="J223" s="1"/>
  <c r="J222" s="1"/>
  <c r="J221" s="1"/>
  <c r="J219" s="1"/>
  <c r="J218" s="1"/>
  <c r="K226"/>
  <c r="K225" s="1"/>
  <c r="K224" s="1"/>
  <c r="K223" s="1"/>
  <c r="K222" s="1"/>
  <c r="K221" s="1"/>
  <c r="K219" s="1"/>
  <c r="K218" s="1"/>
  <c r="J268"/>
  <c r="J267" s="1"/>
  <c r="J266" s="1"/>
  <c r="J265" s="1"/>
  <c r="J264" s="1"/>
  <c r="J263" s="1"/>
  <c r="J262" s="1"/>
  <c r="K268"/>
  <c r="K267" s="1"/>
  <c r="K266" s="1"/>
  <c r="K265" s="1"/>
  <c r="K264" s="1"/>
  <c r="K263" s="1"/>
  <c r="K261" s="1"/>
  <c r="K253" s="1"/>
  <c r="J168"/>
  <c r="J167" s="1"/>
  <c r="J166" s="1"/>
  <c r="J165" s="1"/>
  <c r="J164" s="1"/>
  <c r="J163" s="1"/>
  <c r="J162" s="1"/>
  <c r="J161" s="1"/>
  <c r="J160" s="1"/>
  <c r="K168"/>
  <c r="K167" s="1"/>
  <c r="K166" s="1"/>
  <c r="K165" s="1"/>
  <c r="K164" s="1"/>
  <c r="K163" s="1"/>
  <c r="K162" s="1"/>
  <c r="K161" s="1"/>
  <c r="K160" s="1"/>
  <c r="J149"/>
  <c r="J148" s="1"/>
  <c r="J147" s="1"/>
  <c r="J146" s="1"/>
  <c r="J145" s="1"/>
  <c r="K149"/>
  <c r="K148" s="1"/>
  <c r="K147" s="1"/>
  <c r="K146" s="1"/>
  <c r="K145" s="1"/>
  <c r="K156"/>
  <c r="K155" s="1"/>
  <c r="K154" s="1"/>
  <c r="K153" s="1"/>
  <c r="J156"/>
  <c r="J155" s="1"/>
  <c r="J154" s="1"/>
  <c r="J153" s="1"/>
  <c r="J110"/>
  <c r="J109" s="1"/>
  <c r="J108" s="1"/>
  <c r="J107" s="1"/>
  <c r="J106" s="1"/>
  <c r="J105" s="1"/>
  <c r="K110"/>
  <c r="K109" s="1"/>
  <c r="K108" s="1"/>
  <c r="K107" s="1"/>
  <c r="K106" s="1"/>
  <c r="K105" s="1"/>
  <c r="J133"/>
  <c r="J132" s="1"/>
  <c r="J131" s="1"/>
  <c r="J130" s="1"/>
  <c r="J129" s="1"/>
  <c r="J138"/>
  <c r="J137" s="1"/>
  <c r="J136" s="1"/>
  <c r="J135" s="1"/>
  <c r="K133"/>
  <c r="K132" s="1"/>
  <c r="K131" s="1"/>
  <c r="K130" s="1"/>
  <c r="K129" s="1"/>
  <c r="K138"/>
  <c r="K137" s="1"/>
  <c r="K136" s="1"/>
  <c r="K135" s="1"/>
  <c r="J56"/>
  <c r="J55" s="1"/>
  <c r="J54" s="1"/>
  <c r="J53" s="1"/>
  <c r="J52" s="1"/>
  <c r="K56"/>
  <c r="K55" s="1"/>
  <c r="J81"/>
  <c r="J80" s="1"/>
  <c r="K81"/>
  <c r="K80" s="1"/>
  <c r="J84"/>
  <c r="J83" s="1"/>
  <c r="K84"/>
  <c r="K83" s="1"/>
  <c r="K28"/>
  <c r="K27" s="1"/>
  <c r="K26" s="1"/>
  <c r="K25" s="1"/>
  <c r="K24" s="1"/>
  <c r="K23" s="1"/>
  <c r="K22" s="1"/>
  <c r="K21" s="1"/>
  <c r="J195"/>
  <c r="K195"/>
  <c r="J417"/>
  <c r="K417"/>
  <c r="I554"/>
  <c r="I553" s="1"/>
  <c r="J394"/>
  <c r="K589"/>
  <c r="K588" s="1"/>
  <c r="K576" s="1"/>
  <c r="J46"/>
  <c r="J45" s="1"/>
  <c r="K569"/>
  <c r="K560" s="1"/>
  <c r="K559" s="1"/>
  <c r="I294"/>
  <c r="K328"/>
  <c r="K212"/>
  <c r="K211" s="1"/>
  <c r="I248" l="1"/>
  <c r="I247" s="1"/>
  <c r="I246" s="1"/>
  <c r="K210"/>
  <c r="K209" s="1"/>
  <c r="J248"/>
  <c r="J247" s="1"/>
  <c r="J246" s="1"/>
  <c r="J554"/>
  <c r="J553" s="1"/>
  <c r="J510"/>
  <c r="J507" s="1"/>
  <c r="I482"/>
  <c r="I475" s="1"/>
  <c r="I474" s="1"/>
  <c r="K554"/>
  <c r="K553" s="1"/>
  <c r="K546" s="1"/>
  <c r="K545" s="1"/>
  <c r="K544" s="1"/>
  <c r="K527" s="1"/>
  <c r="K526" s="1"/>
  <c r="K525" s="1"/>
  <c r="J261"/>
  <c r="J253" s="1"/>
  <c r="K490"/>
  <c r="K489" s="1"/>
  <c r="K488" s="1"/>
  <c r="J578"/>
  <c r="J577" s="1"/>
  <c r="J190"/>
  <c r="J189" s="1"/>
  <c r="J188" s="1"/>
  <c r="J187" s="1"/>
  <c r="J186" s="1"/>
  <c r="J185" s="1"/>
  <c r="J170" s="1"/>
  <c r="J490"/>
  <c r="J489" s="1"/>
  <c r="J488" s="1"/>
  <c r="J482"/>
  <c r="J475" s="1"/>
  <c r="J474" s="1"/>
  <c r="I438"/>
  <c r="J245"/>
  <c r="J244" s="1"/>
  <c r="J228" s="1"/>
  <c r="I245"/>
  <c r="I244" s="1"/>
  <c r="K248"/>
  <c r="K247" s="1"/>
  <c r="K246" s="1"/>
  <c r="J384"/>
  <c r="J220"/>
  <c r="I576"/>
  <c r="K611"/>
  <c r="K610" s="1"/>
  <c r="K609" s="1"/>
  <c r="K608" s="1"/>
  <c r="K607" s="1"/>
  <c r="K606" s="1"/>
  <c r="K54"/>
  <c r="K53" s="1"/>
  <c r="K52" s="1"/>
  <c r="I46"/>
  <c r="I45" s="1"/>
  <c r="I38" s="1"/>
  <c r="I37" s="1"/>
  <c r="K208"/>
  <c r="K207" s="1"/>
  <c r="K393"/>
  <c r="K461"/>
  <c r="J451"/>
  <c r="J461"/>
  <c r="J460"/>
  <c r="J450" s="1"/>
  <c r="J449" s="1"/>
  <c r="K452"/>
  <c r="K451"/>
  <c r="K450" s="1"/>
  <c r="K449" s="1"/>
  <c r="K144"/>
  <c r="K143" s="1"/>
  <c r="K142" s="1"/>
  <c r="K141" s="1"/>
  <c r="K140" s="1"/>
  <c r="K294"/>
  <c r="K287" s="1"/>
  <c r="K286" s="1"/>
  <c r="K285" s="1"/>
  <c r="K275" s="1"/>
  <c r="J546"/>
  <c r="J545" s="1"/>
  <c r="J356"/>
  <c r="J343" s="1"/>
  <c r="I569"/>
  <c r="I213"/>
  <c r="I212"/>
  <c r="J79"/>
  <c r="J75" s="1"/>
  <c r="I450"/>
  <c r="I449" s="1"/>
  <c r="I611"/>
  <c r="I610" s="1"/>
  <c r="I609" s="1"/>
  <c r="I608" s="1"/>
  <c r="I607" s="1"/>
  <c r="I606" s="1"/>
  <c r="I605" s="1"/>
  <c r="I604" s="1"/>
  <c r="K46"/>
  <c r="K45" s="1"/>
  <c r="K38" s="1"/>
  <c r="K37" s="1"/>
  <c r="I490"/>
  <c r="I190"/>
  <c r="I189" s="1"/>
  <c r="I188" s="1"/>
  <c r="I187" s="1"/>
  <c r="I561"/>
  <c r="I307"/>
  <c r="I128"/>
  <c r="I113" s="1"/>
  <c r="I112" s="1"/>
  <c r="I102" s="1"/>
  <c r="I93"/>
  <c r="I92" s="1"/>
  <c r="I88"/>
  <c r="I87" s="1"/>
  <c r="K431"/>
  <c r="K430" s="1"/>
  <c r="K429" s="1"/>
  <c r="K428" s="1"/>
  <c r="I54"/>
  <c r="I53" s="1"/>
  <c r="I52" s="1"/>
  <c r="I528"/>
  <c r="I358"/>
  <c r="I357" s="1"/>
  <c r="I356" s="1"/>
  <c r="I343" s="1"/>
  <c r="I337" s="1"/>
  <c r="J104"/>
  <c r="J103"/>
  <c r="K104"/>
  <c r="K103"/>
  <c r="K356"/>
  <c r="K343" s="1"/>
  <c r="J589"/>
  <c r="J588" s="1"/>
  <c r="K385"/>
  <c r="I546"/>
  <c r="I545" s="1"/>
  <c r="K579"/>
  <c r="J128"/>
  <c r="J113" s="1"/>
  <c r="J112" s="1"/>
  <c r="I287"/>
  <c r="I496"/>
  <c r="I63"/>
  <c r="K79"/>
  <c r="K75" s="1"/>
  <c r="J611"/>
  <c r="J610" s="1"/>
  <c r="J609" s="1"/>
  <c r="J608" s="1"/>
  <c r="J607" s="1"/>
  <c r="J606" s="1"/>
  <c r="K190"/>
  <c r="K189" s="1"/>
  <c r="K188" s="1"/>
  <c r="K187" s="1"/>
  <c r="K186" s="1"/>
  <c r="K185" s="1"/>
  <c r="I510"/>
  <c r="I507" s="1"/>
  <c r="J528"/>
  <c r="K415"/>
  <c r="K414" s="1"/>
  <c r="K413" s="1"/>
  <c r="K416"/>
  <c r="J416"/>
  <c r="J415"/>
  <c r="J414" s="1"/>
  <c r="J413" s="1"/>
  <c r="J328"/>
  <c r="J329"/>
  <c r="I144"/>
  <c r="I143" s="1"/>
  <c r="I142" s="1"/>
  <c r="I141" s="1"/>
  <c r="I140" s="1"/>
  <c r="J38"/>
  <c r="J37" s="1"/>
  <c r="J213"/>
  <c r="J212"/>
  <c r="K128"/>
  <c r="K113" s="1"/>
  <c r="K112" s="1"/>
  <c r="J569"/>
  <c r="J560" s="1"/>
  <c r="J559" s="1"/>
  <c r="K262"/>
  <c r="K220"/>
  <c r="J431"/>
  <c r="J430" s="1"/>
  <c r="J429" s="1"/>
  <c r="J428" s="1"/>
  <c r="I79"/>
  <c r="I75" s="1"/>
  <c r="K482"/>
  <c r="K475" s="1"/>
  <c r="K474" s="1"/>
  <c r="K510"/>
  <c r="K507" s="1"/>
  <c r="I415"/>
  <c r="I414" s="1"/>
  <c r="I413" s="1"/>
  <c r="I416"/>
  <c r="K605"/>
  <c r="K604" s="1"/>
  <c r="J144"/>
  <c r="J143" s="1"/>
  <c r="J142" s="1"/>
  <c r="J141" s="1"/>
  <c r="J140" s="1"/>
  <c r="J294"/>
  <c r="J287" s="1"/>
  <c r="J286" s="1"/>
  <c r="J285" s="1"/>
  <c r="J275" s="1"/>
  <c r="J63"/>
  <c r="K64"/>
  <c r="K337" l="1"/>
  <c r="K336" s="1"/>
  <c r="K322" s="1"/>
  <c r="J337"/>
  <c r="J336" s="1"/>
  <c r="J322" s="1"/>
  <c r="I228"/>
  <c r="I217" s="1"/>
  <c r="J576"/>
  <c r="J217"/>
  <c r="J473"/>
  <c r="J471" s="1"/>
  <c r="J470" s="1"/>
  <c r="K245"/>
  <c r="K244" s="1"/>
  <c r="K170"/>
  <c r="K159" s="1"/>
  <c r="I86"/>
  <c r="K36"/>
  <c r="K35" s="1"/>
  <c r="K34" s="1"/>
  <c r="K33" s="1"/>
  <c r="J544"/>
  <c r="J527" s="1"/>
  <c r="J526" s="1"/>
  <c r="J525" s="1"/>
  <c r="I286"/>
  <c r="I285" s="1"/>
  <c r="I275" s="1"/>
  <c r="J605"/>
  <c r="J604" s="1"/>
  <c r="I560"/>
  <c r="I559" s="1"/>
  <c r="I544" s="1"/>
  <c r="I527" s="1"/>
  <c r="I526" s="1"/>
  <c r="I525" s="1"/>
  <c r="I489"/>
  <c r="I488" s="1"/>
  <c r="I473" s="1"/>
  <c r="I471" s="1"/>
  <c r="I470" s="1"/>
  <c r="I186"/>
  <c r="I185" s="1"/>
  <c r="I170" s="1"/>
  <c r="I210"/>
  <c r="I209" s="1"/>
  <c r="I208" s="1"/>
  <c r="I207" s="1"/>
  <c r="I211"/>
  <c r="J36"/>
  <c r="J35" s="1"/>
  <c r="J34" s="1"/>
  <c r="J33" s="1"/>
  <c r="K102"/>
  <c r="K20" s="1"/>
  <c r="K404"/>
  <c r="K403" s="1"/>
  <c r="K402" s="1"/>
  <c r="K383" s="1"/>
  <c r="I36"/>
  <c r="I35" s="1"/>
  <c r="I34" s="1"/>
  <c r="I33" s="1"/>
  <c r="I336"/>
  <c r="I322" s="1"/>
  <c r="I404"/>
  <c r="I403" s="1"/>
  <c r="I402" s="1"/>
  <c r="I383" s="1"/>
  <c r="J102"/>
  <c r="J211"/>
  <c r="J210"/>
  <c r="J404"/>
  <c r="J403" s="1"/>
  <c r="J402" s="1"/>
  <c r="J383" s="1"/>
  <c r="K473"/>
  <c r="K471" s="1"/>
  <c r="K470" s="1"/>
  <c r="K469" s="1"/>
  <c r="K228" l="1"/>
  <c r="K217" s="1"/>
  <c r="K618" s="1"/>
  <c r="K19" s="1"/>
  <c r="K274"/>
  <c r="J274"/>
  <c r="I20"/>
  <c r="J469"/>
  <c r="J20"/>
  <c r="I159"/>
  <c r="I469"/>
  <c r="I274"/>
  <c r="J209"/>
  <c r="J208"/>
  <c r="J207" s="1"/>
  <c r="J159" s="1"/>
  <c r="J618" l="1"/>
  <c r="J19" s="1"/>
  <c r="I618"/>
  <c r="I19" s="1"/>
</calcChain>
</file>

<file path=xl/sharedStrings.xml><?xml version="1.0" encoding="utf-8"?>
<sst xmlns="http://schemas.openxmlformats.org/spreadsheetml/2006/main" count="3368" uniqueCount="414">
  <si>
    <t>Расходы на выплаты персоналу казенных учреждений</t>
  </si>
  <si>
    <t xml:space="preserve">Фонд оплаты труда  учреждений </t>
  </si>
  <si>
    <t>Начисления на выплаты по оплате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</si>
  <si>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</si>
  <si>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</si>
  <si>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Заработная плата                                               </t>
  </si>
  <si>
    <t>Закупка товаров, работ и услуг для обеспечения государственных (муниципальных) нужд</t>
  </si>
  <si>
    <t>Прочие расходы</t>
  </si>
  <si>
    <t>Расходы на  выплаты персоналу в  целях  обеспечения выполнения  функций государственными ( муниципаль-ными ) органами,  казенными  учреждениями, органами управления государственными  внебюджетными  фондами</t>
  </si>
  <si>
    <t xml:space="preserve">Расходы на выплаты персоналу государственных (муниципальных )органов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</si>
  <si>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</si>
  <si>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</t>
  </si>
  <si>
    <t xml:space="preserve">Заработная плата                                       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</si>
  <si>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</t>
  </si>
  <si>
    <t xml:space="preserve">Расходы                                                  </t>
  </si>
  <si>
    <t xml:space="preserve">Оплата труда и начисления на выплаты по оплате труда                                           </t>
  </si>
  <si>
    <t xml:space="preserve">Заработная плата                                    </t>
  </si>
  <si>
    <t xml:space="preserve">Расходы                                                   </t>
  </si>
  <si>
    <t xml:space="preserve">Оплата труда и начисления на выплаты по оплате труда                                          </t>
  </si>
  <si>
    <t xml:space="preserve">Прочие выплаты                                     </t>
  </si>
  <si>
    <t xml:space="preserve">Оплата работ, услуг                              </t>
  </si>
  <si>
    <t xml:space="preserve">Транспортные  услуги                                        </t>
  </si>
  <si>
    <t xml:space="preserve">Прочие  работы, услуги                                                  </t>
  </si>
  <si>
    <t xml:space="preserve">Услуги связи                                             </t>
  </si>
  <si>
    <t>Работы, услуги по содержанию имущества</t>
  </si>
  <si>
    <t xml:space="preserve">Прочие работы, услуги                                         </t>
  </si>
  <si>
    <t xml:space="preserve">Поступление нефинансовых активов                      </t>
  </si>
  <si>
    <t>Увеличение стоимости материальных запасов</t>
  </si>
  <si>
    <t>Увеличение стоимости основных средств</t>
  </si>
  <si>
    <t xml:space="preserve">Оплата работ, услуг                               </t>
  </si>
  <si>
    <t xml:space="preserve">Транспортные услуги                             </t>
  </si>
  <si>
    <t xml:space="preserve">Коммунальные услуги                            </t>
  </si>
  <si>
    <t xml:space="preserve">Работы, услуги по содержанию имущества                                             </t>
  </si>
  <si>
    <t xml:space="preserve">Прочие работы, услуги                                        </t>
  </si>
  <si>
    <t xml:space="preserve">Поступление нефинансовых активов                         </t>
  </si>
  <si>
    <t xml:space="preserve">Увеличение  стоимости основных средств        </t>
  </si>
  <si>
    <t xml:space="preserve">Увеличение стоимости материальных запасов               </t>
  </si>
  <si>
    <t>Уплата прочих налогов,сборов</t>
  </si>
  <si>
    <t xml:space="preserve">Прочие расходы                                   </t>
  </si>
  <si>
    <t xml:space="preserve">Расходы                                                 </t>
  </si>
  <si>
    <t xml:space="preserve">Расходы                                                    </t>
  </si>
  <si>
    <t>Расходы на  выплаты персоналу в  целях  обеспечения выполнения  функций государственными ( муниципаль-ными ) органами,  казеннвми  учреждениями, органами управления государственными  внебюджетными  фондами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</si>
  <si>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</si>
  <si>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</si>
  <si>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</si>
  <si>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Оплата работ, услуг                                        </t>
  </si>
  <si>
    <t xml:space="preserve">Оплата работ, услуг                                       </t>
  </si>
  <si>
    <t xml:space="preserve">Поступление нефинансовых активов                        </t>
  </si>
  <si>
    <t xml:space="preserve">Оплата работ, услуг                                          </t>
  </si>
  <si>
    <t>Дорожное хозяйство (дорожный фонд)</t>
  </si>
  <si>
    <t xml:space="preserve">Поступление нефинансовых активов                 </t>
  </si>
  <si>
    <t xml:space="preserve">Безвозмездные перечисления организациям                                        </t>
  </si>
  <si>
    <t xml:space="preserve">Безвозмездные перечисления государственным и муниципальным организациям                                          </t>
  </si>
  <si>
    <t xml:space="preserve">Безвозмездные перечисления организациям                                      </t>
  </si>
  <si>
    <t xml:space="preserve">Безвозмездные перечисления государственным и муниципальным организациям                                                                                                                  </t>
  </si>
  <si>
    <t xml:space="preserve">Увеличение  стоимости основных средств          </t>
  </si>
  <si>
    <t xml:space="preserve">Расходы     </t>
  </si>
  <si>
    <t xml:space="preserve">Безвозмездные перечисления государственным и муниципальным организациям                                       </t>
  </si>
  <si>
    <t xml:space="preserve">Оплата работ, услуг                             </t>
  </si>
  <si>
    <t xml:space="preserve">Безвозмездные перечисления государственным и муниципальным организациям                                   </t>
  </si>
  <si>
    <t xml:space="preserve">Оплата работ, услуг                                         </t>
  </si>
  <si>
    <t xml:space="preserve">Поступление нефинансовых активов                           </t>
  </si>
  <si>
    <t xml:space="preserve">Увеличение  стоимости основных средств         </t>
  </si>
  <si>
    <t xml:space="preserve">Увеличение стоимости материальных запасов                </t>
  </si>
  <si>
    <t xml:space="preserve">Оплата труда и начисления на выплаты по оплате труда                                         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</si>
  <si>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</si>
  <si>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</si>
  <si>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 xml:space="preserve">Поступление нефинансовых активов                          </t>
  </si>
  <si>
    <t xml:space="preserve">Увеличение стоимости материальных запасов                 </t>
  </si>
  <si>
    <t xml:space="preserve">Услуги связи                                            </t>
  </si>
  <si>
    <t xml:space="preserve">Транспортные услуги                              </t>
  </si>
  <si>
    <t xml:space="preserve">Коммунальные услуги                             </t>
  </si>
  <si>
    <t xml:space="preserve">Увеличение стоимости материальных запасов              </t>
  </si>
  <si>
    <t xml:space="preserve">Прочие расходы                                   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</si>
  <si>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</si>
  <si>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</t>
  </si>
  <si>
    <t xml:space="preserve">Расходы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</si>
  <si>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 </t>
  </si>
  <si>
    <t xml:space="preserve">Прочие выплаты                                                                            </t>
  </si>
  <si>
    <t xml:space="preserve">Заработная плата                                                                             </t>
  </si>
  <si>
    <t xml:space="preserve">Расходы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</si>
  <si>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  </t>
  </si>
  <si>
    <t xml:space="preserve">Увеличение  стоимости основных средств       </t>
  </si>
  <si>
    <t xml:space="preserve">Поступление нефинансовых активов                     </t>
  </si>
  <si>
    <t xml:space="preserve">Увеличение стоимости материальных запасов           </t>
  </si>
  <si>
    <t xml:space="preserve">Оплата работ, услуг                            </t>
  </si>
  <si>
    <t xml:space="preserve">Увеличение  стоимости основных средствст      </t>
  </si>
  <si>
    <t xml:space="preserve">Социальное обеспечение                   </t>
  </si>
  <si>
    <t>Иные пенсии, социальные доплаты к пенсиям</t>
  </si>
  <si>
    <t xml:space="preserve">Пенсии, пособия, выплачиваемые организациями сектора государственного управления                                                                                  </t>
  </si>
  <si>
    <t xml:space="preserve">Социальное обеспечение                      </t>
  </si>
  <si>
    <t xml:space="preserve">Пособия по социальной помощи населению                </t>
  </si>
  <si>
    <t xml:space="preserve">Приобретение работ, услуг                                  </t>
  </si>
  <si>
    <t>41 1 00 02040</t>
  </si>
  <si>
    <t xml:space="preserve">Заработная плата                                     </t>
  </si>
  <si>
    <t>16 0 00 00000</t>
  </si>
  <si>
    <t>16 0 01 00000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</si>
  <si>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</si>
  <si>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</si>
  <si>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</si>
  <si>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</si>
  <si>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</si>
  <si>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</si>
  <si>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виды расходов</t>
  </si>
  <si>
    <t xml:space="preserve">Общегосударственные вопросы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</si>
  <si>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</si>
  <si>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</si>
  <si>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Расходы                                                    ст.200</t>
  </si>
  <si>
    <t>Другие общегосударственные вопросы</t>
  </si>
  <si>
    <t>Оценка недвижимости, признание прав и регулирование отношений государственной и муниципальной собственности</t>
  </si>
  <si>
    <t>Национальная оборона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</si>
  <si>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</si>
  <si>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</si>
  <si>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</si>
  <si>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</si>
  <si>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</si>
  <si>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пожарной безопасности</t>
  </si>
  <si>
    <t>Национальная экономика</t>
  </si>
  <si>
    <t>Общеэкономические вопросы</t>
  </si>
  <si>
    <t xml:space="preserve">Жилищно- коммунальное хозяйство </t>
  </si>
  <si>
    <t>Жилищное хозяйство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</si>
  <si>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</si>
  <si>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>Мероприятия в области жилищно-коммунального хозяйства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</si>
  <si>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</si>
  <si>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</si>
  <si>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</si>
  <si>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>Мероприятия в области коммунального хозяйства</t>
  </si>
  <si>
    <t xml:space="preserve">Благоустройство 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</si>
  <si>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</si>
  <si>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</si>
  <si>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</si>
  <si>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</si>
  <si>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</si>
  <si>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</si>
  <si>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</si>
  <si>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Культура</t>
  </si>
  <si>
    <t xml:space="preserve">Другие вопросы в области культуры, кинематографии </t>
  </si>
  <si>
    <t xml:space="preserve">Социальная политика </t>
  </si>
  <si>
    <t>Пенсионное обеспечение</t>
  </si>
  <si>
    <t>Физическая культура и спорт</t>
  </si>
  <si>
    <t xml:space="preserve">Физическая культура и спорт </t>
  </si>
  <si>
    <t>Всего:</t>
  </si>
  <si>
    <t>01</t>
  </si>
  <si>
    <t>011</t>
  </si>
  <si>
    <t>000</t>
  </si>
  <si>
    <t>02</t>
  </si>
  <si>
    <t>04</t>
  </si>
  <si>
    <t xml:space="preserve">Оплата труда и начисления на выплаты по оплате труда                                          ст. 210                                        </t>
  </si>
  <si>
    <t>03</t>
  </si>
  <si>
    <t>09</t>
  </si>
  <si>
    <t>05</t>
  </si>
  <si>
    <t>УТВЕРЖДАЮ:</t>
  </si>
  <si>
    <t>07</t>
  </si>
  <si>
    <t>08</t>
  </si>
  <si>
    <t>12</t>
  </si>
  <si>
    <t>Другие вопросы в области национальной экономики</t>
  </si>
  <si>
    <t xml:space="preserve"> Приискового сельсовета Орджоникидзевского района республики Хакасия</t>
  </si>
  <si>
    <t xml:space="preserve">Услуги по содержанию имущества       ст.225                                          </t>
  </si>
  <si>
    <t>13</t>
  </si>
  <si>
    <t>120</t>
  </si>
  <si>
    <t>Глава  муниципального образования Приисковый сельсовет</t>
  </si>
  <si>
    <t>240</t>
  </si>
  <si>
    <t>Уплата налогов,сборов и иных платежей</t>
  </si>
  <si>
    <t>850</t>
  </si>
  <si>
    <t>Обеспечение деятельности  органов местного самоуправления ,муниципальных учреждений муниципального образования Приисковый сельсовет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</si>
  <si>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</si>
  <si>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>Мероприятия направленные на усиление мер  по борьбе с преступностью и профилактике правонарушений</t>
  </si>
  <si>
    <t>Иные закупки товаров, работ и услуг для обеспечения государственных (муниципальных )нужд</t>
  </si>
  <si>
    <t>Иные закупки товаров,работ и услуг для обеспечения государственных (муниципальных )нужд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</si>
  <si>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</si>
  <si>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10</t>
  </si>
  <si>
    <t>Обеспечение деятельности подведомственных учреждений(Мероприятия связанные с противопожарной безопасностью территорий)</t>
  </si>
  <si>
    <t>Мероприятия по профилактике безнадзорности и правонарушений несовершеннолетних</t>
  </si>
  <si>
    <t>Мероприятия направленные на энергосбережение и повышение энергетической эффективности</t>
  </si>
  <si>
    <t>Мероприятия в области жилищного хозяйства</t>
  </si>
  <si>
    <t>Мероприятия по капитальному ремонту тепловых сетей</t>
  </si>
  <si>
    <t>Мероприятия напрапвленные на повышение безопасности дорожного движения</t>
  </si>
  <si>
    <t xml:space="preserve">Расходы на выплаты персоналу  государственных(муниципальных )органов </t>
  </si>
  <si>
    <t>Обеспечение деятельности подведомственных  учреждений (Сельские дома культуры)</t>
  </si>
  <si>
    <t>110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</si>
  <si>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 </t>
  </si>
  <si>
    <t xml:space="preserve">Доплаты к пенсиям муниципальных служащих муниципального образования Приисковый сельсовет </t>
  </si>
  <si>
    <t>Публичные норматтивные социальные выплаты гражданам</t>
  </si>
  <si>
    <t>310</t>
  </si>
  <si>
    <t xml:space="preserve">Адресная социальная поддержка  граждан в трудной жизненной ситуации    </t>
  </si>
  <si>
    <t>Развитие мероприятий социальной поддержки отдельной категории граждан</t>
  </si>
  <si>
    <t>Мероприятия в сфере физической культуры и спорта</t>
  </si>
  <si>
    <t>11</t>
  </si>
  <si>
    <t>Расходы на  выплаты персоналу в  целях  обеспечения выполнения  функций государственными ( муниципальными ) органами,  казеннвми  учреждениями, органами управления государственными  внебюджетными  фондами</t>
  </si>
  <si>
    <t>100</t>
  </si>
  <si>
    <t>Закупка товаров,  работ и  услуг для  государственных (муниципальных) нужд</t>
  </si>
  <si>
    <t>200</t>
  </si>
  <si>
    <t xml:space="preserve">Культура, кинематография </t>
  </si>
  <si>
    <t>Функционирование высшего должностного лица субъекта Российской Федерации и муниципального  образования</t>
  </si>
  <si>
    <t>800</t>
  </si>
  <si>
    <t xml:space="preserve">Иные бюджетные  ассигнования </t>
  </si>
  <si>
    <t xml:space="preserve">Расходы на выплаты персоналу  казенных учреждений </t>
  </si>
  <si>
    <t xml:space="preserve">Расходы  на  выплаты  персоналу в  целях  обеспечения выполнения  функций государственными ( муниципальными) органами, казенными  учреждениями,  органами  управления государствнными  внебюджетными  фондами </t>
  </si>
  <si>
    <t>300</t>
  </si>
  <si>
    <t>Социальное   обеспечение  и  иные выплаты  населению</t>
  </si>
  <si>
    <t>Муниципальная программа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</si>
  <si>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</si>
  <si>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</si>
  <si>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14</t>
  </si>
  <si>
    <t>Увеличение  стоимости основных средств     ст. 310</t>
  </si>
  <si>
    <t>Главный бухгалтер</t>
  </si>
  <si>
    <t xml:space="preserve">Увеличение  стоимости основных средств ,ст.310         </t>
  </si>
  <si>
    <t xml:space="preserve">Увеличение стоимости материальных запасов,ст340                 </t>
  </si>
  <si>
    <t>111</t>
  </si>
  <si>
    <t>112</t>
  </si>
  <si>
    <t>852</t>
  </si>
  <si>
    <t>Уплата иных платежей</t>
  </si>
  <si>
    <t>853</t>
  </si>
  <si>
    <t>244</t>
  </si>
  <si>
    <t>Прочая закупка товаров, работ и услуг для обеспечениягосударственных (муниципальных )нужд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</si>
  <si>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</si>
  <si>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</si>
  <si>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</si>
  <si>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312</t>
  </si>
  <si>
    <t>313</t>
  </si>
  <si>
    <t>Прочая закупка товаров,работ и услуг для обеспечения государственных (муниципальных)нужд</t>
  </si>
  <si>
    <t xml:space="preserve">Прочая закупка товаров ,работ,услуг для обеспечения государственныз (муниципальных) нужд </t>
  </si>
  <si>
    <t xml:space="preserve">Пособия,компенсации,меры социальной поддержки по публичным нормативным обязательствам </t>
  </si>
  <si>
    <t>242</t>
  </si>
  <si>
    <t>Закупка товаров,работ,услуг в сфере информационно-коммуникационных технологий</t>
  </si>
  <si>
    <t xml:space="preserve">Поступление нефинансовых активов ст.300                       </t>
  </si>
  <si>
    <t xml:space="preserve">Увеличение  стоимости основных средств ст. 310         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</si>
  <si>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</si>
  <si>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</si>
  <si>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Муниципальная программа «Энергосбережение и повышение энергоэффективности в муниципальном образовании Приисковый сельсовет  на 2010-2015годы и на перспективу до 2020года</t>
  </si>
  <si>
    <t>Муниципальная программа «Адресная социальная  поддержка нетрудоспособного населения и семей с детьми в 2015-2017 годы»</t>
  </si>
  <si>
    <t xml:space="preserve">               (рублей)</t>
  </si>
  <si>
    <t>Сумма 2018г</t>
  </si>
  <si>
    <t>10 0 01 01000</t>
  </si>
  <si>
    <t>Проведение спортивных мероприятий , обеспечение подготовки спортивного резерва</t>
  </si>
  <si>
    <t>10 0 01 00000</t>
  </si>
  <si>
    <t>10 0 00 00000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</si>
  <si>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</si>
  <si>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</si>
  <si>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</si>
  <si>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</si>
  <si>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>11 0 00 00000</t>
  </si>
  <si>
    <t>11 0 01 02200</t>
  </si>
  <si>
    <t>40 1 00 45200</t>
  </si>
  <si>
    <t>40 1 00 45000</t>
  </si>
  <si>
    <t>40 1 00 00000</t>
  </si>
  <si>
    <t>40 0 00 00000</t>
  </si>
  <si>
    <t>40 1 00 44000</t>
  </si>
  <si>
    <t>13 0 01 04000</t>
  </si>
  <si>
    <t>13 0 01 00000</t>
  </si>
  <si>
    <t xml:space="preserve">Обеспечение мер борьбы с претупностью профилактике прравонарушений </t>
  </si>
  <si>
    <t>13 0 00 00000</t>
  </si>
  <si>
    <t>12 0 01 03000</t>
  </si>
  <si>
    <t>12 0 01 00000</t>
  </si>
  <si>
    <t xml:space="preserve">Обеспечение профилактике безнадзорности и правонврушений несовершеннолетних </t>
  </si>
  <si>
    <t>12 0 00 00000</t>
  </si>
  <si>
    <t>40 2 00 45000</t>
  </si>
  <si>
    <t>40 2 00 44000</t>
  </si>
  <si>
    <t>40 2 00 43000</t>
  </si>
  <si>
    <t>40 2 00 42000</t>
  </si>
  <si>
    <t>40 2 00 41000</t>
  </si>
  <si>
    <t>40 2 00 40000</t>
  </si>
  <si>
    <t>40 2 00 00000</t>
  </si>
  <si>
    <t>КОСГУ</t>
  </si>
  <si>
    <t>15 0 01 08000</t>
  </si>
  <si>
    <t>15 0 01 00000</t>
  </si>
  <si>
    <t xml:space="preserve">Профилактика дорожно-транспортных происшествий </t>
  </si>
  <si>
    <t>15 0 00 00000</t>
  </si>
  <si>
    <t>Обеспечение мер борьбы с претупностью и пррофилактике првонарушений</t>
  </si>
  <si>
    <t>40 2 00 25000</t>
  </si>
  <si>
    <t>40 2 00 23000</t>
  </si>
  <si>
    <t>40 2 00 22000</t>
  </si>
  <si>
    <t>40 2 00 20000</t>
  </si>
  <si>
    <t>17 0 01 00000</t>
  </si>
  <si>
    <t>17 0 00 00000</t>
  </si>
  <si>
    <t>Обеспечение развития коммунальных систем и объектов в соответствии с потребностями жилищного и промышленного строительства</t>
  </si>
  <si>
    <t>40 2 00 13000</t>
  </si>
  <si>
    <t>40 2 00 11000</t>
  </si>
  <si>
    <t>40 2 00 10000</t>
  </si>
  <si>
    <t>14 0 01 07000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</si>
  <si>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</si>
  <si>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</si>
  <si>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</si>
  <si>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 xml:space="preserve">011 </t>
  </si>
  <si>
    <t xml:space="preserve">04 </t>
  </si>
  <si>
    <t xml:space="preserve">01 </t>
  </si>
  <si>
    <t xml:space="preserve">Обеспечение профилактики безнадзорности и правонарушений несовершеннолетних </t>
  </si>
  <si>
    <t xml:space="preserve">40 1 00 02470 </t>
  </si>
  <si>
    <t>40 1 00 02180</t>
  </si>
  <si>
    <t>Обеспечение мер борьбы с преступностью и профилактике правонарушений</t>
  </si>
  <si>
    <t>40 1 00 51180</t>
  </si>
  <si>
    <t>40 1 00 09020</t>
  </si>
  <si>
    <t>40 1 00 02050</t>
  </si>
  <si>
    <t xml:space="preserve">Обеспечение мер борьбы с претупностью и профилактике правонарушений </t>
  </si>
  <si>
    <t>40 1 00 02040</t>
  </si>
  <si>
    <t>40 1 00 02030</t>
  </si>
  <si>
    <t>Мероприятия направленные на содержание автомобильных дорог общего пользования местного значения</t>
  </si>
  <si>
    <t>40 1 00 20140</t>
  </si>
  <si>
    <t>129</t>
  </si>
  <si>
    <t>119</t>
  </si>
  <si>
    <t>Муниципальная программа"Комплексное развитие системы коммунальной ифраструктуры муниципального образования Приисковый сельсовет на 2016-2018 годы"</t>
  </si>
  <si>
    <t xml:space="preserve">Фонд оплаты труда государственных (муниципальных) органов  </t>
  </si>
  <si>
    <t xml:space="preserve">Фонд оплаты труда государственных (муниципальных) органов   </t>
  </si>
  <si>
    <t xml:space="preserve">Прочая закупка товаров ,работ и услуг для обеспечения государственных (муниципальных) нужд </t>
  </si>
  <si>
    <t>40 2 00 09502</t>
  </si>
  <si>
    <t>40 2 00 09602</t>
  </si>
  <si>
    <t>40 2 00 09000</t>
  </si>
  <si>
    <t>414</t>
  </si>
  <si>
    <t>400</t>
  </si>
  <si>
    <t>Капитальные вложения в объекты государственной (муниципальной) собственности</t>
  </si>
  <si>
    <t>410</t>
  </si>
  <si>
    <t xml:space="preserve">Бюджетные инвестиции в объекты капитального строительства государственной (муниципальной) собственности </t>
  </si>
  <si>
    <t>831</t>
  </si>
  <si>
    <t>Муниципальная программа "Переселение граждан из ветхого и аварийного  Жилищного  фонда на 2015-2016 годы»</t>
  </si>
  <si>
    <t>16 0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</si>
  <si>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 коммунального хозяйства"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</si>
  <si>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строительсва за счет средств республиканского бюджета Республики Хакасия</t>
  </si>
  <si>
    <t>Бюджетные инвестиции</t>
  </si>
  <si>
    <t>17 0 01 10000</t>
  </si>
  <si>
    <t>Мероприятия, направленные на вопросы обеспечения пожарной безопасности</t>
  </si>
  <si>
    <t>Закупка товаров, работ и  услуг для  государственных (муниципальных)  нужд</t>
  </si>
  <si>
    <t>Иные закупки товаров, работ и услуг для обеспечение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</si>
  <si>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</si>
  <si>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Расходы                                            </t>
  </si>
  <si>
    <t xml:space="preserve">Оплата работ, услуг                                     </t>
  </si>
  <si>
    <t xml:space="preserve">Прочие услуги                                     </t>
  </si>
  <si>
    <t>18 0 00 00000</t>
  </si>
  <si>
    <t>18 0 01 08000</t>
  </si>
  <si>
    <t>Муниципальная программа «Пожарная безопасность и защита населения на территории Администрации Приискового сельсовета от чрезвычайных ситуаций  на 2016-2018 годы»</t>
  </si>
  <si>
    <t xml:space="preserve">Реализация мероприятий , направленных на энергосбережение и повышение энергитической эффективности </t>
  </si>
  <si>
    <t>40 2 00 71520</t>
  </si>
  <si>
    <t>Обеспечение проведения выборов и референдумов</t>
  </si>
  <si>
    <t>40 1 00 20030</t>
  </si>
  <si>
    <t>Сумма 2019г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</si>
  <si>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</si>
  <si>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</si>
  <si>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</si>
  <si>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</si>
  <si>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</si>
  <si>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</si>
  <si>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>Другие вопросы в области национальной безопасности и провоохранительной деятельности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</si>
  <si>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</si>
  <si>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</si>
  <si>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</si>
  <si>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</si>
  <si>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</si>
  <si>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</si>
  <si>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</si>
  <si>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</si>
  <si>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Резервные средства</t>
  </si>
  <si>
    <t>870</t>
  </si>
  <si>
    <t>41 1 00 44000</t>
  </si>
  <si>
    <t>___________________________   В.Н.Сауков</t>
  </si>
  <si>
    <t>830</t>
  </si>
  <si>
    <t xml:space="preserve">Исполнение судебных актов </t>
  </si>
  <si>
    <t>Исполнение судебных актов Российской Федерации и мировых соглашений по возмещению вреда</t>
  </si>
  <si>
    <t>243</t>
  </si>
  <si>
    <t>41 2 00 71520</t>
  </si>
  <si>
    <t>42 2 00 71520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</si>
  <si>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</si>
  <si>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мероприятий, направленнх на энергосбережение и повышение энергетической эффективности</t>
  </si>
  <si>
    <t>Прочие работы, услуги</t>
  </si>
  <si>
    <t>Глава Приискового сельсовета</t>
  </si>
  <si>
    <t>140 01 07000</t>
  </si>
  <si>
    <t xml:space="preserve"> </t>
  </si>
  <si>
    <t xml:space="preserve">Прочая закупка товаров ,работ,услуг для обеспечения государственных (муниципальных) нужд </t>
  </si>
  <si>
    <t>40 1 00 20020</t>
  </si>
  <si>
    <t>Проведение выборов в законодательные (представительные) органы муниципального образования</t>
  </si>
  <si>
    <t xml:space="preserve">Проведение выборов главы муниципального образования </t>
  </si>
  <si>
    <t>Обеспечение первичных мер пожарной безопасности</t>
  </si>
  <si>
    <t>40 1 00 71260</t>
  </si>
  <si>
    <t>41 1 00 71260</t>
  </si>
  <si>
    <t>Бюджетные инвестиции в объекты капитального строительства государственной (муниципальной) собственности</t>
  </si>
  <si>
    <t>Арендная плата за пользование имуществом</t>
  </si>
  <si>
    <t>40 1 00 70270</t>
  </si>
  <si>
    <t>Прочие выплаты</t>
  </si>
  <si>
    <t>Исполнение судебных актов</t>
  </si>
  <si>
    <t>40 2 00 02180</t>
  </si>
  <si>
    <t>на 2018 год и плановый период 2019 и 2020 годов</t>
  </si>
  <si>
    <t>Сумма 2020г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</si>
  <si>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</si>
  <si>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</si>
  <si>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 xml:space="preserve">Национальная безопасность и правоохранительная деятельность </t>
  </si>
  <si>
    <t>Иные закупки товаров, работ и услуг для обеспечения государственных (муниципальных) нужд</t>
  </si>
  <si>
    <t>18 0 01 00000</t>
  </si>
  <si>
    <t>Муниципальная программа "Развитие малого и среднего предпринимательства на территории Приискового сельсовета в 2018г и лановый период 2019 и 2020 годов"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</si>
  <si>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</si>
  <si>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13 0 01 02000</t>
  </si>
  <si>
    <t>41 1 00 02050</t>
  </si>
  <si>
    <t>Муниципальная программа «Меры по усилению борьбы с преступностью и профилактике правонарушений на территории с. Приисковое на 2018 год и плановый период 2019 и 2020 годов»</t>
  </si>
  <si>
    <t>Муниципальная программа «Профилактика безнадзорности и правонарушений несовершеннолетних на 2018 год и плановый период 2019 и 2020 годы»</t>
  </si>
  <si>
    <t>Муниципальная программа «Энергосбережение и повышение энергоэффективности в администрации Приискового сельсовета  на 2010-2015годы и на перспективу до 2020года</t>
  </si>
  <si>
    <t>Муниципальная программа «Повышение безопасности дорожного движения на территории с.Приисковое на  на 2018 год и плановый период 2019-2020гг»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</si>
  <si>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годы»</t>
  </si>
  <si>
    <t>Муниципальная программа «Спорт, физкультура и здоровьена 2018 год и плановый период 2019-2020 годов»</t>
  </si>
  <si>
    <t>Муниципальная программа "Развитие транспортной системы на 2018-2026 годы"</t>
  </si>
  <si>
    <t>19 0 01 01400</t>
  </si>
  <si>
    <t>Мероприятия на содержание и развитие автомобильных дорог</t>
  </si>
  <si>
    <t>Расходы на  выплаты персоналу в  целях  обеспечения выполнения  функций государственными ( муниципальными ) органами,  казенными  учреждениями, органами управления государственными  внебюджетными  фондами</t>
  </si>
  <si>
    <t>Иные закупки товаров,работ и услуг для обеспечения государственных (муниципальных ) нужд</t>
  </si>
  <si>
    <t>Приисковый сельский совет</t>
  </si>
  <si>
    <t xml:space="preserve">БЮДЖЕТНАЯ РОСПИСЬ РАСХОДОВ </t>
  </si>
  <si>
    <t>40 1 00 09050</t>
  </si>
  <si>
    <t>Реализация мероприятий по передачи полномочий в сфере решения вопросов градостроительной деятельности</t>
  </si>
  <si>
    <t>Расходы</t>
  </si>
  <si>
    <t>40 1 00 79120</t>
  </si>
  <si>
    <t>Частичная компенсация расходов местных бюджетов по оплате труда работникам бюджетной сферы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</si>
  <si>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</si>
  <si>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</si>
  <si>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 Российской Федерации и мировых соглашений по возмещению причиненноговреда</t>
  </si>
  <si>
    <t>2019 год- 3 496 000 руб. (Три миллиона четыреста девяносто шесть тысяч рублей )</t>
  </si>
  <si>
    <t>2020 год- 3 527 400 руб.(Три миллиона пятьсот двадцать семь тысяч четыреста рублей)</t>
  </si>
  <si>
    <t>2018 год- 9 851 755 руб  (Девять миллионов  восемьсот пятьдесят одна тысяча семьсот пятьдесят пять  рублей)</t>
  </si>
  <si>
    <t>.03.2018г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</si>
</sst>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i/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9"/>
      <color indexed="8"/>
      <name val="Arial Cyr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30"/>
      <name val="Arial Cyr"/>
      <charset val="204"/>
    </font>
    <font>
      <b/>
      <i/>
      <sz val="10"/>
      <color indexed="30"/>
      <name val="Arial Cyr"/>
      <charset val="204"/>
    </font>
    <font>
      <i/>
      <sz val="10"/>
      <color indexed="10"/>
      <name val="Arial Cyr"/>
      <charset val="204"/>
    </font>
    <font>
      <sz val="8"/>
      <name val="Arial Cy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color theme="1"/>
      <name val="Arial Cyr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1">
      <alignment horizontal="left" wrapText="1"/>
    </xf>
    <xf numFmtId="0" fontId="28" fillId="0" borderId="0"/>
  </cellStyleXfs>
  <cellXfs count="228">
    <xf numFmtId="0" fontId="0" fillId="0" borderId="0" xfId="0"/>
    <xf numFmtId="0" fontId="0" fillId="0" borderId="0" xfId="0" applyFill="1"/>
    <xf numFmtId="0" fontId="5" fillId="0" borderId="0" xfId="0" applyFont="1" applyFill="1"/>
    <xf numFmtId="0" fontId="7" fillId="0" borderId="0" xfId="0" applyFont="1" applyFill="1"/>
    <xf numFmtId="0" fontId="8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1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0" fillId="0" borderId="0" xfId="0" applyFont="1" applyFill="1"/>
    <xf numFmtId="4" fontId="5" fillId="0" borderId="0" xfId="0" applyNumberFormat="1" applyFont="1" applyFill="1"/>
    <xf numFmtId="4" fontId="6" fillId="0" borderId="0" xfId="0" applyNumberFormat="1" applyFont="1" applyFill="1" applyAlignment="1"/>
    <xf numFmtId="4" fontId="14" fillId="0" borderId="0" xfId="0" applyNumberFormat="1" applyFont="1" applyFill="1" applyAlignment="1">
      <alignment horizontal="center"/>
    </xf>
    <xf numFmtId="4" fontId="10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4" fontId="10" fillId="0" borderId="4" xfId="0" applyNumberFormat="1" applyFont="1" applyFill="1" applyBorder="1" applyAlignment="1">
      <alignment vertical="top" wrapText="1"/>
    </xf>
    <xf numFmtId="4" fontId="13" fillId="0" borderId="0" xfId="0" applyNumberFormat="1" applyFont="1" applyFill="1"/>
    <xf numFmtId="0" fontId="0" fillId="0" borderId="0" xfId="0" applyFill="1" applyAlignment="1">
      <alignment vertical="center"/>
    </xf>
    <xf numFmtId="0" fontId="4" fillId="0" borderId="0" xfId="0" applyFont="1" applyFill="1"/>
    <xf numFmtId="0" fontId="2" fillId="0" borderId="0" xfId="0" applyFont="1" applyFill="1"/>
    <xf numFmtId="0" fontId="16" fillId="0" borderId="2" xfId="0" applyFont="1" applyFill="1" applyBorder="1" applyAlignment="1">
      <alignment vertical="top" wrapText="1"/>
    </xf>
    <xf numFmtId="0" fontId="3" fillId="0" borderId="0" xfId="0" applyFont="1" applyFill="1"/>
    <xf numFmtId="4" fontId="12" fillId="0" borderId="2" xfId="0" applyNumberFormat="1" applyFont="1" applyFill="1" applyBorder="1" applyAlignment="1">
      <alignment horizontal="right" vertical="top" wrapText="1"/>
    </xf>
    <xf numFmtId="0" fontId="17" fillId="0" borderId="0" xfId="0" applyFont="1" applyFill="1"/>
    <xf numFmtId="49" fontId="12" fillId="0" borderId="3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4" fontId="12" fillId="0" borderId="3" xfId="0" applyNumberFormat="1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18" fillId="0" borderId="0" xfId="0" applyFont="1" applyFill="1"/>
    <xf numFmtId="0" fontId="11" fillId="0" borderId="7" xfId="0" applyFont="1" applyFill="1" applyBorder="1" applyAlignment="1">
      <alignment vertical="top" wrapText="1"/>
    </xf>
    <xf numFmtId="0" fontId="19" fillId="0" borderId="0" xfId="0" applyFont="1" applyFill="1"/>
    <xf numFmtId="4" fontId="10" fillId="0" borderId="6" xfId="0" applyNumberFormat="1" applyFont="1" applyFill="1" applyBorder="1" applyAlignment="1">
      <alignment vertical="top" wrapText="1"/>
    </xf>
    <xf numFmtId="4" fontId="12" fillId="0" borderId="6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horizontal="right" vertical="top" wrapText="1"/>
    </xf>
    <xf numFmtId="4" fontId="12" fillId="0" borderId="6" xfId="0" applyNumberFormat="1" applyFont="1" applyFill="1" applyBorder="1" applyAlignment="1">
      <alignment horizontal="right" vertical="top" wrapText="1"/>
    </xf>
    <xf numFmtId="4" fontId="12" fillId="0" borderId="8" xfId="0" applyNumberFormat="1" applyFont="1" applyFill="1" applyBorder="1" applyAlignment="1">
      <alignment vertical="top" wrapText="1"/>
    </xf>
    <xf numFmtId="4" fontId="12" fillId="0" borderId="9" xfId="0" applyNumberFormat="1" applyFont="1" applyFill="1" applyBorder="1" applyAlignment="1">
      <alignment horizontal="right" vertical="top" wrapText="1"/>
    </xf>
    <xf numFmtId="4" fontId="12" fillId="0" borderId="9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2" borderId="0" xfId="0" applyFill="1"/>
    <xf numFmtId="0" fontId="13" fillId="2" borderId="0" xfId="0" applyFont="1" applyFill="1"/>
    <xf numFmtId="4" fontId="18" fillId="0" borderId="0" xfId="0" applyNumberFormat="1" applyFont="1" applyFill="1"/>
    <xf numFmtId="49" fontId="10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justify"/>
    </xf>
    <xf numFmtId="0" fontId="11" fillId="0" borderId="10" xfId="0" applyFont="1" applyFill="1" applyBorder="1" applyAlignment="1">
      <alignment vertical="justify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9" fontId="10" fillId="3" borderId="4" xfId="0" applyNumberFormat="1" applyFont="1" applyFill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10" fillId="3" borderId="6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49" fontId="10" fillId="3" borderId="4" xfId="0" applyNumberFormat="1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4" fontId="10" fillId="3" borderId="4" xfId="0" applyNumberFormat="1" applyFont="1" applyFill="1" applyBorder="1" applyAlignment="1">
      <alignment vertical="top" wrapText="1"/>
    </xf>
    <xf numFmtId="4" fontId="10" fillId="3" borderId="9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21" fillId="0" borderId="0" xfId="0" applyFont="1" applyFill="1"/>
    <xf numFmtId="0" fontId="9" fillId="4" borderId="2" xfId="0" applyFont="1" applyFill="1" applyBorder="1" applyAlignment="1">
      <alignment vertical="top" wrapText="1"/>
    </xf>
    <xf numFmtId="49" fontId="10" fillId="4" borderId="2" xfId="0" applyNumberFormat="1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vertical="top" wrapText="1"/>
    </xf>
    <xf numFmtId="4" fontId="10" fillId="4" borderId="2" xfId="0" applyNumberFormat="1" applyFont="1" applyFill="1" applyBorder="1" applyAlignment="1">
      <alignment vertical="top" wrapText="1"/>
    </xf>
    <xf numFmtId="4" fontId="10" fillId="4" borderId="6" xfId="0" applyNumberFormat="1" applyFont="1" applyFill="1" applyBorder="1" applyAlignment="1">
      <alignment vertical="top" wrapText="1"/>
    </xf>
    <xf numFmtId="0" fontId="23" fillId="4" borderId="2" xfId="0" applyFont="1" applyFill="1" applyBorder="1" applyAlignment="1">
      <alignment vertical="top" wrapText="1"/>
    </xf>
    <xf numFmtId="49" fontId="10" fillId="4" borderId="4" xfId="0" applyNumberFormat="1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left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right" vertical="top" wrapText="1"/>
    </xf>
    <xf numFmtId="0" fontId="11" fillId="4" borderId="2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49" fontId="11" fillId="4" borderId="2" xfId="0" applyNumberFormat="1" applyFont="1" applyFill="1" applyBorder="1" applyAlignment="1">
      <alignment wrapText="1"/>
    </xf>
    <xf numFmtId="0" fontId="11" fillId="4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4" fontId="10" fillId="0" borderId="9" xfId="0" applyNumberFormat="1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left" vertical="top" wrapText="1"/>
    </xf>
    <xf numFmtId="49" fontId="10" fillId="4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0" borderId="6" xfId="0" applyNumberFormat="1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49" fontId="10" fillId="4" borderId="3" xfId="0" applyNumberFormat="1" applyFont="1" applyFill="1" applyBorder="1" applyAlignment="1">
      <alignment horizontal="left" vertical="top" wrapText="1"/>
    </xf>
    <xf numFmtId="49" fontId="10" fillId="4" borderId="3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4" fontId="10" fillId="4" borderId="3" xfId="0" applyNumberFormat="1" applyFont="1" applyFill="1" applyBorder="1" applyAlignment="1">
      <alignment vertical="top" wrapText="1"/>
    </xf>
    <xf numFmtId="4" fontId="10" fillId="4" borderId="8" xfId="0" applyNumberFormat="1" applyFont="1" applyFill="1" applyBorder="1" applyAlignment="1">
      <alignment vertical="top" wrapText="1"/>
    </xf>
    <xf numFmtId="4" fontId="10" fillId="4" borderId="2" xfId="0" applyNumberFormat="1" applyFont="1" applyFill="1" applyBorder="1" applyAlignment="1">
      <alignment horizontal="right" vertical="top" wrapText="1"/>
    </xf>
    <xf numFmtId="4" fontId="10" fillId="4" borderId="6" xfId="0" applyNumberFormat="1" applyFont="1" applyFill="1" applyBorder="1" applyAlignment="1">
      <alignment horizontal="right" vertical="top" wrapText="1"/>
    </xf>
    <xf numFmtId="49" fontId="10" fillId="4" borderId="4" xfId="0" applyNumberFormat="1" applyFont="1" applyFill="1" applyBorder="1" applyAlignment="1">
      <alignment vertical="top" wrapText="1"/>
    </xf>
    <xf numFmtId="4" fontId="10" fillId="0" borderId="9" xfId="0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vertical="top" wrapText="1"/>
    </xf>
    <xf numFmtId="49" fontId="10" fillId="5" borderId="2" xfId="0" applyNumberFormat="1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4" fontId="10" fillId="5" borderId="2" xfId="0" applyNumberFormat="1" applyFont="1" applyFill="1" applyBorder="1" applyAlignment="1">
      <alignment vertical="top" wrapText="1"/>
    </xf>
    <xf numFmtId="4" fontId="10" fillId="5" borderId="6" xfId="0" applyNumberFormat="1" applyFont="1" applyFill="1" applyBorder="1" applyAlignment="1">
      <alignment vertical="top" wrapText="1"/>
    </xf>
    <xf numFmtId="49" fontId="9" fillId="4" borderId="2" xfId="0" applyNumberFormat="1" applyFont="1" applyFill="1" applyBorder="1" applyAlignment="1">
      <alignment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0" fontId="22" fillId="6" borderId="0" xfId="0" applyFont="1" applyFill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2" fillId="6" borderId="2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23" fillId="5" borderId="2" xfId="0" applyFont="1" applyFill="1" applyBorder="1" applyAlignment="1">
      <alignment horizontal="left" vertical="center" wrapText="1"/>
    </xf>
    <xf numFmtId="49" fontId="23" fillId="5" borderId="2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49" fontId="23" fillId="5" borderId="2" xfId="0" applyNumberFormat="1" applyFont="1" applyFill="1" applyBorder="1" applyAlignment="1">
      <alignment horizontal="left" vertical="center" wrapText="1"/>
    </xf>
    <xf numFmtId="49" fontId="10" fillId="5" borderId="2" xfId="0" applyNumberFormat="1" applyFont="1" applyFill="1" applyBorder="1" applyAlignment="1">
      <alignment vertical="top" wrapText="1"/>
    </xf>
    <xf numFmtId="0" fontId="16" fillId="5" borderId="2" xfId="0" applyFont="1" applyFill="1" applyBorder="1" applyAlignment="1">
      <alignment vertical="top" wrapText="1"/>
    </xf>
    <xf numFmtId="49" fontId="24" fillId="0" borderId="2" xfId="0" applyNumberFormat="1" applyFont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justify" vertical="top" wrapText="1"/>
    </xf>
    <xf numFmtId="49" fontId="26" fillId="0" borderId="2" xfId="0" applyNumberFormat="1" applyFont="1" applyFill="1" applyBorder="1" applyAlignment="1">
      <alignment wrapText="1"/>
    </xf>
    <xf numFmtId="0" fontId="27" fillId="0" borderId="0" xfId="0" applyFont="1" applyFill="1"/>
    <xf numFmtId="0" fontId="8" fillId="0" borderId="2" xfId="0" applyFont="1" applyFill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top" wrapText="1"/>
    </xf>
    <xf numFmtId="49" fontId="10" fillId="5" borderId="4" xfId="0" applyNumberFormat="1" applyFont="1" applyFill="1" applyBorder="1" applyAlignment="1">
      <alignment vertical="top" wrapText="1"/>
    </xf>
    <xf numFmtId="49" fontId="10" fillId="5" borderId="3" xfId="0" applyNumberFormat="1" applyFont="1" applyFill="1" applyBorder="1" applyAlignment="1">
      <alignment horizontal="left" vertical="top" wrapText="1"/>
    </xf>
    <xf numFmtId="0" fontId="5" fillId="7" borderId="0" xfId="0" applyFont="1" applyFill="1"/>
    <xf numFmtId="0" fontId="22" fillId="0" borderId="16" xfId="0" applyFont="1" applyFill="1" applyBorder="1" applyAlignment="1">
      <alignment vertical="top" wrapText="1"/>
    </xf>
    <xf numFmtId="49" fontId="9" fillId="5" borderId="7" xfId="2" applyNumberFormat="1" applyFont="1" applyFill="1" applyBorder="1" applyAlignment="1">
      <alignment wrapText="1"/>
    </xf>
    <xf numFmtId="0" fontId="9" fillId="0" borderId="7" xfId="2" applyFont="1" applyFill="1" applyBorder="1" applyAlignment="1">
      <alignment horizontal="justify" vertical="top" wrapText="1"/>
    </xf>
    <xf numFmtId="0" fontId="11" fillId="0" borderId="7" xfId="2" applyFont="1" applyFill="1" applyBorder="1" applyAlignment="1">
      <alignment horizontal="justify" vertical="top" wrapText="1"/>
    </xf>
    <xf numFmtId="0" fontId="12" fillId="0" borderId="4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7" xfId="2" applyFont="1" applyFill="1" applyBorder="1" applyAlignment="1">
      <alignment vertical="top" wrapText="1"/>
    </xf>
    <xf numFmtId="49" fontId="9" fillId="5" borderId="17" xfId="2" applyNumberFormat="1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vertical="top" wrapText="1"/>
    </xf>
    <xf numFmtId="49" fontId="12" fillId="5" borderId="2" xfId="0" applyNumberFormat="1" applyFont="1" applyFill="1" applyBorder="1" applyAlignment="1">
      <alignment horizontal="left" vertical="top" wrapText="1"/>
    </xf>
    <xf numFmtId="0" fontId="10" fillId="5" borderId="4" xfId="2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4" fontId="10" fillId="5" borderId="4" xfId="0" applyNumberFormat="1" applyFont="1" applyFill="1" applyBorder="1" applyAlignment="1">
      <alignment vertical="top" wrapText="1"/>
    </xf>
    <xf numFmtId="4" fontId="10" fillId="5" borderId="9" xfId="0" applyNumberFormat="1" applyFont="1" applyFill="1" applyBorder="1" applyAlignment="1">
      <alignment vertical="top" wrapText="1"/>
    </xf>
    <xf numFmtId="0" fontId="9" fillId="5" borderId="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3">
    <cellStyle name="xl73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99CC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1"/>
  <sheetViews>
    <sheetView tabSelected="1" view="pageBreakPreview" topLeftCell="B576" zoomScaleSheetLayoutView="100" workbookViewId="0">
      <selection activeCell="F10" sqref="F10"/>
    </sheetView>
  </sheetViews>
  <sheetFormatPr defaultRowHeight="15"/>
  <cols>
    <col min="1" max="1" width="0.140625" customWidth="1"/>
    <col min="2" max="2" width="48.140625" style="71" customWidth="1"/>
    <col min="3" max="3" width="9.140625" style="2"/>
    <col min="4" max="4" width="6.85546875" style="2" customWidth="1"/>
    <col min="5" max="5" width="6.42578125" style="2" customWidth="1"/>
    <col min="6" max="6" width="17.5703125" style="2" customWidth="1"/>
    <col min="7" max="7" width="6.7109375" style="2" customWidth="1"/>
    <col min="8" max="8" width="5.5703125" style="2" customWidth="1"/>
    <col min="9" max="9" width="17.28515625" style="17" customWidth="1"/>
    <col min="10" max="10" width="14.5703125" style="17" customWidth="1"/>
    <col min="11" max="11" width="16.140625" style="17" customWidth="1"/>
    <col min="12" max="12" width="19.42578125" customWidth="1"/>
    <col min="13" max="13" width="12.28515625" bestFit="1" customWidth="1"/>
    <col min="14" max="14" width="13" customWidth="1"/>
  </cols>
  <sheetData>
    <row r="1" spans="2:11" s="1" customFormat="1">
      <c r="B1" s="71"/>
      <c r="C1" s="2"/>
      <c r="D1" s="2"/>
      <c r="E1" s="224" t="s">
        <v>151</v>
      </c>
      <c r="F1" s="224"/>
      <c r="G1" s="224"/>
      <c r="H1" s="224"/>
      <c r="I1" s="17"/>
      <c r="J1" s="17"/>
      <c r="K1" s="17"/>
    </row>
    <row r="2" spans="2:11" s="1" customFormat="1">
      <c r="B2" s="71"/>
      <c r="C2" s="2"/>
      <c r="D2" s="2"/>
      <c r="E2" s="227" t="s">
        <v>362</v>
      </c>
      <c r="F2" s="227"/>
      <c r="G2" s="227"/>
      <c r="H2" s="227"/>
      <c r="I2" s="227"/>
      <c r="J2" s="227"/>
      <c r="K2" s="17"/>
    </row>
    <row r="3" spans="2:11" s="1" customFormat="1" ht="28.5" customHeight="1">
      <c r="B3" s="71"/>
      <c r="C3" s="2"/>
      <c r="D3" s="2"/>
      <c r="E3" s="226" t="s">
        <v>352</v>
      </c>
      <c r="F3" s="226"/>
      <c r="G3" s="226"/>
      <c r="H3" s="226"/>
      <c r="I3" s="226"/>
      <c r="J3" s="226"/>
      <c r="K3" s="226"/>
    </row>
    <row r="4" spans="2:11" s="1" customFormat="1" ht="23.25" customHeight="1">
      <c r="B4" s="71"/>
      <c r="C4" s="2"/>
      <c r="D4" s="2"/>
      <c r="E4" s="2"/>
      <c r="F4" s="192" t="s">
        <v>413</v>
      </c>
      <c r="G4" s="2"/>
      <c r="H4" s="2"/>
      <c r="I4" s="17"/>
      <c r="J4" s="225"/>
      <c r="K4" s="225"/>
    </row>
    <row r="5" spans="2:11" s="1" customFormat="1">
      <c r="B5" s="71"/>
      <c r="C5" s="2"/>
      <c r="D5" s="2"/>
      <c r="E5" s="2"/>
      <c r="F5" s="2"/>
      <c r="G5" s="2"/>
      <c r="H5" s="2"/>
      <c r="I5" s="17"/>
      <c r="J5" s="19"/>
      <c r="K5" s="19"/>
    </row>
    <row r="6" spans="2:11" s="1" customFormat="1">
      <c r="B6" s="71"/>
      <c r="C6" s="224" t="s">
        <v>412</v>
      </c>
      <c r="D6" s="224"/>
      <c r="E6" s="224"/>
      <c r="F6" s="224"/>
      <c r="G6" s="224"/>
      <c r="H6" s="224"/>
      <c r="I6" s="224"/>
      <c r="J6" s="224"/>
      <c r="K6" s="224"/>
    </row>
    <row r="7" spans="2:11" s="1" customFormat="1">
      <c r="B7" s="71"/>
      <c r="C7" s="224" t="s">
        <v>410</v>
      </c>
      <c r="D7" s="224"/>
      <c r="E7" s="224"/>
      <c r="F7" s="224"/>
      <c r="G7" s="224"/>
      <c r="H7" s="224"/>
      <c r="I7" s="224"/>
      <c r="J7" s="224"/>
      <c r="K7" s="224"/>
    </row>
    <row r="8" spans="2:11" s="1" customFormat="1">
      <c r="B8" s="71"/>
      <c r="C8" s="224" t="s">
        <v>411</v>
      </c>
      <c r="D8" s="224"/>
      <c r="E8" s="224"/>
      <c r="F8" s="224"/>
      <c r="G8" s="224"/>
      <c r="H8" s="224"/>
      <c r="I8" s="224"/>
      <c r="J8" s="224"/>
      <c r="K8" s="224"/>
    </row>
    <row r="9" spans="2:11" s="1" customFormat="1">
      <c r="B9" s="71"/>
      <c r="C9" s="2"/>
      <c r="D9" s="2"/>
      <c r="E9" s="224"/>
      <c r="F9" s="224"/>
      <c r="G9" s="224"/>
      <c r="H9" s="224"/>
      <c r="I9" s="18"/>
      <c r="J9" s="18"/>
      <c r="K9" s="18"/>
    </row>
    <row r="10" spans="2:11" s="1" customFormat="1">
      <c r="B10" s="71"/>
      <c r="C10" s="2"/>
      <c r="D10" s="2"/>
      <c r="E10" s="2"/>
      <c r="F10" s="2"/>
      <c r="G10" s="2"/>
      <c r="H10" s="222"/>
      <c r="I10" s="223"/>
      <c r="J10" s="17"/>
      <c r="K10" s="17"/>
    </row>
    <row r="11" spans="2:11" s="1" customFormat="1">
      <c r="B11" s="71"/>
      <c r="C11" s="2"/>
      <c r="D11" s="2"/>
      <c r="E11" s="3"/>
      <c r="F11" s="3"/>
      <c r="G11" s="2"/>
      <c r="H11" s="13"/>
      <c r="I11" s="19"/>
      <c r="J11" s="17"/>
      <c r="K11" s="17"/>
    </row>
    <row r="12" spans="2:11" s="1" customFormat="1" ht="12.75">
      <c r="B12" s="214" t="s">
        <v>401</v>
      </c>
      <c r="C12" s="217"/>
      <c r="D12" s="217"/>
      <c r="E12" s="217"/>
      <c r="F12" s="217"/>
      <c r="G12" s="217"/>
      <c r="H12" s="217"/>
      <c r="I12" s="217"/>
      <c r="J12" s="217"/>
      <c r="K12" s="217"/>
    </row>
    <row r="13" spans="2:11" s="1" customFormat="1" ht="12.75">
      <c r="B13" s="214" t="s">
        <v>156</v>
      </c>
      <c r="C13" s="214"/>
      <c r="D13" s="214"/>
      <c r="E13" s="214"/>
      <c r="F13" s="214"/>
      <c r="G13" s="214"/>
      <c r="H13" s="214"/>
      <c r="I13" s="214"/>
      <c r="J13" s="214"/>
      <c r="K13" s="214"/>
    </row>
    <row r="14" spans="2:11" s="1" customFormat="1" ht="12.75">
      <c r="B14" s="214" t="s">
        <v>378</v>
      </c>
      <c r="C14" s="217"/>
      <c r="D14" s="217"/>
      <c r="E14" s="217"/>
      <c r="F14" s="217"/>
      <c r="G14" s="217"/>
      <c r="H14" s="217"/>
      <c r="I14" s="217"/>
      <c r="J14" s="217"/>
      <c r="K14" s="217"/>
    </row>
    <row r="15" spans="2:11" s="1" customFormat="1">
      <c r="B15" s="71"/>
      <c r="C15" s="2"/>
      <c r="D15" s="2"/>
      <c r="E15" s="2"/>
      <c r="F15" s="2"/>
      <c r="G15" s="2"/>
      <c r="H15" s="2"/>
      <c r="I15" s="17"/>
      <c r="J15" s="221" t="s">
        <v>231</v>
      </c>
      <c r="K15" s="221"/>
    </row>
    <row r="16" spans="2:11" s="1" customFormat="1" ht="12.75" customHeight="1">
      <c r="B16" s="215" t="s">
        <v>97</v>
      </c>
      <c r="C16" s="213" t="s">
        <v>98</v>
      </c>
      <c r="D16" s="213"/>
      <c r="E16" s="213"/>
      <c r="F16" s="213"/>
      <c r="G16" s="213"/>
      <c r="H16" s="213"/>
      <c r="I16" s="218" t="s">
        <v>232</v>
      </c>
      <c r="J16" s="220" t="s">
        <v>333</v>
      </c>
      <c r="K16" s="220" t="s">
        <v>379</v>
      </c>
    </row>
    <row r="17" spans="2:14" s="24" customFormat="1" ht="38.25">
      <c r="B17" s="216"/>
      <c r="C17" s="14" t="s">
        <v>99</v>
      </c>
      <c r="D17" s="14" t="s">
        <v>100</v>
      </c>
      <c r="E17" s="14" t="s">
        <v>101</v>
      </c>
      <c r="F17" s="14" t="s">
        <v>102</v>
      </c>
      <c r="G17" s="14" t="s">
        <v>103</v>
      </c>
      <c r="H17" s="14" t="s">
        <v>263</v>
      </c>
      <c r="I17" s="219"/>
      <c r="J17" s="220"/>
      <c r="K17" s="220"/>
    </row>
    <row r="18" spans="2:14" s="1" customFormat="1" ht="15" customHeight="1">
      <c r="B18" s="15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</row>
    <row r="19" spans="2:14" s="1" customFormat="1" ht="27.75" customHeight="1">
      <c r="B19" s="9" t="s">
        <v>400</v>
      </c>
      <c r="C19" s="208">
        <v>11</v>
      </c>
      <c r="D19" s="207"/>
      <c r="E19" s="207"/>
      <c r="F19" s="4"/>
      <c r="G19" s="207"/>
      <c r="H19" s="4"/>
      <c r="I19" s="21">
        <f>I618</f>
        <v>9851755</v>
      </c>
      <c r="J19" s="21">
        <f t="shared" ref="J19:K19" si="0">J618</f>
        <v>3496000</v>
      </c>
      <c r="K19" s="21">
        <f t="shared" si="0"/>
        <v>3527400</v>
      </c>
    </row>
    <row r="20" spans="2:14" s="1" customFormat="1" ht="24.75" customHeight="1">
      <c r="B20" s="126" t="s">
        <v>104</v>
      </c>
      <c r="C20" s="73" t="s">
        <v>143</v>
      </c>
      <c r="D20" s="73" t="s">
        <v>142</v>
      </c>
      <c r="E20" s="73"/>
      <c r="F20" s="74"/>
      <c r="G20" s="73"/>
      <c r="H20" s="75"/>
      <c r="I20" s="76">
        <f>I21+I33+I102+I86+I96</f>
        <v>3860049</v>
      </c>
      <c r="J20" s="76">
        <f>J21+J33+J102+J86+J96</f>
        <v>1857990</v>
      </c>
      <c r="K20" s="76">
        <f>K21+K33+K102+K86+K96</f>
        <v>1862940</v>
      </c>
    </row>
    <row r="21" spans="2:14" s="54" customFormat="1" ht="45">
      <c r="B21" s="116" t="s">
        <v>193</v>
      </c>
      <c r="C21" s="108" t="s">
        <v>143</v>
      </c>
      <c r="D21" s="108" t="s">
        <v>142</v>
      </c>
      <c r="E21" s="108" t="s">
        <v>145</v>
      </c>
      <c r="F21" s="108"/>
      <c r="G21" s="108"/>
      <c r="H21" s="113"/>
      <c r="I21" s="105">
        <f t="shared" ref="I21:K22" si="1">I22</f>
        <v>302782</v>
      </c>
      <c r="J21" s="105">
        <f>J22</f>
        <v>302782</v>
      </c>
      <c r="K21" s="44">
        <f>K22</f>
        <v>302782</v>
      </c>
    </row>
    <row r="22" spans="2:14" s="1" customFormat="1" ht="60">
      <c r="B22" s="116" t="s">
        <v>169</v>
      </c>
      <c r="C22" s="115" t="s">
        <v>143</v>
      </c>
      <c r="D22" s="115" t="s">
        <v>142</v>
      </c>
      <c r="E22" s="108" t="s">
        <v>145</v>
      </c>
      <c r="F22" s="108" t="s">
        <v>246</v>
      </c>
      <c r="G22" s="108"/>
      <c r="H22" s="113"/>
      <c r="I22" s="105">
        <f t="shared" si="1"/>
        <v>302782</v>
      </c>
      <c r="J22" s="105">
        <f t="shared" si="1"/>
        <v>302782</v>
      </c>
      <c r="K22" s="44">
        <f t="shared" si="1"/>
        <v>302782</v>
      </c>
    </row>
    <row r="23" spans="2:14" s="1" customFormat="1" ht="45.75" customHeight="1">
      <c r="B23" s="116" t="s">
        <v>164</v>
      </c>
      <c r="C23" s="115" t="s">
        <v>143</v>
      </c>
      <c r="D23" s="115" t="s">
        <v>142</v>
      </c>
      <c r="E23" s="108" t="s">
        <v>145</v>
      </c>
      <c r="F23" s="108" t="s">
        <v>245</v>
      </c>
      <c r="G23" s="108"/>
      <c r="H23" s="113"/>
      <c r="I23" s="105">
        <f>I24</f>
        <v>302782</v>
      </c>
      <c r="J23" s="105">
        <f t="shared" ref="J23:K25" si="2">J24</f>
        <v>302782</v>
      </c>
      <c r="K23" s="44">
        <f t="shared" si="2"/>
        <v>302782</v>
      </c>
    </row>
    <row r="24" spans="2:14" s="1" customFormat="1" ht="28.5" customHeight="1">
      <c r="B24" s="94" t="s">
        <v>160</v>
      </c>
      <c r="C24" s="100" t="s">
        <v>143</v>
      </c>
      <c r="D24" s="95" t="s">
        <v>142</v>
      </c>
      <c r="E24" s="95" t="s">
        <v>145</v>
      </c>
      <c r="F24" s="127" t="s">
        <v>295</v>
      </c>
      <c r="G24" s="95"/>
      <c r="H24" s="94"/>
      <c r="I24" s="97">
        <f>I25</f>
        <v>302782</v>
      </c>
      <c r="J24" s="97">
        <f t="shared" si="2"/>
        <v>302782</v>
      </c>
      <c r="K24" s="98">
        <f t="shared" si="2"/>
        <v>302782</v>
      </c>
    </row>
    <row r="25" spans="2:14" s="1" customFormat="1" ht="75" customHeight="1">
      <c r="B25" s="116" t="s">
        <v>8</v>
      </c>
      <c r="C25" s="114" t="s">
        <v>143</v>
      </c>
      <c r="D25" s="108" t="s">
        <v>142</v>
      </c>
      <c r="E25" s="108" t="s">
        <v>145</v>
      </c>
      <c r="F25" s="6" t="s">
        <v>295</v>
      </c>
      <c r="G25" s="108" t="s">
        <v>189</v>
      </c>
      <c r="H25" s="116"/>
      <c r="I25" s="105">
        <f>I26</f>
        <v>302782</v>
      </c>
      <c r="J25" s="105">
        <f t="shared" si="2"/>
        <v>302782</v>
      </c>
      <c r="K25" s="44">
        <f t="shared" si="2"/>
        <v>302782</v>
      </c>
    </row>
    <row r="26" spans="2:14" s="1" customFormat="1" ht="30">
      <c r="B26" s="116" t="s">
        <v>9</v>
      </c>
      <c r="C26" s="108" t="s">
        <v>143</v>
      </c>
      <c r="D26" s="108" t="s">
        <v>142</v>
      </c>
      <c r="E26" s="108" t="s">
        <v>145</v>
      </c>
      <c r="F26" s="6" t="s">
        <v>295</v>
      </c>
      <c r="G26" s="108" t="s">
        <v>159</v>
      </c>
      <c r="H26" s="116"/>
      <c r="I26" s="105">
        <f>I27+I32</f>
        <v>302782</v>
      </c>
      <c r="J26" s="105">
        <f>J27+J32</f>
        <v>302782</v>
      </c>
      <c r="K26" s="105">
        <f>K27+K32</f>
        <v>302782</v>
      </c>
    </row>
    <row r="27" spans="2:14" s="1" customFormat="1" ht="30">
      <c r="B27" s="116" t="s">
        <v>301</v>
      </c>
      <c r="C27" s="108" t="s">
        <v>143</v>
      </c>
      <c r="D27" s="108" t="s">
        <v>142</v>
      </c>
      <c r="E27" s="108" t="s">
        <v>145</v>
      </c>
      <c r="F27" s="6" t="s">
        <v>295</v>
      </c>
      <c r="G27" s="108" t="s">
        <v>215</v>
      </c>
      <c r="H27" s="116"/>
      <c r="I27" s="105">
        <f t="shared" ref="I27:K29" si="3">I28</f>
        <v>275092</v>
      </c>
      <c r="J27" s="105">
        <f t="shared" si="3"/>
        <v>275092</v>
      </c>
      <c r="K27" s="44">
        <f t="shared" si="3"/>
        <v>275092</v>
      </c>
    </row>
    <row r="28" spans="2:14" s="1" customFormat="1" ht="18.75" customHeight="1">
      <c r="B28" s="116" t="s">
        <v>10</v>
      </c>
      <c r="C28" s="114" t="s">
        <v>143</v>
      </c>
      <c r="D28" s="108" t="s">
        <v>142</v>
      </c>
      <c r="E28" s="108" t="s">
        <v>145</v>
      </c>
      <c r="F28" s="6" t="s">
        <v>295</v>
      </c>
      <c r="G28" s="108" t="s">
        <v>215</v>
      </c>
      <c r="H28" s="116">
        <v>200</v>
      </c>
      <c r="I28" s="105">
        <f t="shared" si="3"/>
        <v>275092</v>
      </c>
      <c r="J28" s="105">
        <f t="shared" si="3"/>
        <v>275092</v>
      </c>
      <c r="K28" s="44">
        <f t="shared" si="3"/>
        <v>275092</v>
      </c>
    </row>
    <row r="29" spans="2:14" s="1" customFormat="1" ht="27.75" customHeight="1">
      <c r="B29" s="116" t="s">
        <v>11</v>
      </c>
      <c r="C29" s="114" t="s">
        <v>143</v>
      </c>
      <c r="D29" s="108" t="s">
        <v>142</v>
      </c>
      <c r="E29" s="108" t="s">
        <v>145</v>
      </c>
      <c r="F29" s="6" t="s">
        <v>295</v>
      </c>
      <c r="G29" s="108" t="s">
        <v>215</v>
      </c>
      <c r="H29" s="116">
        <v>210</v>
      </c>
      <c r="I29" s="105">
        <f>I30</f>
        <v>275092</v>
      </c>
      <c r="J29" s="105">
        <f t="shared" si="3"/>
        <v>275092</v>
      </c>
      <c r="K29" s="105">
        <f t="shared" si="3"/>
        <v>275092</v>
      </c>
    </row>
    <row r="30" spans="2:14" s="40" customFormat="1" ht="15.75" customHeight="1">
      <c r="B30" s="116" t="s">
        <v>12</v>
      </c>
      <c r="C30" s="109" t="s">
        <v>143</v>
      </c>
      <c r="D30" s="107" t="s">
        <v>142</v>
      </c>
      <c r="E30" s="107" t="s">
        <v>145</v>
      </c>
      <c r="F30" s="5" t="s">
        <v>295</v>
      </c>
      <c r="G30" s="107" t="s">
        <v>215</v>
      </c>
      <c r="H30" s="112">
        <v>211</v>
      </c>
      <c r="I30" s="162">
        <v>275092</v>
      </c>
      <c r="J30" s="106">
        <v>275092</v>
      </c>
      <c r="K30" s="162">
        <v>275092</v>
      </c>
      <c r="L30" s="56"/>
      <c r="M30" s="56"/>
      <c r="N30" s="56"/>
    </row>
    <row r="31" spans="2:14" s="40" customFormat="1" ht="48.75" customHeight="1">
      <c r="B31" s="116" t="s">
        <v>3</v>
      </c>
      <c r="C31" s="114" t="s">
        <v>143</v>
      </c>
      <c r="D31" s="108" t="s">
        <v>142</v>
      </c>
      <c r="E31" s="108" t="s">
        <v>145</v>
      </c>
      <c r="F31" s="6" t="s">
        <v>295</v>
      </c>
      <c r="G31" s="108" t="s">
        <v>298</v>
      </c>
      <c r="H31" s="116"/>
      <c r="I31" s="105">
        <f>I32</f>
        <v>27690</v>
      </c>
      <c r="J31" s="105">
        <f>J32</f>
        <v>27690</v>
      </c>
      <c r="K31" s="105">
        <f>K32</f>
        <v>27690</v>
      </c>
    </row>
    <row r="32" spans="2:14" s="40" customFormat="1" ht="19.5" customHeight="1">
      <c r="B32" s="116" t="s">
        <v>2</v>
      </c>
      <c r="C32" s="109" t="s">
        <v>143</v>
      </c>
      <c r="D32" s="107" t="s">
        <v>142</v>
      </c>
      <c r="E32" s="107" t="s">
        <v>145</v>
      </c>
      <c r="F32" s="5" t="s">
        <v>295</v>
      </c>
      <c r="G32" s="107" t="s">
        <v>298</v>
      </c>
      <c r="H32" s="112">
        <v>213</v>
      </c>
      <c r="I32" s="106">
        <v>27690</v>
      </c>
      <c r="J32" s="162">
        <v>27690</v>
      </c>
      <c r="K32" s="162">
        <v>27690</v>
      </c>
      <c r="L32" s="56"/>
    </row>
    <row r="33" spans="2:11" s="54" customFormat="1" ht="60">
      <c r="B33" s="116" t="s">
        <v>105</v>
      </c>
      <c r="C33" s="6" t="s">
        <v>143</v>
      </c>
      <c r="D33" s="108" t="s">
        <v>142</v>
      </c>
      <c r="E33" s="108" t="s">
        <v>146</v>
      </c>
      <c r="F33" s="108"/>
      <c r="G33" s="108"/>
      <c r="H33" s="116"/>
      <c r="I33" s="105">
        <f>I34</f>
        <v>2056717</v>
      </c>
      <c r="J33" s="105">
        <f t="shared" ref="J33:K35" si="4">J34</f>
        <v>375483</v>
      </c>
      <c r="K33" s="44">
        <f t="shared" si="4"/>
        <v>380433</v>
      </c>
    </row>
    <row r="34" spans="2:11" s="1" customFormat="1" ht="60">
      <c r="B34" s="116" t="s">
        <v>169</v>
      </c>
      <c r="C34" s="31" t="s">
        <v>143</v>
      </c>
      <c r="D34" s="108" t="s">
        <v>142</v>
      </c>
      <c r="E34" s="108" t="s">
        <v>146</v>
      </c>
      <c r="F34" s="108" t="s">
        <v>246</v>
      </c>
      <c r="G34" s="108"/>
      <c r="H34" s="116"/>
      <c r="I34" s="105">
        <f>I35</f>
        <v>2056717</v>
      </c>
      <c r="J34" s="105">
        <f t="shared" si="4"/>
        <v>375483</v>
      </c>
      <c r="K34" s="44">
        <f t="shared" si="4"/>
        <v>380433</v>
      </c>
    </row>
    <row r="35" spans="2:11" s="1" customFormat="1" ht="45.75" customHeight="1">
      <c r="B35" s="116" t="s">
        <v>165</v>
      </c>
      <c r="C35" s="31" t="s">
        <v>143</v>
      </c>
      <c r="D35" s="108" t="s">
        <v>142</v>
      </c>
      <c r="E35" s="108" t="s">
        <v>146</v>
      </c>
      <c r="F35" s="108" t="s">
        <v>245</v>
      </c>
      <c r="G35" s="108"/>
      <c r="H35" s="116"/>
      <c r="I35" s="105">
        <f>I36</f>
        <v>2056717</v>
      </c>
      <c r="J35" s="105">
        <f t="shared" si="4"/>
        <v>375483</v>
      </c>
      <c r="K35" s="44">
        <f t="shared" si="4"/>
        <v>380433</v>
      </c>
    </row>
    <row r="36" spans="2:11" s="1" customFormat="1" ht="29.25" customHeight="1">
      <c r="B36" s="94" t="s">
        <v>106</v>
      </c>
      <c r="C36" s="95" t="s">
        <v>143</v>
      </c>
      <c r="D36" s="95" t="s">
        <v>142</v>
      </c>
      <c r="E36" s="95" t="s">
        <v>146</v>
      </c>
      <c r="F36" s="95" t="s">
        <v>294</v>
      </c>
      <c r="G36" s="95"/>
      <c r="H36" s="94"/>
      <c r="I36" s="97">
        <f>I37+I52+I63+I75</f>
        <v>2056717</v>
      </c>
      <c r="J36" s="97">
        <f>J37+J52+J63+J75</f>
        <v>375483</v>
      </c>
      <c r="K36" s="97">
        <f>K37+K52+K63+K75</f>
        <v>380433</v>
      </c>
    </row>
    <row r="37" spans="2:11" s="1" customFormat="1" ht="75">
      <c r="B37" s="116" t="s">
        <v>188</v>
      </c>
      <c r="C37" s="114" t="s">
        <v>143</v>
      </c>
      <c r="D37" s="108" t="s">
        <v>142</v>
      </c>
      <c r="E37" s="108" t="s">
        <v>146</v>
      </c>
      <c r="F37" s="108" t="s">
        <v>294</v>
      </c>
      <c r="G37" s="108" t="s">
        <v>189</v>
      </c>
      <c r="H37" s="116"/>
      <c r="I37" s="105">
        <f>I38</f>
        <v>173867</v>
      </c>
      <c r="J37" s="105">
        <f>J38</f>
        <v>173867</v>
      </c>
      <c r="K37" s="105">
        <f>K38</f>
        <v>173867</v>
      </c>
    </row>
    <row r="38" spans="2:11" s="1" customFormat="1" ht="30">
      <c r="B38" s="116" t="s">
        <v>9</v>
      </c>
      <c r="C38" s="108" t="s">
        <v>143</v>
      </c>
      <c r="D38" s="108" t="s">
        <v>142</v>
      </c>
      <c r="E38" s="108" t="s">
        <v>146</v>
      </c>
      <c r="F38" s="108" t="s">
        <v>294</v>
      </c>
      <c r="G38" s="108" t="s">
        <v>159</v>
      </c>
      <c r="H38" s="116"/>
      <c r="I38" s="105">
        <f>I39+I44+I45</f>
        <v>173867</v>
      </c>
      <c r="J38" s="105">
        <f>J39+J44+J45</f>
        <v>173867</v>
      </c>
      <c r="K38" s="105">
        <f>K39+K44+K45</f>
        <v>173867</v>
      </c>
    </row>
    <row r="39" spans="2:11" s="1" customFormat="1" ht="30">
      <c r="B39" s="116" t="s">
        <v>302</v>
      </c>
      <c r="C39" s="108" t="s">
        <v>143</v>
      </c>
      <c r="D39" s="108" t="s">
        <v>142</v>
      </c>
      <c r="E39" s="108" t="s">
        <v>146</v>
      </c>
      <c r="F39" s="108" t="s">
        <v>294</v>
      </c>
      <c r="G39" s="108" t="s">
        <v>215</v>
      </c>
      <c r="H39" s="116"/>
      <c r="I39" s="105">
        <f t="shared" ref="I39:K41" si="5">I40</f>
        <v>158667</v>
      </c>
      <c r="J39" s="105">
        <f t="shared" si="5"/>
        <v>158667</v>
      </c>
      <c r="K39" s="44">
        <f t="shared" si="5"/>
        <v>158667</v>
      </c>
    </row>
    <row r="40" spans="2:11" s="1" customFormat="1" ht="17.25" customHeight="1">
      <c r="B40" s="116" t="s">
        <v>14</v>
      </c>
      <c r="C40" s="6" t="s">
        <v>143</v>
      </c>
      <c r="D40" s="108" t="s">
        <v>142</v>
      </c>
      <c r="E40" s="108" t="s">
        <v>146</v>
      </c>
      <c r="F40" s="108" t="s">
        <v>294</v>
      </c>
      <c r="G40" s="108" t="s">
        <v>215</v>
      </c>
      <c r="H40" s="117">
        <v>200</v>
      </c>
      <c r="I40" s="105">
        <f t="shared" si="5"/>
        <v>158667</v>
      </c>
      <c r="J40" s="105">
        <f t="shared" si="5"/>
        <v>158667</v>
      </c>
      <c r="K40" s="44">
        <f t="shared" si="5"/>
        <v>158667</v>
      </c>
    </row>
    <row r="41" spans="2:11" s="1" customFormat="1" ht="22.5" customHeight="1">
      <c r="B41" s="116" t="s">
        <v>15</v>
      </c>
      <c r="C41" s="31" t="s">
        <v>143</v>
      </c>
      <c r="D41" s="108" t="s">
        <v>142</v>
      </c>
      <c r="E41" s="108" t="s">
        <v>146</v>
      </c>
      <c r="F41" s="108" t="s">
        <v>294</v>
      </c>
      <c r="G41" s="108" t="s">
        <v>215</v>
      </c>
      <c r="H41" s="117">
        <v>210</v>
      </c>
      <c r="I41" s="105">
        <f>I42</f>
        <v>158667</v>
      </c>
      <c r="J41" s="105">
        <f t="shared" si="5"/>
        <v>158667</v>
      </c>
      <c r="K41" s="105">
        <f t="shared" si="5"/>
        <v>158667</v>
      </c>
    </row>
    <row r="42" spans="2:11" s="40" customFormat="1" ht="18" customHeight="1">
      <c r="B42" s="116" t="s">
        <v>16</v>
      </c>
      <c r="C42" s="107" t="s">
        <v>143</v>
      </c>
      <c r="D42" s="107" t="s">
        <v>142</v>
      </c>
      <c r="E42" s="107" t="s">
        <v>146</v>
      </c>
      <c r="F42" s="107" t="s">
        <v>294</v>
      </c>
      <c r="G42" s="107" t="s">
        <v>215</v>
      </c>
      <c r="H42" s="112">
        <v>211</v>
      </c>
      <c r="I42" s="162">
        <v>158667</v>
      </c>
      <c r="J42" s="162">
        <v>158667</v>
      </c>
      <c r="K42" s="162">
        <v>158667</v>
      </c>
    </row>
    <row r="43" spans="2:11" s="40" customFormat="1" ht="43.5" customHeight="1">
      <c r="B43" s="116" t="s">
        <v>3</v>
      </c>
      <c r="C43" s="108" t="s">
        <v>143</v>
      </c>
      <c r="D43" s="108" t="s">
        <v>142</v>
      </c>
      <c r="E43" s="108" t="s">
        <v>146</v>
      </c>
      <c r="F43" s="108" t="s">
        <v>294</v>
      </c>
      <c r="G43" s="108" t="s">
        <v>298</v>
      </c>
      <c r="H43" s="116"/>
      <c r="I43" s="105">
        <f>I44</f>
        <v>15200</v>
      </c>
      <c r="J43" s="105">
        <f>J44</f>
        <v>15200</v>
      </c>
      <c r="K43" s="105">
        <f>K44</f>
        <v>15200</v>
      </c>
    </row>
    <row r="44" spans="2:11" s="40" customFormat="1" ht="24" customHeight="1">
      <c r="B44" s="116" t="s">
        <v>2</v>
      </c>
      <c r="C44" s="107" t="s">
        <v>143</v>
      </c>
      <c r="D44" s="107" t="s">
        <v>142</v>
      </c>
      <c r="E44" s="107" t="s">
        <v>146</v>
      </c>
      <c r="F44" s="107" t="s">
        <v>294</v>
      </c>
      <c r="G44" s="107" t="s">
        <v>298</v>
      </c>
      <c r="H44" s="112">
        <v>213</v>
      </c>
      <c r="I44" s="106">
        <v>15200</v>
      </c>
      <c r="J44" s="162">
        <v>15200</v>
      </c>
      <c r="K44" s="162">
        <v>15200</v>
      </c>
    </row>
    <row r="45" spans="2:11" s="16" customFormat="1" ht="0.75" customHeight="1">
      <c r="B45" s="116" t="s">
        <v>216</v>
      </c>
      <c r="C45" s="108" t="s">
        <v>143</v>
      </c>
      <c r="D45" s="108" t="s">
        <v>142</v>
      </c>
      <c r="E45" s="108" t="s">
        <v>146</v>
      </c>
      <c r="F45" s="108" t="s">
        <v>294</v>
      </c>
      <c r="G45" s="108" t="s">
        <v>217</v>
      </c>
      <c r="H45" s="116"/>
      <c r="I45" s="105">
        <f>I46</f>
        <v>0</v>
      </c>
      <c r="J45" s="105">
        <f>J46</f>
        <v>0</v>
      </c>
      <c r="K45" s="44">
        <f>K46</f>
        <v>0</v>
      </c>
    </row>
    <row r="46" spans="2:11" s="16" customFormat="1" ht="20.25" hidden="1" customHeight="1">
      <c r="B46" s="116" t="s">
        <v>17</v>
      </c>
      <c r="C46" s="108" t="s">
        <v>143</v>
      </c>
      <c r="D46" s="108" t="s">
        <v>142</v>
      </c>
      <c r="E46" s="108" t="s">
        <v>146</v>
      </c>
      <c r="F46" s="108" t="s">
        <v>294</v>
      </c>
      <c r="G46" s="108" t="s">
        <v>217</v>
      </c>
      <c r="H46" s="117">
        <v>200</v>
      </c>
      <c r="I46" s="105">
        <f>I47+I49</f>
        <v>0</v>
      </c>
      <c r="J46" s="105">
        <f>J47+J49</f>
        <v>0</v>
      </c>
      <c r="K46" s="44">
        <f>K47+K49</f>
        <v>0</v>
      </c>
    </row>
    <row r="47" spans="2:11" s="16" customFormat="1" ht="21.75" hidden="1" customHeight="1">
      <c r="B47" s="116" t="s">
        <v>18</v>
      </c>
      <c r="C47" s="108" t="s">
        <v>143</v>
      </c>
      <c r="D47" s="108" t="s">
        <v>142</v>
      </c>
      <c r="E47" s="108" t="s">
        <v>146</v>
      </c>
      <c r="F47" s="108" t="s">
        <v>294</v>
      </c>
      <c r="G47" s="108" t="s">
        <v>217</v>
      </c>
      <c r="H47" s="117">
        <v>210</v>
      </c>
      <c r="I47" s="105">
        <f>I48</f>
        <v>0</v>
      </c>
      <c r="J47" s="105">
        <f>J48</f>
        <v>0</v>
      </c>
      <c r="K47" s="105">
        <f>K48</f>
        <v>0</v>
      </c>
    </row>
    <row r="48" spans="2:11" s="40" customFormat="1" ht="20.25" hidden="1" customHeight="1">
      <c r="B48" s="116" t="s">
        <v>19</v>
      </c>
      <c r="C48" s="110" t="s">
        <v>143</v>
      </c>
      <c r="D48" s="107" t="s">
        <v>142</v>
      </c>
      <c r="E48" s="107" t="s">
        <v>146</v>
      </c>
      <c r="F48" s="107" t="s">
        <v>294</v>
      </c>
      <c r="G48" s="107" t="s">
        <v>217</v>
      </c>
      <c r="H48" s="112">
        <v>212</v>
      </c>
      <c r="I48" s="106">
        <v>0</v>
      </c>
      <c r="J48" s="106">
        <v>0</v>
      </c>
      <c r="K48" s="43">
        <v>0</v>
      </c>
    </row>
    <row r="49" spans="2:11" s="1" customFormat="1" ht="20.25" hidden="1" customHeight="1">
      <c r="B49" s="116" t="s">
        <v>20</v>
      </c>
      <c r="C49" s="108" t="s">
        <v>143</v>
      </c>
      <c r="D49" s="108" t="s">
        <v>142</v>
      </c>
      <c r="E49" s="108" t="s">
        <v>146</v>
      </c>
      <c r="F49" s="108" t="s">
        <v>294</v>
      </c>
      <c r="G49" s="108" t="s">
        <v>217</v>
      </c>
      <c r="H49" s="117">
        <v>220</v>
      </c>
      <c r="I49" s="105">
        <f>I50+I51</f>
        <v>0</v>
      </c>
      <c r="J49" s="105">
        <f>J50+J51</f>
        <v>0</v>
      </c>
      <c r="K49" s="44">
        <f>K50+K51</f>
        <v>0</v>
      </c>
    </row>
    <row r="50" spans="2:11" s="40" customFormat="1" ht="24" hidden="1" customHeight="1">
      <c r="B50" s="116" t="s">
        <v>21</v>
      </c>
      <c r="C50" s="107" t="s">
        <v>143</v>
      </c>
      <c r="D50" s="107" t="s">
        <v>142</v>
      </c>
      <c r="E50" s="107" t="s">
        <v>146</v>
      </c>
      <c r="F50" s="107" t="s">
        <v>294</v>
      </c>
      <c r="G50" s="107" t="s">
        <v>217</v>
      </c>
      <c r="H50" s="112">
        <v>222</v>
      </c>
      <c r="I50" s="106">
        <v>0</v>
      </c>
      <c r="J50" s="106">
        <v>0</v>
      </c>
      <c r="K50" s="43">
        <v>0</v>
      </c>
    </row>
    <row r="51" spans="2:11" s="40" customFormat="1" ht="20.25" hidden="1" customHeight="1">
      <c r="B51" s="116" t="s">
        <v>22</v>
      </c>
      <c r="C51" s="107" t="s">
        <v>143</v>
      </c>
      <c r="D51" s="107" t="s">
        <v>142</v>
      </c>
      <c r="E51" s="107" t="s">
        <v>146</v>
      </c>
      <c r="F51" s="107" t="s">
        <v>294</v>
      </c>
      <c r="G51" s="107" t="s">
        <v>217</v>
      </c>
      <c r="H51" s="112">
        <v>226</v>
      </c>
      <c r="I51" s="106">
        <v>0</v>
      </c>
      <c r="J51" s="106">
        <v>0</v>
      </c>
      <c r="K51" s="43">
        <v>0</v>
      </c>
    </row>
    <row r="52" spans="2:11" s="1" customFormat="1" ht="36" customHeight="1">
      <c r="B52" s="116" t="s">
        <v>190</v>
      </c>
      <c r="C52" s="108" t="s">
        <v>143</v>
      </c>
      <c r="D52" s="108" t="s">
        <v>142</v>
      </c>
      <c r="E52" s="108" t="s">
        <v>146</v>
      </c>
      <c r="F52" s="108" t="s">
        <v>294</v>
      </c>
      <c r="G52" s="108" t="s">
        <v>191</v>
      </c>
      <c r="H52" s="116"/>
      <c r="I52" s="105">
        <f t="shared" ref="I52:K53" si="6">I53</f>
        <v>69650</v>
      </c>
      <c r="J52" s="105">
        <f t="shared" si="6"/>
        <v>69650</v>
      </c>
      <c r="K52" s="44">
        <f t="shared" si="6"/>
        <v>69650</v>
      </c>
    </row>
    <row r="53" spans="2:11" s="1" customFormat="1" ht="33.75" customHeight="1">
      <c r="B53" s="160" t="s">
        <v>399</v>
      </c>
      <c r="C53" s="108" t="s">
        <v>143</v>
      </c>
      <c r="D53" s="108" t="s">
        <v>142</v>
      </c>
      <c r="E53" s="108" t="s">
        <v>146</v>
      </c>
      <c r="F53" s="108" t="s">
        <v>294</v>
      </c>
      <c r="G53" s="108" t="s">
        <v>161</v>
      </c>
      <c r="H53" s="116"/>
      <c r="I53" s="105">
        <f t="shared" si="6"/>
        <v>69650</v>
      </c>
      <c r="J53" s="105">
        <f t="shared" si="6"/>
        <v>69650</v>
      </c>
      <c r="K53" s="105">
        <f t="shared" si="6"/>
        <v>69650</v>
      </c>
    </row>
    <row r="54" spans="2:11" s="1" customFormat="1" ht="35.25" customHeight="1">
      <c r="B54" s="116" t="s">
        <v>224</v>
      </c>
      <c r="C54" s="108" t="s">
        <v>143</v>
      </c>
      <c r="D54" s="108" t="s">
        <v>142</v>
      </c>
      <c r="E54" s="108" t="s">
        <v>146</v>
      </c>
      <c r="F54" s="108" t="s">
        <v>294</v>
      </c>
      <c r="G54" s="108" t="s">
        <v>223</v>
      </c>
      <c r="H54" s="116"/>
      <c r="I54" s="105">
        <f>I55+I60</f>
        <v>69650</v>
      </c>
      <c r="J54" s="105">
        <f>J55+J60</f>
        <v>69650</v>
      </c>
      <c r="K54" s="105">
        <f>K55+K60</f>
        <v>69650</v>
      </c>
    </row>
    <row r="55" spans="2:11" s="1" customFormat="1" ht="20.25" customHeight="1">
      <c r="B55" s="116" t="s">
        <v>17</v>
      </c>
      <c r="C55" s="6" t="s">
        <v>143</v>
      </c>
      <c r="D55" s="108" t="s">
        <v>142</v>
      </c>
      <c r="E55" s="108" t="s">
        <v>146</v>
      </c>
      <c r="F55" s="108" t="s">
        <v>294</v>
      </c>
      <c r="G55" s="108" t="s">
        <v>223</v>
      </c>
      <c r="H55" s="116">
        <v>200</v>
      </c>
      <c r="I55" s="105">
        <f>I56</f>
        <v>69650</v>
      </c>
      <c r="J55" s="105">
        <f>J56</f>
        <v>69650</v>
      </c>
      <c r="K55" s="44">
        <f>K56</f>
        <v>69650</v>
      </c>
    </row>
    <row r="56" spans="2:11" s="1" customFormat="1" ht="19.5" customHeight="1">
      <c r="B56" s="116" t="s">
        <v>20</v>
      </c>
      <c r="C56" s="115" t="s">
        <v>143</v>
      </c>
      <c r="D56" s="108" t="s">
        <v>142</v>
      </c>
      <c r="E56" s="108" t="s">
        <v>146</v>
      </c>
      <c r="F56" s="108" t="s">
        <v>294</v>
      </c>
      <c r="G56" s="108" t="s">
        <v>223</v>
      </c>
      <c r="H56" s="117">
        <v>220</v>
      </c>
      <c r="I56" s="105">
        <f>SUM(I57:I59)</f>
        <v>69650</v>
      </c>
      <c r="J56" s="105">
        <f>SUM(J57:J59)</f>
        <v>69650</v>
      </c>
      <c r="K56" s="44">
        <f>SUM(K57:K59)</f>
        <v>69650</v>
      </c>
    </row>
    <row r="57" spans="2:11" s="40" customFormat="1" ht="19.5" customHeight="1">
      <c r="B57" s="116" t="s">
        <v>23</v>
      </c>
      <c r="C57" s="107" t="s">
        <v>143</v>
      </c>
      <c r="D57" s="107" t="s">
        <v>142</v>
      </c>
      <c r="E57" s="107" t="s">
        <v>146</v>
      </c>
      <c r="F57" s="107" t="s">
        <v>294</v>
      </c>
      <c r="G57" s="107" t="s">
        <v>223</v>
      </c>
      <c r="H57" s="111">
        <v>221</v>
      </c>
      <c r="I57" s="162">
        <v>29700</v>
      </c>
      <c r="J57" s="162">
        <v>14850</v>
      </c>
      <c r="K57" s="162">
        <v>14850</v>
      </c>
    </row>
    <row r="58" spans="2:11" s="40" customFormat="1" ht="19.5" customHeight="1">
      <c r="B58" s="116" t="s">
        <v>24</v>
      </c>
      <c r="C58" s="107" t="s">
        <v>143</v>
      </c>
      <c r="D58" s="107" t="s">
        <v>142</v>
      </c>
      <c r="E58" s="107" t="s">
        <v>146</v>
      </c>
      <c r="F58" s="107" t="s">
        <v>294</v>
      </c>
      <c r="G58" s="107" t="s">
        <v>223</v>
      </c>
      <c r="H58" s="111">
        <v>225</v>
      </c>
      <c r="I58" s="106">
        <v>5000</v>
      </c>
      <c r="J58" s="106">
        <v>5000</v>
      </c>
      <c r="K58" s="43">
        <v>5000</v>
      </c>
    </row>
    <row r="59" spans="2:11" s="40" customFormat="1" ht="18.75" customHeight="1">
      <c r="B59" s="116" t="s">
        <v>25</v>
      </c>
      <c r="C59" s="107" t="s">
        <v>143</v>
      </c>
      <c r="D59" s="107" t="s">
        <v>142</v>
      </c>
      <c r="E59" s="107" t="s">
        <v>146</v>
      </c>
      <c r="F59" s="107" t="s">
        <v>294</v>
      </c>
      <c r="G59" s="107" t="s">
        <v>223</v>
      </c>
      <c r="H59" s="111">
        <v>226</v>
      </c>
      <c r="I59" s="106">
        <v>34950</v>
      </c>
      <c r="J59" s="106">
        <v>49800</v>
      </c>
      <c r="K59" s="43">
        <v>49800</v>
      </c>
    </row>
    <row r="60" spans="2:11" s="40" customFormat="1" ht="19.5" hidden="1" customHeight="1">
      <c r="B60" s="116" t="s">
        <v>26</v>
      </c>
      <c r="C60" s="108" t="s">
        <v>143</v>
      </c>
      <c r="D60" s="108" t="s">
        <v>142</v>
      </c>
      <c r="E60" s="108" t="s">
        <v>146</v>
      </c>
      <c r="F60" s="108" t="s">
        <v>294</v>
      </c>
      <c r="G60" s="108" t="s">
        <v>223</v>
      </c>
      <c r="H60" s="117">
        <v>300</v>
      </c>
      <c r="I60" s="105">
        <f>I62+I61</f>
        <v>0</v>
      </c>
      <c r="J60" s="105">
        <f>J62+J61</f>
        <v>0</v>
      </c>
      <c r="K60" s="105">
        <f>K62+K61</f>
        <v>0</v>
      </c>
    </row>
    <row r="61" spans="2:11" s="40" customFormat="1" ht="19.5" hidden="1" customHeight="1">
      <c r="B61" s="116" t="s">
        <v>28</v>
      </c>
      <c r="C61" s="107" t="s">
        <v>143</v>
      </c>
      <c r="D61" s="107" t="s">
        <v>142</v>
      </c>
      <c r="E61" s="107" t="s">
        <v>146</v>
      </c>
      <c r="F61" s="107" t="s">
        <v>294</v>
      </c>
      <c r="G61" s="107" t="s">
        <v>223</v>
      </c>
      <c r="H61" s="111">
        <v>310</v>
      </c>
      <c r="I61" s="106">
        <v>0</v>
      </c>
      <c r="J61" s="106">
        <v>0</v>
      </c>
      <c r="K61" s="43">
        <v>0</v>
      </c>
    </row>
    <row r="62" spans="2:11" s="40" customFormat="1" ht="20.25" hidden="1" customHeight="1">
      <c r="B62" s="116" t="s">
        <v>27</v>
      </c>
      <c r="C62" s="107" t="s">
        <v>143</v>
      </c>
      <c r="D62" s="107" t="s">
        <v>142</v>
      </c>
      <c r="E62" s="107" t="s">
        <v>146</v>
      </c>
      <c r="F62" s="107" t="s">
        <v>294</v>
      </c>
      <c r="G62" s="107" t="s">
        <v>223</v>
      </c>
      <c r="H62" s="111">
        <v>340</v>
      </c>
      <c r="I62" s="106">
        <v>0</v>
      </c>
      <c r="J62" s="106">
        <v>0</v>
      </c>
      <c r="K62" s="43">
        <v>0</v>
      </c>
    </row>
    <row r="63" spans="2:11" s="53" customFormat="1" ht="46.5" customHeight="1">
      <c r="B63" s="66" t="s">
        <v>303</v>
      </c>
      <c r="C63" s="51" t="s">
        <v>143</v>
      </c>
      <c r="D63" s="51" t="s">
        <v>142</v>
      </c>
      <c r="E63" s="51" t="s">
        <v>146</v>
      </c>
      <c r="F63" s="51" t="s">
        <v>294</v>
      </c>
      <c r="G63" s="51" t="s">
        <v>213</v>
      </c>
      <c r="H63" s="50"/>
      <c r="I63" s="52">
        <f>I65+I72+I71</f>
        <v>1761200</v>
      </c>
      <c r="J63" s="52">
        <f t="shared" ref="J63:K63" si="7">J65+J72+J71</f>
        <v>130966</v>
      </c>
      <c r="K63" s="52">
        <f t="shared" si="7"/>
        <v>135916</v>
      </c>
    </row>
    <row r="64" spans="2:11" s="53" customFormat="1" ht="19.5" customHeight="1">
      <c r="B64" s="116" t="s">
        <v>14</v>
      </c>
      <c r="C64" s="51" t="s">
        <v>143</v>
      </c>
      <c r="D64" s="51" t="s">
        <v>142</v>
      </c>
      <c r="E64" s="51" t="s">
        <v>146</v>
      </c>
      <c r="F64" s="51" t="s">
        <v>93</v>
      </c>
      <c r="G64" s="51" t="s">
        <v>213</v>
      </c>
      <c r="H64" s="50">
        <v>200</v>
      </c>
      <c r="I64" s="105">
        <f>SUM(I65)</f>
        <v>1410200</v>
      </c>
      <c r="J64" s="105">
        <f>SUM(J65)</f>
        <v>129966</v>
      </c>
      <c r="K64" s="105">
        <f>SUM(K65)</f>
        <v>114916</v>
      </c>
    </row>
    <row r="65" spans="2:11" s="16" customFormat="1" ht="19.5" customHeight="1">
      <c r="B65" s="116" t="s">
        <v>29</v>
      </c>
      <c r="C65" s="108" t="s">
        <v>143</v>
      </c>
      <c r="D65" s="108" t="s">
        <v>142</v>
      </c>
      <c r="E65" s="108" t="s">
        <v>146</v>
      </c>
      <c r="F65" s="108" t="s">
        <v>294</v>
      </c>
      <c r="G65" s="108" t="s">
        <v>213</v>
      </c>
      <c r="H65" s="117">
        <v>220</v>
      </c>
      <c r="I65" s="105">
        <f>I66+I67+I68+I69+I70</f>
        <v>1410200</v>
      </c>
      <c r="J65" s="105">
        <f>SUM(J66:J70)</f>
        <v>129966</v>
      </c>
      <c r="K65" s="44">
        <f>SUM(K66:K70)</f>
        <v>114916</v>
      </c>
    </row>
    <row r="66" spans="2:11" s="40" customFormat="1" ht="16.5" customHeight="1">
      <c r="B66" s="116" t="s">
        <v>23</v>
      </c>
      <c r="C66" s="107" t="s">
        <v>143</v>
      </c>
      <c r="D66" s="107" t="s">
        <v>142</v>
      </c>
      <c r="E66" s="107" t="s">
        <v>146</v>
      </c>
      <c r="F66" s="107" t="s">
        <v>294</v>
      </c>
      <c r="G66" s="107" t="s">
        <v>213</v>
      </c>
      <c r="H66" s="111">
        <v>221</v>
      </c>
      <c r="I66" s="106">
        <v>200</v>
      </c>
      <c r="J66" s="106">
        <v>0</v>
      </c>
      <c r="K66" s="43">
        <v>0</v>
      </c>
    </row>
    <row r="67" spans="2:11" s="40" customFormat="1" ht="20.25" customHeight="1">
      <c r="B67" s="116" t="s">
        <v>30</v>
      </c>
      <c r="C67" s="110" t="s">
        <v>143</v>
      </c>
      <c r="D67" s="107" t="s">
        <v>142</v>
      </c>
      <c r="E67" s="107" t="s">
        <v>146</v>
      </c>
      <c r="F67" s="107" t="s">
        <v>294</v>
      </c>
      <c r="G67" s="107" t="s">
        <v>213</v>
      </c>
      <c r="H67" s="111">
        <v>222</v>
      </c>
      <c r="I67" s="106">
        <v>0</v>
      </c>
      <c r="J67" s="106">
        <v>0</v>
      </c>
      <c r="K67" s="43">
        <v>0</v>
      </c>
    </row>
    <row r="68" spans="2:11" s="40" customFormat="1" ht="15.75" customHeight="1">
      <c r="B68" s="116" t="s">
        <v>31</v>
      </c>
      <c r="C68" s="109" t="s">
        <v>143</v>
      </c>
      <c r="D68" s="107" t="s">
        <v>142</v>
      </c>
      <c r="E68" s="107" t="s">
        <v>146</v>
      </c>
      <c r="F68" s="107" t="s">
        <v>294</v>
      </c>
      <c r="G68" s="107" t="s">
        <v>213</v>
      </c>
      <c r="H68" s="111">
        <v>223</v>
      </c>
      <c r="I68" s="162">
        <v>150000</v>
      </c>
      <c r="J68" s="106">
        <v>94966</v>
      </c>
      <c r="K68" s="162">
        <v>87916</v>
      </c>
    </row>
    <row r="69" spans="2:11" s="40" customFormat="1" ht="18.75" customHeight="1">
      <c r="B69" s="116" t="s">
        <v>32</v>
      </c>
      <c r="C69" s="7" t="s">
        <v>143</v>
      </c>
      <c r="D69" s="7" t="s">
        <v>142</v>
      </c>
      <c r="E69" s="7" t="s">
        <v>146</v>
      </c>
      <c r="F69" s="107" t="s">
        <v>294</v>
      </c>
      <c r="G69" s="7" t="s">
        <v>213</v>
      </c>
      <c r="H69" s="111">
        <v>225</v>
      </c>
      <c r="I69" s="162">
        <v>55000</v>
      </c>
      <c r="J69" s="106">
        <v>10000</v>
      </c>
      <c r="K69" s="43">
        <v>2000</v>
      </c>
    </row>
    <row r="70" spans="2:11" s="40" customFormat="1" ht="17.25" customHeight="1">
      <c r="B70" s="116" t="s">
        <v>33</v>
      </c>
      <c r="C70" s="7" t="s">
        <v>143</v>
      </c>
      <c r="D70" s="7" t="s">
        <v>142</v>
      </c>
      <c r="E70" s="7" t="s">
        <v>146</v>
      </c>
      <c r="F70" s="107" t="s">
        <v>294</v>
      </c>
      <c r="G70" s="7" t="s">
        <v>213</v>
      </c>
      <c r="H70" s="111">
        <v>226</v>
      </c>
      <c r="I70" s="162">
        <v>1205000</v>
      </c>
      <c r="J70" s="106">
        <v>25000</v>
      </c>
      <c r="K70" s="43">
        <v>25000</v>
      </c>
    </row>
    <row r="71" spans="2:11" s="40" customFormat="1" ht="17.25" customHeight="1">
      <c r="B71" s="160" t="s">
        <v>38</v>
      </c>
      <c r="C71" s="7" t="s">
        <v>143</v>
      </c>
      <c r="D71" s="7" t="s">
        <v>142</v>
      </c>
      <c r="E71" s="7" t="s">
        <v>146</v>
      </c>
      <c r="F71" s="155" t="s">
        <v>93</v>
      </c>
      <c r="G71" s="7" t="s">
        <v>213</v>
      </c>
      <c r="H71" s="159">
        <v>290</v>
      </c>
      <c r="I71" s="162">
        <v>1000</v>
      </c>
      <c r="J71" s="158">
        <v>0</v>
      </c>
      <c r="K71" s="43">
        <v>0</v>
      </c>
    </row>
    <row r="72" spans="2:11" s="1" customFormat="1" ht="15.75">
      <c r="B72" s="116" t="s">
        <v>34</v>
      </c>
      <c r="C72" s="108" t="s">
        <v>143</v>
      </c>
      <c r="D72" s="108" t="s">
        <v>142</v>
      </c>
      <c r="E72" s="108" t="s">
        <v>146</v>
      </c>
      <c r="F72" s="108" t="s">
        <v>294</v>
      </c>
      <c r="G72" s="108" t="s">
        <v>213</v>
      </c>
      <c r="H72" s="117">
        <v>300</v>
      </c>
      <c r="I72" s="157">
        <f>I73+I74</f>
        <v>350000</v>
      </c>
      <c r="J72" s="105">
        <f>J73+J74</f>
        <v>1000</v>
      </c>
      <c r="K72" s="157">
        <f>K73+K74</f>
        <v>21000</v>
      </c>
    </row>
    <row r="73" spans="2:11" s="40" customFormat="1" ht="20.25" customHeight="1">
      <c r="B73" s="116" t="s">
        <v>35</v>
      </c>
      <c r="C73" s="107" t="s">
        <v>143</v>
      </c>
      <c r="D73" s="107" t="s">
        <v>142</v>
      </c>
      <c r="E73" s="107" t="s">
        <v>146</v>
      </c>
      <c r="F73" s="107" t="s">
        <v>294</v>
      </c>
      <c r="G73" s="107" t="s">
        <v>213</v>
      </c>
      <c r="H73" s="111">
        <v>310</v>
      </c>
      <c r="I73" s="162">
        <v>0</v>
      </c>
      <c r="J73" s="106">
        <v>0</v>
      </c>
      <c r="K73" s="43">
        <v>0</v>
      </c>
    </row>
    <row r="74" spans="2:11" s="40" customFormat="1" ht="19.5" customHeight="1">
      <c r="B74" s="116" t="s">
        <v>36</v>
      </c>
      <c r="C74" s="107" t="s">
        <v>143</v>
      </c>
      <c r="D74" s="107" t="s">
        <v>142</v>
      </c>
      <c r="E74" s="107" t="s">
        <v>146</v>
      </c>
      <c r="F74" s="107" t="s">
        <v>294</v>
      </c>
      <c r="G74" s="107" t="s">
        <v>213</v>
      </c>
      <c r="H74" s="111">
        <v>340</v>
      </c>
      <c r="I74" s="162">
        <v>350000</v>
      </c>
      <c r="J74" s="106">
        <v>1000</v>
      </c>
      <c r="K74" s="43">
        <v>21000</v>
      </c>
    </row>
    <row r="75" spans="2:11" s="1" customFormat="1" ht="18.75" customHeight="1">
      <c r="B75" s="116" t="s">
        <v>195</v>
      </c>
      <c r="C75" s="108" t="s">
        <v>143</v>
      </c>
      <c r="D75" s="108" t="s">
        <v>142</v>
      </c>
      <c r="E75" s="108" t="s">
        <v>146</v>
      </c>
      <c r="F75" s="108" t="s">
        <v>294</v>
      </c>
      <c r="G75" s="108" t="s">
        <v>194</v>
      </c>
      <c r="H75" s="117"/>
      <c r="I75" s="157">
        <f>I79+I76</f>
        <v>52000</v>
      </c>
      <c r="J75" s="157">
        <f t="shared" ref="J75:K75" si="8">J79+J76</f>
        <v>1000</v>
      </c>
      <c r="K75" s="157">
        <f t="shared" si="8"/>
        <v>1000</v>
      </c>
    </row>
    <row r="76" spans="2:11" s="1" customFormat="1" ht="18.75" customHeight="1">
      <c r="B76" s="160" t="s">
        <v>354</v>
      </c>
      <c r="C76" s="154" t="s">
        <v>143</v>
      </c>
      <c r="D76" s="154" t="s">
        <v>142</v>
      </c>
      <c r="E76" s="154" t="s">
        <v>146</v>
      </c>
      <c r="F76" s="154" t="s">
        <v>294</v>
      </c>
      <c r="G76" s="154" t="s">
        <v>353</v>
      </c>
      <c r="H76" s="117"/>
      <c r="I76" s="157">
        <f>I77</f>
        <v>50000</v>
      </c>
      <c r="J76" s="157">
        <f t="shared" ref="J76:K77" si="9">J77</f>
        <v>500</v>
      </c>
      <c r="K76" s="157">
        <f t="shared" si="9"/>
        <v>500</v>
      </c>
    </row>
    <row r="77" spans="2:11" s="1" customFormat="1" ht="18.75" customHeight="1">
      <c r="B77" s="160" t="s">
        <v>408</v>
      </c>
      <c r="C77" s="154" t="s">
        <v>143</v>
      </c>
      <c r="D77" s="154" t="s">
        <v>142</v>
      </c>
      <c r="E77" s="154" t="s">
        <v>146</v>
      </c>
      <c r="F77" s="154" t="s">
        <v>294</v>
      </c>
      <c r="G77" s="154" t="s">
        <v>312</v>
      </c>
      <c r="H77" s="117"/>
      <c r="I77" s="157">
        <f>I78</f>
        <v>50000</v>
      </c>
      <c r="J77" s="157">
        <f t="shared" si="9"/>
        <v>500</v>
      </c>
      <c r="K77" s="157">
        <f t="shared" si="9"/>
        <v>500</v>
      </c>
    </row>
    <row r="78" spans="2:11" s="1" customFormat="1" ht="18.75" customHeight="1">
      <c r="B78" s="160" t="s">
        <v>38</v>
      </c>
      <c r="C78" s="155" t="s">
        <v>143</v>
      </c>
      <c r="D78" s="155" t="s">
        <v>142</v>
      </c>
      <c r="E78" s="155" t="s">
        <v>146</v>
      </c>
      <c r="F78" s="155" t="s">
        <v>294</v>
      </c>
      <c r="G78" s="155" t="s">
        <v>312</v>
      </c>
      <c r="H78" s="159">
        <v>290</v>
      </c>
      <c r="I78" s="162">
        <v>50000</v>
      </c>
      <c r="J78" s="162">
        <v>500</v>
      </c>
      <c r="K78" s="43">
        <v>500</v>
      </c>
    </row>
    <row r="79" spans="2:11" s="26" customFormat="1" ht="17.25" customHeight="1">
      <c r="B79" s="116" t="s">
        <v>162</v>
      </c>
      <c r="C79" s="108" t="s">
        <v>143</v>
      </c>
      <c r="D79" s="108" t="s">
        <v>142</v>
      </c>
      <c r="E79" s="108" t="s">
        <v>146</v>
      </c>
      <c r="F79" s="108" t="s">
        <v>294</v>
      </c>
      <c r="G79" s="108" t="s">
        <v>163</v>
      </c>
      <c r="H79" s="117"/>
      <c r="I79" s="157">
        <f>I80+I83</f>
        <v>2000</v>
      </c>
      <c r="J79" s="105">
        <f>J80+J83</f>
        <v>500</v>
      </c>
      <c r="K79" s="44">
        <f>K80+K83</f>
        <v>500</v>
      </c>
    </row>
    <row r="80" spans="2:11" s="26" customFormat="1" ht="17.25" customHeight="1">
      <c r="B80" s="116" t="s">
        <v>37</v>
      </c>
      <c r="C80" s="108" t="s">
        <v>143</v>
      </c>
      <c r="D80" s="108" t="s">
        <v>142</v>
      </c>
      <c r="E80" s="108" t="s">
        <v>146</v>
      </c>
      <c r="F80" s="108" t="s">
        <v>294</v>
      </c>
      <c r="G80" s="108" t="s">
        <v>210</v>
      </c>
      <c r="H80" s="117"/>
      <c r="I80" s="105">
        <f t="shared" ref="I80:K81" si="10">I81</f>
        <v>1000</v>
      </c>
      <c r="J80" s="105">
        <f t="shared" si="10"/>
        <v>500</v>
      </c>
      <c r="K80" s="44">
        <f t="shared" si="10"/>
        <v>500</v>
      </c>
    </row>
    <row r="81" spans="2:11" s="1" customFormat="1" ht="17.25" customHeight="1">
      <c r="B81" s="116" t="s">
        <v>14</v>
      </c>
      <c r="C81" s="108" t="s">
        <v>143</v>
      </c>
      <c r="D81" s="108" t="s">
        <v>142</v>
      </c>
      <c r="E81" s="108" t="s">
        <v>146</v>
      </c>
      <c r="F81" s="108" t="s">
        <v>294</v>
      </c>
      <c r="G81" s="108" t="s">
        <v>210</v>
      </c>
      <c r="H81" s="117">
        <v>200</v>
      </c>
      <c r="I81" s="105">
        <f t="shared" si="10"/>
        <v>1000</v>
      </c>
      <c r="J81" s="105">
        <f t="shared" si="10"/>
        <v>500</v>
      </c>
      <c r="K81" s="44">
        <f t="shared" si="10"/>
        <v>500</v>
      </c>
    </row>
    <row r="82" spans="2:11" s="40" customFormat="1" ht="17.25" customHeight="1">
      <c r="B82" s="116" t="s">
        <v>38</v>
      </c>
      <c r="C82" s="107" t="s">
        <v>143</v>
      </c>
      <c r="D82" s="107" t="s">
        <v>142</v>
      </c>
      <c r="E82" s="107" t="s">
        <v>146</v>
      </c>
      <c r="F82" s="107" t="s">
        <v>294</v>
      </c>
      <c r="G82" s="107" t="s">
        <v>210</v>
      </c>
      <c r="H82" s="111">
        <v>290</v>
      </c>
      <c r="I82" s="106">
        <v>1000</v>
      </c>
      <c r="J82" s="106">
        <v>500</v>
      </c>
      <c r="K82" s="43">
        <v>500</v>
      </c>
    </row>
    <row r="83" spans="2:11" s="16" customFormat="1" ht="17.25" customHeight="1">
      <c r="B83" s="116" t="s">
        <v>211</v>
      </c>
      <c r="C83" s="108" t="s">
        <v>143</v>
      </c>
      <c r="D83" s="108" t="s">
        <v>142</v>
      </c>
      <c r="E83" s="108" t="s">
        <v>146</v>
      </c>
      <c r="F83" s="108" t="s">
        <v>294</v>
      </c>
      <c r="G83" s="108" t="s">
        <v>212</v>
      </c>
      <c r="H83" s="117"/>
      <c r="I83" s="105">
        <f t="shared" ref="I83:K84" si="11">I84</f>
        <v>1000</v>
      </c>
      <c r="J83" s="105">
        <f t="shared" si="11"/>
        <v>0</v>
      </c>
      <c r="K83" s="44">
        <f t="shared" si="11"/>
        <v>0</v>
      </c>
    </row>
    <row r="84" spans="2:11" s="16" customFormat="1" ht="17.25" customHeight="1">
      <c r="B84" s="116" t="s">
        <v>39</v>
      </c>
      <c r="C84" s="108" t="s">
        <v>143</v>
      </c>
      <c r="D84" s="108" t="s">
        <v>142</v>
      </c>
      <c r="E84" s="108" t="s">
        <v>146</v>
      </c>
      <c r="F84" s="108" t="s">
        <v>294</v>
      </c>
      <c r="G84" s="108" t="s">
        <v>212</v>
      </c>
      <c r="H84" s="117">
        <v>200</v>
      </c>
      <c r="I84" s="105">
        <f t="shared" si="11"/>
        <v>1000</v>
      </c>
      <c r="J84" s="105">
        <f t="shared" si="11"/>
        <v>0</v>
      </c>
      <c r="K84" s="44">
        <f t="shared" si="11"/>
        <v>0</v>
      </c>
    </row>
    <row r="85" spans="2:11" s="40" customFormat="1" ht="15.75" customHeight="1">
      <c r="B85" s="116" t="s">
        <v>38</v>
      </c>
      <c r="C85" s="107" t="s">
        <v>143</v>
      </c>
      <c r="D85" s="107" t="s">
        <v>142</v>
      </c>
      <c r="E85" s="107" t="s">
        <v>146</v>
      </c>
      <c r="F85" s="107" t="s">
        <v>294</v>
      </c>
      <c r="G85" s="107" t="s">
        <v>212</v>
      </c>
      <c r="H85" s="111">
        <v>290</v>
      </c>
      <c r="I85" s="106">
        <v>1000</v>
      </c>
      <c r="J85" s="106">
        <v>0</v>
      </c>
      <c r="K85" s="43">
        <v>0</v>
      </c>
    </row>
    <row r="86" spans="2:11" s="40" customFormat="1" ht="31.5" hidden="1" customHeight="1">
      <c r="B86" s="145" t="s">
        <v>331</v>
      </c>
      <c r="C86" s="102" t="s">
        <v>143</v>
      </c>
      <c r="D86" s="102" t="s">
        <v>142</v>
      </c>
      <c r="E86" s="102" t="s">
        <v>152</v>
      </c>
      <c r="F86" s="102"/>
      <c r="G86" s="102"/>
      <c r="H86" s="103"/>
      <c r="I86" s="104">
        <f t="shared" ref="I86:K86" si="12">SUM(I88)</f>
        <v>0</v>
      </c>
      <c r="J86" s="104">
        <f t="shared" si="12"/>
        <v>0</v>
      </c>
      <c r="K86" s="104">
        <f t="shared" si="12"/>
        <v>0</v>
      </c>
    </row>
    <row r="87" spans="2:11" s="40" customFormat="1" ht="45" hidden="1" customHeight="1">
      <c r="B87" s="67" t="s">
        <v>169</v>
      </c>
      <c r="C87" s="51" t="s">
        <v>143</v>
      </c>
      <c r="D87" s="51" t="s">
        <v>142</v>
      </c>
      <c r="E87" s="51" t="s">
        <v>152</v>
      </c>
      <c r="F87" s="51" t="s">
        <v>246</v>
      </c>
      <c r="G87" s="51"/>
      <c r="H87" s="61"/>
      <c r="I87" s="52">
        <f>SUM(I88)</f>
        <v>0</v>
      </c>
      <c r="J87" s="52">
        <v>0</v>
      </c>
      <c r="K87" s="62">
        <v>0</v>
      </c>
    </row>
    <row r="88" spans="2:11" s="40" customFormat="1" ht="45.75" hidden="1" customHeight="1">
      <c r="B88" s="67" t="s">
        <v>165</v>
      </c>
      <c r="C88" s="51" t="s">
        <v>143</v>
      </c>
      <c r="D88" s="51" t="s">
        <v>142</v>
      </c>
      <c r="E88" s="51" t="s">
        <v>152</v>
      </c>
      <c r="F88" s="51" t="s">
        <v>245</v>
      </c>
      <c r="G88" s="51"/>
      <c r="H88" s="61"/>
      <c r="I88" s="52">
        <f>SUM(I94+I89)</f>
        <v>0</v>
      </c>
      <c r="J88" s="52">
        <f>SUM(J94)</f>
        <v>0</v>
      </c>
      <c r="K88" s="62">
        <v>0</v>
      </c>
    </row>
    <row r="89" spans="2:11" s="40" customFormat="1" ht="31.5" hidden="1" customHeight="1">
      <c r="B89" s="67" t="s">
        <v>367</v>
      </c>
      <c r="C89" s="51" t="s">
        <v>143</v>
      </c>
      <c r="D89" s="51" t="s">
        <v>142</v>
      </c>
      <c r="E89" s="51" t="s">
        <v>152</v>
      </c>
      <c r="F89" s="51" t="s">
        <v>366</v>
      </c>
      <c r="G89" s="51"/>
      <c r="H89" s="61"/>
      <c r="I89" s="52">
        <f>SUM(I91)</f>
        <v>0</v>
      </c>
      <c r="J89" s="52">
        <f t="shared" ref="J89:K89" si="13">SUM(J91)</f>
        <v>0</v>
      </c>
      <c r="K89" s="52">
        <f t="shared" si="13"/>
        <v>0</v>
      </c>
    </row>
    <row r="90" spans="2:11" s="40" customFormat="1" ht="31.5" hidden="1" customHeight="1">
      <c r="B90" s="67" t="s">
        <v>221</v>
      </c>
      <c r="C90" s="51" t="s">
        <v>143</v>
      </c>
      <c r="D90" s="51" t="s">
        <v>142</v>
      </c>
      <c r="E90" s="51" t="s">
        <v>152</v>
      </c>
      <c r="F90" s="51" t="s">
        <v>366</v>
      </c>
      <c r="G90" s="51" t="s">
        <v>213</v>
      </c>
      <c r="H90" s="61"/>
      <c r="I90" s="52">
        <f>SUM(I91)</f>
        <v>0</v>
      </c>
      <c r="J90" s="52">
        <f t="shared" ref="J90:K90" si="14">SUM(J91)</f>
        <v>0</v>
      </c>
      <c r="K90" s="52">
        <f t="shared" si="14"/>
        <v>0</v>
      </c>
    </row>
    <row r="91" spans="2:11" s="40" customFormat="1" ht="18.75" hidden="1" customHeight="1">
      <c r="B91" s="160" t="s">
        <v>38</v>
      </c>
      <c r="C91" s="51" t="s">
        <v>143</v>
      </c>
      <c r="D91" s="51" t="s">
        <v>142</v>
      </c>
      <c r="E91" s="51" t="s">
        <v>152</v>
      </c>
      <c r="F91" s="51" t="s">
        <v>366</v>
      </c>
      <c r="G91" s="51" t="s">
        <v>213</v>
      </c>
      <c r="H91" s="129">
        <v>290</v>
      </c>
      <c r="I91" s="130">
        <v>0</v>
      </c>
      <c r="J91" s="52">
        <v>0</v>
      </c>
      <c r="K91" s="62">
        <v>0</v>
      </c>
    </row>
    <row r="92" spans="2:11" s="40" customFormat="1" ht="21" hidden="1" customHeight="1">
      <c r="B92" s="188" t="s">
        <v>368</v>
      </c>
      <c r="C92" s="51" t="s">
        <v>143</v>
      </c>
      <c r="D92" s="51" t="s">
        <v>142</v>
      </c>
      <c r="E92" s="51" t="s">
        <v>152</v>
      </c>
      <c r="F92" s="51" t="s">
        <v>332</v>
      </c>
      <c r="G92" s="51"/>
      <c r="H92" s="61"/>
      <c r="I92" s="52">
        <f>SUM(I93)</f>
        <v>0</v>
      </c>
      <c r="J92" s="52">
        <f t="shared" ref="J92:K92" si="15">SUM(J93)</f>
        <v>0</v>
      </c>
      <c r="K92" s="52">
        <f t="shared" si="15"/>
        <v>0</v>
      </c>
    </row>
    <row r="93" spans="2:11" s="40" customFormat="1" ht="33" hidden="1" customHeight="1">
      <c r="B93" s="160" t="s">
        <v>168</v>
      </c>
      <c r="C93" s="51" t="s">
        <v>143</v>
      </c>
      <c r="D93" s="51" t="s">
        <v>142</v>
      </c>
      <c r="E93" s="51" t="s">
        <v>152</v>
      </c>
      <c r="F93" s="51" t="s">
        <v>332</v>
      </c>
      <c r="G93" s="51" t="s">
        <v>213</v>
      </c>
      <c r="H93" s="61"/>
      <c r="I93" s="52">
        <f>SUM(I94)</f>
        <v>0</v>
      </c>
      <c r="J93" s="52">
        <v>0</v>
      </c>
      <c r="K93" s="62">
        <v>0</v>
      </c>
    </row>
    <row r="94" spans="2:11" s="40" customFormat="1" ht="29.25" hidden="1" customHeight="1">
      <c r="B94" s="67" t="s">
        <v>221</v>
      </c>
      <c r="C94" s="108" t="s">
        <v>143</v>
      </c>
      <c r="D94" s="51" t="s">
        <v>142</v>
      </c>
      <c r="E94" s="51" t="s">
        <v>152</v>
      </c>
      <c r="F94" s="51" t="s">
        <v>332</v>
      </c>
      <c r="G94" s="51" t="s">
        <v>213</v>
      </c>
      <c r="H94" s="63"/>
      <c r="I94" s="52">
        <f>SUM(I95)</f>
        <v>0</v>
      </c>
      <c r="J94" s="52">
        <v>0</v>
      </c>
      <c r="K94" s="62">
        <v>0</v>
      </c>
    </row>
    <row r="95" spans="2:11" s="40" customFormat="1" ht="4.5" customHeight="1">
      <c r="B95" s="160" t="s">
        <v>38</v>
      </c>
      <c r="C95" s="107" t="s">
        <v>143</v>
      </c>
      <c r="D95" s="128" t="s">
        <v>142</v>
      </c>
      <c r="E95" s="128" t="s">
        <v>152</v>
      </c>
      <c r="F95" s="128" t="s">
        <v>332</v>
      </c>
      <c r="G95" s="128" t="s">
        <v>213</v>
      </c>
      <c r="H95" s="129">
        <v>290</v>
      </c>
      <c r="I95" s="130">
        <v>0</v>
      </c>
      <c r="J95" s="130">
        <v>0</v>
      </c>
      <c r="K95" s="131">
        <v>0</v>
      </c>
    </row>
    <row r="96" spans="2:11" s="40" customFormat="1" ht="22.5" customHeight="1">
      <c r="B96" s="168" t="s">
        <v>345</v>
      </c>
      <c r="C96" s="173" t="s">
        <v>143</v>
      </c>
      <c r="D96" s="173" t="s">
        <v>142</v>
      </c>
      <c r="E96" s="173" t="s">
        <v>187</v>
      </c>
      <c r="F96" s="169"/>
      <c r="G96" s="169"/>
      <c r="H96" s="170"/>
      <c r="I96" s="171">
        <f>I97</f>
        <v>50000</v>
      </c>
      <c r="J96" s="171">
        <f t="shared" ref="J96:K100" si="16">J97</f>
        <v>50000</v>
      </c>
      <c r="K96" s="171">
        <f t="shared" si="16"/>
        <v>50000</v>
      </c>
    </row>
    <row r="97" spans="2:11" s="40" customFormat="1" ht="56.25" customHeight="1">
      <c r="B97" s="172" t="s">
        <v>201</v>
      </c>
      <c r="C97" s="176" t="s">
        <v>143</v>
      </c>
      <c r="D97" s="176" t="s">
        <v>142</v>
      </c>
      <c r="E97" s="176" t="s">
        <v>187</v>
      </c>
      <c r="F97" s="176" t="s">
        <v>246</v>
      </c>
      <c r="G97" s="176"/>
      <c r="H97" s="177"/>
      <c r="I97" s="178">
        <f>I98</f>
        <v>50000</v>
      </c>
      <c r="J97" s="178">
        <f t="shared" si="16"/>
        <v>50000</v>
      </c>
      <c r="K97" s="178">
        <f t="shared" si="16"/>
        <v>50000</v>
      </c>
    </row>
    <row r="98" spans="2:11" s="40" customFormat="1" ht="45.75" customHeight="1">
      <c r="B98" s="172" t="s">
        <v>202</v>
      </c>
      <c r="C98" s="176" t="s">
        <v>143</v>
      </c>
      <c r="D98" s="176" t="s">
        <v>142</v>
      </c>
      <c r="E98" s="176" t="s">
        <v>187</v>
      </c>
      <c r="F98" s="176" t="s">
        <v>245</v>
      </c>
      <c r="G98" s="176"/>
      <c r="H98" s="177"/>
      <c r="I98" s="178">
        <f>I99</f>
        <v>50000</v>
      </c>
      <c r="J98" s="178">
        <f t="shared" si="16"/>
        <v>50000</v>
      </c>
      <c r="K98" s="178">
        <f t="shared" si="16"/>
        <v>50000</v>
      </c>
    </row>
    <row r="99" spans="2:11" s="40" customFormat="1" ht="22.5" customHeight="1">
      <c r="B99" s="172" t="s">
        <v>346</v>
      </c>
      <c r="C99" s="176" t="s">
        <v>143</v>
      </c>
      <c r="D99" s="176" t="s">
        <v>142</v>
      </c>
      <c r="E99" s="176" t="s">
        <v>187</v>
      </c>
      <c r="F99" s="176" t="s">
        <v>347</v>
      </c>
      <c r="G99" s="176"/>
      <c r="H99" s="177"/>
      <c r="I99" s="178">
        <f>I100</f>
        <v>50000</v>
      </c>
      <c r="J99" s="178">
        <f t="shared" si="16"/>
        <v>50000</v>
      </c>
      <c r="K99" s="178">
        <f t="shared" si="16"/>
        <v>50000</v>
      </c>
    </row>
    <row r="100" spans="2:11" s="40" customFormat="1" ht="22.5" customHeight="1">
      <c r="B100" s="172" t="s">
        <v>348</v>
      </c>
      <c r="C100" s="176" t="s">
        <v>143</v>
      </c>
      <c r="D100" s="176" t="s">
        <v>142</v>
      </c>
      <c r="E100" s="176" t="s">
        <v>187</v>
      </c>
      <c r="F100" s="176" t="s">
        <v>347</v>
      </c>
      <c r="G100" s="176" t="s">
        <v>194</v>
      </c>
      <c r="H100" s="177"/>
      <c r="I100" s="178">
        <f>I101</f>
        <v>50000</v>
      </c>
      <c r="J100" s="178">
        <f t="shared" si="16"/>
        <v>50000</v>
      </c>
      <c r="K100" s="178">
        <f t="shared" si="16"/>
        <v>50000</v>
      </c>
    </row>
    <row r="101" spans="2:11" s="40" customFormat="1" ht="22.5" customHeight="1">
      <c r="B101" s="172" t="s">
        <v>349</v>
      </c>
      <c r="C101" s="179" t="s">
        <v>143</v>
      </c>
      <c r="D101" s="179" t="s">
        <v>142</v>
      </c>
      <c r="E101" s="179" t="s">
        <v>187</v>
      </c>
      <c r="F101" s="179" t="s">
        <v>347</v>
      </c>
      <c r="G101" s="179" t="s">
        <v>350</v>
      </c>
      <c r="H101" s="180">
        <v>290</v>
      </c>
      <c r="I101" s="181">
        <v>50000</v>
      </c>
      <c r="J101" s="181">
        <v>50000</v>
      </c>
      <c r="K101" s="182">
        <v>50000</v>
      </c>
    </row>
    <row r="102" spans="2:11" s="54" customFormat="1" ht="20.25" customHeight="1">
      <c r="B102" s="116" t="s">
        <v>108</v>
      </c>
      <c r="C102" s="155" t="s">
        <v>143</v>
      </c>
      <c r="D102" s="107" t="s">
        <v>142</v>
      </c>
      <c r="E102" s="107">
        <v>13</v>
      </c>
      <c r="F102" s="5"/>
      <c r="G102" s="5"/>
      <c r="H102" s="111"/>
      <c r="I102" s="106">
        <f>I103+I112</f>
        <v>1450550</v>
      </c>
      <c r="J102" s="106">
        <f>J103+J112</f>
        <v>1129725</v>
      </c>
      <c r="K102" s="43">
        <f>K103+K112</f>
        <v>1129725</v>
      </c>
    </row>
    <row r="103" spans="2:11" s="25" customFormat="1" ht="75.75" customHeight="1">
      <c r="B103" s="101" t="s">
        <v>389</v>
      </c>
      <c r="C103" s="95" t="s">
        <v>143</v>
      </c>
      <c r="D103" s="95" t="s">
        <v>142</v>
      </c>
      <c r="E103" s="95">
        <v>13</v>
      </c>
      <c r="F103" s="95" t="s">
        <v>251</v>
      </c>
      <c r="G103" s="95"/>
      <c r="H103" s="96"/>
      <c r="I103" s="97">
        <f>I104</f>
        <v>10000</v>
      </c>
      <c r="J103" s="97">
        <f>J105</f>
        <v>1000</v>
      </c>
      <c r="K103" s="98">
        <f>K105</f>
        <v>1000</v>
      </c>
    </row>
    <row r="104" spans="2:11" s="25" customFormat="1" ht="30.75" customHeight="1">
      <c r="B104" s="92" t="s">
        <v>293</v>
      </c>
      <c r="C104" s="108" t="s">
        <v>143</v>
      </c>
      <c r="D104" s="108" t="s">
        <v>142</v>
      </c>
      <c r="E104" s="108" t="s">
        <v>158</v>
      </c>
      <c r="F104" s="108" t="s">
        <v>249</v>
      </c>
      <c r="G104" s="108"/>
      <c r="H104" s="117"/>
      <c r="I104" s="105">
        <f>I105</f>
        <v>10000</v>
      </c>
      <c r="J104" s="105">
        <f>J105</f>
        <v>1000</v>
      </c>
      <c r="K104" s="105">
        <f>K105</f>
        <v>1000</v>
      </c>
    </row>
    <row r="105" spans="2:11" s="1" customFormat="1" ht="32.25" customHeight="1">
      <c r="B105" s="116" t="s">
        <v>166</v>
      </c>
      <c r="C105" s="108" t="s">
        <v>143</v>
      </c>
      <c r="D105" s="108" t="s">
        <v>142</v>
      </c>
      <c r="E105" s="108">
        <v>13</v>
      </c>
      <c r="F105" s="108" t="s">
        <v>248</v>
      </c>
      <c r="G105" s="108"/>
      <c r="H105" s="117"/>
      <c r="I105" s="105">
        <f t="shared" ref="I105:I110" si="17">I106</f>
        <v>10000</v>
      </c>
      <c r="J105" s="105">
        <f>J106</f>
        <v>1000</v>
      </c>
      <c r="K105" s="44">
        <f>K106</f>
        <v>1000</v>
      </c>
    </row>
    <row r="106" spans="2:11" s="1" customFormat="1" ht="33" customHeight="1">
      <c r="B106" s="116" t="s">
        <v>190</v>
      </c>
      <c r="C106" s="108" t="s">
        <v>143</v>
      </c>
      <c r="D106" s="108" t="s">
        <v>142</v>
      </c>
      <c r="E106" s="108" t="s">
        <v>158</v>
      </c>
      <c r="F106" s="108" t="s">
        <v>248</v>
      </c>
      <c r="G106" s="108" t="s">
        <v>191</v>
      </c>
      <c r="H106" s="117"/>
      <c r="I106" s="105">
        <f t="shared" si="17"/>
        <v>10000</v>
      </c>
      <c r="J106" s="105">
        <f t="shared" ref="J106:K110" si="18">J107</f>
        <v>1000</v>
      </c>
      <c r="K106" s="44">
        <f t="shared" si="18"/>
        <v>1000</v>
      </c>
    </row>
    <row r="107" spans="2:11" s="1" customFormat="1" ht="36.75" customHeight="1">
      <c r="B107" s="116" t="s">
        <v>168</v>
      </c>
      <c r="C107" s="108" t="s">
        <v>143</v>
      </c>
      <c r="D107" s="108" t="s">
        <v>142</v>
      </c>
      <c r="E107" s="108" t="s">
        <v>158</v>
      </c>
      <c r="F107" s="108" t="s">
        <v>248</v>
      </c>
      <c r="G107" s="108" t="s">
        <v>161</v>
      </c>
      <c r="H107" s="117"/>
      <c r="I107" s="105">
        <f>I108</f>
        <v>10000</v>
      </c>
      <c r="J107" s="105">
        <f t="shared" si="18"/>
        <v>1000</v>
      </c>
      <c r="K107" s="44">
        <f t="shared" si="18"/>
        <v>1000</v>
      </c>
    </row>
    <row r="108" spans="2:11" s="1" customFormat="1" ht="35.25" customHeight="1">
      <c r="B108" s="116" t="s">
        <v>221</v>
      </c>
      <c r="C108" s="108" t="s">
        <v>143</v>
      </c>
      <c r="D108" s="108" t="s">
        <v>142</v>
      </c>
      <c r="E108" s="108" t="s">
        <v>158</v>
      </c>
      <c r="F108" s="108" t="s">
        <v>248</v>
      </c>
      <c r="G108" s="108" t="s">
        <v>213</v>
      </c>
      <c r="H108" s="117"/>
      <c r="I108" s="105">
        <f>I109</f>
        <v>10000</v>
      </c>
      <c r="J108" s="105">
        <f>J109</f>
        <v>1000</v>
      </c>
      <c r="K108" s="44">
        <f>K109</f>
        <v>1000</v>
      </c>
    </row>
    <row r="109" spans="2:11" s="1" customFormat="1" ht="21" customHeight="1">
      <c r="B109" s="116" t="s">
        <v>40</v>
      </c>
      <c r="C109" s="108" t="s">
        <v>143</v>
      </c>
      <c r="D109" s="108" t="s">
        <v>142</v>
      </c>
      <c r="E109" s="108">
        <v>13</v>
      </c>
      <c r="F109" s="108" t="s">
        <v>248</v>
      </c>
      <c r="G109" s="108" t="s">
        <v>213</v>
      </c>
      <c r="H109" s="117">
        <v>200</v>
      </c>
      <c r="I109" s="105">
        <f t="shared" si="17"/>
        <v>10000</v>
      </c>
      <c r="J109" s="105">
        <f t="shared" si="18"/>
        <v>1000</v>
      </c>
      <c r="K109" s="44">
        <f t="shared" si="18"/>
        <v>1000</v>
      </c>
    </row>
    <row r="110" spans="2:11" s="1" customFormat="1" ht="21" customHeight="1">
      <c r="B110" s="116" t="s">
        <v>29</v>
      </c>
      <c r="C110" s="108" t="s">
        <v>143</v>
      </c>
      <c r="D110" s="108" t="s">
        <v>142</v>
      </c>
      <c r="E110" s="108">
        <v>13</v>
      </c>
      <c r="F110" s="108" t="s">
        <v>248</v>
      </c>
      <c r="G110" s="108" t="s">
        <v>213</v>
      </c>
      <c r="H110" s="117">
        <v>220</v>
      </c>
      <c r="I110" s="105">
        <f t="shared" si="17"/>
        <v>10000</v>
      </c>
      <c r="J110" s="105">
        <f t="shared" si="18"/>
        <v>1000</v>
      </c>
      <c r="K110" s="44">
        <f t="shared" si="18"/>
        <v>1000</v>
      </c>
    </row>
    <row r="111" spans="2:11" s="40" customFormat="1" ht="16.5" customHeight="1">
      <c r="B111" s="116" t="s">
        <v>33</v>
      </c>
      <c r="C111" s="107" t="s">
        <v>143</v>
      </c>
      <c r="D111" s="107" t="s">
        <v>142</v>
      </c>
      <c r="E111" s="107">
        <v>13</v>
      </c>
      <c r="F111" s="107" t="s">
        <v>248</v>
      </c>
      <c r="G111" s="107" t="s">
        <v>213</v>
      </c>
      <c r="H111" s="111">
        <v>226</v>
      </c>
      <c r="I111" s="106">
        <v>10000</v>
      </c>
      <c r="J111" s="106">
        <v>1000</v>
      </c>
      <c r="K111" s="43">
        <v>1000</v>
      </c>
    </row>
    <row r="112" spans="2:11" s="1" customFormat="1" ht="45" customHeight="1">
      <c r="B112" s="116" t="s">
        <v>169</v>
      </c>
      <c r="C112" s="108" t="s">
        <v>143</v>
      </c>
      <c r="D112" s="108" t="s">
        <v>142</v>
      </c>
      <c r="E112" s="108">
        <v>13</v>
      </c>
      <c r="F112" s="108" t="s">
        <v>246</v>
      </c>
      <c r="G112" s="108"/>
      <c r="H112" s="117"/>
      <c r="I112" s="105">
        <f>I113</f>
        <v>1440550</v>
      </c>
      <c r="J112" s="105">
        <f>J113</f>
        <v>1128725</v>
      </c>
      <c r="K112" s="44">
        <f>K113</f>
        <v>1128725</v>
      </c>
    </row>
    <row r="113" spans="2:13" s="1" customFormat="1" ht="45.75" customHeight="1">
      <c r="B113" s="116" t="s">
        <v>165</v>
      </c>
      <c r="C113" s="108" t="s">
        <v>143</v>
      </c>
      <c r="D113" s="108" t="s">
        <v>142</v>
      </c>
      <c r="E113" s="108">
        <v>13</v>
      </c>
      <c r="F113" s="108" t="s">
        <v>245</v>
      </c>
      <c r="G113" s="108"/>
      <c r="H113" s="117"/>
      <c r="I113" s="105">
        <f>I114+I128</f>
        <v>1440550</v>
      </c>
      <c r="J113" s="105">
        <f>J114+J128</f>
        <v>1128725</v>
      </c>
      <c r="K113" s="44">
        <f>K114+K128</f>
        <v>1128725</v>
      </c>
    </row>
    <row r="114" spans="2:13" s="2" customFormat="1" ht="42.75">
      <c r="B114" s="94" t="s">
        <v>227</v>
      </c>
      <c r="C114" s="95" t="s">
        <v>143</v>
      </c>
      <c r="D114" s="95" t="s">
        <v>142</v>
      </c>
      <c r="E114" s="95">
        <v>13</v>
      </c>
      <c r="F114" s="95" t="s">
        <v>292</v>
      </c>
      <c r="G114" s="95"/>
      <c r="H114" s="96"/>
      <c r="I114" s="97">
        <f>I115+I123</f>
        <v>1437550</v>
      </c>
      <c r="J114" s="97">
        <f t="shared" ref="J114:K114" si="19">J115+J123</f>
        <v>1127225</v>
      </c>
      <c r="K114" s="97">
        <f t="shared" si="19"/>
        <v>1127225</v>
      </c>
    </row>
    <row r="115" spans="2:13" s="2" customFormat="1" ht="75">
      <c r="B115" s="116" t="s">
        <v>41</v>
      </c>
      <c r="C115" s="108" t="s">
        <v>143</v>
      </c>
      <c r="D115" s="108" t="s">
        <v>142</v>
      </c>
      <c r="E115" s="108">
        <v>13</v>
      </c>
      <c r="F115" s="108" t="s">
        <v>292</v>
      </c>
      <c r="G115" s="108" t="s">
        <v>189</v>
      </c>
      <c r="H115" s="117"/>
      <c r="I115" s="105">
        <f t="shared" ref="I115:K115" si="20">I116</f>
        <v>1027625</v>
      </c>
      <c r="J115" s="105">
        <f t="shared" si="20"/>
        <v>1112225</v>
      </c>
      <c r="K115" s="44">
        <f t="shared" si="20"/>
        <v>1112225</v>
      </c>
    </row>
    <row r="116" spans="2:13" s="2" customFormat="1" ht="30">
      <c r="B116" s="116" t="s">
        <v>9</v>
      </c>
      <c r="C116" s="108" t="s">
        <v>143</v>
      </c>
      <c r="D116" s="108" t="s">
        <v>142</v>
      </c>
      <c r="E116" s="108">
        <v>13</v>
      </c>
      <c r="F116" s="108" t="s">
        <v>292</v>
      </c>
      <c r="G116" s="108" t="s">
        <v>159</v>
      </c>
      <c r="H116" s="117"/>
      <c r="I116" s="105">
        <f>I117+I122</f>
        <v>1027625</v>
      </c>
      <c r="J116" s="105">
        <f>J117+J122</f>
        <v>1112225</v>
      </c>
      <c r="K116" s="105">
        <f>K117+K122</f>
        <v>1112225</v>
      </c>
    </row>
    <row r="117" spans="2:13" s="2" customFormat="1" ht="30">
      <c r="B117" s="116" t="s">
        <v>301</v>
      </c>
      <c r="C117" s="108" t="s">
        <v>143</v>
      </c>
      <c r="D117" s="108" t="s">
        <v>142</v>
      </c>
      <c r="E117" s="108">
        <v>13</v>
      </c>
      <c r="F117" s="108" t="s">
        <v>292</v>
      </c>
      <c r="G117" s="108" t="s">
        <v>215</v>
      </c>
      <c r="H117" s="117"/>
      <c r="I117" s="105">
        <f t="shared" ref="I117:K119" si="21">I118</f>
        <v>925927</v>
      </c>
      <c r="J117" s="105">
        <f t="shared" si="21"/>
        <v>1010527</v>
      </c>
      <c r="K117" s="44">
        <f t="shared" si="21"/>
        <v>1010527</v>
      </c>
    </row>
    <row r="118" spans="2:13" s="2" customFormat="1" ht="15.75">
      <c r="B118" s="116" t="s">
        <v>42</v>
      </c>
      <c r="C118" s="108" t="s">
        <v>143</v>
      </c>
      <c r="D118" s="108" t="s">
        <v>142</v>
      </c>
      <c r="E118" s="108">
        <v>13</v>
      </c>
      <c r="F118" s="108" t="s">
        <v>292</v>
      </c>
      <c r="G118" s="108" t="s">
        <v>215</v>
      </c>
      <c r="H118" s="117">
        <v>200</v>
      </c>
      <c r="I118" s="105">
        <f t="shared" si="21"/>
        <v>925927</v>
      </c>
      <c r="J118" s="105">
        <f t="shared" si="21"/>
        <v>1010527</v>
      </c>
      <c r="K118" s="44">
        <f t="shared" si="21"/>
        <v>1010527</v>
      </c>
    </row>
    <row r="119" spans="2:13" s="2" customFormat="1" ht="30">
      <c r="B119" s="116" t="s">
        <v>147</v>
      </c>
      <c r="C119" s="108" t="s">
        <v>143</v>
      </c>
      <c r="D119" s="108" t="s">
        <v>142</v>
      </c>
      <c r="E119" s="108">
        <v>13</v>
      </c>
      <c r="F119" s="108" t="s">
        <v>292</v>
      </c>
      <c r="G119" s="108" t="s">
        <v>215</v>
      </c>
      <c r="H119" s="117">
        <v>210</v>
      </c>
      <c r="I119" s="105">
        <f>I120</f>
        <v>925927</v>
      </c>
      <c r="J119" s="105">
        <f t="shared" si="21"/>
        <v>1010527</v>
      </c>
      <c r="K119" s="105">
        <f t="shared" si="21"/>
        <v>1010527</v>
      </c>
    </row>
    <row r="120" spans="2:13" s="40" customFormat="1" ht="15.75" customHeight="1">
      <c r="B120" s="116" t="s">
        <v>12</v>
      </c>
      <c r="C120" s="107" t="s">
        <v>143</v>
      </c>
      <c r="D120" s="107" t="s">
        <v>142</v>
      </c>
      <c r="E120" s="107">
        <v>13</v>
      </c>
      <c r="F120" s="107" t="s">
        <v>292</v>
      </c>
      <c r="G120" s="107" t="s">
        <v>215</v>
      </c>
      <c r="H120" s="111">
        <v>211</v>
      </c>
      <c r="I120" s="106">
        <v>925927</v>
      </c>
      <c r="J120" s="162">
        <v>1010527</v>
      </c>
      <c r="K120" s="162">
        <v>1010527</v>
      </c>
    </row>
    <row r="121" spans="2:13" s="40" customFormat="1" ht="47.25" customHeight="1">
      <c r="B121" s="116" t="s">
        <v>3</v>
      </c>
      <c r="C121" s="108" t="s">
        <v>143</v>
      </c>
      <c r="D121" s="108" t="s">
        <v>142</v>
      </c>
      <c r="E121" s="108">
        <v>13</v>
      </c>
      <c r="F121" s="108" t="s">
        <v>292</v>
      </c>
      <c r="G121" s="108" t="s">
        <v>298</v>
      </c>
      <c r="H121" s="117"/>
      <c r="I121" s="105">
        <f>I122</f>
        <v>101698</v>
      </c>
      <c r="J121" s="105">
        <f>J122</f>
        <v>101698</v>
      </c>
      <c r="K121" s="105">
        <f>K122</f>
        <v>101698</v>
      </c>
    </row>
    <row r="122" spans="2:13" s="40" customFormat="1" ht="20.25" customHeight="1">
      <c r="B122" s="116" t="s">
        <v>2</v>
      </c>
      <c r="C122" s="107" t="s">
        <v>143</v>
      </c>
      <c r="D122" s="107" t="s">
        <v>142</v>
      </c>
      <c r="E122" s="107">
        <v>13</v>
      </c>
      <c r="F122" s="107" t="s">
        <v>292</v>
      </c>
      <c r="G122" s="107" t="s">
        <v>298</v>
      </c>
      <c r="H122" s="111">
        <v>213</v>
      </c>
      <c r="I122" s="162">
        <v>101698</v>
      </c>
      <c r="J122" s="162">
        <v>101698</v>
      </c>
      <c r="K122" s="162">
        <v>101698</v>
      </c>
    </row>
    <row r="123" spans="2:13" s="40" customFormat="1" ht="30.75" customHeight="1">
      <c r="B123" s="160" t="s">
        <v>190</v>
      </c>
      <c r="C123" s="154" t="s">
        <v>143</v>
      </c>
      <c r="D123" s="154" t="s">
        <v>142</v>
      </c>
      <c r="E123" s="154" t="s">
        <v>158</v>
      </c>
      <c r="F123" s="154" t="s">
        <v>292</v>
      </c>
      <c r="G123" s="154" t="s">
        <v>191</v>
      </c>
      <c r="H123" s="117"/>
      <c r="I123" s="157">
        <f>SUM(I124)</f>
        <v>409925</v>
      </c>
      <c r="J123" s="157">
        <f t="shared" ref="J123:K124" si="22">SUM(J124)</f>
        <v>15000</v>
      </c>
      <c r="K123" s="157">
        <f t="shared" si="22"/>
        <v>15000</v>
      </c>
    </row>
    <row r="124" spans="2:13" s="40" customFormat="1" ht="34.5" customHeight="1">
      <c r="B124" s="160" t="s">
        <v>168</v>
      </c>
      <c r="C124" s="154" t="s">
        <v>143</v>
      </c>
      <c r="D124" s="154" t="s">
        <v>142</v>
      </c>
      <c r="E124" s="154" t="s">
        <v>158</v>
      </c>
      <c r="F124" s="154" t="s">
        <v>292</v>
      </c>
      <c r="G124" s="154" t="s">
        <v>161</v>
      </c>
      <c r="H124" s="117"/>
      <c r="I124" s="157">
        <f>SUM(I125)</f>
        <v>409925</v>
      </c>
      <c r="J124" s="157">
        <f t="shared" si="22"/>
        <v>15000</v>
      </c>
      <c r="K124" s="157">
        <f t="shared" si="22"/>
        <v>15000</v>
      </c>
    </row>
    <row r="125" spans="2:13" s="40" customFormat="1" ht="33.75" customHeight="1">
      <c r="B125" s="160" t="s">
        <v>221</v>
      </c>
      <c r="C125" s="154" t="s">
        <v>143</v>
      </c>
      <c r="D125" s="154" t="s">
        <v>142</v>
      </c>
      <c r="E125" s="154" t="s">
        <v>158</v>
      </c>
      <c r="F125" s="154" t="s">
        <v>292</v>
      </c>
      <c r="G125" s="154" t="s">
        <v>213</v>
      </c>
      <c r="H125" s="117"/>
      <c r="I125" s="157">
        <f>SUM(I126+I127)</f>
        <v>409925</v>
      </c>
      <c r="J125" s="157">
        <f t="shared" ref="J125:K125" si="23">SUM(J126+J127)</f>
        <v>15000</v>
      </c>
      <c r="K125" s="157">
        <f t="shared" si="23"/>
        <v>15000</v>
      </c>
    </row>
    <row r="126" spans="2:13" s="40" customFormat="1" ht="15.75" customHeight="1">
      <c r="B126" s="160" t="s">
        <v>33</v>
      </c>
      <c r="C126" s="155" t="s">
        <v>143</v>
      </c>
      <c r="D126" s="155" t="s">
        <v>142</v>
      </c>
      <c r="E126" s="155" t="s">
        <v>158</v>
      </c>
      <c r="F126" s="155" t="s">
        <v>292</v>
      </c>
      <c r="G126" s="155" t="s">
        <v>213</v>
      </c>
      <c r="H126" s="159">
        <v>226</v>
      </c>
      <c r="I126" s="162">
        <v>112320</v>
      </c>
      <c r="J126" s="162">
        <v>5000</v>
      </c>
      <c r="K126" s="43">
        <v>5000</v>
      </c>
      <c r="M126" s="185"/>
    </row>
    <row r="127" spans="2:13" s="40" customFormat="1" ht="16.5" customHeight="1">
      <c r="B127" s="160" t="s">
        <v>68</v>
      </c>
      <c r="C127" s="155" t="s">
        <v>143</v>
      </c>
      <c r="D127" s="155" t="s">
        <v>142</v>
      </c>
      <c r="E127" s="155" t="s">
        <v>158</v>
      </c>
      <c r="F127" s="155" t="s">
        <v>388</v>
      </c>
      <c r="G127" s="155" t="s">
        <v>213</v>
      </c>
      <c r="H127" s="159">
        <v>340</v>
      </c>
      <c r="I127" s="162">
        <v>297605</v>
      </c>
      <c r="J127" s="162">
        <v>10000</v>
      </c>
      <c r="K127" s="43">
        <v>10000</v>
      </c>
      <c r="M127" s="185"/>
    </row>
    <row r="128" spans="2:13" s="1" customFormat="1" ht="42.75">
      <c r="B128" s="94" t="s">
        <v>109</v>
      </c>
      <c r="C128" s="95" t="s">
        <v>143</v>
      </c>
      <c r="D128" s="95" t="s">
        <v>142</v>
      </c>
      <c r="E128" s="95">
        <v>13</v>
      </c>
      <c r="F128" s="95" t="s">
        <v>291</v>
      </c>
      <c r="G128" s="95" t="s">
        <v>144</v>
      </c>
      <c r="H128" s="96"/>
      <c r="I128" s="97">
        <f>I129+I135</f>
        <v>3000</v>
      </c>
      <c r="J128" s="97">
        <f>J129+J135</f>
        <v>1500</v>
      </c>
      <c r="K128" s="98">
        <f>K129+K135</f>
        <v>1500</v>
      </c>
    </row>
    <row r="129" spans="2:11" s="1" customFormat="1" ht="30">
      <c r="B129" s="116" t="s">
        <v>190</v>
      </c>
      <c r="C129" s="108" t="s">
        <v>143</v>
      </c>
      <c r="D129" s="108" t="s">
        <v>142</v>
      </c>
      <c r="E129" s="108" t="s">
        <v>158</v>
      </c>
      <c r="F129" s="108" t="s">
        <v>291</v>
      </c>
      <c r="G129" s="108" t="s">
        <v>191</v>
      </c>
      <c r="H129" s="117"/>
      <c r="I129" s="105">
        <f>I130</f>
        <v>2000</v>
      </c>
      <c r="J129" s="105">
        <f t="shared" ref="J129:K131" si="24">J130</f>
        <v>1000</v>
      </c>
      <c r="K129" s="44">
        <f t="shared" si="24"/>
        <v>1000</v>
      </c>
    </row>
    <row r="130" spans="2:11" s="1" customFormat="1" ht="33.75" customHeight="1">
      <c r="B130" s="116" t="s">
        <v>168</v>
      </c>
      <c r="C130" s="108" t="s">
        <v>143</v>
      </c>
      <c r="D130" s="108" t="s">
        <v>142</v>
      </c>
      <c r="E130" s="108" t="s">
        <v>158</v>
      </c>
      <c r="F130" s="108" t="s">
        <v>291</v>
      </c>
      <c r="G130" s="108" t="s">
        <v>161</v>
      </c>
      <c r="H130" s="117"/>
      <c r="I130" s="105">
        <f>I131</f>
        <v>2000</v>
      </c>
      <c r="J130" s="105">
        <f t="shared" si="24"/>
        <v>1000</v>
      </c>
      <c r="K130" s="44">
        <f t="shared" si="24"/>
        <v>1000</v>
      </c>
    </row>
    <row r="131" spans="2:11" s="1" customFormat="1" ht="33" customHeight="1">
      <c r="B131" s="116" t="s">
        <v>221</v>
      </c>
      <c r="C131" s="108" t="s">
        <v>143</v>
      </c>
      <c r="D131" s="108" t="s">
        <v>142</v>
      </c>
      <c r="E131" s="108" t="s">
        <v>158</v>
      </c>
      <c r="F131" s="108" t="s">
        <v>291</v>
      </c>
      <c r="G131" s="108" t="s">
        <v>213</v>
      </c>
      <c r="H131" s="117"/>
      <c r="I131" s="105">
        <f>I132</f>
        <v>2000</v>
      </c>
      <c r="J131" s="105">
        <f t="shared" si="24"/>
        <v>1000</v>
      </c>
      <c r="K131" s="44">
        <f t="shared" si="24"/>
        <v>1000</v>
      </c>
    </row>
    <row r="132" spans="2:11" s="1" customFormat="1" ht="15.75">
      <c r="B132" s="116" t="s">
        <v>43</v>
      </c>
      <c r="C132" s="108" t="s">
        <v>143</v>
      </c>
      <c r="D132" s="108" t="s">
        <v>142</v>
      </c>
      <c r="E132" s="108" t="s">
        <v>158</v>
      </c>
      <c r="F132" s="108" t="s">
        <v>291</v>
      </c>
      <c r="G132" s="108" t="s">
        <v>213</v>
      </c>
      <c r="H132" s="117">
        <v>200</v>
      </c>
      <c r="I132" s="105">
        <f>I133</f>
        <v>2000</v>
      </c>
      <c r="J132" s="105">
        <f>J133</f>
        <v>1000</v>
      </c>
      <c r="K132" s="44">
        <f>K133</f>
        <v>1000</v>
      </c>
    </row>
    <row r="133" spans="2:11" s="1" customFormat="1" ht="15.75">
      <c r="B133" s="116" t="s">
        <v>29</v>
      </c>
      <c r="C133" s="108" t="s">
        <v>143</v>
      </c>
      <c r="D133" s="108" t="s">
        <v>142</v>
      </c>
      <c r="E133" s="108" t="s">
        <v>158</v>
      </c>
      <c r="F133" s="108" t="s">
        <v>291</v>
      </c>
      <c r="G133" s="108" t="s">
        <v>213</v>
      </c>
      <c r="H133" s="117">
        <v>220</v>
      </c>
      <c r="I133" s="105">
        <f>I134</f>
        <v>2000</v>
      </c>
      <c r="J133" s="105">
        <f>J134</f>
        <v>1000</v>
      </c>
      <c r="K133" s="44">
        <f>K134</f>
        <v>1000</v>
      </c>
    </row>
    <row r="134" spans="2:11" s="40" customFormat="1" ht="16.5" customHeight="1">
      <c r="B134" s="116" t="s">
        <v>33</v>
      </c>
      <c r="C134" s="107" t="s">
        <v>143</v>
      </c>
      <c r="D134" s="107" t="s">
        <v>142</v>
      </c>
      <c r="E134" s="107" t="s">
        <v>158</v>
      </c>
      <c r="F134" s="107" t="s">
        <v>291</v>
      </c>
      <c r="G134" s="107" t="s">
        <v>213</v>
      </c>
      <c r="H134" s="111">
        <v>226</v>
      </c>
      <c r="I134" s="106">
        <v>2000</v>
      </c>
      <c r="J134" s="106">
        <v>1000</v>
      </c>
      <c r="K134" s="43">
        <v>1000</v>
      </c>
    </row>
    <row r="135" spans="2:11" s="1" customFormat="1" ht="15.75">
      <c r="B135" s="116" t="s">
        <v>195</v>
      </c>
      <c r="C135" s="108" t="s">
        <v>143</v>
      </c>
      <c r="D135" s="108" t="s">
        <v>142</v>
      </c>
      <c r="E135" s="108" t="s">
        <v>158</v>
      </c>
      <c r="F135" s="108" t="s">
        <v>291</v>
      </c>
      <c r="G135" s="108" t="s">
        <v>194</v>
      </c>
      <c r="H135" s="117"/>
      <c r="I135" s="105">
        <f>I136</f>
        <v>1000</v>
      </c>
      <c r="J135" s="105">
        <f t="shared" ref="J135:K138" si="25">J136</f>
        <v>500</v>
      </c>
      <c r="K135" s="44">
        <f t="shared" si="25"/>
        <v>500</v>
      </c>
    </row>
    <row r="136" spans="2:11" s="1" customFormat="1" ht="15.75">
      <c r="B136" s="116" t="s">
        <v>162</v>
      </c>
      <c r="C136" s="108" t="s">
        <v>143</v>
      </c>
      <c r="D136" s="108" t="s">
        <v>142</v>
      </c>
      <c r="E136" s="108" t="s">
        <v>158</v>
      </c>
      <c r="F136" s="108" t="s">
        <v>291</v>
      </c>
      <c r="G136" s="108" t="s">
        <v>163</v>
      </c>
      <c r="H136" s="117"/>
      <c r="I136" s="105">
        <f>I137</f>
        <v>1000</v>
      </c>
      <c r="J136" s="105">
        <f t="shared" si="25"/>
        <v>500</v>
      </c>
      <c r="K136" s="44">
        <f t="shared" si="25"/>
        <v>500</v>
      </c>
    </row>
    <row r="137" spans="2:11" s="1" customFormat="1" ht="15.75">
      <c r="B137" s="116" t="s">
        <v>37</v>
      </c>
      <c r="C137" s="108" t="s">
        <v>143</v>
      </c>
      <c r="D137" s="108" t="s">
        <v>142</v>
      </c>
      <c r="E137" s="108" t="s">
        <v>158</v>
      </c>
      <c r="F137" s="108" t="s">
        <v>291</v>
      </c>
      <c r="G137" s="108" t="s">
        <v>210</v>
      </c>
      <c r="H137" s="117"/>
      <c r="I137" s="105">
        <f>I138</f>
        <v>1000</v>
      </c>
      <c r="J137" s="105">
        <f t="shared" si="25"/>
        <v>500</v>
      </c>
      <c r="K137" s="44">
        <f t="shared" si="25"/>
        <v>500</v>
      </c>
    </row>
    <row r="138" spans="2:11" s="1" customFormat="1" ht="15.75">
      <c r="B138" s="116" t="s">
        <v>44</v>
      </c>
      <c r="C138" s="108" t="s">
        <v>143</v>
      </c>
      <c r="D138" s="108" t="s">
        <v>142</v>
      </c>
      <c r="E138" s="108" t="s">
        <v>158</v>
      </c>
      <c r="F138" s="108" t="s">
        <v>291</v>
      </c>
      <c r="G138" s="108" t="s">
        <v>210</v>
      </c>
      <c r="H138" s="117">
        <v>200</v>
      </c>
      <c r="I138" s="105">
        <f>I139</f>
        <v>1000</v>
      </c>
      <c r="J138" s="105">
        <f t="shared" si="25"/>
        <v>500</v>
      </c>
      <c r="K138" s="44">
        <f t="shared" si="25"/>
        <v>500</v>
      </c>
    </row>
    <row r="139" spans="2:11" s="40" customFormat="1" ht="18" customHeight="1">
      <c r="B139" s="116" t="s">
        <v>38</v>
      </c>
      <c r="C139" s="107" t="s">
        <v>143</v>
      </c>
      <c r="D139" s="107" t="s">
        <v>142</v>
      </c>
      <c r="E139" s="107" t="s">
        <v>158</v>
      </c>
      <c r="F139" s="107" t="s">
        <v>291</v>
      </c>
      <c r="G139" s="107" t="s">
        <v>210</v>
      </c>
      <c r="H139" s="111">
        <v>290</v>
      </c>
      <c r="I139" s="106">
        <v>1000</v>
      </c>
      <c r="J139" s="106">
        <v>500</v>
      </c>
      <c r="K139" s="43">
        <v>500</v>
      </c>
    </row>
    <row r="140" spans="2:11" s="1" customFormat="1" ht="27.75" customHeight="1">
      <c r="B140" s="124" t="s">
        <v>110</v>
      </c>
      <c r="C140" s="74" t="s">
        <v>143</v>
      </c>
      <c r="D140" s="74" t="s">
        <v>145</v>
      </c>
      <c r="E140" s="74"/>
      <c r="F140" s="74"/>
      <c r="G140" s="74"/>
      <c r="H140" s="85"/>
      <c r="I140" s="76">
        <f>I141</f>
        <v>64700</v>
      </c>
      <c r="J140" s="76">
        <f t="shared" ref="J140:K143" si="26">J141</f>
        <v>65200</v>
      </c>
      <c r="K140" s="77">
        <f t="shared" si="26"/>
        <v>66600</v>
      </c>
    </row>
    <row r="141" spans="2:11" s="1" customFormat="1" ht="19.5" customHeight="1">
      <c r="B141" s="117" t="s">
        <v>111</v>
      </c>
      <c r="C141" s="107" t="s">
        <v>143</v>
      </c>
      <c r="D141" s="107" t="s">
        <v>145</v>
      </c>
      <c r="E141" s="107" t="s">
        <v>148</v>
      </c>
      <c r="F141" s="107"/>
      <c r="G141" s="107"/>
      <c r="H141" s="111"/>
      <c r="I141" s="21">
        <f>I142</f>
        <v>64700</v>
      </c>
      <c r="J141" s="21">
        <f t="shared" si="26"/>
        <v>65200</v>
      </c>
      <c r="K141" s="125">
        <f t="shared" si="26"/>
        <v>66600</v>
      </c>
    </row>
    <row r="142" spans="2:11" s="1" customFormat="1" ht="45" customHeight="1">
      <c r="B142" s="116" t="s">
        <v>169</v>
      </c>
      <c r="C142" s="107" t="s">
        <v>143</v>
      </c>
      <c r="D142" s="107" t="s">
        <v>145</v>
      </c>
      <c r="E142" s="107" t="s">
        <v>148</v>
      </c>
      <c r="F142" s="107" t="s">
        <v>246</v>
      </c>
      <c r="G142" s="107"/>
      <c r="H142" s="111"/>
      <c r="I142" s="21">
        <f>I143</f>
        <v>64700</v>
      </c>
      <c r="J142" s="21">
        <f t="shared" si="26"/>
        <v>65200</v>
      </c>
      <c r="K142" s="45">
        <f t="shared" si="26"/>
        <v>66600</v>
      </c>
    </row>
    <row r="143" spans="2:11" s="1" customFormat="1" ht="46.5" customHeight="1">
      <c r="B143" s="116" t="s">
        <v>165</v>
      </c>
      <c r="C143" s="107" t="s">
        <v>143</v>
      </c>
      <c r="D143" s="107" t="s">
        <v>145</v>
      </c>
      <c r="E143" s="107" t="s">
        <v>148</v>
      </c>
      <c r="F143" s="107" t="s">
        <v>245</v>
      </c>
      <c r="G143" s="107"/>
      <c r="H143" s="111"/>
      <c r="I143" s="106">
        <f>I144</f>
        <v>64700</v>
      </c>
      <c r="J143" s="106">
        <f t="shared" si="26"/>
        <v>65200</v>
      </c>
      <c r="K143" s="43">
        <f t="shared" si="26"/>
        <v>66600</v>
      </c>
    </row>
    <row r="144" spans="2:11" s="1" customFormat="1" ht="42.75">
      <c r="B144" s="146" t="s">
        <v>112</v>
      </c>
      <c r="C144" s="147" t="s">
        <v>143</v>
      </c>
      <c r="D144" s="147" t="s">
        <v>145</v>
      </c>
      <c r="E144" s="147" t="s">
        <v>148</v>
      </c>
      <c r="F144" s="147" t="s">
        <v>290</v>
      </c>
      <c r="G144" s="147"/>
      <c r="H144" s="148"/>
      <c r="I144" s="149">
        <f>I145+I153</f>
        <v>64700</v>
      </c>
      <c r="J144" s="149">
        <f>J145+J153</f>
        <v>65200</v>
      </c>
      <c r="K144" s="150">
        <f>K145+K153</f>
        <v>66600</v>
      </c>
    </row>
    <row r="145" spans="2:11" s="1" customFormat="1" ht="50.25" customHeight="1">
      <c r="B145" s="116" t="s">
        <v>188</v>
      </c>
      <c r="C145" s="108" t="s">
        <v>143</v>
      </c>
      <c r="D145" s="108" t="s">
        <v>145</v>
      </c>
      <c r="E145" s="108" t="s">
        <v>148</v>
      </c>
      <c r="F145" s="108" t="s">
        <v>290</v>
      </c>
      <c r="G145" s="108" t="s">
        <v>189</v>
      </c>
      <c r="H145" s="117"/>
      <c r="I145" s="105">
        <f t="shared" ref="I145:K146" si="27">I146</f>
        <v>63884</v>
      </c>
      <c r="J145" s="105">
        <f t="shared" si="27"/>
        <v>63948</v>
      </c>
      <c r="K145" s="44">
        <f t="shared" si="27"/>
        <v>63930</v>
      </c>
    </row>
    <row r="146" spans="2:11" s="1" customFormat="1" ht="33.75" customHeight="1">
      <c r="B146" s="116" t="s">
        <v>177</v>
      </c>
      <c r="C146" s="108" t="s">
        <v>143</v>
      </c>
      <c r="D146" s="108" t="s">
        <v>145</v>
      </c>
      <c r="E146" s="108" t="s">
        <v>148</v>
      </c>
      <c r="F146" s="108" t="s">
        <v>290</v>
      </c>
      <c r="G146" s="108" t="s">
        <v>159</v>
      </c>
      <c r="H146" s="117"/>
      <c r="I146" s="105">
        <f>I147+I152</f>
        <v>63884</v>
      </c>
      <c r="J146" s="105">
        <f t="shared" si="27"/>
        <v>63948</v>
      </c>
      <c r="K146" s="105">
        <f t="shared" si="27"/>
        <v>63930</v>
      </c>
    </row>
    <row r="147" spans="2:11" s="1" customFormat="1" ht="32.25" customHeight="1">
      <c r="B147" s="116" t="s">
        <v>302</v>
      </c>
      <c r="C147" s="108" t="s">
        <v>143</v>
      </c>
      <c r="D147" s="108" t="s">
        <v>145</v>
      </c>
      <c r="E147" s="108" t="s">
        <v>148</v>
      </c>
      <c r="F147" s="108" t="s">
        <v>290</v>
      </c>
      <c r="G147" s="108" t="s">
        <v>215</v>
      </c>
      <c r="H147" s="117"/>
      <c r="I147" s="105">
        <f t="shared" ref="I147:K148" si="28">I148</f>
        <v>49066</v>
      </c>
      <c r="J147" s="105">
        <f t="shared" si="28"/>
        <v>63948</v>
      </c>
      <c r="K147" s="44">
        <f t="shared" si="28"/>
        <v>63930</v>
      </c>
    </row>
    <row r="148" spans="2:11" s="1" customFormat="1" ht="16.5" customHeight="1">
      <c r="B148" s="116" t="s">
        <v>40</v>
      </c>
      <c r="C148" s="108" t="s">
        <v>143</v>
      </c>
      <c r="D148" s="108" t="s">
        <v>145</v>
      </c>
      <c r="E148" s="108" t="s">
        <v>148</v>
      </c>
      <c r="F148" s="108" t="s">
        <v>290</v>
      </c>
      <c r="G148" s="108" t="s">
        <v>215</v>
      </c>
      <c r="H148" s="117">
        <v>200</v>
      </c>
      <c r="I148" s="105">
        <f t="shared" si="28"/>
        <v>49066</v>
      </c>
      <c r="J148" s="105">
        <f t="shared" si="28"/>
        <v>63948</v>
      </c>
      <c r="K148" s="44">
        <f t="shared" si="28"/>
        <v>63930</v>
      </c>
    </row>
    <row r="149" spans="2:11" s="1" customFormat="1" ht="15.75" customHeight="1">
      <c r="B149" s="116" t="s">
        <v>18</v>
      </c>
      <c r="C149" s="108" t="s">
        <v>143</v>
      </c>
      <c r="D149" s="108" t="s">
        <v>145</v>
      </c>
      <c r="E149" s="108" t="s">
        <v>148</v>
      </c>
      <c r="F149" s="108" t="s">
        <v>290</v>
      </c>
      <c r="G149" s="108" t="s">
        <v>215</v>
      </c>
      <c r="H149" s="117">
        <v>210</v>
      </c>
      <c r="I149" s="105">
        <f>I150</f>
        <v>49066</v>
      </c>
      <c r="J149" s="105">
        <f>J150+J152</f>
        <v>63948</v>
      </c>
      <c r="K149" s="44">
        <f>K150+K152</f>
        <v>63930</v>
      </c>
    </row>
    <row r="150" spans="2:11" s="40" customFormat="1" ht="15.75" customHeight="1">
      <c r="B150" s="116" t="s">
        <v>94</v>
      </c>
      <c r="C150" s="107" t="s">
        <v>143</v>
      </c>
      <c r="D150" s="107" t="s">
        <v>145</v>
      </c>
      <c r="E150" s="107" t="s">
        <v>148</v>
      </c>
      <c r="F150" s="107" t="s">
        <v>290</v>
      </c>
      <c r="G150" s="107" t="s">
        <v>215</v>
      </c>
      <c r="H150" s="112">
        <v>211</v>
      </c>
      <c r="I150" s="106">
        <v>49066</v>
      </c>
      <c r="J150" s="106">
        <v>49115</v>
      </c>
      <c r="K150" s="43">
        <v>49101</v>
      </c>
    </row>
    <row r="151" spans="2:11" s="40" customFormat="1" ht="15.75" customHeight="1">
      <c r="B151" s="116" t="s">
        <v>3</v>
      </c>
      <c r="C151" s="108" t="s">
        <v>143</v>
      </c>
      <c r="D151" s="108" t="s">
        <v>145</v>
      </c>
      <c r="E151" s="108" t="s">
        <v>148</v>
      </c>
      <c r="F151" s="108" t="s">
        <v>290</v>
      </c>
      <c r="G151" s="108" t="s">
        <v>298</v>
      </c>
      <c r="H151" s="116"/>
      <c r="I151" s="105">
        <f>I152</f>
        <v>14818</v>
      </c>
      <c r="J151" s="105">
        <f>J152</f>
        <v>14833</v>
      </c>
      <c r="K151" s="105">
        <f>K152</f>
        <v>14829</v>
      </c>
    </row>
    <row r="152" spans="2:11" s="40" customFormat="1" ht="21" customHeight="1">
      <c r="B152" s="116" t="s">
        <v>2</v>
      </c>
      <c r="C152" s="107" t="s">
        <v>143</v>
      </c>
      <c r="D152" s="107" t="s">
        <v>145</v>
      </c>
      <c r="E152" s="107" t="s">
        <v>148</v>
      </c>
      <c r="F152" s="107" t="s">
        <v>290</v>
      </c>
      <c r="G152" s="107" t="s">
        <v>298</v>
      </c>
      <c r="H152" s="112">
        <v>213</v>
      </c>
      <c r="I152" s="106">
        <v>14818</v>
      </c>
      <c r="J152" s="106">
        <v>14833</v>
      </c>
      <c r="K152" s="43">
        <v>14829</v>
      </c>
    </row>
    <row r="153" spans="2:11" s="1" customFormat="1" ht="30" customHeight="1">
      <c r="B153" s="116" t="s">
        <v>190</v>
      </c>
      <c r="C153" s="108" t="s">
        <v>143</v>
      </c>
      <c r="D153" s="108" t="s">
        <v>145</v>
      </c>
      <c r="E153" s="108" t="s">
        <v>148</v>
      </c>
      <c r="F153" s="108" t="s">
        <v>290</v>
      </c>
      <c r="G153" s="108" t="s">
        <v>191</v>
      </c>
      <c r="H153" s="116"/>
      <c r="I153" s="105">
        <f>I154</f>
        <v>816</v>
      </c>
      <c r="J153" s="105">
        <f t="shared" ref="J153:K155" si="29">J154</f>
        <v>1252</v>
      </c>
      <c r="K153" s="44">
        <f t="shared" si="29"/>
        <v>2670</v>
      </c>
    </row>
    <row r="154" spans="2:11" s="1" customFormat="1" ht="34.5" customHeight="1">
      <c r="B154" s="116" t="s">
        <v>168</v>
      </c>
      <c r="C154" s="108" t="s">
        <v>143</v>
      </c>
      <c r="D154" s="108" t="s">
        <v>145</v>
      </c>
      <c r="E154" s="108" t="s">
        <v>148</v>
      </c>
      <c r="F154" s="108" t="s">
        <v>290</v>
      </c>
      <c r="G154" s="108" t="s">
        <v>161</v>
      </c>
      <c r="H154" s="116"/>
      <c r="I154" s="105">
        <f>I155</f>
        <v>816</v>
      </c>
      <c r="J154" s="105">
        <f t="shared" si="29"/>
        <v>1252</v>
      </c>
      <c r="K154" s="44">
        <f t="shared" si="29"/>
        <v>2670</v>
      </c>
    </row>
    <row r="155" spans="2:11" s="1" customFormat="1" ht="36.75" customHeight="1">
      <c r="B155" s="116" t="s">
        <v>221</v>
      </c>
      <c r="C155" s="108" t="s">
        <v>143</v>
      </c>
      <c r="D155" s="108" t="s">
        <v>145</v>
      </c>
      <c r="E155" s="108" t="s">
        <v>148</v>
      </c>
      <c r="F155" s="108" t="s">
        <v>290</v>
      </c>
      <c r="G155" s="108" t="s">
        <v>213</v>
      </c>
      <c r="H155" s="116"/>
      <c r="I155" s="105">
        <f>I156</f>
        <v>816</v>
      </c>
      <c r="J155" s="105">
        <f t="shared" si="29"/>
        <v>1252</v>
      </c>
      <c r="K155" s="44">
        <f t="shared" si="29"/>
        <v>2670</v>
      </c>
    </row>
    <row r="156" spans="2:11" s="1" customFormat="1" ht="15.75">
      <c r="B156" s="116" t="s">
        <v>67</v>
      </c>
      <c r="C156" s="108" t="s">
        <v>143</v>
      </c>
      <c r="D156" s="108" t="s">
        <v>145</v>
      </c>
      <c r="E156" s="108" t="s">
        <v>148</v>
      </c>
      <c r="F156" s="108" t="s">
        <v>290</v>
      </c>
      <c r="G156" s="108" t="s">
        <v>213</v>
      </c>
      <c r="H156" s="116">
        <v>300</v>
      </c>
      <c r="I156" s="105">
        <f>I157+I158</f>
        <v>816</v>
      </c>
      <c r="J156" s="105">
        <f>J157+J158</f>
        <v>1252</v>
      </c>
      <c r="K156" s="44">
        <f>K157+K158</f>
        <v>2670</v>
      </c>
    </row>
    <row r="157" spans="2:11" s="40" customFormat="1" ht="18.75" customHeight="1">
      <c r="B157" s="116" t="s">
        <v>35</v>
      </c>
      <c r="C157" s="107" t="s">
        <v>143</v>
      </c>
      <c r="D157" s="107" t="s">
        <v>145</v>
      </c>
      <c r="E157" s="107" t="s">
        <v>148</v>
      </c>
      <c r="F157" s="107" t="s">
        <v>290</v>
      </c>
      <c r="G157" s="107" t="s">
        <v>213</v>
      </c>
      <c r="H157" s="112">
        <v>310</v>
      </c>
      <c r="I157" s="106">
        <v>0</v>
      </c>
      <c r="J157" s="106">
        <v>0</v>
      </c>
      <c r="K157" s="43">
        <v>0</v>
      </c>
    </row>
    <row r="158" spans="2:11" s="40" customFormat="1" ht="15" customHeight="1">
      <c r="B158" s="116" t="s">
        <v>68</v>
      </c>
      <c r="C158" s="107" t="s">
        <v>143</v>
      </c>
      <c r="D158" s="107" t="s">
        <v>145</v>
      </c>
      <c r="E158" s="107" t="s">
        <v>148</v>
      </c>
      <c r="F158" s="107" t="s">
        <v>290</v>
      </c>
      <c r="G158" s="107" t="s">
        <v>213</v>
      </c>
      <c r="H158" s="112">
        <v>340</v>
      </c>
      <c r="I158" s="106">
        <v>816</v>
      </c>
      <c r="J158" s="106">
        <v>1252</v>
      </c>
      <c r="K158" s="43">
        <v>2670</v>
      </c>
    </row>
    <row r="159" spans="2:11" s="1" customFormat="1" ht="45.75" customHeight="1">
      <c r="B159" s="124" t="s">
        <v>113</v>
      </c>
      <c r="C159" s="74" t="s">
        <v>143</v>
      </c>
      <c r="D159" s="74" t="s">
        <v>148</v>
      </c>
      <c r="E159" s="74"/>
      <c r="F159" s="74"/>
      <c r="G159" s="74"/>
      <c r="H159" s="85"/>
      <c r="I159" s="76">
        <f>I160+I170+I207</f>
        <v>1830000</v>
      </c>
      <c r="J159" s="76">
        <f>J160+J170+J207</f>
        <v>112000</v>
      </c>
      <c r="K159" s="76">
        <f>K160+K170+K207</f>
        <v>132000</v>
      </c>
    </row>
    <row r="160" spans="2:11" s="54" customFormat="1" ht="45">
      <c r="B160" s="116" t="s">
        <v>114</v>
      </c>
      <c r="C160" s="107" t="s">
        <v>143</v>
      </c>
      <c r="D160" s="107" t="s">
        <v>148</v>
      </c>
      <c r="E160" s="107" t="s">
        <v>149</v>
      </c>
      <c r="F160" s="107"/>
      <c r="G160" s="107"/>
      <c r="H160" s="111"/>
      <c r="I160" s="106">
        <f t="shared" ref="I160:I168" si="30">I161</f>
        <v>50000</v>
      </c>
      <c r="J160" s="106">
        <f t="shared" ref="J160:K163" si="31">J161</f>
        <v>50000</v>
      </c>
      <c r="K160" s="43">
        <f t="shared" si="31"/>
        <v>50000</v>
      </c>
    </row>
    <row r="161" spans="2:11" s="1" customFormat="1" ht="46.5" customHeight="1">
      <c r="B161" s="116" t="s">
        <v>169</v>
      </c>
      <c r="C161" s="108" t="s">
        <v>143</v>
      </c>
      <c r="D161" s="108" t="s">
        <v>148</v>
      </c>
      <c r="E161" s="108" t="s">
        <v>149</v>
      </c>
      <c r="F161" s="108" t="s">
        <v>246</v>
      </c>
      <c r="G161" s="108"/>
      <c r="H161" s="117"/>
      <c r="I161" s="105">
        <f t="shared" si="30"/>
        <v>50000</v>
      </c>
      <c r="J161" s="105">
        <f t="shared" si="31"/>
        <v>50000</v>
      </c>
      <c r="K161" s="44">
        <f t="shared" si="31"/>
        <v>50000</v>
      </c>
    </row>
    <row r="162" spans="2:11" s="1" customFormat="1" ht="45.75" customHeight="1">
      <c r="B162" s="116" t="s">
        <v>165</v>
      </c>
      <c r="C162" s="108" t="s">
        <v>143</v>
      </c>
      <c r="D162" s="108" t="s">
        <v>148</v>
      </c>
      <c r="E162" s="108" t="s">
        <v>149</v>
      </c>
      <c r="F162" s="108" t="s">
        <v>245</v>
      </c>
      <c r="G162" s="108"/>
      <c r="H162" s="117"/>
      <c r="I162" s="105">
        <f t="shared" si="30"/>
        <v>50000</v>
      </c>
      <c r="J162" s="105">
        <f t="shared" si="31"/>
        <v>50000</v>
      </c>
      <c r="K162" s="44">
        <f t="shared" si="31"/>
        <v>50000</v>
      </c>
    </row>
    <row r="163" spans="2:11" s="1" customFormat="1" ht="57">
      <c r="B163" s="94" t="s">
        <v>115</v>
      </c>
      <c r="C163" s="95" t="s">
        <v>143</v>
      </c>
      <c r="D163" s="95" t="s">
        <v>148</v>
      </c>
      <c r="E163" s="95" t="s">
        <v>149</v>
      </c>
      <c r="F163" s="95" t="s">
        <v>288</v>
      </c>
      <c r="G163" s="95"/>
      <c r="H163" s="96"/>
      <c r="I163" s="97">
        <f t="shared" si="30"/>
        <v>50000</v>
      </c>
      <c r="J163" s="97">
        <f t="shared" si="31"/>
        <v>50000</v>
      </c>
      <c r="K163" s="98">
        <f t="shared" si="31"/>
        <v>50000</v>
      </c>
    </row>
    <row r="164" spans="2:11" s="1" customFormat="1" ht="30">
      <c r="B164" s="116" t="s">
        <v>190</v>
      </c>
      <c r="C164" s="108" t="s">
        <v>143</v>
      </c>
      <c r="D164" s="108" t="s">
        <v>148</v>
      </c>
      <c r="E164" s="108" t="s">
        <v>149</v>
      </c>
      <c r="F164" s="108" t="s">
        <v>288</v>
      </c>
      <c r="G164" s="108" t="s">
        <v>191</v>
      </c>
      <c r="H164" s="117"/>
      <c r="I164" s="105">
        <f t="shared" si="30"/>
        <v>50000</v>
      </c>
      <c r="J164" s="105">
        <f t="shared" ref="J164:K168" si="32">J165</f>
        <v>50000</v>
      </c>
      <c r="K164" s="44">
        <f t="shared" si="32"/>
        <v>50000</v>
      </c>
    </row>
    <row r="165" spans="2:11" s="1" customFormat="1" ht="45">
      <c r="B165" s="116" t="s">
        <v>167</v>
      </c>
      <c r="C165" s="108" t="s">
        <v>143</v>
      </c>
      <c r="D165" s="108" t="s">
        <v>148</v>
      </c>
      <c r="E165" s="108" t="s">
        <v>149</v>
      </c>
      <c r="F165" s="108" t="s">
        <v>288</v>
      </c>
      <c r="G165" s="108" t="s">
        <v>161</v>
      </c>
      <c r="H165" s="117"/>
      <c r="I165" s="105">
        <f t="shared" si="30"/>
        <v>50000</v>
      </c>
      <c r="J165" s="105">
        <f t="shared" si="32"/>
        <v>50000</v>
      </c>
      <c r="K165" s="44">
        <f t="shared" si="32"/>
        <v>50000</v>
      </c>
    </row>
    <row r="166" spans="2:11" s="1" customFormat="1" ht="33.75" customHeight="1">
      <c r="B166" s="116" t="s">
        <v>221</v>
      </c>
      <c r="C166" s="108" t="s">
        <v>143</v>
      </c>
      <c r="D166" s="108" t="s">
        <v>148</v>
      </c>
      <c r="E166" s="108" t="s">
        <v>149</v>
      </c>
      <c r="F166" s="108" t="s">
        <v>288</v>
      </c>
      <c r="G166" s="108" t="s">
        <v>213</v>
      </c>
      <c r="H166" s="117"/>
      <c r="I166" s="105">
        <f t="shared" si="30"/>
        <v>50000</v>
      </c>
      <c r="J166" s="105">
        <f>J167</f>
        <v>50000</v>
      </c>
      <c r="K166" s="44">
        <f>K167</f>
        <v>50000</v>
      </c>
    </row>
    <row r="167" spans="2:11" s="1" customFormat="1" ht="17.25" customHeight="1">
      <c r="B167" s="116" t="s">
        <v>14</v>
      </c>
      <c r="C167" s="108" t="s">
        <v>143</v>
      </c>
      <c r="D167" s="108" t="s">
        <v>148</v>
      </c>
      <c r="E167" s="108" t="s">
        <v>149</v>
      </c>
      <c r="F167" s="108" t="s">
        <v>288</v>
      </c>
      <c r="G167" s="108" t="s">
        <v>213</v>
      </c>
      <c r="H167" s="117">
        <v>200</v>
      </c>
      <c r="I167" s="105">
        <f t="shared" si="30"/>
        <v>50000</v>
      </c>
      <c r="J167" s="105">
        <f t="shared" si="32"/>
        <v>50000</v>
      </c>
      <c r="K167" s="44">
        <f t="shared" si="32"/>
        <v>50000</v>
      </c>
    </row>
    <row r="168" spans="2:11" s="1" customFormat="1" ht="15.75">
      <c r="B168" s="116" t="s">
        <v>46</v>
      </c>
      <c r="C168" s="108" t="s">
        <v>143</v>
      </c>
      <c r="D168" s="108" t="s">
        <v>148</v>
      </c>
      <c r="E168" s="108" t="s">
        <v>149</v>
      </c>
      <c r="F168" s="108" t="s">
        <v>288</v>
      </c>
      <c r="G168" s="108" t="s">
        <v>213</v>
      </c>
      <c r="H168" s="117">
        <v>220</v>
      </c>
      <c r="I168" s="105">
        <f t="shared" si="30"/>
        <v>50000</v>
      </c>
      <c r="J168" s="105">
        <f t="shared" si="32"/>
        <v>50000</v>
      </c>
      <c r="K168" s="44">
        <f t="shared" si="32"/>
        <v>50000</v>
      </c>
    </row>
    <row r="169" spans="2:11" s="40" customFormat="1" ht="17.25" customHeight="1">
      <c r="B169" s="116" t="s">
        <v>33</v>
      </c>
      <c r="C169" s="107" t="s">
        <v>143</v>
      </c>
      <c r="D169" s="107" t="s">
        <v>148</v>
      </c>
      <c r="E169" s="107" t="s">
        <v>149</v>
      </c>
      <c r="F169" s="107" t="s">
        <v>288</v>
      </c>
      <c r="G169" s="107" t="s">
        <v>213</v>
      </c>
      <c r="H169" s="111">
        <v>226</v>
      </c>
      <c r="I169" s="106">
        <v>50000</v>
      </c>
      <c r="J169" s="106">
        <v>50000</v>
      </c>
      <c r="K169" s="43">
        <v>50000</v>
      </c>
    </row>
    <row r="170" spans="2:11" s="54" customFormat="1" ht="15.75">
      <c r="B170" s="116" t="s">
        <v>116</v>
      </c>
      <c r="C170" s="107" t="s">
        <v>143</v>
      </c>
      <c r="D170" s="107" t="s">
        <v>148</v>
      </c>
      <c r="E170" s="107">
        <v>10</v>
      </c>
      <c r="F170" s="107"/>
      <c r="G170" s="107"/>
      <c r="H170" s="112"/>
      <c r="I170" s="106">
        <f>I185+I171+I179</f>
        <v>1770000</v>
      </c>
      <c r="J170" s="162">
        <f t="shared" ref="J170:K170" si="33">J185+J171+J179</f>
        <v>52000</v>
      </c>
      <c r="K170" s="162">
        <f t="shared" si="33"/>
        <v>72000</v>
      </c>
    </row>
    <row r="171" spans="2:11" s="54" customFormat="1" ht="60.75" hidden="1" thickBot="1">
      <c r="B171" s="120" t="s">
        <v>328</v>
      </c>
      <c r="C171" s="107" t="s">
        <v>143</v>
      </c>
      <c r="D171" s="107" t="s">
        <v>148</v>
      </c>
      <c r="E171" s="107">
        <v>10</v>
      </c>
      <c r="F171" s="107" t="s">
        <v>326</v>
      </c>
      <c r="G171" s="107" t="s">
        <v>144</v>
      </c>
      <c r="H171" s="112"/>
      <c r="I171" s="106">
        <f t="shared" ref="I171:I177" si="34">I172</f>
        <v>0</v>
      </c>
      <c r="J171" s="106">
        <f t="shared" ref="J171:K177" si="35">J172</f>
        <v>0</v>
      </c>
      <c r="K171" s="106">
        <f t="shared" si="35"/>
        <v>0</v>
      </c>
    </row>
    <row r="172" spans="2:11" s="54" customFormat="1" ht="30.75" hidden="1" thickBot="1">
      <c r="B172" s="78" t="s">
        <v>319</v>
      </c>
      <c r="C172" s="108" t="s">
        <v>143</v>
      </c>
      <c r="D172" s="108" t="s">
        <v>148</v>
      </c>
      <c r="E172" s="108">
        <v>10</v>
      </c>
      <c r="F172" s="108" t="s">
        <v>327</v>
      </c>
      <c r="G172" s="108" t="s">
        <v>144</v>
      </c>
      <c r="H172" s="112"/>
      <c r="I172" s="106">
        <f t="shared" si="34"/>
        <v>0</v>
      </c>
      <c r="J172" s="106">
        <f t="shared" si="35"/>
        <v>0</v>
      </c>
      <c r="K172" s="106">
        <f t="shared" si="35"/>
        <v>0</v>
      </c>
    </row>
    <row r="173" spans="2:11" s="54" customFormat="1" ht="30.75" hidden="1" thickBot="1">
      <c r="B173" s="78" t="s">
        <v>320</v>
      </c>
      <c r="C173" s="108" t="s">
        <v>143</v>
      </c>
      <c r="D173" s="108" t="s">
        <v>148</v>
      </c>
      <c r="E173" s="108">
        <v>10</v>
      </c>
      <c r="F173" s="108" t="s">
        <v>327</v>
      </c>
      <c r="G173" s="108" t="s">
        <v>191</v>
      </c>
      <c r="H173" s="112"/>
      <c r="I173" s="106">
        <f t="shared" si="34"/>
        <v>0</v>
      </c>
      <c r="J173" s="106">
        <f t="shared" si="35"/>
        <v>0</v>
      </c>
      <c r="K173" s="106">
        <f t="shared" si="35"/>
        <v>0</v>
      </c>
    </row>
    <row r="174" spans="2:11" s="54" customFormat="1" ht="45.75" hidden="1" thickBot="1">
      <c r="B174" s="78" t="s">
        <v>321</v>
      </c>
      <c r="C174" s="108" t="s">
        <v>143</v>
      </c>
      <c r="D174" s="108" t="s">
        <v>148</v>
      </c>
      <c r="E174" s="108">
        <v>10</v>
      </c>
      <c r="F174" s="108" t="s">
        <v>327</v>
      </c>
      <c r="G174" s="108" t="s">
        <v>161</v>
      </c>
      <c r="H174" s="112"/>
      <c r="I174" s="106">
        <f t="shared" si="34"/>
        <v>0</v>
      </c>
      <c r="J174" s="106">
        <f t="shared" si="35"/>
        <v>0</v>
      </c>
      <c r="K174" s="106">
        <f t="shared" si="35"/>
        <v>0</v>
      </c>
    </row>
    <row r="175" spans="2:11" s="54" customFormat="1" ht="45.75" hidden="1" thickBot="1">
      <c r="B175" s="78" t="s">
        <v>322</v>
      </c>
      <c r="C175" s="108" t="s">
        <v>143</v>
      </c>
      <c r="D175" s="108" t="s">
        <v>148</v>
      </c>
      <c r="E175" s="108">
        <v>10</v>
      </c>
      <c r="F175" s="108" t="s">
        <v>327</v>
      </c>
      <c r="G175" s="108" t="s">
        <v>213</v>
      </c>
      <c r="H175" s="112"/>
      <c r="I175" s="106">
        <f t="shared" si="34"/>
        <v>0</v>
      </c>
      <c r="J175" s="106">
        <f t="shared" si="35"/>
        <v>0</v>
      </c>
      <c r="K175" s="106">
        <f t="shared" si="35"/>
        <v>0</v>
      </c>
    </row>
    <row r="176" spans="2:11" s="54" customFormat="1" ht="15.75" hidden="1">
      <c r="B176" s="116" t="s">
        <v>323</v>
      </c>
      <c r="C176" s="108" t="s">
        <v>143</v>
      </c>
      <c r="D176" s="108" t="s">
        <v>148</v>
      </c>
      <c r="E176" s="108">
        <v>10</v>
      </c>
      <c r="F176" s="108" t="s">
        <v>327</v>
      </c>
      <c r="G176" s="108" t="s">
        <v>213</v>
      </c>
      <c r="H176" s="112"/>
      <c r="I176" s="106">
        <f t="shared" si="34"/>
        <v>0</v>
      </c>
      <c r="J176" s="106">
        <f t="shared" si="35"/>
        <v>0</v>
      </c>
      <c r="K176" s="106">
        <f t="shared" si="35"/>
        <v>0</v>
      </c>
    </row>
    <row r="177" spans="2:11" s="54" customFormat="1" ht="15.75" hidden="1">
      <c r="B177" s="116" t="s">
        <v>324</v>
      </c>
      <c r="C177" s="108" t="s">
        <v>143</v>
      </c>
      <c r="D177" s="108" t="s">
        <v>148</v>
      </c>
      <c r="E177" s="108">
        <v>10</v>
      </c>
      <c r="F177" s="108" t="s">
        <v>327</v>
      </c>
      <c r="G177" s="108" t="s">
        <v>213</v>
      </c>
      <c r="H177" s="112"/>
      <c r="I177" s="106">
        <f t="shared" si="34"/>
        <v>0</v>
      </c>
      <c r="J177" s="106">
        <f t="shared" si="35"/>
        <v>0</v>
      </c>
      <c r="K177" s="106">
        <f t="shared" si="35"/>
        <v>0</v>
      </c>
    </row>
    <row r="178" spans="2:11" s="54" customFormat="1" ht="17.25" hidden="1" customHeight="1" thickBot="1">
      <c r="B178" s="193" t="s">
        <v>325</v>
      </c>
      <c r="C178" s="107" t="s">
        <v>143</v>
      </c>
      <c r="D178" s="107" t="s">
        <v>148</v>
      </c>
      <c r="E178" s="107">
        <v>10</v>
      </c>
      <c r="F178" s="107" t="s">
        <v>327</v>
      </c>
      <c r="G178" s="107" t="s">
        <v>213</v>
      </c>
      <c r="H178" s="112">
        <v>226</v>
      </c>
      <c r="I178" s="106">
        <v>0</v>
      </c>
      <c r="J178" s="106">
        <v>0</v>
      </c>
      <c r="K178" s="43">
        <v>0</v>
      </c>
    </row>
    <row r="179" spans="2:11" s="54" customFormat="1" ht="69" customHeight="1">
      <c r="B179" s="194" t="s">
        <v>380</v>
      </c>
      <c r="C179" s="147" t="s">
        <v>143</v>
      </c>
      <c r="D179" s="147" t="s">
        <v>148</v>
      </c>
      <c r="E179" s="147" t="s">
        <v>170</v>
      </c>
      <c r="F179" s="206" t="s">
        <v>326</v>
      </c>
      <c r="G179" s="147"/>
      <c r="H179" s="146"/>
      <c r="I179" s="149">
        <f>I180</f>
        <v>30000</v>
      </c>
      <c r="J179" s="149">
        <f t="shared" ref="J179:K183" si="36">J180</f>
        <v>50000</v>
      </c>
      <c r="K179" s="149">
        <f t="shared" si="36"/>
        <v>70000</v>
      </c>
    </row>
    <row r="180" spans="2:11" s="54" customFormat="1" ht="48" customHeight="1">
      <c r="B180" s="196" t="s">
        <v>381</v>
      </c>
      <c r="C180" s="154" t="s">
        <v>143</v>
      </c>
      <c r="D180" s="154" t="s">
        <v>148</v>
      </c>
      <c r="E180" s="154" t="s">
        <v>170</v>
      </c>
      <c r="F180" s="197" t="s">
        <v>384</v>
      </c>
      <c r="G180" s="155"/>
      <c r="H180" s="161"/>
      <c r="I180" s="162">
        <f>I181</f>
        <v>30000</v>
      </c>
      <c r="J180" s="162">
        <f t="shared" si="36"/>
        <v>50000</v>
      </c>
      <c r="K180" s="162">
        <f t="shared" si="36"/>
        <v>70000</v>
      </c>
    </row>
    <row r="181" spans="2:11" s="54" customFormat="1" ht="28.5" customHeight="1">
      <c r="B181" s="196" t="s">
        <v>382</v>
      </c>
      <c r="C181" s="154" t="s">
        <v>143</v>
      </c>
      <c r="D181" s="154" t="s">
        <v>148</v>
      </c>
      <c r="E181" s="154" t="s">
        <v>170</v>
      </c>
      <c r="F181" s="197" t="s">
        <v>327</v>
      </c>
      <c r="G181" s="154"/>
      <c r="H181" s="161"/>
      <c r="I181" s="162">
        <f>I182</f>
        <v>30000</v>
      </c>
      <c r="J181" s="162">
        <f t="shared" si="36"/>
        <v>50000</v>
      </c>
      <c r="K181" s="162">
        <f t="shared" si="36"/>
        <v>70000</v>
      </c>
    </row>
    <row r="182" spans="2:11" s="54" customFormat="1" ht="31.5" customHeight="1">
      <c r="B182" s="160" t="s">
        <v>190</v>
      </c>
      <c r="C182" s="154" t="s">
        <v>143</v>
      </c>
      <c r="D182" s="154" t="s">
        <v>148</v>
      </c>
      <c r="E182" s="154" t="s">
        <v>170</v>
      </c>
      <c r="F182" s="197" t="s">
        <v>327</v>
      </c>
      <c r="G182" s="154" t="s">
        <v>191</v>
      </c>
      <c r="H182" s="161"/>
      <c r="I182" s="162">
        <f>I183</f>
        <v>30000</v>
      </c>
      <c r="J182" s="162">
        <f t="shared" si="36"/>
        <v>50000</v>
      </c>
      <c r="K182" s="162">
        <f t="shared" si="36"/>
        <v>70000</v>
      </c>
    </row>
    <row r="183" spans="2:11" s="54" customFormat="1" ht="46.5" customHeight="1">
      <c r="B183" s="196" t="s">
        <v>383</v>
      </c>
      <c r="C183" s="154" t="s">
        <v>143</v>
      </c>
      <c r="D183" s="154" t="s">
        <v>148</v>
      </c>
      <c r="E183" s="154" t="s">
        <v>170</v>
      </c>
      <c r="F183" s="197" t="s">
        <v>327</v>
      </c>
      <c r="G183" s="154" t="s">
        <v>161</v>
      </c>
      <c r="H183" s="161"/>
      <c r="I183" s="162">
        <f>I184</f>
        <v>30000</v>
      </c>
      <c r="J183" s="162">
        <f t="shared" si="36"/>
        <v>50000</v>
      </c>
      <c r="K183" s="162">
        <f t="shared" si="36"/>
        <v>70000</v>
      </c>
    </row>
    <row r="184" spans="2:11" s="54" customFormat="1" ht="27.75" customHeight="1">
      <c r="B184" s="160" t="s">
        <v>68</v>
      </c>
      <c r="C184" s="155" t="s">
        <v>143</v>
      </c>
      <c r="D184" s="155" t="s">
        <v>148</v>
      </c>
      <c r="E184" s="155" t="s">
        <v>170</v>
      </c>
      <c r="F184" s="198" t="s">
        <v>327</v>
      </c>
      <c r="G184" s="155" t="s">
        <v>213</v>
      </c>
      <c r="H184" s="161">
        <v>340</v>
      </c>
      <c r="I184" s="162">
        <v>30000</v>
      </c>
      <c r="J184" s="162">
        <v>50000</v>
      </c>
      <c r="K184" s="43">
        <v>70000</v>
      </c>
    </row>
    <row r="185" spans="2:11" s="1" customFormat="1" ht="45.75" customHeight="1">
      <c r="B185" s="116" t="s">
        <v>169</v>
      </c>
      <c r="C185" s="108" t="s">
        <v>143</v>
      </c>
      <c r="D185" s="108" t="s">
        <v>148</v>
      </c>
      <c r="E185" s="108" t="s">
        <v>170</v>
      </c>
      <c r="F185" s="108" t="s">
        <v>246</v>
      </c>
      <c r="G185" s="108"/>
      <c r="H185" s="116"/>
      <c r="I185" s="105">
        <f t="shared" ref="I185:K187" si="37">I186</f>
        <v>1740000</v>
      </c>
      <c r="J185" s="105">
        <f t="shared" si="37"/>
        <v>2000</v>
      </c>
      <c r="K185" s="44">
        <f t="shared" si="37"/>
        <v>2000</v>
      </c>
    </row>
    <row r="186" spans="2:11" s="1" customFormat="1" ht="48" customHeight="1">
      <c r="B186" s="116" t="s">
        <v>165</v>
      </c>
      <c r="C186" s="108" t="s">
        <v>143</v>
      </c>
      <c r="D186" s="108" t="s">
        <v>148</v>
      </c>
      <c r="E186" s="108" t="s">
        <v>170</v>
      </c>
      <c r="F186" s="108" t="s">
        <v>245</v>
      </c>
      <c r="G186" s="108"/>
      <c r="H186" s="116"/>
      <c r="I186" s="105">
        <f>I187+I203</f>
        <v>1740000</v>
      </c>
      <c r="J186" s="105">
        <f t="shared" si="37"/>
        <v>2000</v>
      </c>
      <c r="K186" s="44">
        <f t="shared" si="37"/>
        <v>2000</v>
      </c>
    </row>
    <row r="187" spans="2:11" s="1" customFormat="1" ht="59.25" customHeight="1">
      <c r="B187" s="94" t="s">
        <v>171</v>
      </c>
      <c r="C187" s="95" t="s">
        <v>143</v>
      </c>
      <c r="D187" s="95" t="s">
        <v>148</v>
      </c>
      <c r="E187" s="95">
        <v>10</v>
      </c>
      <c r="F187" s="100" t="s">
        <v>287</v>
      </c>
      <c r="G187" s="95"/>
      <c r="H187" s="94"/>
      <c r="I187" s="97">
        <f>I188+I198</f>
        <v>1740000</v>
      </c>
      <c r="J187" s="97">
        <f t="shared" si="37"/>
        <v>2000</v>
      </c>
      <c r="K187" s="97">
        <f t="shared" si="37"/>
        <v>2000</v>
      </c>
    </row>
    <row r="188" spans="2:11" s="1" customFormat="1" ht="37.5" customHeight="1">
      <c r="B188" s="116" t="s">
        <v>190</v>
      </c>
      <c r="C188" s="108" t="s">
        <v>143</v>
      </c>
      <c r="D188" s="108" t="s">
        <v>148</v>
      </c>
      <c r="E188" s="108" t="s">
        <v>170</v>
      </c>
      <c r="F188" s="114" t="s">
        <v>287</v>
      </c>
      <c r="G188" s="108" t="s">
        <v>191</v>
      </c>
      <c r="H188" s="116"/>
      <c r="I188" s="105">
        <f t="shared" ref="I188:K189" si="38">I189</f>
        <v>40000</v>
      </c>
      <c r="J188" s="105">
        <f t="shared" si="38"/>
        <v>2000</v>
      </c>
      <c r="K188" s="44">
        <f t="shared" si="38"/>
        <v>2000</v>
      </c>
    </row>
    <row r="189" spans="2:11" s="1" customFormat="1" ht="35.25" customHeight="1">
      <c r="B189" s="116" t="s">
        <v>168</v>
      </c>
      <c r="C189" s="108" t="s">
        <v>143</v>
      </c>
      <c r="D189" s="108" t="s">
        <v>148</v>
      </c>
      <c r="E189" s="108" t="s">
        <v>170</v>
      </c>
      <c r="F189" s="114" t="s">
        <v>287</v>
      </c>
      <c r="G189" s="108" t="s">
        <v>161</v>
      </c>
      <c r="H189" s="116"/>
      <c r="I189" s="105">
        <f t="shared" si="38"/>
        <v>40000</v>
      </c>
      <c r="J189" s="105">
        <f t="shared" si="38"/>
        <v>2000</v>
      </c>
      <c r="K189" s="44">
        <f t="shared" si="38"/>
        <v>2000</v>
      </c>
    </row>
    <row r="190" spans="2:11" s="1" customFormat="1" ht="33" customHeight="1">
      <c r="B190" s="116" t="s">
        <v>221</v>
      </c>
      <c r="C190" s="108" t="s">
        <v>143</v>
      </c>
      <c r="D190" s="108" t="s">
        <v>148</v>
      </c>
      <c r="E190" s="108" t="s">
        <v>170</v>
      </c>
      <c r="F190" s="114" t="s">
        <v>287</v>
      </c>
      <c r="G190" s="114" t="s">
        <v>213</v>
      </c>
      <c r="H190" s="116"/>
      <c r="I190" s="105">
        <f>I191+I195</f>
        <v>40000</v>
      </c>
      <c r="J190" s="105">
        <f>J191+J195</f>
        <v>2000</v>
      </c>
      <c r="K190" s="44">
        <f>K191+K195</f>
        <v>2000</v>
      </c>
    </row>
    <row r="191" spans="2:11" s="1" customFormat="1" ht="18" customHeight="1">
      <c r="B191" s="116" t="s">
        <v>17</v>
      </c>
      <c r="C191" s="108" t="s">
        <v>143</v>
      </c>
      <c r="D191" s="108" t="s">
        <v>148</v>
      </c>
      <c r="E191" s="108" t="s">
        <v>170</v>
      </c>
      <c r="F191" s="114" t="s">
        <v>287</v>
      </c>
      <c r="G191" s="114" t="s">
        <v>213</v>
      </c>
      <c r="H191" s="113">
        <v>200</v>
      </c>
      <c r="I191" s="105">
        <f>I192</f>
        <v>10000</v>
      </c>
      <c r="J191" s="105">
        <f>J192</f>
        <v>1000</v>
      </c>
      <c r="K191" s="44">
        <f>K192</f>
        <v>1000</v>
      </c>
    </row>
    <row r="192" spans="2:11" s="1" customFormat="1" ht="15.75" customHeight="1">
      <c r="B192" s="116" t="s">
        <v>20</v>
      </c>
      <c r="C192" s="108" t="s">
        <v>143</v>
      </c>
      <c r="D192" s="108" t="s">
        <v>148</v>
      </c>
      <c r="E192" s="108" t="s">
        <v>170</v>
      </c>
      <c r="F192" s="114" t="s">
        <v>287</v>
      </c>
      <c r="G192" s="114" t="s">
        <v>213</v>
      </c>
      <c r="H192" s="113">
        <v>220</v>
      </c>
      <c r="I192" s="105">
        <f>I193+I194</f>
        <v>10000</v>
      </c>
      <c r="J192" s="105">
        <f>J193+J194</f>
        <v>1000</v>
      </c>
      <c r="K192" s="105">
        <f>K193+K194</f>
        <v>1000</v>
      </c>
    </row>
    <row r="193" spans="2:11" s="1" customFormat="1" ht="15.75" customHeight="1">
      <c r="B193" s="116" t="s">
        <v>32</v>
      </c>
      <c r="C193" s="107" t="s">
        <v>143</v>
      </c>
      <c r="D193" s="107" t="s">
        <v>148</v>
      </c>
      <c r="E193" s="107" t="s">
        <v>170</v>
      </c>
      <c r="F193" s="109" t="s">
        <v>287</v>
      </c>
      <c r="G193" s="109" t="s">
        <v>213</v>
      </c>
      <c r="H193" s="199">
        <v>225</v>
      </c>
      <c r="I193" s="106">
        <v>10000</v>
      </c>
      <c r="J193" s="106">
        <v>1000</v>
      </c>
      <c r="K193" s="43">
        <v>1000</v>
      </c>
    </row>
    <row r="194" spans="2:11" s="40" customFormat="1" ht="16.5" customHeight="1">
      <c r="B194" s="116" t="s">
        <v>33</v>
      </c>
      <c r="C194" s="107" t="s">
        <v>143</v>
      </c>
      <c r="D194" s="107" t="s">
        <v>148</v>
      </c>
      <c r="E194" s="107" t="s">
        <v>170</v>
      </c>
      <c r="F194" s="109" t="s">
        <v>287</v>
      </c>
      <c r="G194" s="109" t="s">
        <v>213</v>
      </c>
      <c r="H194" s="199">
        <v>226</v>
      </c>
      <c r="I194" s="106">
        <v>0</v>
      </c>
      <c r="J194" s="106">
        <v>0</v>
      </c>
      <c r="K194" s="43">
        <v>0</v>
      </c>
    </row>
    <row r="195" spans="2:11" s="1" customFormat="1" ht="15.75">
      <c r="B195" s="116" t="s">
        <v>47</v>
      </c>
      <c r="C195" s="108" t="s">
        <v>143</v>
      </c>
      <c r="D195" s="108" t="s">
        <v>148</v>
      </c>
      <c r="E195" s="108">
        <v>10</v>
      </c>
      <c r="F195" s="114" t="s">
        <v>287</v>
      </c>
      <c r="G195" s="114" t="s">
        <v>213</v>
      </c>
      <c r="H195" s="113">
        <v>300</v>
      </c>
      <c r="I195" s="105">
        <f>I196+I197</f>
        <v>30000</v>
      </c>
      <c r="J195" s="105">
        <f>J196+J197</f>
        <v>1000</v>
      </c>
      <c r="K195" s="44">
        <f>K196+K197</f>
        <v>1000</v>
      </c>
    </row>
    <row r="196" spans="2:11" s="40" customFormat="1" ht="16.5" customHeight="1">
      <c r="B196" s="116" t="s">
        <v>206</v>
      </c>
      <c r="C196" s="107" t="s">
        <v>143</v>
      </c>
      <c r="D196" s="107" t="s">
        <v>148</v>
      </c>
      <c r="E196" s="107">
        <v>10</v>
      </c>
      <c r="F196" s="109" t="s">
        <v>287</v>
      </c>
      <c r="G196" s="109" t="s">
        <v>213</v>
      </c>
      <c r="H196" s="199">
        <v>310</v>
      </c>
      <c r="I196" s="106">
        <v>0</v>
      </c>
      <c r="J196" s="106">
        <v>0</v>
      </c>
      <c r="K196" s="43">
        <v>0</v>
      </c>
    </row>
    <row r="197" spans="2:11" s="40" customFormat="1" ht="21.75" customHeight="1">
      <c r="B197" s="116" t="s">
        <v>207</v>
      </c>
      <c r="C197" s="107" t="s">
        <v>143</v>
      </c>
      <c r="D197" s="107" t="s">
        <v>148</v>
      </c>
      <c r="E197" s="107">
        <v>10</v>
      </c>
      <c r="F197" s="109" t="s">
        <v>287</v>
      </c>
      <c r="G197" s="109" t="s">
        <v>213</v>
      </c>
      <c r="H197" s="199">
        <v>340</v>
      </c>
      <c r="I197" s="106">
        <v>30000</v>
      </c>
      <c r="J197" s="106">
        <v>1000</v>
      </c>
      <c r="K197" s="43">
        <v>1000</v>
      </c>
    </row>
    <row r="198" spans="2:11" s="40" customFormat="1" ht="19.5" customHeight="1">
      <c r="B198" s="160" t="s">
        <v>309</v>
      </c>
      <c r="C198" s="154" t="s">
        <v>143</v>
      </c>
      <c r="D198" s="154" t="s">
        <v>148</v>
      </c>
      <c r="E198" s="154" t="s">
        <v>170</v>
      </c>
      <c r="F198" s="156" t="s">
        <v>287</v>
      </c>
      <c r="G198" s="156" t="s">
        <v>308</v>
      </c>
      <c r="H198" s="160"/>
      <c r="I198" s="157">
        <f>SUM(I199)</f>
        <v>1700000</v>
      </c>
      <c r="J198" s="157"/>
      <c r="K198" s="44"/>
    </row>
    <row r="199" spans="2:11" s="40" customFormat="1" ht="19.5" customHeight="1">
      <c r="B199" s="160" t="s">
        <v>317</v>
      </c>
      <c r="C199" s="154" t="s">
        <v>143</v>
      </c>
      <c r="D199" s="154" t="s">
        <v>148</v>
      </c>
      <c r="E199" s="154" t="s">
        <v>170</v>
      </c>
      <c r="F199" s="156" t="s">
        <v>287</v>
      </c>
      <c r="G199" s="156" t="s">
        <v>310</v>
      </c>
      <c r="H199" s="160"/>
      <c r="I199" s="157">
        <f>SUM(I200)</f>
        <v>1700000</v>
      </c>
      <c r="J199" s="157"/>
      <c r="K199" s="44"/>
    </row>
    <row r="200" spans="2:11" s="40" customFormat="1" ht="29.25" customHeight="1">
      <c r="B200" s="186" t="s">
        <v>372</v>
      </c>
      <c r="C200" s="154" t="s">
        <v>143</v>
      </c>
      <c r="D200" s="154" t="s">
        <v>148</v>
      </c>
      <c r="E200" s="154" t="s">
        <v>170</v>
      </c>
      <c r="F200" s="156" t="s">
        <v>287</v>
      </c>
      <c r="G200" s="156" t="s">
        <v>307</v>
      </c>
      <c r="H200" s="160"/>
      <c r="I200" s="157">
        <f>SUM(I201)</f>
        <v>1700000</v>
      </c>
      <c r="J200" s="157"/>
      <c r="K200" s="44"/>
    </row>
    <row r="201" spans="2:11" s="40" customFormat="1" ht="18.75" customHeight="1">
      <c r="B201" s="160" t="s">
        <v>47</v>
      </c>
      <c r="C201" s="154" t="s">
        <v>143</v>
      </c>
      <c r="D201" s="154" t="s">
        <v>148</v>
      </c>
      <c r="E201" s="154" t="s">
        <v>170</v>
      </c>
      <c r="F201" s="156" t="s">
        <v>287</v>
      </c>
      <c r="G201" s="156" t="s">
        <v>307</v>
      </c>
      <c r="H201" s="160">
        <v>300</v>
      </c>
      <c r="I201" s="157">
        <f>SUM(I202)</f>
        <v>1700000</v>
      </c>
      <c r="J201" s="157"/>
      <c r="K201" s="44"/>
    </row>
    <row r="202" spans="2:11" s="40" customFormat="1" ht="27.75" customHeight="1">
      <c r="B202" s="160" t="s">
        <v>206</v>
      </c>
      <c r="C202" s="155" t="s">
        <v>143</v>
      </c>
      <c r="D202" s="155" t="s">
        <v>148</v>
      </c>
      <c r="E202" s="155" t="s">
        <v>170</v>
      </c>
      <c r="F202" s="109" t="s">
        <v>287</v>
      </c>
      <c r="G202" s="109" t="s">
        <v>307</v>
      </c>
      <c r="H202" s="161">
        <v>310</v>
      </c>
      <c r="I202" s="162">
        <v>1700000</v>
      </c>
      <c r="J202" s="162"/>
      <c r="K202" s="43"/>
    </row>
    <row r="203" spans="2:11" s="40" customFormat="1" ht="19.5" customHeight="1">
      <c r="B203" s="203" t="s">
        <v>369</v>
      </c>
      <c r="C203" s="147" t="s">
        <v>143</v>
      </c>
      <c r="D203" s="147" t="s">
        <v>148</v>
      </c>
      <c r="E203" s="147" t="s">
        <v>170</v>
      </c>
      <c r="F203" s="187" t="s">
        <v>370</v>
      </c>
      <c r="G203" s="187"/>
      <c r="H203" s="146"/>
      <c r="I203" s="149">
        <f>SUM(I204)</f>
        <v>0</v>
      </c>
      <c r="J203" s="149"/>
      <c r="K203" s="150"/>
    </row>
    <row r="204" spans="2:11" s="40" customFormat="1" ht="19.5" customHeight="1">
      <c r="B204" s="160" t="s">
        <v>190</v>
      </c>
      <c r="C204" s="154" t="s">
        <v>143</v>
      </c>
      <c r="D204" s="154" t="s">
        <v>148</v>
      </c>
      <c r="E204" s="154" t="s">
        <v>170</v>
      </c>
      <c r="F204" s="156" t="s">
        <v>370</v>
      </c>
      <c r="G204" s="156" t="s">
        <v>191</v>
      </c>
      <c r="H204" s="160"/>
      <c r="I204" s="157">
        <f>SUM(I205)</f>
        <v>0</v>
      </c>
      <c r="J204" s="162"/>
      <c r="K204" s="43"/>
    </row>
    <row r="205" spans="2:11" s="40" customFormat="1" ht="30.75" customHeight="1">
      <c r="B205" s="160" t="s">
        <v>168</v>
      </c>
      <c r="C205" s="154" t="s">
        <v>143</v>
      </c>
      <c r="D205" s="154" t="s">
        <v>148</v>
      </c>
      <c r="E205" s="154" t="s">
        <v>170</v>
      </c>
      <c r="F205" s="156" t="s">
        <v>370</v>
      </c>
      <c r="G205" s="156" t="s">
        <v>161</v>
      </c>
      <c r="H205" s="160"/>
      <c r="I205" s="157">
        <f>SUM(I206)</f>
        <v>0</v>
      </c>
      <c r="J205" s="162"/>
      <c r="K205" s="43"/>
    </row>
    <row r="206" spans="2:11" s="40" customFormat="1" ht="3.75" customHeight="1">
      <c r="B206" s="186" t="s">
        <v>221</v>
      </c>
      <c r="C206" s="155" t="s">
        <v>143</v>
      </c>
      <c r="D206" s="155" t="s">
        <v>148</v>
      </c>
      <c r="E206" s="155" t="s">
        <v>170</v>
      </c>
      <c r="F206" s="109" t="s">
        <v>371</v>
      </c>
      <c r="G206" s="109" t="s">
        <v>213</v>
      </c>
      <c r="H206" s="161">
        <v>340</v>
      </c>
      <c r="I206" s="162">
        <v>0</v>
      </c>
      <c r="J206" s="162"/>
      <c r="K206" s="43"/>
    </row>
    <row r="207" spans="2:11" s="40" customFormat="1" ht="30.75" customHeight="1">
      <c r="B207" s="116" t="s">
        <v>340</v>
      </c>
      <c r="C207" s="107" t="s">
        <v>143</v>
      </c>
      <c r="D207" s="107" t="s">
        <v>148</v>
      </c>
      <c r="E207" s="107" t="s">
        <v>203</v>
      </c>
      <c r="F207" s="109"/>
      <c r="G207" s="109"/>
      <c r="H207" s="112"/>
      <c r="I207" s="106">
        <f>SUM(I208)</f>
        <v>10000</v>
      </c>
      <c r="J207" s="106">
        <f>SUM(J208)</f>
        <v>10000</v>
      </c>
      <c r="K207" s="106">
        <f>SUM(K208)</f>
        <v>10000</v>
      </c>
    </row>
    <row r="208" spans="2:11" s="1" customFormat="1" ht="72" customHeight="1">
      <c r="B208" s="101" t="s">
        <v>389</v>
      </c>
      <c r="C208" s="95" t="s">
        <v>143</v>
      </c>
      <c r="D208" s="95" t="s">
        <v>148</v>
      </c>
      <c r="E208" s="95" t="s">
        <v>203</v>
      </c>
      <c r="F208" s="95" t="s">
        <v>251</v>
      </c>
      <c r="G208" s="95"/>
      <c r="H208" s="96"/>
      <c r="I208" s="97">
        <f>I209</f>
        <v>10000</v>
      </c>
      <c r="J208" s="97">
        <f>J210</f>
        <v>10000</v>
      </c>
      <c r="K208" s="98">
        <f>K210</f>
        <v>10000</v>
      </c>
    </row>
    <row r="209" spans="2:11" s="1" customFormat="1" ht="34.5" customHeight="1">
      <c r="B209" s="92" t="s">
        <v>289</v>
      </c>
      <c r="C209" s="108" t="s">
        <v>143</v>
      </c>
      <c r="D209" s="108" t="s">
        <v>148</v>
      </c>
      <c r="E209" s="108" t="s">
        <v>203</v>
      </c>
      <c r="F209" s="108" t="s">
        <v>249</v>
      </c>
      <c r="G209" s="108"/>
      <c r="H209" s="117"/>
      <c r="I209" s="105">
        <f>I210</f>
        <v>10000</v>
      </c>
      <c r="J209" s="105">
        <f>J210</f>
        <v>10000</v>
      </c>
      <c r="K209" s="105">
        <f>K210</f>
        <v>10000</v>
      </c>
    </row>
    <row r="210" spans="2:11" s="1" customFormat="1" ht="45">
      <c r="B210" s="116" t="s">
        <v>166</v>
      </c>
      <c r="C210" s="108" t="s">
        <v>143</v>
      </c>
      <c r="D210" s="108" t="s">
        <v>148</v>
      </c>
      <c r="E210" s="108" t="s">
        <v>203</v>
      </c>
      <c r="F210" s="108" t="s">
        <v>248</v>
      </c>
      <c r="G210" s="108"/>
      <c r="H210" s="117"/>
      <c r="I210" s="105">
        <f>I212</f>
        <v>10000</v>
      </c>
      <c r="J210" s="105">
        <f>J212</f>
        <v>10000</v>
      </c>
      <c r="K210" s="44">
        <f>K212</f>
        <v>10000</v>
      </c>
    </row>
    <row r="211" spans="2:11" s="1" customFormat="1" ht="30">
      <c r="B211" s="116" t="s">
        <v>190</v>
      </c>
      <c r="C211" s="108" t="s">
        <v>143</v>
      </c>
      <c r="D211" s="108" t="s">
        <v>148</v>
      </c>
      <c r="E211" s="108" t="s">
        <v>203</v>
      </c>
      <c r="F211" s="108" t="s">
        <v>248</v>
      </c>
      <c r="G211" s="108" t="s">
        <v>191</v>
      </c>
      <c r="H211" s="117"/>
      <c r="I211" s="105">
        <f>I212</f>
        <v>10000</v>
      </c>
      <c r="J211" s="105">
        <f>J212</f>
        <v>10000</v>
      </c>
      <c r="K211" s="44">
        <f>K212</f>
        <v>10000</v>
      </c>
    </row>
    <row r="212" spans="2:11" s="1" customFormat="1" ht="34.5" customHeight="1">
      <c r="B212" s="116" t="s">
        <v>168</v>
      </c>
      <c r="C212" s="108" t="s">
        <v>143</v>
      </c>
      <c r="D212" s="108" t="s">
        <v>148</v>
      </c>
      <c r="E212" s="108" t="s">
        <v>203</v>
      </c>
      <c r="F212" s="108" t="s">
        <v>248</v>
      </c>
      <c r="G212" s="108" t="s">
        <v>161</v>
      </c>
      <c r="H212" s="117"/>
      <c r="I212" s="105">
        <f>I214</f>
        <v>10000</v>
      </c>
      <c r="J212" s="105">
        <f>J214</f>
        <v>10000</v>
      </c>
      <c r="K212" s="44">
        <f>K214</f>
        <v>10000</v>
      </c>
    </row>
    <row r="213" spans="2:11" s="1" customFormat="1" ht="36.75" customHeight="1">
      <c r="B213" s="116" t="s">
        <v>221</v>
      </c>
      <c r="C213" s="108" t="s">
        <v>143</v>
      </c>
      <c r="D213" s="108" t="s">
        <v>148</v>
      </c>
      <c r="E213" s="108" t="s">
        <v>203</v>
      </c>
      <c r="F213" s="108" t="s">
        <v>248</v>
      </c>
      <c r="G213" s="108" t="s">
        <v>213</v>
      </c>
      <c r="H213" s="117"/>
      <c r="I213" s="105">
        <f t="shared" ref="I213:K215" si="39">I214</f>
        <v>10000</v>
      </c>
      <c r="J213" s="105">
        <f t="shared" si="39"/>
        <v>10000</v>
      </c>
      <c r="K213" s="44">
        <f>K214</f>
        <v>10000</v>
      </c>
    </row>
    <row r="214" spans="2:11" s="1" customFormat="1" ht="19.5" customHeight="1">
      <c r="B214" s="116" t="s">
        <v>17</v>
      </c>
      <c r="C214" s="108" t="s">
        <v>143</v>
      </c>
      <c r="D214" s="108" t="s">
        <v>148</v>
      </c>
      <c r="E214" s="108" t="s">
        <v>203</v>
      </c>
      <c r="F214" s="108" t="s">
        <v>248</v>
      </c>
      <c r="G214" s="108" t="s">
        <v>213</v>
      </c>
      <c r="H214" s="117">
        <v>200</v>
      </c>
      <c r="I214" s="105">
        <f t="shared" si="39"/>
        <v>10000</v>
      </c>
      <c r="J214" s="105">
        <f t="shared" si="39"/>
        <v>10000</v>
      </c>
      <c r="K214" s="44">
        <f t="shared" si="39"/>
        <v>10000</v>
      </c>
    </row>
    <row r="215" spans="2:11" s="1" customFormat="1" ht="15.75" customHeight="1">
      <c r="B215" s="116" t="s">
        <v>45</v>
      </c>
      <c r="C215" s="108" t="s">
        <v>143</v>
      </c>
      <c r="D215" s="108" t="s">
        <v>148</v>
      </c>
      <c r="E215" s="108" t="s">
        <v>203</v>
      </c>
      <c r="F215" s="108" t="s">
        <v>248</v>
      </c>
      <c r="G215" s="108" t="s">
        <v>213</v>
      </c>
      <c r="H215" s="117">
        <v>220</v>
      </c>
      <c r="I215" s="105">
        <f t="shared" si="39"/>
        <v>10000</v>
      </c>
      <c r="J215" s="105">
        <f t="shared" si="39"/>
        <v>10000</v>
      </c>
      <c r="K215" s="44">
        <f t="shared" si="39"/>
        <v>10000</v>
      </c>
    </row>
    <row r="216" spans="2:11" s="40" customFormat="1" ht="16.5" customHeight="1">
      <c r="B216" s="116" t="s">
        <v>33</v>
      </c>
      <c r="C216" s="107" t="s">
        <v>143</v>
      </c>
      <c r="D216" s="107" t="s">
        <v>148</v>
      </c>
      <c r="E216" s="107" t="s">
        <v>203</v>
      </c>
      <c r="F216" s="107" t="s">
        <v>248</v>
      </c>
      <c r="G216" s="107" t="s">
        <v>213</v>
      </c>
      <c r="H216" s="111">
        <v>226</v>
      </c>
      <c r="I216" s="106">
        <v>10000</v>
      </c>
      <c r="J216" s="162">
        <v>10000</v>
      </c>
      <c r="K216" s="162">
        <v>10000</v>
      </c>
    </row>
    <row r="217" spans="2:11" s="1" customFormat="1" ht="24" customHeight="1">
      <c r="B217" s="124" t="s">
        <v>117</v>
      </c>
      <c r="C217" s="74" t="s">
        <v>143</v>
      </c>
      <c r="D217" s="74" t="s">
        <v>146</v>
      </c>
      <c r="E217" s="74"/>
      <c r="F217" s="74"/>
      <c r="G217" s="74"/>
      <c r="H217" s="86"/>
      <c r="I217" s="76">
        <f>I218+I253+I228</f>
        <v>843700</v>
      </c>
      <c r="J217" s="76">
        <f>J218+J253+J228</f>
        <v>647210</v>
      </c>
      <c r="K217" s="76">
        <f>K218+K253+K228</f>
        <v>652260</v>
      </c>
    </row>
    <row r="218" spans="2:11" s="1" customFormat="1" ht="15.75">
      <c r="B218" s="116" t="s">
        <v>118</v>
      </c>
      <c r="C218" s="107" t="s">
        <v>143</v>
      </c>
      <c r="D218" s="107" t="s">
        <v>146</v>
      </c>
      <c r="E218" s="107" t="s">
        <v>142</v>
      </c>
      <c r="F218" s="107"/>
      <c r="G218" s="107"/>
      <c r="H218" s="116"/>
      <c r="I218" s="106">
        <f>I219</f>
        <v>10000</v>
      </c>
      <c r="J218" s="106">
        <f>J219</f>
        <v>10000</v>
      </c>
      <c r="K218" s="43">
        <f>K219</f>
        <v>10000</v>
      </c>
    </row>
    <row r="219" spans="2:11" s="1" customFormat="1" ht="57">
      <c r="B219" s="151" t="s">
        <v>390</v>
      </c>
      <c r="C219" s="95" t="s">
        <v>143</v>
      </c>
      <c r="D219" s="95" t="s">
        <v>146</v>
      </c>
      <c r="E219" s="95" t="s">
        <v>142</v>
      </c>
      <c r="F219" s="95" t="s">
        <v>255</v>
      </c>
      <c r="G219" s="95"/>
      <c r="H219" s="119"/>
      <c r="I219" s="97">
        <f>I220</f>
        <v>10000</v>
      </c>
      <c r="J219" s="97">
        <f>J221</f>
        <v>10000</v>
      </c>
      <c r="K219" s="98">
        <f>K221</f>
        <v>10000</v>
      </c>
    </row>
    <row r="220" spans="2:11" s="1" customFormat="1" ht="30">
      <c r="B220" s="91" t="s">
        <v>286</v>
      </c>
      <c r="C220" s="107" t="s">
        <v>283</v>
      </c>
      <c r="D220" s="107" t="s">
        <v>284</v>
      </c>
      <c r="E220" s="107" t="s">
        <v>285</v>
      </c>
      <c r="F220" s="107" t="s">
        <v>253</v>
      </c>
      <c r="G220" s="107"/>
      <c r="H220" s="116"/>
      <c r="I220" s="106">
        <f>I221</f>
        <v>10000</v>
      </c>
      <c r="J220" s="106">
        <f>J221</f>
        <v>10000</v>
      </c>
      <c r="K220" s="106">
        <f>K221</f>
        <v>10000</v>
      </c>
    </row>
    <row r="221" spans="2:11" s="1" customFormat="1" ht="30">
      <c r="B221" s="116" t="s">
        <v>172</v>
      </c>
      <c r="C221" s="107" t="s">
        <v>143</v>
      </c>
      <c r="D221" s="107" t="s">
        <v>146</v>
      </c>
      <c r="E221" s="107" t="s">
        <v>142</v>
      </c>
      <c r="F221" s="107" t="s">
        <v>252</v>
      </c>
      <c r="G221" s="107"/>
      <c r="H221" s="112"/>
      <c r="I221" s="106">
        <f t="shared" ref="I221:I226" si="40">I222</f>
        <v>10000</v>
      </c>
      <c r="J221" s="106">
        <f t="shared" ref="J221:K223" si="41">J222</f>
        <v>10000</v>
      </c>
      <c r="K221" s="43">
        <f t="shared" si="41"/>
        <v>10000</v>
      </c>
    </row>
    <row r="222" spans="2:11" s="1" customFormat="1" ht="30">
      <c r="B222" s="116" t="s">
        <v>190</v>
      </c>
      <c r="C222" s="108" t="s">
        <v>143</v>
      </c>
      <c r="D222" s="108" t="s">
        <v>146</v>
      </c>
      <c r="E222" s="108" t="s">
        <v>142</v>
      </c>
      <c r="F222" s="108" t="s">
        <v>252</v>
      </c>
      <c r="G222" s="108" t="s">
        <v>191</v>
      </c>
      <c r="H222" s="116"/>
      <c r="I222" s="105">
        <f t="shared" si="40"/>
        <v>10000</v>
      </c>
      <c r="J222" s="105">
        <f t="shared" si="41"/>
        <v>10000</v>
      </c>
      <c r="K222" s="44">
        <f t="shared" si="41"/>
        <v>10000</v>
      </c>
    </row>
    <row r="223" spans="2:11" s="1" customFormat="1" ht="45">
      <c r="B223" s="116" t="s">
        <v>167</v>
      </c>
      <c r="C223" s="108" t="s">
        <v>143</v>
      </c>
      <c r="D223" s="108" t="s">
        <v>146</v>
      </c>
      <c r="E223" s="108" t="s">
        <v>142</v>
      </c>
      <c r="F223" s="108" t="s">
        <v>252</v>
      </c>
      <c r="G223" s="108" t="s">
        <v>161</v>
      </c>
      <c r="H223" s="116"/>
      <c r="I223" s="105">
        <f t="shared" si="40"/>
        <v>10000</v>
      </c>
      <c r="J223" s="105">
        <f t="shared" si="41"/>
        <v>10000</v>
      </c>
      <c r="K223" s="44">
        <f t="shared" si="41"/>
        <v>10000</v>
      </c>
    </row>
    <row r="224" spans="2:11" s="1" customFormat="1" ht="32.25" customHeight="1">
      <c r="B224" s="116" t="s">
        <v>221</v>
      </c>
      <c r="C224" s="108" t="s">
        <v>143</v>
      </c>
      <c r="D224" s="108" t="s">
        <v>146</v>
      </c>
      <c r="E224" s="108" t="s">
        <v>142</v>
      </c>
      <c r="F224" s="108" t="s">
        <v>252</v>
      </c>
      <c r="G224" s="108" t="s">
        <v>213</v>
      </c>
      <c r="H224" s="116"/>
      <c r="I224" s="105">
        <f t="shared" si="40"/>
        <v>10000</v>
      </c>
      <c r="J224" s="105">
        <f t="shared" ref="J224:K226" si="42">J225</f>
        <v>10000</v>
      </c>
      <c r="K224" s="44">
        <f t="shared" si="42"/>
        <v>10000</v>
      </c>
    </row>
    <row r="225" spans="2:11" s="1" customFormat="1" ht="20.25" customHeight="1">
      <c r="B225" s="116" t="s">
        <v>40</v>
      </c>
      <c r="C225" s="108" t="s">
        <v>143</v>
      </c>
      <c r="D225" s="108" t="s">
        <v>146</v>
      </c>
      <c r="E225" s="108" t="s">
        <v>142</v>
      </c>
      <c r="F225" s="108" t="s">
        <v>252</v>
      </c>
      <c r="G225" s="108" t="s">
        <v>213</v>
      </c>
      <c r="H225" s="116">
        <v>200</v>
      </c>
      <c r="I225" s="105">
        <f t="shared" si="40"/>
        <v>10000</v>
      </c>
      <c r="J225" s="105">
        <f t="shared" si="42"/>
        <v>10000</v>
      </c>
      <c r="K225" s="44">
        <f t="shared" si="42"/>
        <v>10000</v>
      </c>
    </row>
    <row r="226" spans="2:11" s="1" customFormat="1" ht="20.25" customHeight="1">
      <c r="B226" s="116" t="s">
        <v>48</v>
      </c>
      <c r="C226" s="108" t="s">
        <v>143</v>
      </c>
      <c r="D226" s="108" t="s">
        <v>146</v>
      </c>
      <c r="E226" s="108" t="s">
        <v>142</v>
      </c>
      <c r="F226" s="108" t="s">
        <v>252</v>
      </c>
      <c r="G226" s="108" t="s">
        <v>213</v>
      </c>
      <c r="H226" s="116">
        <v>220</v>
      </c>
      <c r="I226" s="105">
        <f t="shared" si="40"/>
        <v>10000</v>
      </c>
      <c r="J226" s="105">
        <f t="shared" si="42"/>
        <v>10000</v>
      </c>
      <c r="K226" s="44">
        <f t="shared" si="42"/>
        <v>10000</v>
      </c>
    </row>
    <row r="227" spans="2:11" s="40" customFormat="1" ht="19.5" customHeight="1">
      <c r="B227" s="116" t="s">
        <v>32</v>
      </c>
      <c r="C227" s="107" t="s">
        <v>143</v>
      </c>
      <c r="D227" s="107" t="s">
        <v>146</v>
      </c>
      <c r="E227" s="107" t="s">
        <v>142</v>
      </c>
      <c r="F227" s="107" t="s">
        <v>252</v>
      </c>
      <c r="G227" s="107" t="s">
        <v>213</v>
      </c>
      <c r="H227" s="112">
        <v>225</v>
      </c>
      <c r="I227" s="106">
        <v>10000</v>
      </c>
      <c r="J227" s="162">
        <v>10000</v>
      </c>
      <c r="K227" s="162">
        <v>10000</v>
      </c>
    </row>
    <row r="228" spans="2:11" s="40" customFormat="1" ht="17.25" customHeight="1">
      <c r="B228" s="116" t="s">
        <v>49</v>
      </c>
      <c r="C228" s="107" t="s">
        <v>143</v>
      </c>
      <c r="D228" s="107" t="s">
        <v>146</v>
      </c>
      <c r="E228" s="107" t="s">
        <v>149</v>
      </c>
      <c r="F228" s="107"/>
      <c r="G228" s="107"/>
      <c r="H228" s="112"/>
      <c r="I228" s="106">
        <f>I244+I229+I239</f>
        <v>808700</v>
      </c>
      <c r="J228" s="162">
        <f t="shared" ref="J228:K228" si="43">J244+J229+J239</f>
        <v>617210</v>
      </c>
      <c r="K228" s="162">
        <f t="shared" si="43"/>
        <v>622260</v>
      </c>
    </row>
    <row r="229" spans="2:11" s="40" customFormat="1" ht="65.25" hidden="1" customHeight="1">
      <c r="B229" s="122" t="s">
        <v>334</v>
      </c>
      <c r="C229" s="132" t="s">
        <v>143</v>
      </c>
      <c r="D229" s="133" t="s">
        <v>146</v>
      </c>
      <c r="E229" s="133" t="s">
        <v>149</v>
      </c>
      <c r="F229" s="95" t="s">
        <v>267</v>
      </c>
      <c r="G229" s="134"/>
      <c r="H229" s="104"/>
      <c r="I229" s="97">
        <f t="shared" ref="I229:I237" si="44">SUM(I230)</f>
        <v>0</v>
      </c>
      <c r="J229" s="97">
        <f t="shared" ref="J229:K237" si="45">SUM(J230)</f>
        <v>0</v>
      </c>
      <c r="K229" s="97">
        <f t="shared" si="45"/>
        <v>0</v>
      </c>
    </row>
    <row r="230" spans="2:11" s="40" customFormat="1" ht="33" hidden="1" customHeight="1">
      <c r="B230" s="67" t="s">
        <v>335</v>
      </c>
      <c r="C230" s="57" t="s">
        <v>143</v>
      </c>
      <c r="D230" s="58" t="s">
        <v>146</v>
      </c>
      <c r="E230" s="58" t="s">
        <v>149</v>
      </c>
      <c r="F230" s="107" t="s">
        <v>265</v>
      </c>
      <c r="G230" s="59"/>
      <c r="H230" s="130"/>
      <c r="I230" s="106">
        <f t="shared" si="44"/>
        <v>0</v>
      </c>
      <c r="J230" s="106">
        <f t="shared" si="45"/>
        <v>0</v>
      </c>
      <c r="K230" s="106">
        <f t="shared" si="45"/>
        <v>0</v>
      </c>
    </row>
    <row r="231" spans="2:11" s="40" customFormat="1" ht="30.75" hidden="1" customHeight="1">
      <c r="B231" s="67" t="s">
        <v>336</v>
      </c>
      <c r="C231" s="57" t="s">
        <v>143</v>
      </c>
      <c r="D231" s="58" t="s">
        <v>146</v>
      </c>
      <c r="E231" s="58" t="s">
        <v>149</v>
      </c>
      <c r="F231" s="107" t="s">
        <v>338</v>
      </c>
      <c r="G231" s="59"/>
      <c r="H231" s="130"/>
      <c r="I231" s="106">
        <f t="shared" si="44"/>
        <v>0</v>
      </c>
      <c r="J231" s="106">
        <f t="shared" si="45"/>
        <v>0</v>
      </c>
      <c r="K231" s="106">
        <f t="shared" si="45"/>
        <v>0</v>
      </c>
    </row>
    <row r="232" spans="2:11" s="40" customFormat="1" ht="54.75" hidden="1" customHeight="1">
      <c r="B232" s="67" t="s">
        <v>337</v>
      </c>
      <c r="C232" s="57" t="s">
        <v>143</v>
      </c>
      <c r="D232" s="58" t="s">
        <v>146</v>
      </c>
      <c r="E232" s="58" t="s">
        <v>149</v>
      </c>
      <c r="F232" s="107" t="s">
        <v>339</v>
      </c>
      <c r="G232" s="59"/>
      <c r="H232" s="130"/>
      <c r="I232" s="106">
        <f t="shared" si="44"/>
        <v>0</v>
      </c>
      <c r="J232" s="106">
        <f t="shared" si="45"/>
        <v>0</v>
      </c>
      <c r="K232" s="106">
        <f t="shared" si="45"/>
        <v>0</v>
      </c>
    </row>
    <row r="233" spans="2:11" s="40" customFormat="1" ht="36" hidden="1" customHeight="1">
      <c r="B233" s="116" t="s">
        <v>190</v>
      </c>
      <c r="C233" s="64" t="s">
        <v>143</v>
      </c>
      <c r="D233" s="65" t="s">
        <v>146</v>
      </c>
      <c r="E233" s="65" t="s">
        <v>149</v>
      </c>
      <c r="F233" s="108" t="s">
        <v>339</v>
      </c>
      <c r="G233" s="60" t="s">
        <v>191</v>
      </c>
      <c r="H233" s="29"/>
      <c r="I233" s="105">
        <f t="shared" si="44"/>
        <v>0</v>
      </c>
      <c r="J233" s="105">
        <f t="shared" si="45"/>
        <v>0</v>
      </c>
      <c r="K233" s="105">
        <f t="shared" si="45"/>
        <v>0</v>
      </c>
    </row>
    <row r="234" spans="2:11" s="40" customFormat="1" ht="19.5" hidden="1" customHeight="1">
      <c r="B234" s="116" t="s">
        <v>167</v>
      </c>
      <c r="C234" s="108" t="s">
        <v>143</v>
      </c>
      <c r="D234" s="108" t="s">
        <v>146</v>
      </c>
      <c r="E234" s="108" t="s">
        <v>149</v>
      </c>
      <c r="F234" s="108" t="s">
        <v>339</v>
      </c>
      <c r="G234" s="108" t="s">
        <v>161</v>
      </c>
      <c r="H234" s="116"/>
      <c r="I234" s="105">
        <f t="shared" si="44"/>
        <v>0</v>
      </c>
      <c r="J234" s="105">
        <f t="shared" si="45"/>
        <v>0</v>
      </c>
      <c r="K234" s="105">
        <f t="shared" si="45"/>
        <v>0</v>
      </c>
    </row>
    <row r="235" spans="2:11" s="40" customFormat="1" ht="40.5" hidden="1" customHeight="1">
      <c r="B235" s="116" t="s">
        <v>221</v>
      </c>
      <c r="C235" s="108" t="s">
        <v>143</v>
      </c>
      <c r="D235" s="108" t="s">
        <v>146</v>
      </c>
      <c r="E235" s="108" t="s">
        <v>149</v>
      </c>
      <c r="F235" s="108" t="s">
        <v>339</v>
      </c>
      <c r="G235" s="108" t="s">
        <v>213</v>
      </c>
      <c r="H235" s="116"/>
      <c r="I235" s="105">
        <f t="shared" si="44"/>
        <v>0</v>
      </c>
      <c r="J235" s="105">
        <f t="shared" si="45"/>
        <v>0</v>
      </c>
      <c r="K235" s="105">
        <f t="shared" si="45"/>
        <v>0</v>
      </c>
    </row>
    <row r="236" spans="2:11" s="40" customFormat="1" ht="19.5" hidden="1" customHeight="1">
      <c r="B236" s="116" t="s">
        <v>40</v>
      </c>
      <c r="C236" s="108" t="s">
        <v>143</v>
      </c>
      <c r="D236" s="108" t="s">
        <v>146</v>
      </c>
      <c r="E236" s="108" t="s">
        <v>149</v>
      </c>
      <c r="F236" s="108" t="s">
        <v>339</v>
      </c>
      <c r="G236" s="108" t="s">
        <v>213</v>
      </c>
      <c r="H236" s="116">
        <v>200</v>
      </c>
      <c r="I236" s="105">
        <f t="shared" si="44"/>
        <v>0</v>
      </c>
      <c r="J236" s="105">
        <f t="shared" si="45"/>
        <v>0</v>
      </c>
      <c r="K236" s="105">
        <f t="shared" si="45"/>
        <v>0</v>
      </c>
    </row>
    <row r="237" spans="2:11" s="40" customFormat="1" ht="19.5" hidden="1" customHeight="1">
      <c r="B237" s="116" t="s">
        <v>48</v>
      </c>
      <c r="C237" s="108" t="s">
        <v>143</v>
      </c>
      <c r="D237" s="108" t="s">
        <v>146</v>
      </c>
      <c r="E237" s="108" t="s">
        <v>149</v>
      </c>
      <c r="F237" s="108" t="s">
        <v>339</v>
      </c>
      <c r="G237" s="108" t="s">
        <v>213</v>
      </c>
      <c r="H237" s="116">
        <v>220</v>
      </c>
      <c r="I237" s="105">
        <f t="shared" si="44"/>
        <v>0</v>
      </c>
      <c r="J237" s="105">
        <f t="shared" si="45"/>
        <v>0</v>
      </c>
      <c r="K237" s="105">
        <f t="shared" si="45"/>
        <v>0</v>
      </c>
    </row>
    <row r="238" spans="2:11" s="40" customFormat="1" ht="19.5" hidden="1" customHeight="1">
      <c r="B238" s="116" t="s">
        <v>32</v>
      </c>
      <c r="C238" s="107" t="s">
        <v>143</v>
      </c>
      <c r="D238" s="107" t="s">
        <v>146</v>
      </c>
      <c r="E238" s="107" t="s">
        <v>149</v>
      </c>
      <c r="F238" s="107" t="s">
        <v>339</v>
      </c>
      <c r="G238" s="107" t="s">
        <v>213</v>
      </c>
      <c r="H238" s="112">
        <v>225</v>
      </c>
      <c r="I238" s="106"/>
      <c r="J238" s="106">
        <v>0</v>
      </c>
      <c r="K238" s="106">
        <v>0</v>
      </c>
    </row>
    <row r="239" spans="2:11" s="40" customFormat="1" ht="43.5" customHeight="1">
      <c r="B239" s="146" t="s">
        <v>395</v>
      </c>
      <c r="C239" s="147" t="s">
        <v>143</v>
      </c>
      <c r="D239" s="147" t="s">
        <v>146</v>
      </c>
      <c r="E239" s="147" t="s">
        <v>149</v>
      </c>
      <c r="F239" s="147" t="s">
        <v>396</v>
      </c>
      <c r="G239" s="205"/>
      <c r="H239" s="204"/>
      <c r="I239" s="149">
        <f>I240</f>
        <v>700000</v>
      </c>
      <c r="J239" s="149">
        <f t="shared" ref="J239:K242" si="46">J240</f>
        <v>500000</v>
      </c>
      <c r="K239" s="149">
        <f t="shared" si="46"/>
        <v>500000</v>
      </c>
    </row>
    <row r="240" spans="2:11" s="40" customFormat="1" ht="33" customHeight="1">
      <c r="B240" s="160" t="s">
        <v>397</v>
      </c>
      <c r="C240" s="154" t="s">
        <v>143</v>
      </c>
      <c r="D240" s="154" t="s">
        <v>146</v>
      </c>
      <c r="E240" s="154" t="s">
        <v>149</v>
      </c>
      <c r="F240" s="154" t="s">
        <v>396</v>
      </c>
      <c r="G240" s="154"/>
      <c r="H240" s="160"/>
      <c r="I240" s="157">
        <f>I241</f>
        <v>700000</v>
      </c>
      <c r="J240" s="157">
        <f t="shared" si="46"/>
        <v>500000</v>
      </c>
      <c r="K240" s="157">
        <f t="shared" si="46"/>
        <v>500000</v>
      </c>
    </row>
    <row r="241" spans="2:11" s="40" customFormat="1" ht="19.5" customHeight="1">
      <c r="B241" s="160" t="s">
        <v>167</v>
      </c>
      <c r="C241" s="154" t="s">
        <v>143</v>
      </c>
      <c r="D241" s="154" t="s">
        <v>146</v>
      </c>
      <c r="E241" s="154" t="s">
        <v>149</v>
      </c>
      <c r="F241" s="154" t="s">
        <v>396</v>
      </c>
      <c r="G241" s="154" t="s">
        <v>161</v>
      </c>
      <c r="H241" s="160"/>
      <c r="I241" s="157">
        <f>I242</f>
        <v>700000</v>
      </c>
      <c r="J241" s="157">
        <f t="shared" si="46"/>
        <v>500000</v>
      </c>
      <c r="K241" s="157">
        <f t="shared" si="46"/>
        <v>500000</v>
      </c>
    </row>
    <row r="242" spans="2:11" s="40" customFormat="1" ht="19.5" customHeight="1">
      <c r="B242" s="160" t="s">
        <v>221</v>
      </c>
      <c r="C242" s="154" t="s">
        <v>143</v>
      </c>
      <c r="D242" s="154" t="s">
        <v>146</v>
      </c>
      <c r="E242" s="154" t="s">
        <v>149</v>
      </c>
      <c r="F242" s="154" t="s">
        <v>396</v>
      </c>
      <c r="G242" s="154" t="s">
        <v>213</v>
      </c>
      <c r="H242" s="161"/>
      <c r="I242" s="157">
        <f>I243</f>
        <v>700000</v>
      </c>
      <c r="J242" s="157">
        <f t="shared" si="46"/>
        <v>500000</v>
      </c>
      <c r="K242" s="157">
        <f t="shared" si="46"/>
        <v>500000</v>
      </c>
    </row>
    <row r="243" spans="2:11" s="40" customFormat="1" ht="24.75" customHeight="1">
      <c r="B243" s="160" t="s">
        <v>32</v>
      </c>
      <c r="C243" s="155" t="s">
        <v>143</v>
      </c>
      <c r="D243" s="155" t="s">
        <v>146</v>
      </c>
      <c r="E243" s="155" t="s">
        <v>149</v>
      </c>
      <c r="F243" s="155" t="s">
        <v>396</v>
      </c>
      <c r="G243" s="155" t="s">
        <v>213</v>
      </c>
      <c r="H243" s="161">
        <v>225</v>
      </c>
      <c r="I243" s="162">
        <v>700000</v>
      </c>
      <c r="J243" s="162">
        <v>500000</v>
      </c>
      <c r="K243" s="162">
        <v>500000</v>
      </c>
    </row>
    <row r="244" spans="2:11" s="40" customFormat="1" ht="54" customHeight="1">
      <c r="B244" s="66" t="s">
        <v>169</v>
      </c>
      <c r="C244" s="108" t="s">
        <v>143</v>
      </c>
      <c r="D244" s="108" t="s">
        <v>146</v>
      </c>
      <c r="E244" s="108" t="s">
        <v>149</v>
      </c>
      <c r="F244" s="108" t="s">
        <v>246</v>
      </c>
      <c r="G244" s="108"/>
      <c r="H244" s="116"/>
      <c r="I244" s="105">
        <f t="shared" ref="I244:I251" si="47">I245</f>
        <v>108700</v>
      </c>
      <c r="J244" s="105">
        <f t="shared" ref="J244:K251" si="48">J245</f>
        <v>117210</v>
      </c>
      <c r="K244" s="105">
        <f t="shared" si="48"/>
        <v>122260</v>
      </c>
    </row>
    <row r="245" spans="2:11" s="40" customFormat="1" ht="45.75" customHeight="1">
      <c r="B245" s="116" t="s">
        <v>165</v>
      </c>
      <c r="C245" s="108" t="s">
        <v>143</v>
      </c>
      <c r="D245" s="108" t="s">
        <v>146</v>
      </c>
      <c r="E245" s="108" t="s">
        <v>149</v>
      </c>
      <c r="F245" s="108" t="s">
        <v>245</v>
      </c>
      <c r="G245" s="108"/>
      <c r="H245" s="116"/>
      <c r="I245" s="105">
        <f>I246</f>
        <v>108700</v>
      </c>
      <c r="J245" s="105">
        <f>J246</f>
        <v>117210</v>
      </c>
      <c r="K245" s="105">
        <f>K246</f>
        <v>122260</v>
      </c>
    </row>
    <row r="246" spans="2:11" s="40" customFormat="1" ht="49.5" customHeight="1">
      <c r="B246" s="99" t="s">
        <v>296</v>
      </c>
      <c r="C246" s="95" t="s">
        <v>143</v>
      </c>
      <c r="D246" s="95" t="s">
        <v>146</v>
      </c>
      <c r="E246" s="95" t="s">
        <v>149</v>
      </c>
      <c r="F246" s="95" t="s">
        <v>297</v>
      </c>
      <c r="G246" s="95"/>
      <c r="H246" s="94"/>
      <c r="I246" s="97">
        <f t="shared" si="47"/>
        <v>108700</v>
      </c>
      <c r="J246" s="97">
        <f t="shared" si="48"/>
        <v>117210</v>
      </c>
      <c r="K246" s="97">
        <f t="shared" si="48"/>
        <v>122260</v>
      </c>
    </row>
    <row r="247" spans="2:11" s="40" customFormat="1" ht="39.75" customHeight="1">
      <c r="B247" s="116" t="s">
        <v>190</v>
      </c>
      <c r="C247" s="108" t="s">
        <v>143</v>
      </c>
      <c r="D247" s="108" t="s">
        <v>146</v>
      </c>
      <c r="E247" s="108" t="s">
        <v>149</v>
      </c>
      <c r="F247" s="108" t="s">
        <v>297</v>
      </c>
      <c r="G247" s="108" t="s">
        <v>191</v>
      </c>
      <c r="H247" s="116"/>
      <c r="I247" s="105">
        <f t="shared" si="47"/>
        <v>108700</v>
      </c>
      <c r="J247" s="105">
        <f t="shared" si="48"/>
        <v>117210</v>
      </c>
      <c r="K247" s="105">
        <f t="shared" si="48"/>
        <v>122260</v>
      </c>
    </row>
    <row r="248" spans="2:11" s="40" customFormat="1" ht="19.5" customHeight="1">
      <c r="B248" s="116" t="s">
        <v>167</v>
      </c>
      <c r="C248" s="108" t="s">
        <v>143</v>
      </c>
      <c r="D248" s="108" t="s">
        <v>146</v>
      </c>
      <c r="E248" s="108" t="s">
        <v>149</v>
      </c>
      <c r="F248" s="108" t="s">
        <v>297</v>
      </c>
      <c r="G248" s="108" t="s">
        <v>161</v>
      </c>
      <c r="H248" s="116"/>
      <c r="I248" s="105">
        <f>I251</f>
        <v>108700</v>
      </c>
      <c r="J248" s="105">
        <f>J251</f>
        <v>117210</v>
      </c>
      <c r="K248" s="105">
        <f>K251</f>
        <v>122260</v>
      </c>
    </row>
    <row r="249" spans="2:11" s="40" customFormat="1" ht="40.5" customHeight="1">
      <c r="B249" s="116" t="s">
        <v>221</v>
      </c>
      <c r="C249" s="108" t="s">
        <v>143</v>
      </c>
      <c r="D249" s="108" t="s">
        <v>146</v>
      </c>
      <c r="E249" s="108" t="s">
        <v>149</v>
      </c>
      <c r="F249" s="108" t="s">
        <v>297</v>
      </c>
      <c r="G249" s="108" t="s">
        <v>213</v>
      </c>
      <c r="H249" s="116"/>
      <c r="I249" s="105">
        <f t="shared" si="47"/>
        <v>108700</v>
      </c>
      <c r="J249" s="105">
        <f t="shared" si="48"/>
        <v>117210</v>
      </c>
      <c r="K249" s="105">
        <f t="shared" si="48"/>
        <v>122260</v>
      </c>
    </row>
    <row r="250" spans="2:11" s="40" customFormat="1" ht="19.5" customHeight="1">
      <c r="B250" s="116" t="s">
        <v>40</v>
      </c>
      <c r="C250" s="108" t="s">
        <v>143</v>
      </c>
      <c r="D250" s="108" t="s">
        <v>146</v>
      </c>
      <c r="E250" s="108" t="s">
        <v>149</v>
      </c>
      <c r="F250" s="108" t="s">
        <v>297</v>
      </c>
      <c r="G250" s="108" t="s">
        <v>213</v>
      </c>
      <c r="H250" s="116">
        <v>200</v>
      </c>
      <c r="I250" s="105">
        <f t="shared" si="47"/>
        <v>108700</v>
      </c>
      <c r="J250" s="105">
        <f t="shared" si="48"/>
        <v>117210</v>
      </c>
      <c r="K250" s="105">
        <f t="shared" si="48"/>
        <v>122260</v>
      </c>
    </row>
    <row r="251" spans="2:11" s="40" customFormat="1" ht="20.25" customHeight="1">
      <c r="B251" s="116" t="s">
        <v>48</v>
      </c>
      <c r="C251" s="108" t="s">
        <v>143</v>
      </c>
      <c r="D251" s="108" t="s">
        <v>146</v>
      </c>
      <c r="E251" s="108" t="s">
        <v>149</v>
      </c>
      <c r="F251" s="108" t="s">
        <v>297</v>
      </c>
      <c r="G251" s="108" t="s">
        <v>213</v>
      </c>
      <c r="H251" s="116">
        <v>220</v>
      </c>
      <c r="I251" s="105">
        <f t="shared" si="47"/>
        <v>108700</v>
      </c>
      <c r="J251" s="105">
        <f t="shared" si="48"/>
        <v>117210</v>
      </c>
      <c r="K251" s="105">
        <f t="shared" si="48"/>
        <v>122260</v>
      </c>
    </row>
    <row r="252" spans="2:11" s="40" customFormat="1" ht="19.5" customHeight="1">
      <c r="B252" s="116" t="s">
        <v>32</v>
      </c>
      <c r="C252" s="107" t="s">
        <v>143</v>
      </c>
      <c r="D252" s="107" t="s">
        <v>146</v>
      </c>
      <c r="E252" s="107" t="s">
        <v>149</v>
      </c>
      <c r="F252" s="107" t="s">
        <v>297</v>
      </c>
      <c r="G252" s="107" t="s">
        <v>213</v>
      </c>
      <c r="H252" s="112">
        <v>225</v>
      </c>
      <c r="I252" s="162">
        <v>108700</v>
      </c>
      <c r="J252" s="106">
        <v>117210</v>
      </c>
      <c r="K252" s="43">
        <v>122260</v>
      </c>
    </row>
    <row r="253" spans="2:11" s="1" customFormat="1" ht="20.25" customHeight="1" thickBot="1">
      <c r="B253" s="116" t="s">
        <v>155</v>
      </c>
      <c r="C253" s="5" t="s">
        <v>143</v>
      </c>
      <c r="D253" s="5" t="s">
        <v>146</v>
      </c>
      <c r="E253" s="5" t="s">
        <v>154</v>
      </c>
      <c r="F253" s="5"/>
      <c r="G253" s="5"/>
      <c r="H253" s="111"/>
      <c r="I253" s="106">
        <f>I261+I254+I270</f>
        <v>25000</v>
      </c>
      <c r="J253" s="162">
        <f t="shared" ref="J253:K253" si="49">J261+J254+J270</f>
        <v>20000</v>
      </c>
      <c r="K253" s="162">
        <f t="shared" si="49"/>
        <v>20000</v>
      </c>
    </row>
    <row r="254" spans="2:11" s="1" customFormat="1" ht="60" customHeight="1">
      <c r="B254" s="201" t="s">
        <v>385</v>
      </c>
      <c r="C254" s="174" t="s">
        <v>143</v>
      </c>
      <c r="D254" s="174" t="s">
        <v>146</v>
      </c>
      <c r="E254" s="174" t="s">
        <v>154</v>
      </c>
      <c r="F254" s="174" t="s">
        <v>251</v>
      </c>
      <c r="G254" s="174"/>
      <c r="H254" s="148"/>
      <c r="I254" s="149">
        <f t="shared" ref="I254:I259" si="50">I255</f>
        <v>10000</v>
      </c>
      <c r="J254" s="149">
        <f t="shared" ref="J254:K259" si="51">J255</f>
        <v>10000</v>
      </c>
      <c r="K254" s="149">
        <f t="shared" si="51"/>
        <v>10000</v>
      </c>
    </row>
    <row r="255" spans="2:11" s="1" customFormat="1" ht="34.5" customHeight="1">
      <c r="B255" s="200" t="s">
        <v>386</v>
      </c>
      <c r="C255" s="6" t="s">
        <v>143</v>
      </c>
      <c r="D255" s="6" t="s">
        <v>146</v>
      </c>
      <c r="E255" s="6" t="s">
        <v>154</v>
      </c>
      <c r="F255" s="6" t="s">
        <v>249</v>
      </c>
      <c r="G255" s="6"/>
      <c r="H255" s="117"/>
      <c r="I255" s="157">
        <f t="shared" si="50"/>
        <v>10000</v>
      </c>
      <c r="J255" s="157">
        <f t="shared" si="51"/>
        <v>10000</v>
      </c>
      <c r="K255" s="157">
        <f t="shared" si="51"/>
        <v>10000</v>
      </c>
    </row>
    <row r="256" spans="2:11" s="1" customFormat="1" ht="20.25" customHeight="1">
      <c r="B256" s="195" t="s">
        <v>117</v>
      </c>
      <c r="C256" s="6" t="s">
        <v>143</v>
      </c>
      <c r="D256" s="6" t="s">
        <v>146</v>
      </c>
      <c r="E256" s="6" t="s">
        <v>154</v>
      </c>
      <c r="F256" s="6" t="s">
        <v>387</v>
      </c>
      <c r="G256" s="6"/>
      <c r="H256" s="117"/>
      <c r="I256" s="157">
        <f t="shared" si="50"/>
        <v>10000</v>
      </c>
      <c r="J256" s="157">
        <f t="shared" si="51"/>
        <v>10000</v>
      </c>
      <c r="K256" s="157">
        <f t="shared" si="51"/>
        <v>10000</v>
      </c>
    </row>
    <row r="257" spans="2:11" s="1" customFormat="1" ht="23.25" customHeight="1">
      <c r="B257" s="196" t="s">
        <v>155</v>
      </c>
      <c r="C257" s="6" t="s">
        <v>143</v>
      </c>
      <c r="D257" s="6" t="s">
        <v>146</v>
      </c>
      <c r="E257" s="6" t="s">
        <v>154</v>
      </c>
      <c r="F257" s="6" t="s">
        <v>387</v>
      </c>
      <c r="G257" s="6" t="s">
        <v>191</v>
      </c>
      <c r="H257" s="117"/>
      <c r="I257" s="157">
        <f t="shared" si="50"/>
        <v>10000</v>
      </c>
      <c r="J257" s="157">
        <f t="shared" si="51"/>
        <v>10000</v>
      </c>
      <c r="K257" s="157">
        <f t="shared" si="51"/>
        <v>10000</v>
      </c>
    </row>
    <row r="258" spans="2:11" s="1" customFormat="1" ht="42.75" customHeight="1">
      <c r="B258" s="196" t="s">
        <v>383</v>
      </c>
      <c r="C258" s="6" t="s">
        <v>143</v>
      </c>
      <c r="D258" s="6" t="s">
        <v>146</v>
      </c>
      <c r="E258" s="6" t="s">
        <v>154</v>
      </c>
      <c r="F258" s="6" t="s">
        <v>387</v>
      </c>
      <c r="G258" s="6" t="s">
        <v>161</v>
      </c>
      <c r="H258" s="117"/>
      <c r="I258" s="157">
        <f t="shared" si="50"/>
        <v>10000</v>
      </c>
      <c r="J258" s="157">
        <f t="shared" si="51"/>
        <v>10000</v>
      </c>
      <c r="K258" s="157">
        <f t="shared" si="51"/>
        <v>10000</v>
      </c>
    </row>
    <row r="259" spans="2:11" s="1" customFormat="1" ht="42.75" customHeight="1">
      <c r="B259" s="160" t="s">
        <v>221</v>
      </c>
      <c r="C259" s="6" t="s">
        <v>143</v>
      </c>
      <c r="D259" s="6" t="s">
        <v>146</v>
      </c>
      <c r="E259" s="6" t="s">
        <v>154</v>
      </c>
      <c r="F259" s="6" t="s">
        <v>387</v>
      </c>
      <c r="G259" s="6" t="s">
        <v>213</v>
      </c>
      <c r="H259" s="117"/>
      <c r="I259" s="157">
        <f t="shared" si="50"/>
        <v>10000</v>
      </c>
      <c r="J259" s="157">
        <f t="shared" si="51"/>
        <v>10000</v>
      </c>
      <c r="K259" s="157">
        <f t="shared" si="51"/>
        <v>10000</v>
      </c>
    </row>
    <row r="260" spans="2:11" s="1" customFormat="1" ht="20.25" customHeight="1">
      <c r="B260" s="160" t="s">
        <v>68</v>
      </c>
      <c r="C260" s="6" t="s">
        <v>143</v>
      </c>
      <c r="D260" s="5" t="s">
        <v>146</v>
      </c>
      <c r="E260" s="5" t="s">
        <v>154</v>
      </c>
      <c r="F260" s="202" t="s">
        <v>387</v>
      </c>
      <c r="G260" s="5" t="s">
        <v>213</v>
      </c>
      <c r="H260" s="159">
        <v>340</v>
      </c>
      <c r="I260" s="162">
        <v>10000</v>
      </c>
      <c r="J260" s="162">
        <v>10000</v>
      </c>
      <c r="K260" s="162">
        <v>10000</v>
      </c>
    </row>
    <row r="261" spans="2:11" s="1" customFormat="1" ht="72.75" customHeight="1">
      <c r="B261" s="151" t="s">
        <v>391</v>
      </c>
      <c r="C261" s="127" t="s">
        <v>143</v>
      </c>
      <c r="D261" s="127" t="s">
        <v>146</v>
      </c>
      <c r="E261" s="127" t="s">
        <v>154</v>
      </c>
      <c r="F261" s="127" t="s">
        <v>282</v>
      </c>
      <c r="G261" s="127"/>
      <c r="H261" s="96"/>
      <c r="I261" s="97">
        <f>I262</f>
        <v>10000</v>
      </c>
      <c r="J261" s="97">
        <f>J263</f>
        <v>10000</v>
      </c>
      <c r="K261" s="98">
        <f>K263</f>
        <v>10000</v>
      </c>
    </row>
    <row r="262" spans="2:11" s="1" customFormat="1" ht="45" customHeight="1">
      <c r="B262" s="91" t="s">
        <v>281</v>
      </c>
      <c r="C262" s="6" t="s">
        <v>143</v>
      </c>
      <c r="D262" s="6" t="s">
        <v>146</v>
      </c>
      <c r="E262" s="6" t="s">
        <v>154</v>
      </c>
      <c r="F262" s="6" t="s">
        <v>280</v>
      </c>
      <c r="G262" s="6"/>
      <c r="H262" s="105"/>
      <c r="I262" s="105">
        <f>I263</f>
        <v>10000</v>
      </c>
      <c r="J262" s="105">
        <f>J263</f>
        <v>10000</v>
      </c>
      <c r="K262" s="105">
        <f>K263</f>
        <v>10000</v>
      </c>
    </row>
    <row r="263" spans="2:11" s="1" customFormat="1" ht="31.5" customHeight="1">
      <c r="B263" s="116" t="s">
        <v>173</v>
      </c>
      <c r="C263" s="6" t="s">
        <v>143</v>
      </c>
      <c r="D263" s="6" t="s">
        <v>146</v>
      </c>
      <c r="E263" s="6" t="s">
        <v>154</v>
      </c>
      <c r="F263" s="6" t="s">
        <v>279</v>
      </c>
      <c r="G263" s="6"/>
      <c r="H263" s="117"/>
      <c r="I263" s="105">
        <f t="shared" ref="I263:I268" si="52">I264</f>
        <v>10000</v>
      </c>
      <c r="J263" s="105">
        <f t="shared" ref="J263:K268" si="53">J264</f>
        <v>10000</v>
      </c>
      <c r="K263" s="44">
        <f t="shared" si="53"/>
        <v>10000</v>
      </c>
    </row>
    <row r="264" spans="2:11" s="1" customFormat="1" ht="33.75" customHeight="1">
      <c r="B264" s="116" t="s">
        <v>190</v>
      </c>
      <c r="C264" s="6" t="s">
        <v>143</v>
      </c>
      <c r="D264" s="6" t="s">
        <v>146</v>
      </c>
      <c r="E264" s="6" t="s">
        <v>154</v>
      </c>
      <c r="F264" s="6" t="s">
        <v>279</v>
      </c>
      <c r="G264" s="6" t="s">
        <v>191</v>
      </c>
      <c r="H264" s="117"/>
      <c r="I264" s="105">
        <f t="shared" si="52"/>
        <v>10000</v>
      </c>
      <c r="J264" s="105">
        <f t="shared" si="53"/>
        <v>10000</v>
      </c>
      <c r="K264" s="44">
        <f t="shared" si="53"/>
        <v>10000</v>
      </c>
    </row>
    <row r="265" spans="2:11" s="1" customFormat="1" ht="33" customHeight="1">
      <c r="B265" s="116" t="s">
        <v>167</v>
      </c>
      <c r="C265" s="6" t="s">
        <v>143</v>
      </c>
      <c r="D265" s="6" t="s">
        <v>146</v>
      </c>
      <c r="E265" s="6" t="s">
        <v>154</v>
      </c>
      <c r="F265" s="6" t="s">
        <v>279</v>
      </c>
      <c r="G265" s="6" t="s">
        <v>161</v>
      </c>
      <c r="H265" s="117"/>
      <c r="I265" s="105">
        <f t="shared" si="52"/>
        <v>10000</v>
      </c>
      <c r="J265" s="105">
        <f t="shared" si="53"/>
        <v>10000</v>
      </c>
      <c r="K265" s="44">
        <f t="shared" si="53"/>
        <v>10000</v>
      </c>
    </row>
    <row r="266" spans="2:11" s="1" customFormat="1" ht="44.25" customHeight="1">
      <c r="B266" s="116" t="s">
        <v>221</v>
      </c>
      <c r="C266" s="6" t="s">
        <v>143</v>
      </c>
      <c r="D266" s="6" t="s">
        <v>146</v>
      </c>
      <c r="E266" s="6" t="s">
        <v>154</v>
      </c>
      <c r="F266" s="6" t="s">
        <v>279</v>
      </c>
      <c r="G266" s="6" t="s">
        <v>213</v>
      </c>
      <c r="H266" s="117"/>
      <c r="I266" s="105">
        <f t="shared" si="52"/>
        <v>10000</v>
      </c>
      <c r="J266" s="105">
        <f t="shared" si="53"/>
        <v>10000</v>
      </c>
      <c r="K266" s="44">
        <f t="shared" si="53"/>
        <v>10000</v>
      </c>
    </row>
    <row r="267" spans="2:11" s="1" customFormat="1" ht="17.25" customHeight="1">
      <c r="B267" s="116" t="s">
        <v>17</v>
      </c>
      <c r="C267" s="6" t="s">
        <v>143</v>
      </c>
      <c r="D267" s="6" t="s">
        <v>146</v>
      </c>
      <c r="E267" s="6" t="s">
        <v>154</v>
      </c>
      <c r="F267" s="6" t="s">
        <v>279</v>
      </c>
      <c r="G267" s="6" t="s">
        <v>213</v>
      </c>
      <c r="H267" s="117">
        <v>200</v>
      </c>
      <c r="I267" s="105">
        <f t="shared" si="52"/>
        <v>10000</v>
      </c>
      <c r="J267" s="105">
        <f t="shared" si="53"/>
        <v>10000</v>
      </c>
      <c r="K267" s="44">
        <f t="shared" si="53"/>
        <v>10000</v>
      </c>
    </row>
    <row r="268" spans="2:11" s="1" customFormat="1" ht="17.25" customHeight="1">
      <c r="B268" s="116" t="s">
        <v>48</v>
      </c>
      <c r="C268" s="6" t="s">
        <v>143</v>
      </c>
      <c r="D268" s="6" t="s">
        <v>146</v>
      </c>
      <c r="E268" s="6" t="s">
        <v>154</v>
      </c>
      <c r="F268" s="6" t="s">
        <v>279</v>
      </c>
      <c r="G268" s="6" t="s">
        <v>213</v>
      </c>
      <c r="H268" s="117">
        <v>220</v>
      </c>
      <c r="I268" s="105">
        <f t="shared" si="52"/>
        <v>10000</v>
      </c>
      <c r="J268" s="105">
        <f t="shared" si="53"/>
        <v>10000</v>
      </c>
      <c r="K268" s="44">
        <f t="shared" si="53"/>
        <v>10000</v>
      </c>
    </row>
    <row r="269" spans="2:11" s="40" customFormat="1" ht="16.5" customHeight="1">
      <c r="B269" s="116" t="s">
        <v>33</v>
      </c>
      <c r="C269" s="5" t="s">
        <v>143</v>
      </c>
      <c r="D269" s="5" t="s">
        <v>146</v>
      </c>
      <c r="E269" s="5" t="s">
        <v>154</v>
      </c>
      <c r="F269" s="5" t="s">
        <v>279</v>
      </c>
      <c r="G269" s="5" t="s">
        <v>213</v>
      </c>
      <c r="H269" s="135">
        <v>226</v>
      </c>
      <c r="I269" s="106">
        <v>10000</v>
      </c>
      <c r="J269" s="162">
        <v>10000</v>
      </c>
      <c r="K269" s="162">
        <v>10000</v>
      </c>
    </row>
    <row r="270" spans="2:11" s="30" customFormat="1" ht="45" customHeight="1">
      <c r="B270" s="146" t="s">
        <v>403</v>
      </c>
      <c r="C270" s="190" t="s">
        <v>143</v>
      </c>
      <c r="D270" s="190" t="s">
        <v>146</v>
      </c>
      <c r="E270" s="190" t="s">
        <v>154</v>
      </c>
      <c r="F270" s="190" t="s">
        <v>402</v>
      </c>
      <c r="G270" s="190"/>
      <c r="H270" s="148"/>
      <c r="I270" s="209">
        <f>I271</f>
        <v>5000</v>
      </c>
      <c r="J270" s="209"/>
      <c r="K270" s="210"/>
    </row>
    <row r="271" spans="2:11" s="30" customFormat="1" ht="45" customHeight="1">
      <c r="B271" s="160" t="s">
        <v>221</v>
      </c>
      <c r="C271" s="36" t="s">
        <v>143</v>
      </c>
      <c r="D271" s="36" t="s">
        <v>146</v>
      </c>
      <c r="E271" s="36" t="s">
        <v>154</v>
      </c>
      <c r="F271" s="36" t="s">
        <v>402</v>
      </c>
      <c r="G271" s="36" t="s">
        <v>213</v>
      </c>
      <c r="H271" s="117"/>
      <c r="I271" s="37">
        <f>I272</f>
        <v>5000</v>
      </c>
      <c r="J271" s="37"/>
      <c r="K271" s="49"/>
    </row>
    <row r="272" spans="2:11" s="40" customFormat="1" ht="16.5" customHeight="1">
      <c r="B272" s="160" t="s">
        <v>404</v>
      </c>
      <c r="C272" s="36" t="s">
        <v>143</v>
      </c>
      <c r="D272" s="36" t="s">
        <v>146</v>
      </c>
      <c r="E272" s="36" t="s">
        <v>154</v>
      </c>
      <c r="F272" s="36" t="s">
        <v>402</v>
      </c>
      <c r="G272" s="36" t="s">
        <v>213</v>
      </c>
      <c r="H272" s="117">
        <v>200</v>
      </c>
      <c r="I272" s="37">
        <f>I273</f>
        <v>5000</v>
      </c>
      <c r="J272" s="22"/>
      <c r="K272" s="144"/>
    </row>
    <row r="273" spans="2:11" s="40" customFormat="1" ht="16.5" customHeight="1">
      <c r="B273" s="160" t="s">
        <v>32</v>
      </c>
      <c r="C273" s="7" t="s">
        <v>143</v>
      </c>
      <c r="D273" s="7" t="s">
        <v>146</v>
      </c>
      <c r="E273" s="7" t="s">
        <v>154</v>
      </c>
      <c r="F273" s="7" t="s">
        <v>402</v>
      </c>
      <c r="G273" s="7" t="s">
        <v>213</v>
      </c>
      <c r="H273" s="159">
        <v>225</v>
      </c>
      <c r="I273" s="22">
        <v>5000</v>
      </c>
      <c r="J273" s="22"/>
      <c r="K273" s="144"/>
    </row>
    <row r="274" spans="2:11" s="1" customFormat="1" ht="26.25" customHeight="1">
      <c r="B274" s="124" t="s">
        <v>119</v>
      </c>
      <c r="C274" s="87" t="s">
        <v>143</v>
      </c>
      <c r="D274" s="87" t="s">
        <v>150</v>
      </c>
      <c r="E274" s="87"/>
      <c r="F274" s="87"/>
      <c r="G274" s="87"/>
      <c r="H274" s="88"/>
      <c r="I274" s="89">
        <f>I275+I322+I383</f>
        <v>1578700</v>
      </c>
      <c r="J274" s="89">
        <f>J275+J322+J383</f>
        <v>38500</v>
      </c>
      <c r="K274" s="90">
        <f>K275+K322+K383</f>
        <v>38500</v>
      </c>
    </row>
    <row r="275" spans="2:11" s="54" customFormat="1" ht="15" customHeight="1">
      <c r="B275" s="116" t="s">
        <v>120</v>
      </c>
      <c r="C275" s="107" t="s">
        <v>143</v>
      </c>
      <c r="D275" s="107" t="s">
        <v>150</v>
      </c>
      <c r="E275" s="107" t="s">
        <v>142</v>
      </c>
      <c r="F275" s="107"/>
      <c r="G275" s="107"/>
      <c r="H275" s="111"/>
      <c r="I275" s="106">
        <f>I285+I276</f>
        <v>11000</v>
      </c>
      <c r="J275" s="162">
        <f t="shared" ref="J275:K275" si="54">J285+J276</f>
        <v>2000</v>
      </c>
      <c r="K275" s="162">
        <f t="shared" si="54"/>
        <v>2000</v>
      </c>
    </row>
    <row r="276" spans="2:11" s="54" customFormat="1" ht="22.5" hidden="1" customHeight="1">
      <c r="B276" s="116" t="s">
        <v>200</v>
      </c>
      <c r="C276" s="107" t="s">
        <v>143</v>
      </c>
      <c r="D276" s="5" t="s">
        <v>150</v>
      </c>
      <c r="E276" s="107" t="s">
        <v>142</v>
      </c>
      <c r="F276" s="107" t="s">
        <v>95</v>
      </c>
      <c r="G276" s="107"/>
      <c r="H276" s="111"/>
      <c r="I276" s="106">
        <f t="shared" ref="I276:I283" si="55">I277</f>
        <v>0</v>
      </c>
      <c r="J276" s="106">
        <v>0</v>
      </c>
      <c r="K276" s="43">
        <v>0</v>
      </c>
    </row>
    <row r="277" spans="2:11" s="54" customFormat="1" ht="33.75" hidden="1" customHeight="1">
      <c r="B277" s="116" t="s">
        <v>122</v>
      </c>
      <c r="C277" s="107" t="s">
        <v>143</v>
      </c>
      <c r="D277" s="5" t="s">
        <v>150</v>
      </c>
      <c r="E277" s="107" t="s">
        <v>142</v>
      </c>
      <c r="F277" s="107" t="s">
        <v>96</v>
      </c>
      <c r="G277" s="107"/>
      <c r="H277" s="111"/>
      <c r="I277" s="106">
        <f t="shared" si="55"/>
        <v>0</v>
      </c>
      <c r="J277" s="106">
        <v>0</v>
      </c>
      <c r="K277" s="43">
        <v>0</v>
      </c>
    </row>
    <row r="278" spans="2:11" s="54" customFormat="1" ht="45" hidden="1">
      <c r="B278" s="121" t="s">
        <v>313</v>
      </c>
      <c r="C278" s="95" t="s">
        <v>143</v>
      </c>
      <c r="D278" s="127" t="s">
        <v>150</v>
      </c>
      <c r="E278" s="95" t="s">
        <v>142</v>
      </c>
      <c r="F278" s="95" t="s">
        <v>314</v>
      </c>
      <c r="G278" s="95"/>
      <c r="H278" s="96"/>
      <c r="I278" s="97">
        <f t="shared" si="55"/>
        <v>0</v>
      </c>
      <c r="J278" s="97">
        <v>0</v>
      </c>
      <c r="K278" s="98">
        <v>0</v>
      </c>
    </row>
    <row r="279" spans="2:11" s="54" customFormat="1" ht="30" hidden="1">
      <c r="B279" s="116" t="s">
        <v>309</v>
      </c>
      <c r="C279" s="108" t="s">
        <v>143</v>
      </c>
      <c r="D279" s="6" t="s">
        <v>150</v>
      </c>
      <c r="E279" s="108" t="s">
        <v>142</v>
      </c>
      <c r="F279" s="108" t="s">
        <v>314</v>
      </c>
      <c r="G279" s="107" t="s">
        <v>308</v>
      </c>
      <c r="H279" s="111"/>
      <c r="I279" s="106">
        <f t="shared" si="55"/>
        <v>0</v>
      </c>
      <c r="J279" s="106">
        <v>0</v>
      </c>
      <c r="K279" s="43">
        <v>0</v>
      </c>
    </row>
    <row r="280" spans="2:11" s="54" customFormat="1" ht="15.75" hidden="1">
      <c r="B280" s="116" t="s">
        <v>317</v>
      </c>
      <c r="C280" s="108" t="s">
        <v>143</v>
      </c>
      <c r="D280" s="6" t="s">
        <v>150</v>
      </c>
      <c r="E280" s="108" t="s">
        <v>142</v>
      </c>
      <c r="F280" s="108" t="s">
        <v>314</v>
      </c>
      <c r="G280" s="107" t="s">
        <v>310</v>
      </c>
      <c r="H280" s="111"/>
      <c r="I280" s="106">
        <f t="shared" si="55"/>
        <v>0</v>
      </c>
      <c r="J280" s="106">
        <v>0</v>
      </c>
      <c r="K280" s="43">
        <v>0</v>
      </c>
    </row>
    <row r="281" spans="2:11" s="54" customFormat="1" ht="45" hidden="1">
      <c r="B281" s="116" t="s">
        <v>311</v>
      </c>
      <c r="C281" s="108" t="s">
        <v>143</v>
      </c>
      <c r="D281" s="6" t="s">
        <v>150</v>
      </c>
      <c r="E281" s="108" t="s">
        <v>142</v>
      </c>
      <c r="F281" s="108" t="s">
        <v>314</v>
      </c>
      <c r="G281" s="107" t="s">
        <v>307</v>
      </c>
      <c r="H281" s="111"/>
      <c r="I281" s="106">
        <f t="shared" si="55"/>
        <v>0</v>
      </c>
      <c r="J281" s="106">
        <v>0</v>
      </c>
      <c r="K281" s="43">
        <v>0</v>
      </c>
    </row>
    <row r="282" spans="2:11" s="54" customFormat="1" ht="15.75" hidden="1">
      <c r="B282" s="41" t="s">
        <v>40</v>
      </c>
      <c r="C282" s="108" t="s">
        <v>143</v>
      </c>
      <c r="D282" s="6" t="s">
        <v>150</v>
      </c>
      <c r="E282" s="108" t="s">
        <v>142</v>
      </c>
      <c r="F282" s="108" t="s">
        <v>314</v>
      </c>
      <c r="G282" s="108" t="s">
        <v>307</v>
      </c>
      <c r="H282" s="117">
        <v>200</v>
      </c>
      <c r="I282" s="105">
        <f t="shared" si="55"/>
        <v>0</v>
      </c>
      <c r="J282" s="106">
        <v>0</v>
      </c>
      <c r="K282" s="43">
        <v>0</v>
      </c>
    </row>
    <row r="283" spans="2:11" s="54" customFormat="1" ht="15.75" hidden="1">
      <c r="B283" s="116" t="s">
        <v>50</v>
      </c>
      <c r="C283" s="108" t="s">
        <v>143</v>
      </c>
      <c r="D283" s="6" t="s">
        <v>150</v>
      </c>
      <c r="E283" s="108" t="s">
        <v>142</v>
      </c>
      <c r="F283" s="108" t="s">
        <v>314</v>
      </c>
      <c r="G283" s="108" t="s">
        <v>307</v>
      </c>
      <c r="H283" s="117">
        <v>300</v>
      </c>
      <c r="I283" s="105">
        <f t="shared" si="55"/>
        <v>0</v>
      </c>
      <c r="J283" s="106">
        <v>0</v>
      </c>
      <c r="K283" s="43">
        <v>0</v>
      </c>
    </row>
    <row r="284" spans="2:11" s="54" customFormat="1" ht="30" hidden="1">
      <c r="B284" s="116" t="s">
        <v>204</v>
      </c>
      <c r="C284" s="107" t="s">
        <v>143</v>
      </c>
      <c r="D284" s="5" t="s">
        <v>150</v>
      </c>
      <c r="E284" s="107" t="s">
        <v>142</v>
      </c>
      <c r="F284" s="107" t="s">
        <v>314</v>
      </c>
      <c r="G284" s="107" t="s">
        <v>307</v>
      </c>
      <c r="H284" s="111">
        <v>310</v>
      </c>
      <c r="I284" s="106"/>
      <c r="J284" s="106">
        <v>0</v>
      </c>
      <c r="K284" s="43">
        <v>0</v>
      </c>
    </row>
    <row r="285" spans="2:11" s="1" customFormat="1" ht="45" customHeight="1">
      <c r="B285" s="160" t="s">
        <v>169</v>
      </c>
      <c r="C285" s="108" t="s">
        <v>143</v>
      </c>
      <c r="D285" s="108" t="s">
        <v>150</v>
      </c>
      <c r="E285" s="108" t="s">
        <v>142</v>
      </c>
      <c r="F285" s="108" t="s">
        <v>246</v>
      </c>
      <c r="G285" s="108"/>
      <c r="H285" s="117"/>
      <c r="I285" s="105">
        <f t="shared" ref="I285:K286" si="56">I286</f>
        <v>11000</v>
      </c>
      <c r="J285" s="105">
        <f t="shared" si="56"/>
        <v>2000</v>
      </c>
      <c r="K285" s="44">
        <f t="shared" si="56"/>
        <v>2000</v>
      </c>
    </row>
    <row r="286" spans="2:11" s="1" customFormat="1" ht="30">
      <c r="B286" s="116" t="s">
        <v>122</v>
      </c>
      <c r="C286" s="108" t="s">
        <v>143</v>
      </c>
      <c r="D286" s="108" t="s">
        <v>150</v>
      </c>
      <c r="E286" s="108" t="s">
        <v>142</v>
      </c>
      <c r="F286" s="108" t="s">
        <v>262</v>
      </c>
      <c r="G286" s="108"/>
      <c r="H286" s="117"/>
      <c r="I286" s="105">
        <f>I287+I307</f>
        <v>11000</v>
      </c>
      <c r="J286" s="105">
        <f t="shared" si="56"/>
        <v>2000</v>
      </c>
      <c r="K286" s="44">
        <f t="shared" si="56"/>
        <v>2000</v>
      </c>
    </row>
    <row r="287" spans="2:11" s="1" customFormat="1" ht="15.75">
      <c r="B287" s="116" t="s">
        <v>120</v>
      </c>
      <c r="C287" s="108" t="s">
        <v>143</v>
      </c>
      <c r="D287" s="108" t="s">
        <v>150</v>
      </c>
      <c r="E287" s="108" t="s">
        <v>142</v>
      </c>
      <c r="F287" s="108" t="s">
        <v>278</v>
      </c>
      <c r="G287" s="108"/>
      <c r="H287" s="117"/>
      <c r="I287" s="105">
        <f>I288+I294</f>
        <v>11000</v>
      </c>
      <c r="J287" s="105">
        <f>J288+J294</f>
        <v>2000</v>
      </c>
      <c r="K287" s="105">
        <f>K288+K294</f>
        <v>2000</v>
      </c>
    </row>
    <row r="288" spans="2:11" s="1" customFormat="1" ht="62.25" customHeight="1">
      <c r="B288" s="146" t="s">
        <v>121</v>
      </c>
      <c r="C288" s="95" t="s">
        <v>143</v>
      </c>
      <c r="D288" s="95" t="s">
        <v>150</v>
      </c>
      <c r="E288" s="95" t="s">
        <v>142</v>
      </c>
      <c r="F288" s="95" t="s">
        <v>277</v>
      </c>
      <c r="G288" s="95"/>
      <c r="H288" s="96"/>
      <c r="I288" s="97">
        <f>I289</f>
        <v>1000</v>
      </c>
      <c r="J288" s="97">
        <f t="shared" ref="J288:K292" si="57">J289</f>
        <v>1000</v>
      </c>
      <c r="K288" s="98">
        <f t="shared" si="57"/>
        <v>1000</v>
      </c>
    </row>
    <row r="289" spans="2:11" s="1" customFormat="1" ht="21" customHeight="1">
      <c r="B289" s="38" t="s">
        <v>195</v>
      </c>
      <c r="C289" s="108" t="s">
        <v>143</v>
      </c>
      <c r="D289" s="108" t="s">
        <v>150</v>
      </c>
      <c r="E289" s="108" t="s">
        <v>142</v>
      </c>
      <c r="F289" s="108" t="s">
        <v>277</v>
      </c>
      <c r="G289" s="108" t="s">
        <v>194</v>
      </c>
      <c r="H289" s="117"/>
      <c r="I289" s="105">
        <f>I290</f>
        <v>1000</v>
      </c>
      <c r="J289" s="105">
        <f t="shared" si="57"/>
        <v>1000</v>
      </c>
      <c r="K289" s="44">
        <f t="shared" si="57"/>
        <v>1000</v>
      </c>
    </row>
    <row r="290" spans="2:11" s="1" customFormat="1" ht="64.5" customHeight="1">
      <c r="B290" s="166" t="s">
        <v>344</v>
      </c>
      <c r="C290" s="167" t="s">
        <v>143</v>
      </c>
      <c r="D290" s="108" t="s">
        <v>150</v>
      </c>
      <c r="E290" s="108" t="s">
        <v>142</v>
      </c>
      <c r="F290" s="108" t="s">
        <v>277</v>
      </c>
      <c r="G290" s="154" t="s">
        <v>343</v>
      </c>
      <c r="H290" s="117"/>
      <c r="I290" s="105">
        <f>I291</f>
        <v>1000</v>
      </c>
      <c r="J290" s="105">
        <f t="shared" si="57"/>
        <v>1000</v>
      </c>
      <c r="K290" s="44">
        <f t="shared" si="57"/>
        <v>1000</v>
      </c>
    </row>
    <row r="291" spans="2:11" s="1" customFormat="1" ht="19.5" customHeight="1">
      <c r="B291" s="165" t="s">
        <v>14</v>
      </c>
      <c r="C291" s="108" t="s">
        <v>143</v>
      </c>
      <c r="D291" s="108" t="s">
        <v>150</v>
      </c>
      <c r="E291" s="108" t="s">
        <v>142</v>
      </c>
      <c r="F291" s="108" t="s">
        <v>277</v>
      </c>
      <c r="G291" s="154" t="s">
        <v>343</v>
      </c>
      <c r="H291" s="117">
        <v>200</v>
      </c>
      <c r="I291" s="105">
        <f>I292</f>
        <v>1000</v>
      </c>
      <c r="J291" s="105">
        <f t="shared" si="57"/>
        <v>1000</v>
      </c>
      <c r="K291" s="44">
        <f t="shared" si="57"/>
        <v>1000</v>
      </c>
    </row>
    <row r="292" spans="2:11" s="1" customFormat="1" ht="17.25" customHeight="1">
      <c r="B292" s="116" t="s">
        <v>51</v>
      </c>
      <c r="C292" s="6" t="s">
        <v>143</v>
      </c>
      <c r="D292" s="6" t="s">
        <v>150</v>
      </c>
      <c r="E292" s="6" t="s">
        <v>142</v>
      </c>
      <c r="F292" s="108" t="s">
        <v>277</v>
      </c>
      <c r="G292" s="154" t="s">
        <v>343</v>
      </c>
      <c r="H292" s="116">
        <v>240</v>
      </c>
      <c r="I292" s="105">
        <f>I293</f>
        <v>1000</v>
      </c>
      <c r="J292" s="105">
        <f t="shared" si="57"/>
        <v>1000</v>
      </c>
      <c r="K292" s="44">
        <f t="shared" si="57"/>
        <v>1000</v>
      </c>
    </row>
    <row r="293" spans="2:11" s="40" customFormat="1" ht="33.75" customHeight="1">
      <c r="B293" s="116" t="s">
        <v>52</v>
      </c>
      <c r="C293" s="107" t="s">
        <v>143</v>
      </c>
      <c r="D293" s="107" t="s">
        <v>150</v>
      </c>
      <c r="E293" s="107" t="s">
        <v>142</v>
      </c>
      <c r="F293" s="107" t="s">
        <v>277</v>
      </c>
      <c r="G293" s="155" t="s">
        <v>343</v>
      </c>
      <c r="H293" s="112">
        <v>241</v>
      </c>
      <c r="I293" s="106">
        <v>1000</v>
      </c>
      <c r="J293" s="106">
        <v>1000</v>
      </c>
      <c r="K293" s="43">
        <v>1000</v>
      </c>
    </row>
    <row r="294" spans="2:11" s="1" customFormat="1" ht="28.5">
      <c r="B294" s="94" t="s">
        <v>174</v>
      </c>
      <c r="C294" s="95" t="s">
        <v>143</v>
      </c>
      <c r="D294" s="95" t="s">
        <v>150</v>
      </c>
      <c r="E294" s="95" t="s">
        <v>142</v>
      </c>
      <c r="F294" s="95" t="s">
        <v>276</v>
      </c>
      <c r="G294" s="95"/>
      <c r="H294" s="94"/>
      <c r="I294" s="97">
        <f>I295+I302</f>
        <v>10000</v>
      </c>
      <c r="J294" s="97">
        <f>J295+J302</f>
        <v>1000</v>
      </c>
      <c r="K294" s="98">
        <f>K295+K302</f>
        <v>1000</v>
      </c>
    </row>
    <row r="295" spans="2:11" s="1" customFormat="1" ht="30">
      <c r="B295" s="116" t="s">
        <v>190</v>
      </c>
      <c r="C295" s="108" t="s">
        <v>143</v>
      </c>
      <c r="D295" s="108" t="s">
        <v>150</v>
      </c>
      <c r="E295" s="108" t="s">
        <v>142</v>
      </c>
      <c r="F295" s="108" t="s">
        <v>276</v>
      </c>
      <c r="G295" s="108" t="s">
        <v>191</v>
      </c>
      <c r="H295" s="116"/>
      <c r="I295" s="105">
        <f t="shared" ref="I295:K298" si="58">I296</f>
        <v>10000</v>
      </c>
      <c r="J295" s="105">
        <f t="shared" si="58"/>
        <v>1000</v>
      </c>
      <c r="K295" s="44">
        <f t="shared" si="58"/>
        <v>1000</v>
      </c>
    </row>
    <row r="296" spans="2:11" s="1" customFormat="1" ht="45">
      <c r="B296" s="116" t="s">
        <v>167</v>
      </c>
      <c r="C296" s="108" t="s">
        <v>143</v>
      </c>
      <c r="D296" s="108" t="s">
        <v>150</v>
      </c>
      <c r="E296" s="108" t="s">
        <v>142</v>
      </c>
      <c r="F296" s="108" t="s">
        <v>276</v>
      </c>
      <c r="G296" s="108" t="s">
        <v>161</v>
      </c>
      <c r="H296" s="116"/>
      <c r="I296" s="105">
        <f t="shared" si="58"/>
        <v>10000</v>
      </c>
      <c r="J296" s="105">
        <f t="shared" si="58"/>
        <v>1000</v>
      </c>
      <c r="K296" s="44">
        <f t="shared" si="58"/>
        <v>1000</v>
      </c>
    </row>
    <row r="297" spans="2:11" s="1" customFormat="1" ht="45">
      <c r="B297" s="116" t="s">
        <v>221</v>
      </c>
      <c r="C297" s="108" t="s">
        <v>143</v>
      </c>
      <c r="D297" s="108" t="s">
        <v>150</v>
      </c>
      <c r="E297" s="108" t="s">
        <v>142</v>
      </c>
      <c r="F297" s="108" t="s">
        <v>276</v>
      </c>
      <c r="G297" s="108" t="s">
        <v>213</v>
      </c>
      <c r="H297" s="116"/>
      <c r="I297" s="105">
        <f t="shared" si="58"/>
        <v>10000</v>
      </c>
      <c r="J297" s="105">
        <f t="shared" si="58"/>
        <v>1000</v>
      </c>
      <c r="K297" s="44">
        <f t="shared" si="58"/>
        <v>1000</v>
      </c>
    </row>
    <row r="298" spans="2:11" s="1" customFormat="1" ht="15.75">
      <c r="B298" s="116" t="s">
        <v>40</v>
      </c>
      <c r="C298" s="108" t="s">
        <v>143</v>
      </c>
      <c r="D298" s="108" t="s">
        <v>150</v>
      </c>
      <c r="E298" s="108" t="s">
        <v>142</v>
      </c>
      <c r="F298" s="108" t="s">
        <v>276</v>
      </c>
      <c r="G298" s="108" t="s">
        <v>213</v>
      </c>
      <c r="H298" s="113">
        <v>200</v>
      </c>
      <c r="I298" s="105">
        <f t="shared" si="58"/>
        <v>10000</v>
      </c>
      <c r="J298" s="105">
        <f t="shared" si="58"/>
        <v>1000</v>
      </c>
      <c r="K298" s="44">
        <f t="shared" si="58"/>
        <v>1000</v>
      </c>
    </row>
    <row r="299" spans="2:11" s="1" customFormat="1" ht="15.75">
      <c r="B299" s="116" t="s">
        <v>46</v>
      </c>
      <c r="C299" s="108" t="s">
        <v>143</v>
      </c>
      <c r="D299" s="108" t="s">
        <v>150</v>
      </c>
      <c r="E299" s="108" t="s">
        <v>142</v>
      </c>
      <c r="F299" s="108" t="s">
        <v>276</v>
      </c>
      <c r="G299" s="108" t="s">
        <v>213</v>
      </c>
      <c r="H299" s="113">
        <v>220</v>
      </c>
      <c r="I299" s="105">
        <f>SUM(I300:I301)</f>
        <v>10000</v>
      </c>
      <c r="J299" s="105">
        <f>SUM(J300:J301)</f>
        <v>1000</v>
      </c>
      <c r="K299" s="44">
        <f>SUM(K300:K301)</f>
        <v>1000</v>
      </c>
    </row>
    <row r="300" spans="2:11" s="40" customFormat="1" ht="14.25" customHeight="1">
      <c r="B300" s="116" t="s">
        <v>32</v>
      </c>
      <c r="C300" s="107" t="s">
        <v>143</v>
      </c>
      <c r="D300" s="107" t="s">
        <v>150</v>
      </c>
      <c r="E300" s="107" t="s">
        <v>142</v>
      </c>
      <c r="F300" s="107" t="s">
        <v>276</v>
      </c>
      <c r="G300" s="107" t="s">
        <v>213</v>
      </c>
      <c r="H300" s="112">
        <v>225</v>
      </c>
      <c r="I300" s="162">
        <v>10000</v>
      </c>
      <c r="J300" s="106">
        <v>1000</v>
      </c>
      <c r="K300" s="43">
        <v>1000</v>
      </c>
    </row>
    <row r="301" spans="2:11" s="40" customFormat="1" ht="15.75" customHeight="1">
      <c r="B301" s="116" t="s">
        <v>33</v>
      </c>
      <c r="C301" s="107" t="s">
        <v>143</v>
      </c>
      <c r="D301" s="107" t="s">
        <v>150</v>
      </c>
      <c r="E301" s="107" t="s">
        <v>142</v>
      </c>
      <c r="F301" s="107" t="s">
        <v>276</v>
      </c>
      <c r="G301" s="107" t="s">
        <v>213</v>
      </c>
      <c r="H301" s="112">
        <v>226</v>
      </c>
      <c r="I301" s="162">
        <v>0</v>
      </c>
      <c r="J301" s="106">
        <v>0</v>
      </c>
      <c r="K301" s="43">
        <v>0</v>
      </c>
    </row>
    <row r="302" spans="2:11" s="1" customFormat="1" ht="1.5" customHeight="1">
      <c r="B302" s="116" t="s">
        <v>195</v>
      </c>
      <c r="C302" s="108" t="s">
        <v>143</v>
      </c>
      <c r="D302" s="108" t="s">
        <v>150</v>
      </c>
      <c r="E302" s="108" t="s">
        <v>142</v>
      </c>
      <c r="F302" s="108" t="s">
        <v>276</v>
      </c>
      <c r="G302" s="108" t="s">
        <v>194</v>
      </c>
      <c r="H302" s="116"/>
      <c r="I302" s="105">
        <f>I303</f>
        <v>0</v>
      </c>
      <c r="J302" s="105">
        <f t="shared" ref="J302:K305" si="59">J303</f>
        <v>0</v>
      </c>
      <c r="K302" s="44">
        <f t="shared" si="59"/>
        <v>0</v>
      </c>
    </row>
    <row r="303" spans="2:11" s="1" customFormat="1" ht="60" hidden="1">
      <c r="B303" s="163" t="s">
        <v>342</v>
      </c>
      <c r="C303" s="108" t="s">
        <v>143</v>
      </c>
      <c r="D303" s="108" t="s">
        <v>150</v>
      </c>
      <c r="E303" s="108" t="s">
        <v>142</v>
      </c>
      <c r="F303" s="108" t="s">
        <v>276</v>
      </c>
      <c r="G303" s="154" t="s">
        <v>341</v>
      </c>
      <c r="H303" s="116"/>
      <c r="I303" s="105">
        <f>I304</f>
        <v>0</v>
      </c>
      <c r="J303" s="105">
        <f t="shared" si="59"/>
        <v>0</v>
      </c>
      <c r="K303" s="44">
        <f t="shared" si="59"/>
        <v>0</v>
      </c>
    </row>
    <row r="304" spans="2:11" s="1" customFormat="1" ht="15.75" hidden="1" customHeight="1">
      <c r="B304" s="68" t="s">
        <v>40</v>
      </c>
      <c r="C304" s="108" t="s">
        <v>143</v>
      </c>
      <c r="D304" s="108" t="s">
        <v>150</v>
      </c>
      <c r="E304" s="108" t="s">
        <v>142</v>
      </c>
      <c r="F304" s="108" t="s">
        <v>276</v>
      </c>
      <c r="G304" s="154" t="s">
        <v>341</v>
      </c>
      <c r="H304" s="116">
        <v>200</v>
      </c>
      <c r="I304" s="105">
        <f>I305</f>
        <v>0</v>
      </c>
      <c r="J304" s="105">
        <f t="shared" si="59"/>
        <v>0</v>
      </c>
      <c r="K304" s="44">
        <f t="shared" si="59"/>
        <v>0</v>
      </c>
    </row>
    <row r="305" spans="2:11" s="1" customFormat="1" ht="21" hidden="1" customHeight="1">
      <c r="B305" s="116" t="s">
        <v>53</v>
      </c>
      <c r="C305" s="114" t="s">
        <v>143</v>
      </c>
      <c r="D305" s="114" t="s">
        <v>150</v>
      </c>
      <c r="E305" s="108" t="s">
        <v>142</v>
      </c>
      <c r="F305" s="108" t="s">
        <v>276</v>
      </c>
      <c r="G305" s="154" t="s">
        <v>341</v>
      </c>
      <c r="H305" s="116">
        <v>240</v>
      </c>
      <c r="I305" s="105">
        <f>I306</f>
        <v>0</v>
      </c>
      <c r="J305" s="105">
        <f t="shared" si="59"/>
        <v>0</v>
      </c>
      <c r="K305" s="44">
        <f t="shared" si="59"/>
        <v>0</v>
      </c>
    </row>
    <row r="306" spans="2:11" s="40" customFormat="1" ht="34.5" hidden="1" customHeight="1">
      <c r="B306" s="116" t="s">
        <v>54</v>
      </c>
      <c r="C306" s="107" t="s">
        <v>143</v>
      </c>
      <c r="D306" s="5" t="s">
        <v>150</v>
      </c>
      <c r="E306" s="107" t="s">
        <v>142</v>
      </c>
      <c r="F306" s="107" t="s">
        <v>276</v>
      </c>
      <c r="G306" s="155" t="s">
        <v>341</v>
      </c>
      <c r="H306" s="112">
        <v>241</v>
      </c>
      <c r="I306" s="106">
        <v>0</v>
      </c>
      <c r="J306" s="106">
        <v>0</v>
      </c>
      <c r="K306" s="43">
        <v>0</v>
      </c>
    </row>
    <row r="307" spans="2:11" s="40" customFormat="1" ht="30" hidden="1" customHeight="1">
      <c r="B307" s="41" t="s">
        <v>122</v>
      </c>
      <c r="C307" s="107" t="s">
        <v>143</v>
      </c>
      <c r="D307" s="107" t="s">
        <v>150</v>
      </c>
      <c r="E307" s="107" t="s">
        <v>142</v>
      </c>
      <c r="F307" s="107" t="s">
        <v>306</v>
      </c>
      <c r="G307" s="107" t="s">
        <v>144</v>
      </c>
      <c r="H307" s="112"/>
      <c r="I307" s="106">
        <f>I308+I315</f>
        <v>0</v>
      </c>
      <c r="J307" s="106"/>
      <c r="K307" s="43"/>
    </row>
    <row r="308" spans="2:11" s="40" customFormat="1" ht="94.5" hidden="1" customHeight="1">
      <c r="B308" s="41" t="s">
        <v>315</v>
      </c>
      <c r="C308" s="107" t="s">
        <v>143</v>
      </c>
      <c r="D308" s="107" t="s">
        <v>150</v>
      </c>
      <c r="E308" s="107" t="s">
        <v>142</v>
      </c>
      <c r="F308" s="108" t="s">
        <v>304</v>
      </c>
      <c r="G308" s="107" t="s">
        <v>144</v>
      </c>
      <c r="H308" s="112"/>
      <c r="I308" s="106">
        <f t="shared" ref="I308:I313" si="60">I309</f>
        <v>0</v>
      </c>
      <c r="J308" s="106"/>
      <c r="K308" s="43"/>
    </row>
    <row r="309" spans="2:11" s="40" customFormat="1" ht="32.25" hidden="1" customHeight="1">
      <c r="B309" s="116" t="s">
        <v>309</v>
      </c>
      <c r="C309" s="108" t="s">
        <v>143</v>
      </c>
      <c r="D309" s="108" t="s">
        <v>150</v>
      </c>
      <c r="E309" s="108" t="s">
        <v>142</v>
      </c>
      <c r="F309" s="108" t="s">
        <v>304</v>
      </c>
      <c r="G309" s="108" t="s">
        <v>308</v>
      </c>
      <c r="H309" s="112"/>
      <c r="I309" s="106">
        <f t="shared" si="60"/>
        <v>0</v>
      </c>
      <c r="J309" s="106"/>
      <c r="K309" s="43"/>
    </row>
    <row r="310" spans="2:11" s="40" customFormat="1" ht="23.25" hidden="1" customHeight="1">
      <c r="B310" s="116" t="s">
        <v>317</v>
      </c>
      <c r="C310" s="108" t="s">
        <v>143</v>
      </c>
      <c r="D310" s="108" t="s">
        <v>150</v>
      </c>
      <c r="E310" s="108" t="s">
        <v>142</v>
      </c>
      <c r="F310" s="108" t="s">
        <v>304</v>
      </c>
      <c r="G310" s="108" t="s">
        <v>310</v>
      </c>
      <c r="H310" s="112"/>
      <c r="I310" s="106">
        <f t="shared" si="60"/>
        <v>0</v>
      </c>
      <c r="J310" s="106"/>
      <c r="K310" s="43"/>
    </row>
    <row r="311" spans="2:11" s="40" customFormat="1" ht="46.5" hidden="1" customHeight="1">
      <c r="B311" s="116" t="s">
        <v>311</v>
      </c>
      <c r="C311" s="108" t="s">
        <v>143</v>
      </c>
      <c r="D311" s="108" t="s">
        <v>150</v>
      </c>
      <c r="E311" s="108" t="s">
        <v>142</v>
      </c>
      <c r="F311" s="108" t="s">
        <v>304</v>
      </c>
      <c r="G311" s="108" t="s">
        <v>307</v>
      </c>
      <c r="H311" s="112"/>
      <c r="I311" s="106">
        <f t="shared" si="60"/>
        <v>0</v>
      </c>
      <c r="J311" s="106"/>
      <c r="K311" s="43"/>
    </row>
    <row r="312" spans="2:11" s="40" customFormat="1" ht="20.25" hidden="1" customHeight="1">
      <c r="B312" s="41" t="s">
        <v>107</v>
      </c>
      <c r="C312" s="108" t="s">
        <v>143</v>
      </c>
      <c r="D312" s="108" t="s">
        <v>150</v>
      </c>
      <c r="E312" s="108" t="s">
        <v>142</v>
      </c>
      <c r="F312" s="108" t="s">
        <v>304</v>
      </c>
      <c r="G312" s="108" t="s">
        <v>307</v>
      </c>
      <c r="H312" s="112"/>
      <c r="I312" s="106">
        <f t="shared" si="60"/>
        <v>0</v>
      </c>
      <c r="J312" s="106"/>
      <c r="K312" s="43"/>
    </row>
    <row r="313" spans="2:11" s="40" customFormat="1" ht="21.75" hidden="1" customHeight="1">
      <c r="B313" s="41" t="s">
        <v>225</v>
      </c>
      <c r="C313" s="108" t="s">
        <v>143</v>
      </c>
      <c r="D313" s="108" t="s">
        <v>150</v>
      </c>
      <c r="E313" s="108" t="s">
        <v>142</v>
      </c>
      <c r="F313" s="108" t="s">
        <v>304</v>
      </c>
      <c r="G313" s="108" t="s">
        <v>307</v>
      </c>
      <c r="H313" s="112"/>
      <c r="I313" s="105">
        <f t="shared" si="60"/>
        <v>0</v>
      </c>
      <c r="J313" s="106"/>
      <c r="K313" s="43"/>
    </row>
    <row r="314" spans="2:11" s="40" customFormat="1" ht="21.75" hidden="1" customHeight="1">
      <c r="B314" s="41" t="s">
        <v>226</v>
      </c>
      <c r="C314" s="107" t="s">
        <v>143</v>
      </c>
      <c r="D314" s="107" t="s">
        <v>150</v>
      </c>
      <c r="E314" s="107" t="s">
        <v>142</v>
      </c>
      <c r="F314" s="107" t="s">
        <v>304</v>
      </c>
      <c r="G314" s="107" t="s">
        <v>307</v>
      </c>
      <c r="H314" s="112">
        <v>310</v>
      </c>
      <c r="I314" s="106">
        <v>0</v>
      </c>
      <c r="J314" s="106"/>
      <c r="K314" s="43"/>
    </row>
    <row r="315" spans="2:11" s="40" customFormat="1" ht="70.5" hidden="1" customHeight="1">
      <c r="B315" s="41" t="s">
        <v>316</v>
      </c>
      <c r="C315" s="107" t="s">
        <v>143</v>
      </c>
      <c r="D315" s="107" t="s">
        <v>150</v>
      </c>
      <c r="E315" s="107" t="s">
        <v>142</v>
      </c>
      <c r="F315" s="108" t="s">
        <v>305</v>
      </c>
      <c r="G315" s="107" t="s">
        <v>144</v>
      </c>
      <c r="H315" s="112"/>
      <c r="I315" s="105">
        <f t="shared" ref="I315:I320" si="61">I316</f>
        <v>0</v>
      </c>
      <c r="J315" s="106"/>
      <c r="K315" s="43"/>
    </row>
    <row r="316" spans="2:11" s="40" customFormat="1" ht="36" hidden="1" customHeight="1">
      <c r="B316" s="116" t="s">
        <v>309</v>
      </c>
      <c r="C316" s="108" t="s">
        <v>143</v>
      </c>
      <c r="D316" s="108" t="s">
        <v>150</v>
      </c>
      <c r="E316" s="108" t="s">
        <v>142</v>
      </c>
      <c r="F316" s="108" t="s">
        <v>305</v>
      </c>
      <c r="G316" s="108" t="s">
        <v>308</v>
      </c>
      <c r="H316" s="112"/>
      <c r="I316" s="105">
        <f t="shared" si="61"/>
        <v>0</v>
      </c>
      <c r="J316" s="106"/>
      <c r="K316" s="43"/>
    </row>
    <row r="317" spans="2:11" s="40" customFormat="1" ht="22.5" hidden="1" customHeight="1">
      <c r="B317" s="116" t="s">
        <v>317</v>
      </c>
      <c r="C317" s="108" t="s">
        <v>143</v>
      </c>
      <c r="D317" s="108" t="s">
        <v>150</v>
      </c>
      <c r="E317" s="108" t="s">
        <v>142</v>
      </c>
      <c r="F317" s="108" t="s">
        <v>305</v>
      </c>
      <c r="G317" s="108" t="s">
        <v>310</v>
      </c>
      <c r="H317" s="112"/>
      <c r="I317" s="105">
        <f t="shared" si="61"/>
        <v>0</v>
      </c>
      <c r="J317" s="106"/>
      <c r="K317" s="43"/>
    </row>
    <row r="318" spans="2:11" s="40" customFormat="1" ht="50.25" hidden="1" customHeight="1">
      <c r="B318" s="116" t="s">
        <v>311</v>
      </c>
      <c r="C318" s="108" t="s">
        <v>143</v>
      </c>
      <c r="D318" s="108" t="s">
        <v>150</v>
      </c>
      <c r="E318" s="108" t="s">
        <v>142</v>
      </c>
      <c r="F318" s="108" t="s">
        <v>305</v>
      </c>
      <c r="G318" s="108" t="s">
        <v>307</v>
      </c>
      <c r="H318" s="112"/>
      <c r="I318" s="105">
        <f t="shared" si="61"/>
        <v>0</v>
      </c>
      <c r="J318" s="106"/>
      <c r="K318" s="43"/>
    </row>
    <row r="319" spans="2:11" s="40" customFormat="1" ht="18.75" hidden="1" customHeight="1">
      <c r="B319" s="41" t="s">
        <v>107</v>
      </c>
      <c r="C319" s="108" t="s">
        <v>143</v>
      </c>
      <c r="D319" s="108" t="s">
        <v>150</v>
      </c>
      <c r="E319" s="108" t="s">
        <v>142</v>
      </c>
      <c r="F319" s="108" t="s">
        <v>305</v>
      </c>
      <c r="G319" s="108" t="s">
        <v>307</v>
      </c>
      <c r="H319" s="112"/>
      <c r="I319" s="105">
        <f t="shared" si="61"/>
        <v>0</v>
      </c>
      <c r="J319" s="106"/>
      <c r="K319" s="43"/>
    </row>
    <row r="320" spans="2:11" s="40" customFormat="1" ht="18" hidden="1" customHeight="1">
      <c r="B320" s="41" t="s">
        <v>225</v>
      </c>
      <c r="C320" s="108" t="s">
        <v>143</v>
      </c>
      <c r="D320" s="108" t="s">
        <v>150</v>
      </c>
      <c r="E320" s="108" t="s">
        <v>142</v>
      </c>
      <c r="F320" s="108" t="s">
        <v>305</v>
      </c>
      <c r="G320" s="108" t="s">
        <v>307</v>
      </c>
      <c r="H320" s="112"/>
      <c r="I320" s="105">
        <f t="shared" si="61"/>
        <v>0</v>
      </c>
      <c r="J320" s="106"/>
      <c r="K320" s="43"/>
    </row>
    <row r="321" spans="2:11" s="40" customFormat="1" ht="18" hidden="1" customHeight="1">
      <c r="B321" s="41" t="s">
        <v>226</v>
      </c>
      <c r="C321" s="107" t="s">
        <v>143</v>
      </c>
      <c r="D321" s="107" t="s">
        <v>150</v>
      </c>
      <c r="E321" s="107" t="s">
        <v>142</v>
      </c>
      <c r="F321" s="107" t="s">
        <v>305</v>
      </c>
      <c r="G321" s="107" t="s">
        <v>307</v>
      </c>
      <c r="H321" s="112">
        <v>310</v>
      </c>
      <c r="I321" s="106">
        <v>0</v>
      </c>
      <c r="J321" s="106"/>
      <c r="K321" s="43"/>
    </row>
    <row r="322" spans="2:11" s="54" customFormat="1" ht="19.5" customHeight="1">
      <c r="B322" s="116" t="s">
        <v>123</v>
      </c>
      <c r="C322" s="107" t="s">
        <v>143</v>
      </c>
      <c r="D322" s="107" t="s">
        <v>150</v>
      </c>
      <c r="E322" s="107" t="s">
        <v>145</v>
      </c>
      <c r="F322" s="107"/>
      <c r="G322" s="107"/>
      <c r="H322" s="111"/>
      <c r="I322" s="106">
        <f>I328+I336+I375+I323</f>
        <v>3000</v>
      </c>
      <c r="J322" s="106">
        <f>J328+J336</f>
        <v>1000</v>
      </c>
      <c r="K322" s="106">
        <f>K328+K336</f>
        <v>1000</v>
      </c>
    </row>
    <row r="323" spans="2:11" s="54" customFormat="1" ht="1.5" customHeight="1">
      <c r="B323" s="184" t="s">
        <v>229</v>
      </c>
      <c r="C323" s="155" t="s">
        <v>143</v>
      </c>
      <c r="D323" s="155" t="s">
        <v>150</v>
      </c>
      <c r="E323" s="155" t="s">
        <v>145</v>
      </c>
      <c r="F323" s="155" t="s">
        <v>363</v>
      </c>
      <c r="G323" s="155" t="s">
        <v>364</v>
      </c>
      <c r="H323" s="159"/>
      <c r="I323" s="162">
        <f>I324</f>
        <v>0</v>
      </c>
      <c r="J323" s="162"/>
      <c r="K323" s="162"/>
    </row>
    <row r="324" spans="2:11" s="54" customFormat="1" ht="33.75" hidden="1" customHeight="1">
      <c r="B324" s="183" t="s">
        <v>173</v>
      </c>
      <c r="C324" s="154" t="s">
        <v>143</v>
      </c>
      <c r="D324" s="154" t="s">
        <v>150</v>
      </c>
      <c r="E324" s="154" t="s">
        <v>145</v>
      </c>
      <c r="F324" s="154" t="s">
        <v>363</v>
      </c>
      <c r="G324" s="155"/>
      <c r="H324" s="159"/>
      <c r="I324" s="157">
        <f>I325</f>
        <v>0</v>
      </c>
      <c r="J324" s="162"/>
      <c r="K324" s="162"/>
    </row>
    <row r="325" spans="2:11" s="54" customFormat="1" ht="34.5" hidden="1" customHeight="1">
      <c r="B325" s="160" t="s">
        <v>190</v>
      </c>
      <c r="C325" s="154" t="s">
        <v>143</v>
      </c>
      <c r="D325" s="154" t="s">
        <v>150</v>
      </c>
      <c r="E325" s="154" t="s">
        <v>145</v>
      </c>
      <c r="F325" s="154" t="s">
        <v>363</v>
      </c>
      <c r="G325" s="154" t="s">
        <v>191</v>
      </c>
      <c r="H325" s="159"/>
      <c r="I325" s="157">
        <f>I326</f>
        <v>0</v>
      </c>
      <c r="J325" s="162"/>
      <c r="K325" s="162"/>
    </row>
    <row r="326" spans="2:11" s="54" customFormat="1" ht="34.5" hidden="1" customHeight="1">
      <c r="B326" s="160" t="s">
        <v>167</v>
      </c>
      <c r="C326" s="154" t="s">
        <v>143</v>
      </c>
      <c r="D326" s="154" t="s">
        <v>150</v>
      </c>
      <c r="E326" s="154" t="s">
        <v>145</v>
      </c>
      <c r="F326" s="154" t="s">
        <v>363</v>
      </c>
      <c r="G326" s="154" t="s">
        <v>161</v>
      </c>
      <c r="H326" s="117"/>
      <c r="I326" s="157">
        <f>I327</f>
        <v>0</v>
      </c>
      <c r="J326" s="162"/>
      <c r="K326" s="162"/>
    </row>
    <row r="327" spans="2:11" s="54" customFormat="1" ht="34.5" hidden="1" customHeight="1">
      <c r="B327" s="117" t="s">
        <v>365</v>
      </c>
      <c r="C327" s="155" t="s">
        <v>143</v>
      </c>
      <c r="D327" s="155" t="s">
        <v>150</v>
      </c>
      <c r="E327" s="155" t="s">
        <v>145</v>
      </c>
      <c r="F327" s="155" t="s">
        <v>363</v>
      </c>
      <c r="G327" s="155" t="s">
        <v>356</v>
      </c>
      <c r="H327" s="159">
        <v>225</v>
      </c>
      <c r="I327" s="162">
        <v>0</v>
      </c>
      <c r="J327" s="162"/>
      <c r="K327" s="162"/>
    </row>
    <row r="328" spans="2:11" s="1" customFormat="1" ht="0.75" hidden="1" customHeight="1">
      <c r="B328" s="152" t="s">
        <v>300</v>
      </c>
      <c r="C328" s="95" t="s">
        <v>143</v>
      </c>
      <c r="D328" s="95" t="s">
        <v>150</v>
      </c>
      <c r="E328" s="95" t="s">
        <v>145</v>
      </c>
      <c r="F328" s="95" t="s">
        <v>274</v>
      </c>
      <c r="G328" s="95"/>
      <c r="H328" s="96"/>
      <c r="I328" s="97">
        <f t="shared" ref="I328:I334" si="62">I329</f>
        <v>0</v>
      </c>
      <c r="J328" s="97">
        <f>J330</f>
        <v>0</v>
      </c>
      <c r="K328" s="97">
        <f>K330</f>
        <v>0</v>
      </c>
    </row>
    <row r="329" spans="2:11" s="1" customFormat="1" ht="46.5" hidden="1" customHeight="1">
      <c r="B329" s="68" t="s">
        <v>275</v>
      </c>
      <c r="C329" s="108" t="s">
        <v>143</v>
      </c>
      <c r="D329" s="108" t="s">
        <v>150</v>
      </c>
      <c r="E329" s="108" t="s">
        <v>145</v>
      </c>
      <c r="F329" s="114" t="s">
        <v>273</v>
      </c>
      <c r="G329" s="108"/>
      <c r="H329" s="117"/>
      <c r="I329" s="105">
        <f t="shared" si="62"/>
        <v>0</v>
      </c>
      <c r="J329" s="105">
        <f>J330</f>
        <v>0</v>
      </c>
      <c r="K329" s="105">
        <f>K330</f>
        <v>0</v>
      </c>
    </row>
    <row r="330" spans="2:11" s="1" customFormat="1" ht="19.5" hidden="1" customHeight="1">
      <c r="B330" s="116" t="s">
        <v>175</v>
      </c>
      <c r="C330" s="108" t="s">
        <v>143</v>
      </c>
      <c r="D330" s="108" t="s">
        <v>150</v>
      </c>
      <c r="E330" s="108" t="s">
        <v>145</v>
      </c>
      <c r="F330" s="114" t="s">
        <v>318</v>
      </c>
      <c r="G330" s="108"/>
      <c r="H330" s="117"/>
      <c r="I330" s="105">
        <f t="shared" si="62"/>
        <v>0</v>
      </c>
      <c r="J330" s="105">
        <f t="shared" ref="J330:K333" si="63">J331</f>
        <v>0</v>
      </c>
      <c r="K330" s="44">
        <f t="shared" si="63"/>
        <v>0</v>
      </c>
    </row>
    <row r="331" spans="2:11" s="1" customFormat="1" ht="33" hidden="1" customHeight="1">
      <c r="B331" s="116" t="s">
        <v>190</v>
      </c>
      <c r="C331" s="108" t="s">
        <v>143</v>
      </c>
      <c r="D331" s="108" t="s">
        <v>150</v>
      </c>
      <c r="E331" s="108" t="s">
        <v>145</v>
      </c>
      <c r="F331" s="114" t="s">
        <v>318</v>
      </c>
      <c r="G331" s="108" t="s">
        <v>191</v>
      </c>
      <c r="H331" s="117"/>
      <c r="I331" s="105">
        <f t="shared" si="62"/>
        <v>0</v>
      </c>
      <c r="J331" s="105">
        <f t="shared" si="63"/>
        <v>0</v>
      </c>
      <c r="K331" s="44">
        <f t="shared" si="63"/>
        <v>0</v>
      </c>
    </row>
    <row r="332" spans="2:11" s="1" customFormat="1" ht="45" hidden="1">
      <c r="B332" s="116" t="s">
        <v>167</v>
      </c>
      <c r="C332" s="108" t="s">
        <v>143</v>
      </c>
      <c r="D332" s="108" t="s">
        <v>150</v>
      </c>
      <c r="E332" s="108" t="s">
        <v>145</v>
      </c>
      <c r="F332" s="114" t="s">
        <v>318</v>
      </c>
      <c r="G332" s="108" t="s">
        <v>161</v>
      </c>
      <c r="H332" s="117"/>
      <c r="I332" s="105">
        <f t="shared" si="62"/>
        <v>0</v>
      </c>
      <c r="J332" s="105">
        <f t="shared" si="63"/>
        <v>0</v>
      </c>
      <c r="K332" s="44">
        <f t="shared" si="63"/>
        <v>0</v>
      </c>
    </row>
    <row r="333" spans="2:11" s="1" customFormat="1" ht="33.75" hidden="1" customHeight="1">
      <c r="B333" s="116" t="s">
        <v>221</v>
      </c>
      <c r="C333" s="108" t="s">
        <v>143</v>
      </c>
      <c r="D333" s="108" t="s">
        <v>150</v>
      </c>
      <c r="E333" s="108" t="s">
        <v>145</v>
      </c>
      <c r="F333" s="114" t="s">
        <v>318</v>
      </c>
      <c r="G333" s="108" t="s">
        <v>213</v>
      </c>
      <c r="H333" s="117"/>
      <c r="I333" s="105">
        <f t="shared" si="62"/>
        <v>0</v>
      </c>
      <c r="J333" s="105">
        <f t="shared" si="63"/>
        <v>0</v>
      </c>
      <c r="K333" s="105">
        <f t="shared" si="63"/>
        <v>0</v>
      </c>
    </row>
    <row r="334" spans="2:11" s="40" customFormat="1" ht="18.75" hidden="1" customHeight="1">
      <c r="B334" s="41" t="s">
        <v>26</v>
      </c>
      <c r="C334" s="114" t="s">
        <v>143</v>
      </c>
      <c r="D334" s="114" t="s">
        <v>150</v>
      </c>
      <c r="E334" s="114" t="s">
        <v>145</v>
      </c>
      <c r="F334" s="114" t="s">
        <v>318</v>
      </c>
      <c r="G334" s="114" t="s">
        <v>213</v>
      </c>
      <c r="H334" s="117">
        <v>300</v>
      </c>
      <c r="I334" s="105">
        <f t="shared" si="62"/>
        <v>0</v>
      </c>
      <c r="J334" s="105">
        <f>J335</f>
        <v>0</v>
      </c>
      <c r="K334" s="105">
        <f>K335</f>
        <v>0</v>
      </c>
    </row>
    <row r="335" spans="2:11" s="40" customFormat="1" ht="18.75" hidden="1" customHeight="1">
      <c r="B335" s="41" t="s">
        <v>55</v>
      </c>
      <c r="C335" s="109" t="s">
        <v>143</v>
      </c>
      <c r="D335" s="109" t="s">
        <v>150</v>
      </c>
      <c r="E335" s="109" t="s">
        <v>145</v>
      </c>
      <c r="F335" s="109" t="s">
        <v>318</v>
      </c>
      <c r="G335" s="109" t="s">
        <v>213</v>
      </c>
      <c r="H335" s="111">
        <v>310</v>
      </c>
      <c r="I335" s="106">
        <v>0</v>
      </c>
      <c r="J335" s="106">
        <v>0</v>
      </c>
      <c r="K335" s="43">
        <v>0</v>
      </c>
    </row>
    <row r="336" spans="2:11" s="1" customFormat="1" ht="45" customHeight="1">
      <c r="B336" s="116" t="s">
        <v>169</v>
      </c>
      <c r="C336" s="36" t="s">
        <v>143</v>
      </c>
      <c r="D336" s="36" t="s">
        <v>150</v>
      </c>
      <c r="E336" s="36" t="s">
        <v>145</v>
      </c>
      <c r="F336" s="108" t="s">
        <v>246</v>
      </c>
      <c r="G336" s="108"/>
      <c r="H336" s="117"/>
      <c r="I336" s="105">
        <f t="shared" ref="I336:K336" si="64">I337</f>
        <v>3000</v>
      </c>
      <c r="J336" s="105">
        <f t="shared" si="64"/>
        <v>1000</v>
      </c>
      <c r="K336" s="44">
        <f t="shared" si="64"/>
        <v>1000</v>
      </c>
    </row>
    <row r="337" spans="2:11" s="1" customFormat="1" ht="15.75">
      <c r="B337" s="116" t="s">
        <v>126</v>
      </c>
      <c r="C337" s="36" t="s">
        <v>143</v>
      </c>
      <c r="D337" s="36" t="s">
        <v>150</v>
      </c>
      <c r="E337" s="36" t="s">
        <v>145</v>
      </c>
      <c r="F337" s="108" t="s">
        <v>262</v>
      </c>
      <c r="G337" s="108"/>
      <c r="H337" s="117"/>
      <c r="I337" s="105">
        <f>I343+I380+I338</f>
        <v>3000</v>
      </c>
      <c r="J337" s="105">
        <f>J343+J338</f>
        <v>1000</v>
      </c>
      <c r="K337" s="157">
        <f>K343+K338</f>
        <v>1000</v>
      </c>
    </row>
    <row r="338" spans="2:11" s="1" customFormat="1" ht="57">
      <c r="B338" s="94" t="s">
        <v>115</v>
      </c>
      <c r="C338" s="190" t="s">
        <v>143</v>
      </c>
      <c r="D338" s="190" t="s">
        <v>150</v>
      </c>
      <c r="E338" s="190" t="s">
        <v>145</v>
      </c>
      <c r="F338" s="191" t="s">
        <v>377</v>
      </c>
      <c r="G338" s="147"/>
      <c r="H338" s="148"/>
      <c r="I338" s="149">
        <f>I339</f>
        <v>1000</v>
      </c>
      <c r="J338" s="149">
        <f t="shared" ref="J338:K341" si="65">J339</f>
        <v>500</v>
      </c>
      <c r="K338" s="149">
        <f t="shared" si="65"/>
        <v>500</v>
      </c>
    </row>
    <row r="339" spans="2:11" s="1" customFormat="1" ht="30">
      <c r="B339" s="160" t="s">
        <v>190</v>
      </c>
      <c r="C339" s="36" t="s">
        <v>143</v>
      </c>
      <c r="D339" s="36" t="s">
        <v>150</v>
      </c>
      <c r="E339" s="36" t="s">
        <v>145</v>
      </c>
      <c r="F339" s="115" t="s">
        <v>377</v>
      </c>
      <c r="G339" s="154" t="s">
        <v>191</v>
      </c>
      <c r="H339" s="159"/>
      <c r="I339" s="157">
        <f>I340</f>
        <v>1000</v>
      </c>
      <c r="J339" s="157">
        <f t="shared" si="65"/>
        <v>500</v>
      </c>
      <c r="K339" s="157">
        <f t="shared" si="65"/>
        <v>500</v>
      </c>
    </row>
    <row r="340" spans="2:11" s="1" customFormat="1" ht="45">
      <c r="B340" s="160" t="s">
        <v>167</v>
      </c>
      <c r="C340" s="36" t="s">
        <v>143</v>
      </c>
      <c r="D340" s="36" t="s">
        <v>150</v>
      </c>
      <c r="E340" s="36" t="s">
        <v>145</v>
      </c>
      <c r="F340" s="115" t="s">
        <v>377</v>
      </c>
      <c r="G340" s="154" t="s">
        <v>161</v>
      </c>
      <c r="H340" s="159"/>
      <c r="I340" s="157">
        <f>I341</f>
        <v>1000</v>
      </c>
      <c r="J340" s="157">
        <f t="shared" si="65"/>
        <v>500</v>
      </c>
      <c r="K340" s="157">
        <f t="shared" si="65"/>
        <v>500</v>
      </c>
    </row>
    <row r="341" spans="2:11" s="1" customFormat="1" ht="45">
      <c r="B341" s="160" t="s">
        <v>221</v>
      </c>
      <c r="C341" s="36" t="s">
        <v>143</v>
      </c>
      <c r="D341" s="36" t="s">
        <v>150</v>
      </c>
      <c r="E341" s="36" t="s">
        <v>145</v>
      </c>
      <c r="F341" s="115" t="s">
        <v>377</v>
      </c>
      <c r="G341" s="154" t="s">
        <v>213</v>
      </c>
      <c r="H341" s="117"/>
      <c r="I341" s="157">
        <f>I342</f>
        <v>1000</v>
      </c>
      <c r="J341" s="157">
        <f t="shared" si="65"/>
        <v>500</v>
      </c>
      <c r="K341" s="157">
        <f t="shared" si="65"/>
        <v>500</v>
      </c>
    </row>
    <row r="342" spans="2:11" s="1" customFormat="1" ht="15.75">
      <c r="B342" s="160" t="s">
        <v>36</v>
      </c>
      <c r="C342" s="7" t="s">
        <v>143</v>
      </c>
      <c r="D342" s="7" t="s">
        <v>150</v>
      </c>
      <c r="E342" s="7" t="s">
        <v>145</v>
      </c>
      <c r="F342" s="110" t="s">
        <v>377</v>
      </c>
      <c r="G342" s="155" t="s">
        <v>213</v>
      </c>
      <c r="H342" s="159">
        <v>340</v>
      </c>
      <c r="I342" s="162">
        <v>1000</v>
      </c>
      <c r="J342" s="162">
        <v>500</v>
      </c>
      <c r="K342" s="43">
        <v>500</v>
      </c>
    </row>
    <row r="343" spans="2:11" s="1" customFormat="1" ht="21.75" customHeight="1">
      <c r="B343" s="116" t="s">
        <v>123</v>
      </c>
      <c r="C343" s="6" t="s">
        <v>143</v>
      </c>
      <c r="D343" s="6" t="s">
        <v>150</v>
      </c>
      <c r="E343" s="6" t="s">
        <v>145</v>
      </c>
      <c r="F343" s="115" t="s">
        <v>272</v>
      </c>
      <c r="G343" s="108"/>
      <c r="H343" s="117"/>
      <c r="I343" s="105">
        <f>I344+I350+I356</f>
        <v>2000</v>
      </c>
      <c r="J343" s="105">
        <f>J344+J350+J356</f>
        <v>500</v>
      </c>
      <c r="K343" s="44">
        <f>K344+K350+K356</f>
        <v>500</v>
      </c>
    </row>
    <row r="344" spans="2:11" s="1" customFormat="1" ht="57">
      <c r="B344" s="153" t="s">
        <v>124</v>
      </c>
      <c r="C344" s="136" t="s">
        <v>143</v>
      </c>
      <c r="D344" s="137" t="s">
        <v>150</v>
      </c>
      <c r="E344" s="137" t="s">
        <v>145</v>
      </c>
      <c r="F344" s="136" t="s">
        <v>271</v>
      </c>
      <c r="G344" s="136"/>
      <c r="H344" s="138"/>
      <c r="I344" s="139">
        <f>I345</f>
        <v>1000</v>
      </c>
      <c r="J344" s="139">
        <f t="shared" ref="J344:K346" si="66">J345</f>
        <v>300</v>
      </c>
      <c r="K344" s="140">
        <f t="shared" si="66"/>
        <v>300</v>
      </c>
    </row>
    <row r="345" spans="2:11" s="1" customFormat="1" ht="15.75">
      <c r="B345" s="38" t="s">
        <v>195</v>
      </c>
      <c r="C345" s="108" t="s">
        <v>143</v>
      </c>
      <c r="D345" s="108" t="s">
        <v>150</v>
      </c>
      <c r="E345" s="108" t="s">
        <v>145</v>
      </c>
      <c r="F345" s="115" t="s">
        <v>271</v>
      </c>
      <c r="G345" s="108" t="s">
        <v>194</v>
      </c>
      <c r="H345" s="32"/>
      <c r="I345" s="33">
        <f>I346</f>
        <v>1000</v>
      </c>
      <c r="J345" s="33">
        <f t="shared" si="66"/>
        <v>300</v>
      </c>
      <c r="K345" s="47">
        <f t="shared" si="66"/>
        <v>300</v>
      </c>
    </row>
    <row r="346" spans="2:11" s="1" customFormat="1" ht="60">
      <c r="B346" s="166" t="s">
        <v>344</v>
      </c>
      <c r="C346" s="164" t="s">
        <v>143</v>
      </c>
      <c r="D346" s="31" t="s">
        <v>150</v>
      </c>
      <c r="E346" s="31" t="s">
        <v>145</v>
      </c>
      <c r="F346" s="115" t="s">
        <v>271</v>
      </c>
      <c r="G346" s="154" t="s">
        <v>343</v>
      </c>
      <c r="H346" s="117"/>
      <c r="I346" s="105">
        <f>I347</f>
        <v>1000</v>
      </c>
      <c r="J346" s="105">
        <f t="shared" si="66"/>
        <v>300</v>
      </c>
      <c r="K346" s="44">
        <f t="shared" si="66"/>
        <v>300</v>
      </c>
    </row>
    <row r="347" spans="2:11" s="1" customFormat="1" ht="15.75">
      <c r="B347" s="165" t="s">
        <v>56</v>
      </c>
      <c r="C347" s="108" t="s">
        <v>143</v>
      </c>
      <c r="D347" s="108" t="s">
        <v>150</v>
      </c>
      <c r="E347" s="108" t="s">
        <v>145</v>
      </c>
      <c r="F347" s="115" t="s">
        <v>271</v>
      </c>
      <c r="G347" s="156" t="s">
        <v>343</v>
      </c>
      <c r="H347" s="117">
        <v>200</v>
      </c>
      <c r="I347" s="105">
        <f>I348</f>
        <v>1000</v>
      </c>
      <c r="J347" s="105">
        <f>J348</f>
        <v>300</v>
      </c>
      <c r="K347" s="44">
        <f>K348</f>
        <v>300</v>
      </c>
    </row>
    <row r="348" spans="2:11" s="1" customFormat="1" ht="21" customHeight="1">
      <c r="B348" s="116" t="s">
        <v>51</v>
      </c>
      <c r="C348" s="6" t="s">
        <v>143</v>
      </c>
      <c r="D348" s="108" t="s">
        <v>150</v>
      </c>
      <c r="E348" s="108" t="s">
        <v>145</v>
      </c>
      <c r="F348" s="115" t="s">
        <v>271</v>
      </c>
      <c r="G348" s="154" t="s">
        <v>343</v>
      </c>
      <c r="H348" s="116">
        <v>240</v>
      </c>
      <c r="I348" s="105">
        <f>I349</f>
        <v>1000</v>
      </c>
      <c r="J348" s="105">
        <f>J349</f>
        <v>300</v>
      </c>
      <c r="K348" s="44">
        <f>K349</f>
        <v>300</v>
      </c>
    </row>
    <row r="349" spans="2:11" s="40" customFormat="1" ht="36.75" customHeight="1">
      <c r="B349" s="116" t="s">
        <v>52</v>
      </c>
      <c r="C349" s="107" t="s">
        <v>143</v>
      </c>
      <c r="D349" s="107" t="s">
        <v>150</v>
      </c>
      <c r="E349" s="107" t="s">
        <v>145</v>
      </c>
      <c r="F349" s="110" t="s">
        <v>271</v>
      </c>
      <c r="G349" s="155" t="s">
        <v>343</v>
      </c>
      <c r="H349" s="112">
        <v>241</v>
      </c>
      <c r="I349" s="106">
        <v>1000</v>
      </c>
      <c r="J349" s="106">
        <v>300</v>
      </c>
      <c r="K349" s="43">
        <v>300</v>
      </c>
    </row>
    <row r="350" spans="2:11" s="1" customFormat="1" ht="57">
      <c r="B350" s="94" t="s">
        <v>125</v>
      </c>
      <c r="C350" s="95" t="s">
        <v>143</v>
      </c>
      <c r="D350" s="127" t="s">
        <v>150</v>
      </c>
      <c r="E350" s="95" t="s">
        <v>145</v>
      </c>
      <c r="F350" s="95" t="s">
        <v>270</v>
      </c>
      <c r="G350" s="95"/>
      <c r="H350" s="96"/>
      <c r="I350" s="97">
        <f t="shared" ref="I350:K351" si="67">I351</f>
        <v>1000</v>
      </c>
      <c r="J350" s="97">
        <f t="shared" si="67"/>
        <v>200</v>
      </c>
      <c r="K350" s="98">
        <f t="shared" si="67"/>
        <v>200</v>
      </c>
    </row>
    <row r="351" spans="2:11" s="1" customFormat="1" ht="15.75">
      <c r="B351" s="38" t="s">
        <v>195</v>
      </c>
      <c r="C351" s="108" t="s">
        <v>143</v>
      </c>
      <c r="D351" s="108" t="s">
        <v>150</v>
      </c>
      <c r="E351" s="108" t="s">
        <v>145</v>
      </c>
      <c r="F351" s="108" t="s">
        <v>270</v>
      </c>
      <c r="G351" s="108" t="s">
        <v>194</v>
      </c>
      <c r="H351" s="117"/>
      <c r="I351" s="105">
        <f t="shared" si="67"/>
        <v>1000</v>
      </c>
      <c r="J351" s="105">
        <f t="shared" si="67"/>
        <v>200</v>
      </c>
      <c r="K351" s="44">
        <f t="shared" si="67"/>
        <v>200</v>
      </c>
    </row>
    <row r="352" spans="2:11" s="1" customFormat="1" ht="60">
      <c r="B352" s="166" t="s">
        <v>344</v>
      </c>
      <c r="C352" s="167" t="s">
        <v>143</v>
      </c>
      <c r="D352" s="6" t="s">
        <v>150</v>
      </c>
      <c r="E352" s="108" t="s">
        <v>145</v>
      </c>
      <c r="F352" s="108" t="s">
        <v>270</v>
      </c>
      <c r="G352" s="154" t="s">
        <v>343</v>
      </c>
      <c r="H352" s="117"/>
      <c r="I352" s="105">
        <f>I353</f>
        <v>1000</v>
      </c>
      <c r="J352" s="105">
        <f t="shared" ref="J352:K354" si="68">J353</f>
        <v>200</v>
      </c>
      <c r="K352" s="44">
        <f t="shared" si="68"/>
        <v>200</v>
      </c>
    </row>
    <row r="353" spans="2:11" s="1" customFormat="1" ht="15.75">
      <c r="B353" s="165" t="s">
        <v>39</v>
      </c>
      <c r="C353" s="108" t="s">
        <v>143</v>
      </c>
      <c r="D353" s="6" t="s">
        <v>150</v>
      </c>
      <c r="E353" s="108" t="s">
        <v>145</v>
      </c>
      <c r="F353" s="108" t="s">
        <v>270</v>
      </c>
      <c r="G353" s="154" t="s">
        <v>343</v>
      </c>
      <c r="H353" s="117">
        <v>200</v>
      </c>
      <c r="I353" s="105">
        <f>I354</f>
        <v>1000</v>
      </c>
      <c r="J353" s="105">
        <f t="shared" si="68"/>
        <v>200</v>
      </c>
      <c r="K353" s="44">
        <f t="shared" si="68"/>
        <v>200</v>
      </c>
    </row>
    <row r="354" spans="2:11" s="1" customFormat="1" ht="16.5" customHeight="1">
      <c r="B354" s="116" t="s">
        <v>51</v>
      </c>
      <c r="C354" s="108" t="s">
        <v>143</v>
      </c>
      <c r="D354" s="108" t="s">
        <v>150</v>
      </c>
      <c r="E354" s="108" t="s">
        <v>145</v>
      </c>
      <c r="F354" s="108" t="s">
        <v>270</v>
      </c>
      <c r="G354" s="154" t="s">
        <v>343</v>
      </c>
      <c r="H354" s="116">
        <v>240</v>
      </c>
      <c r="I354" s="105">
        <f>I355</f>
        <v>1000</v>
      </c>
      <c r="J354" s="105">
        <f t="shared" si="68"/>
        <v>200</v>
      </c>
      <c r="K354" s="44">
        <f t="shared" si="68"/>
        <v>200</v>
      </c>
    </row>
    <row r="355" spans="2:11" s="40" customFormat="1" ht="30">
      <c r="B355" s="116" t="s">
        <v>57</v>
      </c>
      <c r="C355" s="107" t="s">
        <v>143</v>
      </c>
      <c r="D355" s="107" t="s">
        <v>150</v>
      </c>
      <c r="E355" s="107" t="s">
        <v>145</v>
      </c>
      <c r="F355" s="107" t="s">
        <v>270</v>
      </c>
      <c r="G355" s="155" t="s">
        <v>343</v>
      </c>
      <c r="H355" s="111">
        <v>241</v>
      </c>
      <c r="I355" s="106">
        <v>1000</v>
      </c>
      <c r="J355" s="106">
        <v>200</v>
      </c>
      <c r="K355" s="43">
        <v>200</v>
      </c>
    </row>
    <row r="356" spans="2:11" s="1" customFormat="1" ht="1.5" customHeight="1">
      <c r="B356" s="94" t="s">
        <v>126</v>
      </c>
      <c r="C356" s="95" t="s">
        <v>143</v>
      </c>
      <c r="D356" s="95" t="s">
        <v>150</v>
      </c>
      <c r="E356" s="95" t="s">
        <v>145</v>
      </c>
      <c r="F356" s="127" t="s">
        <v>269</v>
      </c>
      <c r="G356" s="95"/>
      <c r="H356" s="96"/>
      <c r="I356" s="97">
        <f>I357+I367</f>
        <v>0</v>
      </c>
      <c r="J356" s="97">
        <f>J357+J367</f>
        <v>0</v>
      </c>
      <c r="K356" s="98">
        <f>K357+K367</f>
        <v>0</v>
      </c>
    </row>
    <row r="357" spans="2:11" s="1" customFormat="1" ht="30" hidden="1">
      <c r="B357" s="116" t="s">
        <v>190</v>
      </c>
      <c r="C357" s="108" t="s">
        <v>143</v>
      </c>
      <c r="D357" s="108" t="s">
        <v>150</v>
      </c>
      <c r="E357" s="108" t="s">
        <v>145</v>
      </c>
      <c r="F357" s="6" t="s">
        <v>269</v>
      </c>
      <c r="G357" s="108" t="s">
        <v>191</v>
      </c>
      <c r="H357" s="117"/>
      <c r="I357" s="105">
        <f t="shared" ref="I357:K361" si="69">I358</f>
        <v>0</v>
      </c>
      <c r="J357" s="105">
        <f t="shared" si="69"/>
        <v>0</v>
      </c>
      <c r="K357" s="44">
        <f t="shared" si="69"/>
        <v>0</v>
      </c>
    </row>
    <row r="358" spans="2:11" s="1" customFormat="1" ht="45" hidden="1">
      <c r="B358" s="116" t="s">
        <v>167</v>
      </c>
      <c r="C358" s="108" t="s">
        <v>143</v>
      </c>
      <c r="D358" s="108" t="s">
        <v>150</v>
      </c>
      <c r="E358" s="108" t="s">
        <v>145</v>
      </c>
      <c r="F358" s="6" t="s">
        <v>269</v>
      </c>
      <c r="G358" s="108" t="s">
        <v>161</v>
      </c>
      <c r="H358" s="117"/>
      <c r="I358" s="105">
        <f>I361+I359</f>
        <v>0</v>
      </c>
      <c r="J358" s="105">
        <f>J361</f>
        <v>0</v>
      </c>
      <c r="K358" s="44">
        <f>K361</f>
        <v>0</v>
      </c>
    </row>
    <row r="359" spans="2:11" s="1" customFormat="1" ht="33.75" hidden="1" customHeight="1">
      <c r="B359" s="160" t="s">
        <v>359</v>
      </c>
      <c r="C359" s="154" t="s">
        <v>143</v>
      </c>
      <c r="D359" s="154" t="s">
        <v>150</v>
      </c>
      <c r="E359" s="154" t="s">
        <v>145</v>
      </c>
      <c r="F359" s="6" t="s">
        <v>269</v>
      </c>
      <c r="G359" s="154" t="s">
        <v>356</v>
      </c>
      <c r="H359" s="117"/>
      <c r="I359" s="157">
        <f>I360</f>
        <v>0</v>
      </c>
      <c r="J359" s="157"/>
      <c r="K359" s="44"/>
    </row>
    <row r="360" spans="2:11" s="1" customFormat="1" ht="15.75" hidden="1">
      <c r="B360" s="160" t="s">
        <v>33</v>
      </c>
      <c r="C360" s="154" t="s">
        <v>143</v>
      </c>
      <c r="D360" s="154" t="s">
        <v>150</v>
      </c>
      <c r="E360" s="154" t="s">
        <v>145</v>
      </c>
      <c r="F360" s="6" t="s">
        <v>269</v>
      </c>
      <c r="G360" s="154" t="s">
        <v>356</v>
      </c>
      <c r="H360" s="117">
        <v>226</v>
      </c>
      <c r="I360" s="157">
        <v>0</v>
      </c>
      <c r="J360" s="157"/>
      <c r="K360" s="44"/>
    </row>
    <row r="361" spans="2:11" s="1" customFormat="1" ht="14.25" hidden="1" customHeight="1">
      <c r="B361" s="160" t="s">
        <v>221</v>
      </c>
      <c r="C361" s="154" t="s">
        <v>143</v>
      </c>
      <c r="D361" s="154" t="s">
        <v>150</v>
      </c>
      <c r="E361" s="154" t="s">
        <v>145</v>
      </c>
      <c r="F361" s="6" t="s">
        <v>269</v>
      </c>
      <c r="G361" s="154" t="s">
        <v>213</v>
      </c>
      <c r="H361" s="117"/>
      <c r="I361" s="157">
        <f>I362</f>
        <v>0</v>
      </c>
      <c r="J361" s="157">
        <f t="shared" si="69"/>
        <v>0</v>
      </c>
      <c r="K361" s="157">
        <f t="shared" si="69"/>
        <v>0</v>
      </c>
    </row>
    <row r="362" spans="2:11" s="1" customFormat="1" ht="15.75" hidden="1">
      <c r="B362" s="160" t="s">
        <v>17</v>
      </c>
      <c r="C362" s="154" t="s">
        <v>143</v>
      </c>
      <c r="D362" s="154" t="s">
        <v>150</v>
      </c>
      <c r="E362" s="154" t="s">
        <v>145</v>
      </c>
      <c r="F362" s="6" t="s">
        <v>269</v>
      </c>
      <c r="G362" s="154" t="s">
        <v>213</v>
      </c>
      <c r="H362" s="117">
        <v>200</v>
      </c>
      <c r="I362" s="157">
        <f>I363</f>
        <v>0</v>
      </c>
      <c r="J362" s="157">
        <f>J363</f>
        <v>0</v>
      </c>
      <c r="K362" s="44">
        <f>K363</f>
        <v>0</v>
      </c>
    </row>
    <row r="363" spans="2:11" s="1" customFormat="1" ht="15.75" hidden="1">
      <c r="B363" s="160" t="s">
        <v>58</v>
      </c>
      <c r="C363" s="154" t="s">
        <v>143</v>
      </c>
      <c r="D363" s="154" t="s">
        <v>150</v>
      </c>
      <c r="E363" s="154" t="s">
        <v>145</v>
      </c>
      <c r="F363" s="6" t="s">
        <v>269</v>
      </c>
      <c r="G363" s="154" t="s">
        <v>213</v>
      </c>
      <c r="H363" s="117">
        <v>220</v>
      </c>
      <c r="I363" s="157">
        <f>SUM(I364:I366)</f>
        <v>0</v>
      </c>
      <c r="J363" s="157">
        <f>SUM(J365:J365)</f>
        <v>0</v>
      </c>
      <c r="K363" s="44">
        <f>SUM(K365:K365)</f>
        <v>0</v>
      </c>
    </row>
    <row r="364" spans="2:11" s="1" customFormat="1" ht="15.75" hidden="1">
      <c r="B364" s="160" t="s">
        <v>31</v>
      </c>
      <c r="C364" s="154" t="s">
        <v>143</v>
      </c>
      <c r="D364" s="154" t="s">
        <v>150</v>
      </c>
      <c r="E364" s="154" t="s">
        <v>145</v>
      </c>
      <c r="F364" s="6" t="s">
        <v>269</v>
      </c>
      <c r="G364" s="154" t="s">
        <v>213</v>
      </c>
      <c r="H364" s="117">
        <v>223</v>
      </c>
      <c r="I364" s="157">
        <v>0</v>
      </c>
      <c r="J364" s="157">
        <v>0</v>
      </c>
      <c r="K364" s="44">
        <v>0</v>
      </c>
    </row>
    <row r="365" spans="2:11" s="40" customFormat="1" ht="19.5" hidden="1" customHeight="1">
      <c r="B365" s="160" t="s">
        <v>32</v>
      </c>
      <c r="C365" s="155" t="s">
        <v>143</v>
      </c>
      <c r="D365" s="155" t="s">
        <v>150</v>
      </c>
      <c r="E365" s="155" t="s">
        <v>145</v>
      </c>
      <c r="F365" s="5" t="s">
        <v>269</v>
      </c>
      <c r="G365" s="155" t="s">
        <v>213</v>
      </c>
      <c r="H365" s="159">
        <v>225</v>
      </c>
      <c r="I365" s="162">
        <v>0</v>
      </c>
      <c r="J365" s="162">
        <v>0</v>
      </c>
      <c r="K365" s="43">
        <v>0</v>
      </c>
    </row>
    <row r="366" spans="2:11" s="40" customFormat="1" ht="19.5" hidden="1" customHeight="1">
      <c r="B366" s="160" t="s">
        <v>361</v>
      </c>
      <c r="C366" s="155" t="s">
        <v>143</v>
      </c>
      <c r="D366" s="155" t="s">
        <v>150</v>
      </c>
      <c r="E366" s="155" t="s">
        <v>145</v>
      </c>
      <c r="F366" s="5" t="s">
        <v>269</v>
      </c>
      <c r="G366" s="155" t="s">
        <v>213</v>
      </c>
      <c r="H366" s="159">
        <v>226</v>
      </c>
      <c r="I366" s="162">
        <v>0</v>
      </c>
      <c r="J366" s="162"/>
      <c r="K366" s="43"/>
    </row>
    <row r="367" spans="2:11" s="1" customFormat="1" ht="15.75" hidden="1">
      <c r="B367" s="116" t="s">
        <v>195</v>
      </c>
      <c r="C367" s="108" t="s">
        <v>143</v>
      </c>
      <c r="D367" s="108" t="s">
        <v>150</v>
      </c>
      <c r="E367" s="108" t="s">
        <v>145</v>
      </c>
      <c r="F367" s="6" t="s">
        <v>269</v>
      </c>
      <c r="G367" s="108" t="s">
        <v>194</v>
      </c>
      <c r="H367" s="35"/>
      <c r="I367" s="29">
        <f>I368+I372</f>
        <v>0</v>
      </c>
      <c r="J367" s="29">
        <f>J368</f>
        <v>0</v>
      </c>
      <c r="K367" s="46">
        <f>K368</f>
        <v>0</v>
      </c>
    </row>
    <row r="368" spans="2:11" s="1" customFormat="1" ht="60" hidden="1">
      <c r="B368" s="163" t="s">
        <v>342</v>
      </c>
      <c r="C368" s="108" t="s">
        <v>143</v>
      </c>
      <c r="D368" s="108" t="s">
        <v>150</v>
      </c>
      <c r="E368" s="108" t="s">
        <v>145</v>
      </c>
      <c r="F368" s="6" t="s">
        <v>269</v>
      </c>
      <c r="G368" s="154" t="s">
        <v>341</v>
      </c>
      <c r="H368" s="117"/>
      <c r="I368" s="105">
        <f>I369</f>
        <v>0</v>
      </c>
      <c r="J368" s="105">
        <f t="shared" ref="J368:K369" si="70">J369</f>
        <v>0</v>
      </c>
      <c r="K368" s="44">
        <f t="shared" si="70"/>
        <v>0</v>
      </c>
    </row>
    <row r="369" spans="2:11" s="1" customFormat="1" ht="17.25" hidden="1" customHeight="1">
      <c r="B369" s="116" t="s">
        <v>17</v>
      </c>
      <c r="C369" s="108" t="s">
        <v>143</v>
      </c>
      <c r="D369" s="108" t="s">
        <v>150</v>
      </c>
      <c r="E369" s="108" t="s">
        <v>145</v>
      </c>
      <c r="F369" s="6" t="s">
        <v>269</v>
      </c>
      <c r="G369" s="154" t="s">
        <v>341</v>
      </c>
      <c r="H369" s="117">
        <v>200</v>
      </c>
      <c r="I369" s="105">
        <f>I370</f>
        <v>0</v>
      </c>
      <c r="J369" s="105">
        <f t="shared" si="70"/>
        <v>0</v>
      </c>
      <c r="K369" s="44">
        <f t="shared" si="70"/>
        <v>0</v>
      </c>
    </row>
    <row r="370" spans="2:11" s="1" customFormat="1" ht="18" hidden="1" customHeight="1">
      <c r="B370" s="116" t="s">
        <v>51</v>
      </c>
      <c r="C370" s="108" t="s">
        <v>143</v>
      </c>
      <c r="D370" s="108" t="s">
        <v>150</v>
      </c>
      <c r="E370" s="108" t="s">
        <v>145</v>
      </c>
      <c r="F370" s="6" t="s">
        <v>269</v>
      </c>
      <c r="G370" s="154" t="s">
        <v>341</v>
      </c>
      <c r="H370" s="117">
        <v>240</v>
      </c>
      <c r="I370" s="105">
        <f>I371</f>
        <v>0</v>
      </c>
      <c r="J370" s="105">
        <f>J371</f>
        <v>0</v>
      </c>
      <c r="K370" s="44">
        <f>K371</f>
        <v>0</v>
      </c>
    </row>
    <row r="371" spans="2:11" s="40" customFormat="1" ht="34.5" hidden="1" customHeight="1">
      <c r="B371" s="116" t="s">
        <v>59</v>
      </c>
      <c r="C371" s="107" t="s">
        <v>143</v>
      </c>
      <c r="D371" s="107" t="s">
        <v>150</v>
      </c>
      <c r="E371" s="107" t="s">
        <v>145</v>
      </c>
      <c r="F371" s="5" t="s">
        <v>269</v>
      </c>
      <c r="G371" s="155" t="s">
        <v>341</v>
      </c>
      <c r="H371" s="27">
        <v>241</v>
      </c>
      <c r="I371" s="106">
        <v>0</v>
      </c>
      <c r="J371" s="106">
        <v>0</v>
      </c>
      <c r="K371" s="43">
        <v>0</v>
      </c>
    </row>
    <row r="372" spans="2:11" s="40" customFormat="1" ht="19.5" hidden="1" customHeight="1">
      <c r="B372" s="160" t="s">
        <v>376</v>
      </c>
      <c r="C372" s="154" t="s">
        <v>143</v>
      </c>
      <c r="D372" s="154" t="s">
        <v>150</v>
      </c>
      <c r="E372" s="154" t="s">
        <v>145</v>
      </c>
      <c r="F372" s="6" t="s">
        <v>269</v>
      </c>
      <c r="G372" s="154" t="s">
        <v>353</v>
      </c>
      <c r="H372" s="189"/>
      <c r="I372" s="157">
        <f>I373</f>
        <v>0</v>
      </c>
      <c r="J372" s="162"/>
      <c r="K372" s="43"/>
    </row>
    <row r="373" spans="2:11" s="40" customFormat="1" ht="32.25" hidden="1" customHeight="1">
      <c r="B373" s="160" t="s">
        <v>355</v>
      </c>
      <c r="C373" s="154" t="s">
        <v>143</v>
      </c>
      <c r="D373" s="154" t="s">
        <v>150</v>
      </c>
      <c r="E373" s="154" t="s">
        <v>145</v>
      </c>
      <c r="F373" s="6" t="s">
        <v>269</v>
      </c>
      <c r="G373" s="154" t="s">
        <v>312</v>
      </c>
      <c r="H373" s="189"/>
      <c r="I373" s="157">
        <f>I374</f>
        <v>0</v>
      </c>
      <c r="J373" s="162"/>
      <c r="K373" s="43"/>
    </row>
    <row r="374" spans="2:11" s="40" customFormat="1" ht="16.5" hidden="1" customHeight="1">
      <c r="B374" s="160" t="s">
        <v>38</v>
      </c>
      <c r="C374" s="155" t="s">
        <v>143</v>
      </c>
      <c r="D374" s="155" t="s">
        <v>150</v>
      </c>
      <c r="E374" s="155" t="s">
        <v>145</v>
      </c>
      <c r="F374" s="5" t="s">
        <v>269</v>
      </c>
      <c r="G374" s="155" t="s">
        <v>312</v>
      </c>
      <c r="H374" s="159">
        <v>290</v>
      </c>
      <c r="I374" s="162">
        <v>0</v>
      </c>
      <c r="J374" s="162"/>
      <c r="K374" s="43"/>
    </row>
    <row r="375" spans="2:11" s="40" customFormat="1" ht="24" hidden="1" customHeight="1">
      <c r="B375" s="123" t="s">
        <v>329</v>
      </c>
      <c r="C375" s="107" t="s">
        <v>143</v>
      </c>
      <c r="D375" s="107" t="s">
        <v>150</v>
      </c>
      <c r="E375" s="107" t="s">
        <v>145</v>
      </c>
      <c r="F375" s="5" t="s">
        <v>330</v>
      </c>
      <c r="G375" s="107" t="s">
        <v>144</v>
      </c>
      <c r="H375" s="27"/>
      <c r="I375" s="106">
        <f>I376</f>
        <v>0</v>
      </c>
      <c r="J375" s="106"/>
      <c r="K375" s="43"/>
    </row>
    <row r="376" spans="2:11" s="40" customFormat="1" ht="39.75" hidden="1" customHeight="1">
      <c r="B376" s="116" t="s">
        <v>190</v>
      </c>
      <c r="C376" s="108" t="s">
        <v>143</v>
      </c>
      <c r="D376" s="108" t="s">
        <v>150</v>
      </c>
      <c r="E376" s="108" t="s">
        <v>145</v>
      </c>
      <c r="F376" s="6" t="s">
        <v>330</v>
      </c>
      <c r="G376" s="108" t="s">
        <v>191</v>
      </c>
      <c r="H376" s="27"/>
      <c r="I376" s="105">
        <f>I377</f>
        <v>0</v>
      </c>
      <c r="J376" s="106"/>
      <c r="K376" s="43"/>
    </row>
    <row r="377" spans="2:11" s="40" customFormat="1" ht="39" hidden="1" customHeight="1">
      <c r="B377" s="116" t="s">
        <v>168</v>
      </c>
      <c r="C377" s="108" t="s">
        <v>143</v>
      </c>
      <c r="D377" s="108" t="s">
        <v>150</v>
      </c>
      <c r="E377" s="108" t="s">
        <v>145</v>
      </c>
      <c r="F377" s="6" t="s">
        <v>330</v>
      </c>
      <c r="G377" s="108" t="s">
        <v>161</v>
      </c>
      <c r="H377" s="27"/>
      <c r="I377" s="105">
        <f>I378</f>
        <v>0</v>
      </c>
      <c r="J377" s="106"/>
      <c r="K377" s="43"/>
    </row>
    <row r="378" spans="2:11" s="40" customFormat="1" ht="36" hidden="1" customHeight="1">
      <c r="B378" s="116" t="s">
        <v>221</v>
      </c>
      <c r="C378" s="108" t="s">
        <v>143</v>
      </c>
      <c r="D378" s="108" t="s">
        <v>150</v>
      </c>
      <c r="E378" s="108" t="s">
        <v>145</v>
      </c>
      <c r="F378" s="6" t="s">
        <v>330</v>
      </c>
      <c r="G378" s="108" t="s">
        <v>213</v>
      </c>
      <c r="H378" s="27"/>
      <c r="I378" s="105">
        <f>I379</f>
        <v>0</v>
      </c>
      <c r="J378" s="106"/>
      <c r="K378" s="43"/>
    </row>
    <row r="379" spans="2:11" s="40" customFormat="1" ht="22.5" hidden="1" customHeight="1">
      <c r="B379" s="116" t="s">
        <v>157</v>
      </c>
      <c r="C379" s="107" t="s">
        <v>143</v>
      </c>
      <c r="D379" s="107" t="s">
        <v>150</v>
      </c>
      <c r="E379" s="107" t="s">
        <v>145</v>
      </c>
      <c r="F379" s="5" t="s">
        <v>330</v>
      </c>
      <c r="G379" s="107" t="s">
        <v>213</v>
      </c>
      <c r="H379" s="27">
        <v>225</v>
      </c>
      <c r="I379" s="106">
        <v>0</v>
      </c>
      <c r="J379" s="106"/>
      <c r="K379" s="43"/>
    </row>
    <row r="380" spans="2:11" s="40" customFormat="1" ht="48.75" hidden="1" customHeight="1">
      <c r="B380" s="146" t="s">
        <v>360</v>
      </c>
      <c r="C380" s="147" t="s">
        <v>143</v>
      </c>
      <c r="D380" s="147" t="s">
        <v>150</v>
      </c>
      <c r="E380" s="147" t="s">
        <v>145</v>
      </c>
      <c r="F380" s="174" t="s">
        <v>330</v>
      </c>
      <c r="G380" s="147" t="s">
        <v>356</v>
      </c>
      <c r="H380" s="175"/>
      <c r="I380" s="149">
        <f>I381</f>
        <v>0</v>
      </c>
      <c r="J380" s="149"/>
      <c r="K380" s="150"/>
    </row>
    <row r="381" spans="2:11" s="40" customFormat="1" ht="38.25" hidden="1" customHeight="1">
      <c r="B381" s="160" t="s">
        <v>359</v>
      </c>
      <c r="C381" s="154" t="s">
        <v>143</v>
      </c>
      <c r="D381" s="154" t="s">
        <v>150</v>
      </c>
      <c r="E381" s="154" t="s">
        <v>145</v>
      </c>
      <c r="F381" s="6" t="s">
        <v>357</v>
      </c>
      <c r="G381" s="154" t="s">
        <v>356</v>
      </c>
      <c r="H381" s="189"/>
      <c r="I381" s="157">
        <f>I382</f>
        <v>0</v>
      </c>
      <c r="J381" s="162"/>
      <c r="K381" s="43"/>
    </row>
    <row r="382" spans="2:11" s="40" customFormat="1" ht="1.5" customHeight="1">
      <c r="B382" s="160" t="s">
        <v>62</v>
      </c>
      <c r="C382" s="155" t="s">
        <v>143</v>
      </c>
      <c r="D382" s="155" t="s">
        <v>150</v>
      </c>
      <c r="E382" s="155" t="s">
        <v>145</v>
      </c>
      <c r="F382" s="5" t="s">
        <v>358</v>
      </c>
      <c r="G382" s="155" t="s">
        <v>356</v>
      </c>
      <c r="H382" s="27">
        <v>310</v>
      </c>
      <c r="I382" s="162">
        <v>0</v>
      </c>
      <c r="J382" s="162"/>
      <c r="K382" s="43"/>
    </row>
    <row r="383" spans="2:11" s="54" customFormat="1" ht="24" customHeight="1">
      <c r="B383" s="161" t="s">
        <v>127</v>
      </c>
      <c r="C383" s="107" t="s">
        <v>143</v>
      </c>
      <c r="D383" s="107" t="s">
        <v>150</v>
      </c>
      <c r="E383" s="107" t="s">
        <v>148</v>
      </c>
      <c r="F383" s="107"/>
      <c r="G383" s="107"/>
      <c r="H383" s="111"/>
      <c r="I383" s="106">
        <f>I384+I393+I402</f>
        <v>1564700</v>
      </c>
      <c r="J383" s="106">
        <f>J384+J393+J402</f>
        <v>35500</v>
      </c>
      <c r="K383" s="43">
        <f>K384+K393+K402</f>
        <v>35500</v>
      </c>
    </row>
    <row r="384" spans="2:11" s="1" customFormat="1" ht="70.5" customHeight="1">
      <c r="B384" s="101" t="s">
        <v>389</v>
      </c>
      <c r="C384" s="95" t="s">
        <v>143</v>
      </c>
      <c r="D384" s="95" t="s">
        <v>150</v>
      </c>
      <c r="E384" s="95" t="s">
        <v>148</v>
      </c>
      <c r="F384" s="95" t="s">
        <v>251</v>
      </c>
      <c r="G384" s="95"/>
      <c r="H384" s="96"/>
      <c r="I384" s="97">
        <f>I385</f>
        <v>10000</v>
      </c>
      <c r="J384" s="97">
        <f>J386</f>
        <v>10000</v>
      </c>
      <c r="K384" s="98">
        <f>K386</f>
        <v>10000</v>
      </c>
    </row>
    <row r="385" spans="2:12" s="1" customFormat="1" ht="32.25" customHeight="1">
      <c r="B385" s="92" t="s">
        <v>268</v>
      </c>
      <c r="C385" s="108" t="s">
        <v>143</v>
      </c>
      <c r="D385" s="108" t="s">
        <v>150</v>
      </c>
      <c r="E385" s="108" t="s">
        <v>148</v>
      </c>
      <c r="F385" s="108" t="s">
        <v>249</v>
      </c>
      <c r="G385" s="108"/>
      <c r="H385" s="117"/>
      <c r="I385" s="105">
        <f>I386</f>
        <v>10000</v>
      </c>
      <c r="J385" s="105">
        <f>J386</f>
        <v>10000</v>
      </c>
      <c r="K385" s="105">
        <f>K386</f>
        <v>10000</v>
      </c>
    </row>
    <row r="386" spans="2:12" s="1" customFormat="1" ht="30">
      <c r="B386" s="116" t="s">
        <v>190</v>
      </c>
      <c r="C386" s="108" t="s">
        <v>143</v>
      </c>
      <c r="D386" s="108" t="s">
        <v>150</v>
      </c>
      <c r="E386" s="108" t="s">
        <v>148</v>
      </c>
      <c r="F386" s="108" t="s">
        <v>248</v>
      </c>
      <c r="G386" s="108" t="s">
        <v>191</v>
      </c>
      <c r="H386" s="117"/>
      <c r="I386" s="105">
        <f t="shared" ref="I386:I391" si="71">I387</f>
        <v>10000</v>
      </c>
      <c r="J386" s="105">
        <f>J387</f>
        <v>10000</v>
      </c>
      <c r="K386" s="44">
        <f>K387</f>
        <v>10000</v>
      </c>
    </row>
    <row r="387" spans="2:12" s="1" customFormat="1" ht="45">
      <c r="B387" s="116" t="s">
        <v>166</v>
      </c>
      <c r="C387" s="108" t="s">
        <v>143</v>
      </c>
      <c r="D387" s="108" t="s">
        <v>150</v>
      </c>
      <c r="E387" s="108" t="s">
        <v>148</v>
      </c>
      <c r="F387" s="108" t="s">
        <v>248</v>
      </c>
      <c r="G387" s="108" t="s">
        <v>161</v>
      </c>
      <c r="H387" s="117"/>
      <c r="I387" s="105">
        <f t="shared" si="71"/>
        <v>10000</v>
      </c>
      <c r="J387" s="105">
        <f t="shared" ref="J387:K391" si="72">J388</f>
        <v>10000</v>
      </c>
      <c r="K387" s="44">
        <f t="shared" si="72"/>
        <v>10000</v>
      </c>
    </row>
    <row r="388" spans="2:12" s="1" customFormat="1" ht="36" customHeight="1">
      <c r="B388" s="116" t="s">
        <v>168</v>
      </c>
      <c r="C388" s="108" t="s">
        <v>143</v>
      </c>
      <c r="D388" s="108" t="s">
        <v>150</v>
      </c>
      <c r="E388" s="108" t="s">
        <v>148</v>
      </c>
      <c r="F388" s="108" t="s">
        <v>248</v>
      </c>
      <c r="G388" s="108" t="s">
        <v>161</v>
      </c>
      <c r="H388" s="117"/>
      <c r="I388" s="105">
        <f>I389</f>
        <v>10000</v>
      </c>
      <c r="J388" s="105">
        <f t="shared" si="72"/>
        <v>10000</v>
      </c>
      <c r="K388" s="44">
        <f t="shared" si="72"/>
        <v>10000</v>
      </c>
    </row>
    <row r="389" spans="2:12" s="1" customFormat="1" ht="32.25" customHeight="1">
      <c r="B389" s="116" t="s">
        <v>221</v>
      </c>
      <c r="C389" s="108" t="s">
        <v>143</v>
      </c>
      <c r="D389" s="108" t="s">
        <v>150</v>
      </c>
      <c r="E389" s="108" t="s">
        <v>148</v>
      </c>
      <c r="F389" s="108" t="s">
        <v>248</v>
      </c>
      <c r="G389" s="108" t="s">
        <v>213</v>
      </c>
      <c r="H389" s="117"/>
      <c r="I389" s="105">
        <f>I390</f>
        <v>10000</v>
      </c>
      <c r="J389" s="105">
        <f>J390</f>
        <v>10000</v>
      </c>
      <c r="K389" s="44">
        <f>K390</f>
        <v>10000</v>
      </c>
    </row>
    <row r="390" spans="2:12" s="1" customFormat="1" ht="23.25" customHeight="1">
      <c r="B390" s="116" t="s">
        <v>17</v>
      </c>
      <c r="C390" s="108" t="s">
        <v>143</v>
      </c>
      <c r="D390" s="108" t="s">
        <v>150</v>
      </c>
      <c r="E390" s="108" t="s">
        <v>148</v>
      </c>
      <c r="F390" s="108" t="s">
        <v>248</v>
      </c>
      <c r="G390" s="108" t="s">
        <v>213</v>
      </c>
      <c r="H390" s="117">
        <v>200</v>
      </c>
      <c r="I390" s="105">
        <f t="shared" si="71"/>
        <v>10000</v>
      </c>
      <c r="J390" s="105">
        <f t="shared" si="72"/>
        <v>10000</v>
      </c>
      <c r="K390" s="44">
        <f t="shared" si="72"/>
        <v>10000</v>
      </c>
    </row>
    <row r="391" spans="2:12" s="1" customFormat="1" ht="21" customHeight="1">
      <c r="B391" s="116" t="s">
        <v>48</v>
      </c>
      <c r="C391" s="108" t="s">
        <v>143</v>
      </c>
      <c r="D391" s="108" t="s">
        <v>150</v>
      </c>
      <c r="E391" s="108" t="s">
        <v>148</v>
      </c>
      <c r="F391" s="108" t="s">
        <v>248</v>
      </c>
      <c r="G391" s="108" t="s">
        <v>213</v>
      </c>
      <c r="H391" s="117">
        <v>220</v>
      </c>
      <c r="I391" s="105">
        <f t="shared" si="71"/>
        <v>10000</v>
      </c>
      <c r="J391" s="105">
        <f t="shared" si="72"/>
        <v>10000</v>
      </c>
      <c r="K391" s="44">
        <f t="shared" si="72"/>
        <v>10000</v>
      </c>
    </row>
    <row r="392" spans="2:12" s="40" customFormat="1" ht="19.5" customHeight="1">
      <c r="B392" s="116" t="s">
        <v>33</v>
      </c>
      <c r="C392" s="107" t="s">
        <v>143</v>
      </c>
      <c r="D392" s="107" t="s">
        <v>150</v>
      </c>
      <c r="E392" s="107" t="s">
        <v>148</v>
      </c>
      <c r="F392" s="107" t="s">
        <v>248</v>
      </c>
      <c r="G392" s="107" t="s">
        <v>213</v>
      </c>
      <c r="H392" s="111">
        <v>226</v>
      </c>
      <c r="I392" s="106">
        <v>10000</v>
      </c>
      <c r="J392" s="162">
        <v>10000</v>
      </c>
      <c r="K392" s="162">
        <v>10000</v>
      </c>
    </row>
    <row r="393" spans="2:12" s="1" customFormat="1" ht="59.25" customHeight="1">
      <c r="B393" s="151" t="s">
        <v>392</v>
      </c>
      <c r="C393" s="95" t="s">
        <v>143</v>
      </c>
      <c r="D393" s="95" t="s">
        <v>150</v>
      </c>
      <c r="E393" s="95" t="s">
        <v>148</v>
      </c>
      <c r="F393" s="95" t="s">
        <v>267</v>
      </c>
      <c r="G393" s="95"/>
      <c r="H393" s="96"/>
      <c r="I393" s="97">
        <f>I394</f>
        <v>20000</v>
      </c>
      <c r="J393" s="97">
        <f>J395</f>
        <v>20000</v>
      </c>
      <c r="K393" s="98">
        <f>K395</f>
        <v>20000</v>
      </c>
    </row>
    <row r="394" spans="2:12" s="1" customFormat="1" ht="22.5" customHeight="1">
      <c r="B394" s="91" t="s">
        <v>266</v>
      </c>
      <c r="C394" s="108" t="s">
        <v>143</v>
      </c>
      <c r="D394" s="108" t="s">
        <v>150</v>
      </c>
      <c r="E394" s="108" t="s">
        <v>148</v>
      </c>
      <c r="F394" s="108" t="s">
        <v>265</v>
      </c>
      <c r="G394" s="108"/>
      <c r="H394" s="117"/>
      <c r="I394" s="105">
        <f>I395</f>
        <v>20000</v>
      </c>
      <c r="J394" s="105">
        <f>J395</f>
        <v>20000</v>
      </c>
      <c r="K394" s="105">
        <f>K395</f>
        <v>20000</v>
      </c>
      <c r="L394" s="93"/>
    </row>
    <row r="395" spans="2:12" s="1" customFormat="1" ht="30.75" customHeight="1">
      <c r="B395" s="116" t="s">
        <v>176</v>
      </c>
      <c r="C395" s="108" t="s">
        <v>143</v>
      </c>
      <c r="D395" s="108" t="s">
        <v>150</v>
      </c>
      <c r="E395" s="108" t="s">
        <v>148</v>
      </c>
      <c r="F395" s="108" t="s">
        <v>264</v>
      </c>
      <c r="G395" s="108"/>
      <c r="H395" s="117"/>
      <c r="I395" s="105">
        <f t="shared" ref="I395:I400" si="73">I396</f>
        <v>20000</v>
      </c>
      <c r="J395" s="105">
        <f>J396</f>
        <v>20000</v>
      </c>
      <c r="K395" s="44">
        <f>K396</f>
        <v>20000</v>
      </c>
      <c r="L395" s="93"/>
    </row>
    <row r="396" spans="2:12" s="1" customFormat="1" ht="30" customHeight="1">
      <c r="B396" s="116" t="s">
        <v>190</v>
      </c>
      <c r="C396" s="108" t="s">
        <v>143</v>
      </c>
      <c r="D396" s="108" t="s">
        <v>150</v>
      </c>
      <c r="E396" s="108" t="s">
        <v>145</v>
      </c>
      <c r="F396" s="108" t="s">
        <v>264</v>
      </c>
      <c r="G396" s="108" t="s">
        <v>191</v>
      </c>
      <c r="H396" s="117"/>
      <c r="I396" s="105">
        <f t="shared" si="73"/>
        <v>20000</v>
      </c>
      <c r="J396" s="105">
        <f t="shared" ref="J396:K400" si="74">J397</f>
        <v>20000</v>
      </c>
      <c r="K396" s="44">
        <f t="shared" si="74"/>
        <v>20000</v>
      </c>
    </row>
    <row r="397" spans="2:12" s="1" customFormat="1" ht="33.75" customHeight="1">
      <c r="B397" s="116" t="s">
        <v>168</v>
      </c>
      <c r="C397" s="108" t="s">
        <v>143</v>
      </c>
      <c r="D397" s="108" t="s">
        <v>150</v>
      </c>
      <c r="E397" s="108" t="s">
        <v>148</v>
      </c>
      <c r="F397" s="108" t="s">
        <v>264</v>
      </c>
      <c r="G397" s="108" t="s">
        <v>161</v>
      </c>
      <c r="H397" s="117"/>
      <c r="I397" s="105">
        <f>I398</f>
        <v>20000</v>
      </c>
      <c r="J397" s="105">
        <f t="shared" si="74"/>
        <v>20000</v>
      </c>
      <c r="K397" s="44">
        <f t="shared" si="74"/>
        <v>20000</v>
      </c>
    </row>
    <row r="398" spans="2:12" s="1" customFormat="1" ht="34.5" customHeight="1">
      <c r="B398" s="116" t="s">
        <v>221</v>
      </c>
      <c r="C398" s="108" t="s">
        <v>143</v>
      </c>
      <c r="D398" s="108" t="s">
        <v>150</v>
      </c>
      <c r="E398" s="108" t="s">
        <v>148</v>
      </c>
      <c r="F398" s="108" t="s">
        <v>264</v>
      </c>
      <c r="G398" s="108" t="s">
        <v>213</v>
      </c>
      <c r="H398" s="117"/>
      <c r="I398" s="105">
        <f>I399</f>
        <v>20000</v>
      </c>
      <c r="J398" s="105">
        <f>J399</f>
        <v>20000</v>
      </c>
      <c r="K398" s="44">
        <f>K399</f>
        <v>20000</v>
      </c>
    </row>
    <row r="399" spans="2:12" s="1" customFormat="1" ht="15.75">
      <c r="B399" s="116" t="s">
        <v>17</v>
      </c>
      <c r="C399" s="108" t="s">
        <v>143</v>
      </c>
      <c r="D399" s="108" t="s">
        <v>150</v>
      </c>
      <c r="E399" s="108" t="s">
        <v>148</v>
      </c>
      <c r="F399" s="108" t="s">
        <v>264</v>
      </c>
      <c r="G399" s="108" t="s">
        <v>213</v>
      </c>
      <c r="H399" s="117">
        <v>200</v>
      </c>
      <c r="I399" s="105">
        <f t="shared" si="73"/>
        <v>20000</v>
      </c>
      <c r="J399" s="105">
        <f t="shared" si="74"/>
        <v>20000</v>
      </c>
      <c r="K399" s="44">
        <f t="shared" si="74"/>
        <v>20000</v>
      </c>
    </row>
    <row r="400" spans="2:12" s="1" customFormat="1" ht="15.75">
      <c r="B400" s="116" t="s">
        <v>60</v>
      </c>
      <c r="C400" s="108" t="s">
        <v>143</v>
      </c>
      <c r="D400" s="108" t="s">
        <v>150</v>
      </c>
      <c r="E400" s="108" t="s">
        <v>148</v>
      </c>
      <c r="F400" s="108" t="s">
        <v>264</v>
      </c>
      <c r="G400" s="108" t="s">
        <v>213</v>
      </c>
      <c r="H400" s="117">
        <v>220</v>
      </c>
      <c r="I400" s="105">
        <f t="shared" si="73"/>
        <v>20000</v>
      </c>
      <c r="J400" s="105">
        <f t="shared" si="74"/>
        <v>20000</v>
      </c>
      <c r="K400" s="44">
        <f t="shared" si="74"/>
        <v>20000</v>
      </c>
    </row>
    <row r="401" spans="2:11" s="40" customFormat="1" ht="18.75" customHeight="1">
      <c r="B401" s="116" t="s">
        <v>33</v>
      </c>
      <c r="C401" s="107" t="s">
        <v>143</v>
      </c>
      <c r="D401" s="107" t="s">
        <v>150</v>
      </c>
      <c r="E401" s="107" t="s">
        <v>148</v>
      </c>
      <c r="F401" s="107" t="s">
        <v>264</v>
      </c>
      <c r="G401" s="107" t="s">
        <v>213</v>
      </c>
      <c r="H401" s="111">
        <v>226</v>
      </c>
      <c r="I401" s="106">
        <v>20000</v>
      </c>
      <c r="J401" s="162">
        <v>20000</v>
      </c>
      <c r="K401" s="162">
        <v>20000</v>
      </c>
    </row>
    <row r="402" spans="2:11" s="1" customFormat="1" ht="45.75" customHeight="1">
      <c r="B402" s="116" t="s">
        <v>169</v>
      </c>
      <c r="C402" s="108" t="s">
        <v>143</v>
      </c>
      <c r="D402" s="108" t="s">
        <v>150</v>
      </c>
      <c r="E402" s="108" t="s">
        <v>148</v>
      </c>
      <c r="F402" s="108" t="s">
        <v>246</v>
      </c>
      <c r="G402" s="108"/>
      <c r="H402" s="117"/>
      <c r="I402" s="105">
        <f t="shared" ref="I402:K403" si="75">I403</f>
        <v>1534700</v>
      </c>
      <c r="J402" s="105">
        <f t="shared" si="75"/>
        <v>5500</v>
      </c>
      <c r="K402" s="44">
        <f t="shared" si="75"/>
        <v>5500</v>
      </c>
    </row>
    <row r="403" spans="2:11" s="1" customFormat="1" ht="15.75">
      <c r="B403" s="116" t="s">
        <v>126</v>
      </c>
      <c r="C403" s="108" t="s">
        <v>143</v>
      </c>
      <c r="D403" s="108" t="s">
        <v>150</v>
      </c>
      <c r="E403" s="108" t="s">
        <v>148</v>
      </c>
      <c r="F403" s="108" t="s">
        <v>262</v>
      </c>
      <c r="G403" s="108"/>
      <c r="H403" s="117"/>
      <c r="I403" s="105">
        <f t="shared" si="75"/>
        <v>1534700</v>
      </c>
      <c r="J403" s="105">
        <f t="shared" si="75"/>
        <v>5500</v>
      </c>
      <c r="K403" s="44">
        <f t="shared" si="75"/>
        <v>5500</v>
      </c>
    </row>
    <row r="404" spans="2:11" s="1" customFormat="1" ht="15.75">
      <c r="B404" s="116" t="s">
        <v>127</v>
      </c>
      <c r="C404" s="108" t="s">
        <v>143</v>
      </c>
      <c r="D404" s="108" t="s">
        <v>150</v>
      </c>
      <c r="E404" s="108" t="s">
        <v>148</v>
      </c>
      <c r="F404" s="108" t="s">
        <v>261</v>
      </c>
      <c r="G404" s="108"/>
      <c r="H404" s="117"/>
      <c r="I404" s="105">
        <f>I405+I413+I421+I428+I438</f>
        <v>1534700</v>
      </c>
      <c r="J404" s="105">
        <f>J405+J413+J421+J428+J438</f>
        <v>5500</v>
      </c>
      <c r="K404" s="44">
        <f>K405+K413+K421+K428+K438</f>
        <v>5500</v>
      </c>
    </row>
    <row r="405" spans="2:11" s="1" customFormat="1" ht="15.75">
      <c r="B405" s="94" t="s">
        <v>128</v>
      </c>
      <c r="C405" s="95" t="s">
        <v>143</v>
      </c>
      <c r="D405" s="95" t="s">
        <v>150</v>
      </c>
      <c r="E405" s="95" t="s">
        <v>148</v>
      </c>
      <c r="F405" s="95" t="s">
        <v>260</v>
      </c>
      <c r="G405" s="95"/>
      <c r="H405" s="96"/>
      <c r="I405" s="141">
        <f>I406+I412</f>
        <v>775700</v>
      </c>
      <c r="J405" s="141">
        <f t="shared" ref="J405:K408" si="76">J406</f>
        <v>1000</v>
      </c>
      <c r="K405" s="142">
        <f t="shared" si="76"/>
        <v>1000</v>
      </c>
    </row>
    <row r="406" spans="2:11" s="1" customFormat="1" ht="30">
      <c r="B406" s="116" t="s">
        <v>190</v>
      </c>
      <c r="C406" s="108" t="s">
        <v>143</v>
      </c>
      <c r="D406" s="108" t="s">
        <v>150</v>
      </c>
      <c r="E406" s="108" t="s">
        <v>148</v>
      </c>
      <c r="F406" s="108" t="s">
        <v>260</v>
      </c>
      <c r="G406" s="108" t="s">
        <v>191</v>
      </c>
      <c r="H406" s="117"/>
      <c r="I406" s="29">
        <f t="shared" ref="I406:I410" si="77">I407</f>
        <v>756700</v>
      </c>
      <c r="J406" s="29">
        <f t="shared" si="76"/>
        <v>1000</v>
      </c>
      <c r="K406" s="46">
        <f t="shared" si="76"/>
        <v>1000</v>
      </c>
    </row>
    <row r="407" spans="2:11" s="1" customFormat="1" ht="45">
      <c r="B407" s="116" t="s">
        <v>167</v>
      </c>
      <c r="C407" s="108" t="s">
        <v>143</v>
      </c>
      <c r="D407" s="108" t="s">
        <v>150</v>
      </c>
      <c r="E407" s="108" t="s">
        <v>148</v>
      </c>
      <c r="F407" s="108" t="s">
        <v>260</v>
      </c>
      <c r="G407" s="108" t="s">
        <v>161</v>
      </c>
      <c r="H407" s="117"/>
      <c r="I407" s="105">
        <f t="shared" si="77"/>
        <v>756700</v>
      </c>
      <c r="J407" s="105">
        <f t="shared" si="76"/>
        <v>1000</v>
      </c>
      <c r="K407" s="44">
        <f t="shared" si="76"/>
        <v>1000</v>
      </c>
    </row>
    <row r="408" spans="2:11" s="1" customFormat="1" ht="36.75" customHeight="1">
      <c r="B408" s="116" t="s">
        <v>221</v>
      </c>
      <c r="C408" s="108" t="s">
        <v>143</v>
      </c>
      <c r="D408" s="108" t="s">
        <v>150</v>
      </c>
      <c r="E408" s="108" t="s">
        <v>148</v>
      </c>
      <c r="F408" s="108" t="s">
        <v>260</v>
      </c>
      <c r="G408" s="108" t="s">
        <v>213</v>
      </c>
      <c r="H408" s="117"/>
      <c r="I408" s="105">
        <f t="shared" si="77"/>
        <v>756700</v>
      </c>
      <c r="J408" s="105">
        <f t="shared" si="76"/>
        <v>1000</v>
      </c>
      <c r="K408" s="105">
        <f t="shared" si="76"/>
        <v>1000</v>
      </c>
    </row>
    <row r="409" spans="2:11" s="1" customFormat="1" ht="15.75">
      <c r="B409" s="116" t="s">
        <v>14</v>
      </c>
      <c r="C409" s="108" t="s">
        <v>143</v>
      </c>
      <c r="D409" s="108" t="s">
        <v>150</v>
      </c>
      <c r="E409" s="108" t="s">
        <v>148</v>
      </c>
      <c r="F409" s="108" t="s">
        <v>260</v>
      </c>
      <c r="G409" s="108" t="s">
        <v>213</v>
      </c>
      <c r="H409" s="117">
        <v>200</v>
      </c>
      <c r="I409" s="105">
        <f t="shared" si="77"/>
        <v>756700</v>
      </c>
      <c r="J409" s="105">
        <f>J410</f>
        <v>1000</v>
      </c>
      <c r="K409" s="44">
        <f>K410</f>
        <v>1000</v>
      </c>
    </row>
    <row r="410" spans="2:11" s="1" customFormat="1" ht="20.25" customHeight="1">
      <c r="B410" s="116" t="s">
        <v>20</v>
      </c>
      <c r="C410" s="108" t="s">
        <v>143</v>
      </c>
      <c r="D410" s="108" t="s">
        <v>150</v>
      </c>
      <c r="E410" s="108" t="s">
        <v>148</v>
      </c>
      <c r="F410" s="108" t="s">
        <v>260</v>
      </c>
      <c r="G410" s="108" t="s">
        <v>213</v>
      </c>
      <c r="H410" s="116">
        <v>220</v>
      </c>
      <c r="I410" s="105">
        <f t="shared" si="77"/>
        <v>756700</v>
      </c>
      <c r="J410" s="105">
        <f>J411</f>
        <v>1000</v>
      </c>
      <c r="K410" s="105">
        <f>K411</f>
        <v>1000</v>
      </c>
    </row>
    <row r="411" spans="2:11" s="40" customFormat="1" ht="15.75" customHeight="1">
      <c r="B411" s="116" t="s">
        <v>71</v>
      </c>
      <c r="C411" s="107" t="s">
        <v>143</v>
      </c>
      <c r="D411" s="107" t="s">
        <v>150</v>
      </c>
      <c r="E411" s="107" t="s">
        <v>148</v>
      </c>
      <c r="F411" s="107" t="s">
        <v>260</v>
      </c>
      <c r="G411" s="107" t="s">
        <v>213</v>
      </c>
      <c r="H411" s="112">
        <v>223</v>
      </c>
      <c r="I411" s="106">
        <v>756700</v>
      </c>
      <c r="J411" s="106">
        <v>1000</v>
      </c>
      <c r="K411" s="43">
        <v>1000</v>
      </c>
    </row>
    <row r="412" spans="2:11" s="40" customFormat="1" ht="51" customHeight="1">
      <c r="B412" s="160" t="s">
        <v>409</v>
      </c>
      <c r="C412" s="155" t="s">
        <v>143</v>
      </c>
      <c r="D412" s="155" t="s">
        <v>150</v>
      </c>
      <c r="E412" s="155" t="s">
        <v>148</v>
      </c>
      <c r="F412" s="155" t="s">
        <v>260</v>
      </c>
      <c r="G412" s="155" t="s">
        <v>312</v>
      </c>
      <c r="H412" s="161">
        <v>290</v>
      </c>
      <c r="I412" s="162">
        <v>19000</v>
      </c>
      <c r="J412" s="162"/>
      <c r="K412" s="43"/>
    </row>
    <row r="413" spans="2:11" s="1" customFormat="1" ht="57">
      <c r="B413" s="94" t="s">
        <v>129</v>
      </c>
      <c r="C413" s="95" t="s">
        <v>143</v>
      </c>
      <c r="D413" s="95" t="s">
        <v>150</v>
      </c>
      <c r="E413" s="95" t="s">
        <v>148</v>
      </c>
      <c r="F413" s="143" t="s">
        <v>259</v>
      </c>
      <c r="G413" s="95"/>
      <c r="H413" s="96"/>
      <c r="I413" s="97">
        <f t="shared" ref="I413:K414" si="78">I414</f>
        <v>130000</v>
      </c>
      <c r="J413" s="97">
        <f t="shared" si="78"/>
        <v>2000</v>
      </c>
      <c r="K413" s="98">
        <f t="shared" si="78"/>
        <v>2000</v>
      </c>
    </row>
    <row r="414" spans="2:11" s="1" customFormat="1" ht="30">
      <c r="B414" s="116" t="s">
        <v>190</v>
      </c>
      <c r="C414" s="108" t="s">
        <v>143</v>
      </c>
      <c r="D414" s="108" t="s">
        <v>150</v>
      </c>
      <c r="E414" s="108" t="s">
        <v>148</v>
      </c>
      <c r="F414" s="36" t="s">
        <v>259</v>
      </c>
      <c r="G414" s="108" t="s">
        <v>191</v>
      </c>
      <c r="H414" s="117"/>
      <c r="I414" s="105">
        <f t="shared" si="78"/>
        <v>130000</v>
      </c>
      <c r="J414" s="105">
        <f t="shared" si="78"/>
        <v>2000</v>
      </c>
      <c r="K414" s="44">
        <f t="shared" si="78"/>
        <v>2000</v>
      </c>
    </row>
    <row r="415" spans="2:11" s="1" customFormat="1" ht="45">
      <c r="B415" s="116" t="s">
        <v>167</v>
      </c>
      <c r="C415" s="108" t="s">
        <v>143</v>
      </c>
      <c r="D415" s="108" t="s">
        <v>150</v>
      </c>
      <c r="E415" s="108" t="s">
        <v>148</v>
      </c>
      <c r="F415" s="36" t="s">
        <v>259</v>
      </c>
      <c r="G415" s="108" t="s">
        <v>161</v>
      </c>
      <c r="H415" s="117"/>
      <c r="I415" s="105">
        <f>I417</f>
        <v>130000</v>
      </c>
      <c r="J415" s="105">
        <f>J417</f>
        <v>2000</v>
      </c>
      <c r="K415" s="44">
        <f>K417</f>
        <v>2000</v>
      </c>
    </row>
    <row r="416" spans="2:11" s="1" customFormat="1" ht="34.5" customHeight="1">
      <c r="B416" s="116" t="s">
        <v>221</v>
      </c>
      <c r="C416" s="108" t="s">
        <v>143</v>
      </c>
      <c r="D416" s="108" t="s">
        <v>150</v>
      </c>
      <c r="E416" s="108" t="s">
        <v>148</v>
      </c>
      <c r="F416" s="36" t="s">
        <v>259</v>
      </c>
      <c r="G416" s="108" t="s">
        <v>213</v>
      </c>
      <c r="H416" s="117"/>
      <c r="I416" s="105">
        <f t="shared" ref="I416:K417" si="79">I417</f>
        <v>130000</v>
      </c>
      <c r="J416" s="105">
        <f t="shared" si="79"/>
        <v>2000</v>
      </c>
      <c r="K416" s="44">
        <f t="shared" si="79"/>
        <v>2000</v>
      </c>
    </row>
    <row r="417" spans="2:11" s="1" customFormat="1" ht="18" customHeight="1">
      <c r="B417" s="116" t="s">
        <v>14</v>
      </c>
      <c r="C417" s="108" t="s">
        <v>143</v>
      </c>
      <c r="D417" s="108" t="s">
        <v>150</v>
      </c>
      <c r="E417" s="108" t="s">
        <v>148</v>
      </c>
      <c r="F417" s="36" t="s">
        <v>259</v>
      </c>
      <c r="G417" s="108" t="s">
        <v>213</v>
      </c>
      <c r="H417" s="117">
        <v>200</v>
      </c>
      <c r="I417" s="105">
        <f t="shared" si="79"/>
        <v>130000</v>
      </c>
      <c r="J417" s="105">
        <f t="shared" si="79"/>
        <v>2000</v>
      </c>
      <c r="K417" s="44">
        <f t="shared" si="79"/>
        <v>2000</v>
      </c>
    </row>
    <row r="418" spans="2:11" s="1" customFormat="1" ht="18.75" customHeight="1">
      <c r="B418" s="116" t="s">
        <v>20</v>
      </c>
      <c r="C418" s="108" t="s">
        <v>143</v>
      </c>
      <c r="D418" s="108" t="s">
        <v>150</v>
      </c>
      <c r="E418" s="108" t="s">
        <v>148</v>
      </c>
      <c r="F418" s="36" t="s">
        <v>259</v>
      </c>
      <c r="G418" s="108" t="s">
        <v>213</v>
      </c>
      <c r="H418" s="117">
        <v>220</v>
      </c>
      <c r="I418" s="105">
        <f>SUM(I419:I420)</f>
        <v>130000</v>
      </c>
      <c r="J418" s="105">
        <f>J420+J419</f>
        <v>2000</v>
      </c>
      <c r="K418" s="157">
        <f>K420+K419</f>
        <v>2000</v>
      </c>
    </row>
    <row r="419" spans="2:11" s="1" customFormat="1" ht="18.75" customHeight="1">
      <c r="B419" s="160" t="s">
        <v>373</v>
      </c>
      <c r="C419" s="155" t="s">
        <v>143</v>
      </c>
      <c r="D419" s="155" t="s">
        <v>150</v>
      </c>
      <c r="E419" s="155" t="s">
        <v>148</v>
      </c>
      <c r="F419" s="7" t="s">
        <v>259</v>
      </c>
      <c r="G419" s="155" t="s">
        <v>213</v>
      </c>
      <c r="H419" s="159">
        <v>224</v>
      </c>
      <c r="I419" s="162">
        <v>30000</v>
      </c>
      <c r="J419" s="162">
        <v>1000</v>
      </c>
      <c r="K419" s="43">
        <v>1000</v>
      </c>
    </row>
    <row r="420" spans="2:11" s="40" customFormat="1" ht="18" customHeight="1">
      <c r="B420" s="116" t="s">
        <v>32</v>
      </c>
      <c r="C420" s="107" t="s">
        <v>143</v>
      </c>
      <c r="D420" s="107" t="s">
        <v>150</v>
      </c>
      <c r="E420" s="107" t="s">
        <v>148</v>
      </c>
      <c r="F420" s="7" t="s">
        <v>259</v>
      </c>
      <c r="G420" s="107" t="s">
        <v>213</v>
      </c>
      <c r="H420" s="111">
        <v>225</v>
      </c>
      <c r="I420" s="162">
        <v>100000</v>
      </c>
      <c r="J420" s="106">
        <v>1000</v>
      </c>
      <c r="K420" s="43">
        <v>1000</v>
      </c>
    </row>
    <row r="421" spans="2:11" s="1" customFormat="1" ht="15.75">
      <c r="B421" s="94" t="s">
        <v>130</v>
      </c>
      <c r="C421" s="95" t="s">
        <v>143</v>
      </c>
      <c r="D421" s="95" t="s">
        <v>150</v>
      </c>
      <c r="E421" s="95" t="s">
        <v>148</v>
      </c>
      <c r="F421" s="95" t="s">
        <v>258</v>
      </c>
      <c r="G421" s="95"/>
      <c r="H421" s="119"/>
      <c r="I421" s="97">
        <f t="shared" ref="I421:I426" si="80">I422</f>
        <v>1000</v>
      </c>
      <c r="J421" s="97">
        <f t="shared" ref="J421:K424" si="81">J422</f>
        <v>1000</v>
      </c>
      <c r="K421" s="98">
        <f t="shared" si="81"/>
        <v>1000</v>
      </c>
    </row>
    <row r="422" spans="2:11" s="1" customFormat="1" ht="30">
      <c r="B422" s="116" t="s">
        <v>190</v>
      </c>
      <c r="C422" s="108" t="s">
        <v>143</v>
      </c>
      <c r="D422" s="108" t="s">
        <v>150</v>
      </c>
      <c r="E422" s="108" t="s">
        <v>148</v>
      </c>
      <c r="F422" s="108" t="s">
        <v>258</v>
      </c>
      <c r="G422" s="108" t="s">
        <v>191</v>
      </c>
      <c r="H422" s="116"/>
      <c r="I422" s="105">
        <f t="shared" si="80"/>
        <v>1000</v>
      </c>
      <c r="J422" s="105">
        <f t="shared" si="81"/>
        <v>1000</v>
      </c>
      <c r="K422" s="44">
        <f t="shared" si="81"/>
        <v>1000</v>
      </c>
    </row>
    <row r="423" spans="2:11" s="1" customFormat="1" ht="45">
      <c r="B423" s="116" t="s">
        <v>167</v>
      </c>
      <c r="C423" s="108" t="s">
        <v>143</v>
      </c>
      <c r="D423" s="108" t="s">
        <v>150</v>
      </c>
      <c r="E423" s="108" t="s">
        <v>148</v>
      </c>
      <c r="F423" s="108" t="s">
        <v>258</v>
      </c>
      <c r="G423" s="108" t="s">
        <v>161</v>
      </c>
      <c r="H423" s="116"/>
      <c r="I423" s="105">
        <f t="shared" si="80"/>
        <v>1000</v>
      </c>
      <c r="J423" s="105">
        <f t="shared" si="81"/>
        <v>1000</v>
      </c>
      <c r="K423" s="44">
        <f t="shared" si="81"/>
        <v>1000</v>
      </c>
    </row>
    <row r="424" spans="2:11" s="1" customFormat="1" ht="32.25" customHeight="1">
      <c r="B424" s="116" t="s">
        <v>221</v>
      </c>
      <c r="C424" s="108" t="s">
        <v>143</v>
      </c>
      <c r="D424" s="108" t="s">
        <v>150</v>
      </c>
      <c r="E424" s="108" t="s">
        <v>148</v>
      </c>
      <c r="F424" s="108" t="s">
        <v>258</v>
      </c>
      <c r="G424" s="108" t="s">
        <v>213</v>
      </c>
      <c r="H424" s="116"/>
      <c r="I424" s="105">
        <f t="shared" si="80"/>
        <v>1000</v>
      </c>
      <c r="J424" s="105">
        <f t="shared" si="81"/>
        <v>1000</v>
      </c>
      <c r="K424" s="44">
        <f t="shared" si="81"/>
        <v>1000</v>
      </c>
    </row>
    <row r="425" spans="2:11" s="1" customFormat="1" ht="20.25" customHeight="1">
      <c r="B425" s="116" t="s">
        <v>17</v>
      </c>
      <c r="C425" s="108" t="s">
        <v>143</v>
      </c>
      <c r="D425" s="108" t="s">
        <v>150</v>
      </c>
      <c r="E425" s="108" t="s">
        <v>148</v>
      </c>
      <c r="F425" s="108" t="s">
        <v>258</v>
      </c>
      <c r="G425" s="108" t="s">
        <v>213</v>
      </c>
      <c r="H425" s="116">
        <v>200</v>
      </c>
      <c r="I425" s="105">
        <f t="shared" si="80"/>
        <v>1000</v>
      </c>
      <c r="J425" s="105">
        <f>J426</f>
        <v>1000</v>
      </c>
      <c r="K425" s="44">
        <f>K426</f>
        <v>1000</v>
      </c>
    </row>
    <row r="426" spans="2:11" s="1" customFormat="1" ht="16.5" customHeight="1">
      <c r="B426" s="116" t="s">
        <v>20</v>
      </c>
      <c r="C426" s="108" t="s">
        <v>143</v>
      </c>
      <c r="D426" s="108" t="s">
        <v>150</v>
      </c>
      <c r="E426" s="108" t="s">
        <v>148</v>
      </c>
      <c r="F426" s="108" t="s">
        <v>258</v>
      </c>
      <c r="G426" s="108" t="s">
        <v>213</v>
      </c>
      <c r="H426" s="116">
        <v>220</v>
      </c>
      <c r="I426" s="105">
        <f t="shared" si="80"/>
        <v>1000</v>
      </c>
      <c r="J426" s="105">
        <f>J427</f>
        <v>1000</v>
      </c>
      <c r="K426" s="44">
        <f>K427</f>
        <v>1000</v>
      </c>
    </row>
    <row r="427" spans="2:11" s="40" customFormat="1" ht="17.25" customHeight="1">
      <c r="B427" s="116" t="s">
        <v>33</v>
      </c>
      <c r="C427" s="107" t="s">
        <v>143</v>
      </c>
      <c r="D427" s="107" t="s">
        <v>150</v>
      </c>
      <c r="E427" s="107" t="s">
        <v>148</v>
      </c>
      <c r="F427" s="107" t="s">
        <v>258</v>
      </c>
      <c r="G427" s="107" t="s">
        <v>213</v>
      </c>
      <c r="H427" s="112">
        <v>226</v>
      </c>
      <c r="I427" s="106">
        <v>1000</v>
      </c>
      <c r="J427" s="106">
        <v>1000</v>
      </c>
      <c r="K427" s="43">
        <v>1000</v>
      </c>
    </row>
    <row r="428" spans="2:11" s="1" customFormat="1" ht="15.75">
      <c r="B428" s="94" t="s">
        <v>131</v>
      </c>
      <c r="C428" s="95" t="s">
        <v>143</v>
      </c>
      <c r="D428" s="95" t="s">
        <v>150</v>
      </c>
      <c r="E428" s="95" t="s">
        <v>148</v>
      </c>
      <c r="F428" s="95" t="s">
        <v>257</v>
      </c>
      <c r="G428" s="95"/>
      <c r="H428" s="119"/>
      <c r="I428" s="97">
        <f>I429</f>
        <v>1000</v>
      </c>
      <c r="J428" s="97">
        <f t="shared" ref="J428:K430" si="82">J429</f>
        <v>500</v>
      </c>
      <c r="K428" s="98">
        <f t="shared" si="82"/>
        <v>500</v>
      </c>
    </row>
    <row r="429" spans="2:11" s="1" customFormat="1" ht="30">
      <c r="B429" s="116" t="s">
        <v>190</v>
      </c>
      <c r="C429" s="108" t="s">
        <v>143</v>
      </c>
      <c r="D429" s="108" t="s">
        <v>150</v>
      </c>
      <c r="E429" s="108" t="s">
        <v>148</v>
      </c>
      <c r="F429" s="108" t="s">
        <v>257</v>
      </c>
      <c r="G429" s="108" t="s">
        <v>191</v>
      </c>
      <c r="H429" s="116"/>
      <c r="I429" s="105">
        <f>I430</f>
        <v>1000</v>
      </c>
      <c r="J429" s="105">
        <f t="shared" si="82"/>
        <v>500</v>
      </c>
      <c r="K429" s="44">
        <f t="shared" si="82"/>
        <v>500</v>
      </c>
    </row>
    <row r="430" spans="2:11" s="1" customFormat="1" ht="45">
      <c r="B430" s="116" t="s">
        <v>167</v>
      </c>
      <c r="C430" s="108" t="s">
        <v>143</v>
      </c>
      <c r="D430" s="108" t="s">
        <v>150</v>
      </c>
      <c r="E430" s="108" t="s">
        <v>148</v>
      </c>
      <c r="F430" s="108" t="s">
        <v>257</v>
      </c>
      <c r="G430" s="108" t="s">
        <v>161</v>
      </c>
      <c r="H430" s="116"/>
      <c r="I430" s="105">
        <f>I431</f>
        <v>1000</v>
      </c>
      <c r="J430" s="105">
        <f t="shared" si="82"/>
        <v>500</v>
      </c>
      <c r="K430" s="44">
        <f t="shared" si="82"/>
        <v>500</v>
      </c>
    </row>
    <row r="431" spans="2:11" s="1" customFormat="1" ht="30.75" customHeight="1">
      <c r="B431" s="116" t="s">
        <v>221</v>
      </c>
      <c r="C431" s="108" t="s">
        <v>143</v>
      </c>
      <c r="D431" s="108" t="s">
        <v>150</v>
      </c>
      <c r="E431" s="108" t="s">
        <v>148</v>
      </c>
      <c r="F431" s="108" t="s">
        <v>257</v>
      </c>
      <c r="G431" s="108" t="s">
        <v>213</v>
      </c>
      <c r="H431" s="116"/>
      <c r="I431" s="105">
        <f>I432+I435</f>
        <v>1000</v>
      </c>
      <c r="J431" s="105">
        <f>J432+J435</f>
        <v>500</v>
      </c>
      <c r="K431" s="44">
        <f>K432+K435</f>
        <v>500</v>
      </c>
    </row>
    <row r="432" spans="2:11" s="1" customFormat="1" ht="19.5" hidden="1" customHeight="1">
      <c r="B432" s="116" t="s">
        <v>17</v>
      </c>
      <c r="C432" s="108" t="s">
        <v>143</v>
      </c>
      <c r="D432" s="108" t="s">
        <v>150</v>
      </c>
      <c r="E432" s="108" t="s">
        <v>148</v>
      </c>
      <c r="F432" s="108" t="s">
        <v>257</v>
      </c>
      <c r="G432" s="108" t="s">
        <v>213</v>
      </c>
      <c r="H432" s="116">
        <v>200</v>
      </c>
      <c r="I432" s="105">
        <f t="shared" ref="I432:K433" si="83">I433</f>
        <v>0</v>
      </c>
      <c r="J432" s="105">
        <f t="shared" si="83"/>
        <v>0</v>
      </c>
      <c r="K432" s="44">
        <f t="shared" si="83"/>
        <v>0</v>
      </c>
    </row>
    <row r="433" spans="2:11" s="1" customFormat="1" ht="18.75" hidden="1" customHeight="1">
      <c r="B433" s="116" t="s">
        <v>20</v>
      </c>
      <c r="C433" s="108" t="s">
        <v>143</v>
      </c>
      <c r="D433" s="108" t="s">
        <v>150</v>
      </c>
      <c r="E433" s="108" t="s">
        <v>148</v>
      </c>
      <c r="F433" s="108" t="s">
        <v>257</v>
      </c>
      <c r="G433" s="108" t="s">
        <v>213</v>
      </c>
      <c r="H433" s="116">
        <v>220</v>
      </c>
      <c r="I433" s="105">
        <f t="shared" si="83"/>
        <v>0</v>
      </c>
      <c r="J433" s="105">
        <f t="shared" si="83"/>
        <v>0</v>
      </c>
      <c r="K433" s="44">
        <f t="shared" si="83"/>
        <v>0</v>
      </c>
    </row>
    <row r="434" spans="2:11" s="40" customFormat="1" ht="15.75" hidden="1" customHeight="1">
      <c r="B434" s="116" t="s">
        <v>33</v>
      </c>
      <c r="C434" s="107" t="s">
        <v>143</v>
      </c>
      <c r="D434" s="107" t="s">
        <v>150</v>
      </c>
      <c r="E434" s="107" t="s">
        <v>148</v>
      </c>
      <c r="F434" s="107" t="s">
        <v>257</v>
      </c>
      <c r="G434" s="107" t="s">
        <v>213</v>
      </c>
      <c r="H434" s="112">
        <v>226</v>
      </c>
      <c r="I434" s="106">
        <v>0</v>
      </c>
      <c r="J434" s="106">
        <v>0</v>
      </c>
      <c r="K434" s="43">
        <v>0</v>
      </c>
    </row>
    <row r="435" spans="2:11" s="1" customFormat="1" ht="15.75" customHeight="1">
      <c r="B435" s="68" t="s">
        <v>61</v>
      </c>
      <c r="C435" s="114" t="s">
        <v>143</v>
      </c>
      <c r="D435" s="114" t="s">
        <v>150</v>
      </c>
      <c r="E435" s="114" t="s">
        <v>148</v>
      </c>
      <c r="F435" s="108" t="s">
        <v>257</v>
      </c>
      <c r="G435" s="108" t="s">
        <v>213</v>
      </c>
      <c r="H435" s="116">
        <v>300</v>
      </c>
      <c r="I435" s="105">
        <f>I436+I437</f>
        <v>1000</v>
      </c>
      <c r="J435" s="105">
        <f>J436+J437</f>
        <v>500</v>
      </c>
      <c r="K435" s="44">
        <f>K436+K437</f>
        <v>500</v>
      </c>
    </row>
    <row r="436" spans="2:11" s="40" customFormat="1" ht="20.25" customHeight="1">
      <c r="B436" s="116" t="s">
        <v>62</v>
      </c>
      <c r="C436" s="109" t="s">
        <v>143</v>
      </c>
      <c r="D436" s="109" t="s">
        <v>150</v>
      </c>
      <c r="E436" s="109" t="s">
        <v>148</v>
      </c>
      <c r="F436" s="107" t="s">
        <v>257</v>
      </c>
      <c r="G436" s="107" t="s">
        <v>213</v>
      </c>
      <c r="H436" s="112">
        <v>310</v>
      </c>
      <c r="I436" s="106">
        <v>0</v>
      </c>
      <c r="J436" s="106">
        <v>0</v>
      </c>
      <c r="K436" s="43">
        <v>0</v>
      </c>
    </row>
    <row r="437" spans="2:11" s="40" customFormat="1" ht="18.75" customHeight="1">
      <c r="B437" s="116" t="s">
        <v>36</v>
      </c>
      <c r="C437" s="109" t="s">
        <v>143</v>
      </c>
      <c r="D437" s="109" t="s">
        <v>150</v>
      </c>
      <c r="E437" s="109" t="s">
        <v>148</v>
      </c>
      <c r="F437" s="107" t="s">
        <v>257</v>
      </c>
      <c r="G437" s="107" t="s">
        <v>213</v>
      </c>
      <c r="H437" s="112">
        <v>340</v>
      </c>
      <c r="I437" s="162">
        <v>1000</v>
      </c>
      <c r="J437" s="106">
        <v>500</v>
      </c>
      <c r="K437" s="43">
        <v>500</v>
      </c>
    </row>
    <row r="438" spans="2:11" s="1" customFormat="1" ht="28.5">
      <c r="B438" s="94" t="s">
        <v>132</v>
      </c>
      <c r="C438" s="95" t="s">
        <v>143</v>
      </c>
      <c r="D438" s="95" t="s">
        <v>150</v>
      </c>
      <c r="E438" s="95" t="s">
        <v>148</v>
      </c>
      <c r="F438" s="95" t="s">
        <v>256</v>
      </c>
      <c r="G438" s="95"/>
      <c r="H438" s="119"/>
      <c r="I438" s="97">
        <f>I439+I445+I447</f>
        <v>627000</v>
      </c>
      <c r="J438" s="97">
        <f t="shared" ref="J438:K438" si="84">J439+J445+J447</f>
        <v>1000</v>
      </c>
      <c r="K438" s="97">
        <f t="shared" si="84"/>
        <v>1000</v>
      </c>
    </row>
    <row r="439" spans="2:11" s="1" customFormat="1" ht="30">
      <c r="B439" s="116" t="s">
        <v>190</v>
      </c>
      <c r="C439" s="108" t="s">
        <v>143</v>
      </c>
      <c r="D439" s="108" t="s">
        <v>150</v>
      </c>
      <c r="E439" s="108" t="s">
        <v>148</v>
      </c>
      <c r="F439" s="108" t="s">
        <v>256</v>
      </c>
      <c r="G439" s="108" t="s">
        <v>191</v>
      </c>
      <c r="H439" s="116"/>
      <c r="I439" s="105">
        <f>I440</f>
        <v>177000</v>
      </c>
      <c r="J439" s="105">
        <f t="shared" ref="J439:K441" si="85">J440</f>
        <v>1000</v>
      </c>
      <c r="K439" s="44">
        <f t="shared" si="85"/>
        <v>1000</v>
      </c>
    </row>
    <row r="440" spans="2:11" s="1" customFormat="1" ht="45">
      <c r="B440" s="116" t="s">
        <v>167</v>
      </c>
      <c r="C440" s="108" t="s">
        <v>143</v>
      </c>
      <c r="D440" s="108" t="s">
        <v>150</v>
      </c>
      <c r="E440" s="108" t="s">
        <v>148</v>
      </c>
      <c r="F440" s="108" t="s">
        <v>256</v>
      </c>
      <c r="G440" s="108" t="s">
        <v>161</v>
      </c>
      <c r="H440" s="116"/>
      <c r="I440" s="105">
        <f>I441</f>
        <v>177000</v>
      </c>
      <c r="J440" s="105">
        <f t="shared" si="85"/>
        <v>1000</v>
      </c>
      <c r="K440" s="44">
        <f t="shared" si="85"/>
        <v>1000</v>
      </c>
    </row>
    <row r="441" spans="2:11" s="1" customFormat="1" ht="33.75" customHeight="1">
      <c r="B441" s="116" t="s">
        <v>221</v>
      </c>
      <c r="C441" s="108" t="s">
        <v>143</v>
      </c>
      <c r="D441" s="108" t="s">
        <v>150</v>
      </c>
      <c r="E441" s="108" t="s">
        <v>148</v>
      </c>
      <c r="F441" s="108" t="s">
        <v>256</v>
      </c>
      <c r="G441" s="108" t="s">
        <v>213</v>
      </c>
      <c r="H441" s="116"/>
      <c r="I441" s="105">
        <f>I442</f>
        <v>177000</v>
      </c>
      <c r="J441" s="105">
        <f t="shared" si="85"/>
        <v>1000</v>
      </c>
      <c r="K441" s="105">
        <f t="shared" si="85"/>
        <v>1000</v>
      </c>
    </row>
    <row r="442" spans="2:11" s="1" customFormat="1" ht="19.5" customHeight="1">
      <c r="B442" s="116" t="s">
        <v>17</v>
      </c>
      <c r="C442" s="108" t="s">
        <v>143</v>
      </c>
      <c r="D442" s="108" t="s">
        <v>150</v>
      </c>
      <c r="E442" s="108" t="s">
        <v>148</v>
      </c>
      <c r="F442" s="108" t="s">
        <v>256</v>
      </c>
      <c r="G442" s="108" t="s">
        <v>213</v>
      </c>
      <c r="H442" s="116">
        <v>200</v>
      </c>
      <c r="I442" s="105">
        <f>I443</f>
        <v>177000</v>
      </c>
      <c r="J442" s="105">
        <f>J443</f>
        <v>1000</v>
      </c>
      <c r="K442" s="44">
        <f>K443</f>
        <v>1000</v>
      </c>
    </row>
    <row r="443" spans="2:11" s="1" customFormat="1" ht="21.75" customHeight="1">
      <c r="B443" s="116" t="s">
        <v>20</v>
      </c>
      <c r="C443" s="108" t="s">
        <v>143</v>
      </c>
      <c r="D443" s="108" t="s">
        <v>150</v>
      </c>
      <c r="E443" s="108" t="s">
        <v>148</v>
      </c>
      <c r="F443" s="108" t="s">
        <v>256</v>
      </c>
      <c r="G443" s="108" t="s">
        <v>213</v>
      </c>
      <c r="H443" s="116">
        <v>220</v>
      </c>
      <c r="I443" s="105">
        <f>SUM(I444)</f>
        <v>177000</v>
      </c>
      <c r="J443" s="105">
        <f>J444</f>
        <v>1000</v>
      </c>
      <c r="K443" s="105">
        <f>K444</f>
        <v>1000</v>
      </c>
    </row>
    <row r="444" spans="2:11" s="40" customFormat="1" ht="19.5" customHeight="1">
      <c r="B444" s="116" t="s">
        <v>32</v>
      </c>
      <c r="C444" s="109" t="s">
        <v>143</v>
      </c>
      <c r="D444" s="109" t="s">
        <v>150</v>
      </c>
      <c r="E444" s="109" t="s">
        <v>148</v>
      </c>
      <c r="F444" s="107" t="s">
        <v>256</v>
      </c>
      <c r="G444" s="107" t="s">
        <v>213</v>
      </c>
      <c r="H444" s="112">
        <v>225</v>
      </c>
      <c r="I444" s="106">
        <v>177000</v>
      </c>
      <c r="J444" s="106">
        <v>1000</v>
      </c>
      <c r="K444" s="43">
        <v>1000</v>
      </c>
    </row>
    <row r="445" spans="2:11" s="40" customFormat="1" ht="19.5" customHeight="1">
      <c r="B445" s="68" t="s">
        <v>61</v>
      </c>
      <c r="C445" s="108" t="s">
        <v>143</v>
      </c>
      <c r="D445" s="108" t="s">
        <v>150</v>
      </c>
      <c r="E445" s="108" t="s">
        <v>148</v>
      </c>
      <c r="F445" s="108" t="s">
        <v>256</v>
      </c>
      <c r="G445" s="108" t="s">
        <v>213</v>
      </c>
      <c r="H445" s="116">
        <v>300</v>
      </c>
      <c r="I445" s="105">
        <f>I446</f>
        <v>0</v>
      </c>
      <c r="J445" s="105">
        <v>0</v>
      </c>
      <c r="K445" s="44">
        <v>0</v>
      </c>
    </row>
    <row r="446" spans="2:11" s="40" customFormat="1" ht="17.25" customHeight="1">
      <c r="B446" s="116" t="s">
        <v>63</v>
      </c>
      <c r="C446" s="109" t="s">
        <v>143</v>
      </c>
      <c r="D446" s="109" t="s">
        <v>150</v>
      </c>
      <c r="E446" s="109" t="s">
        <v>148</v>
      </c>
      <c r="F446" s="107" t="s">
        <v>256</v>
      </c>
      <c r="G446" s="107" t="s">
        <v>213</v>
      </c>
      <c r="H446" s="112">
        <v>340</v>
      </c>
      <c r="I446" s="162">
        <v>0</v>
      </c>
      <c r="J446" s="106">
        <v>0</v>
      </c>
      <c r="K446" s="43">
        <v>0</v>
      </c>
    </row>
    <row r="447" spans="2:11" s="40" customFormat="1" ht="17.25" customHeight="1">
      <c r="B447" s="160" t="s">
        <v>317</v>
      </c>
      <c r="C447" s="156" t="s">
        <v>143</v>
      </c>
      <c r="D447" s="156" t="s">
        <v>150</v>
      </c>
      <c r="E447" s="156" t="s">
        <v>148</v>
      </c>
      <c r="F447" s="154" t="s">
        <v>256</v>
      </c>
      <c r="G447" s="154" t="s">
        <v>310</v>
      </c>
      <c r="H447" s="161"/>
      <c r="I447" s="157">
        <f>I448</f>
        <v>450000</v>
      </c>
      <c r="J447" s="157">
        <f t="shared" ref="J447:K447" si="86">J448</f>
        <v>0</v>
      </c>
      <c r="K447" s="157">
        <f t="shared" si="86"/>
        <v>0</v>
      </c>
    </row>
    <row r="448" spans="2:11" s="40" customFormat="1" ht="17.25" customHeight="1">
      <c r="B448" s="160" t="s">
        <v>372</v>
      </c>
      <c r="C448" s="109" t="s">
        <v>143</v>
      </c>
      <c r="D448" s="109" t="s">
        <v>150</v>
      </c>
      <c r="E448" s="109" t="s">
        <v>148</v>
      </c>
      <c r="F448" s="155" t="s">
        <v>256</v>
      </c>
      <c r="G448" s="155" t="s">
        <v>307</v>
      </c>
      <c r="H448" s="161">
        <v>225</v>
      </c>
      <c r="I448" s="162">
        <v>450000</v>
      </c>
      <c r="J448" s="162">
        <v>0</v>
      </c>
      <c r="K448" s="43">
        <v>0</v>
      </c>
    </row>
    <row r="449" spans="2:11" s="1" customFormat="1" ht="17.25" customHeight="1">
      <c r="B449" s="124" t="s">
        <v>133</v>
      </c>
      <c r="C449" s="74" t="s">
        <v>143</v>
      </c>
      <c r="D449" s="74" t="s">
        <v>152</v>
      </c>
      <c r="E449" s="74"/>
      <c r="F449" s="74"/>
      <c r="G449" s="74"/>
      <c r="H449" s="84"/>
      <c r="I449" s="76">
        <f>I450</f>
        <v>50000</v>
      </c>
      <c r="J449" s="76">
        <f>J450</f>
        <v>50000</v>
      </c>
      <c r="K449" s="77">
        <f>K450</f>
        <v>50000</v>
      </c>
    </row>
    <row r="450" spans="2:11" s="1" customFormat="1" ht="15.75">
      <c r="B450" s="116" t="s">
        <v>134</v>
      </c>
      <c r="C450" s="107" t="s">
        <v>143</v>
      </c>
      <c r="D450" s="107" t="s">
        <v>152</v>
      </c>
      <c r="E450" s="107" t="s">
        <v>152</v>
      </c>
      <c r="F450" s="107"/>
      <c r="G450" s="107"/>
      <c r="H450" s="112"/>
      <c r="I450" s="106">
        <f>I451+I460</f>
        <v>50000</v>
      </c>
      <c r="J450" s="106">
        <f>J451+J460</f>
        <v>50000</v>
      </c>
      <c r="K450" s="43">
        <f>K451+K460</f>
        <v>50000</v>
      </c>
    </row>
    <row r="451" spans="2:11" s="1" customFormat="1" ht="57">
      <c r="B451" s="151" t="s">
        <v>390</v>
      </c>
      <c r="C451" s="95" t="s">
        <v>143</v>
      </c>
      <c r="D451" s="95" t="s">
        <v>152</v>
      </c>
      <c r="E451" s="95" t="s">
        <v>152</v>
      </c>
      <c r="F451" s="95" t="s">
        <v>255</v>
      </c>
      <c r="G451" s="95"/>
      <c r="H451" s="94"/>
      <c r="I451" s="97">
        <f>I452</f>
        <v>10000</v>
      </c>
      <c r="J451" s="97">
        <f>J453</f>
        <v>10000</v>
      </c>
      <c r="K451" s="98">
        <f>K453</f>
        <v>10000</v>
      </c>
    </row>
    <row r="452" spans="2:11" s="1" customFormat="1" ht="30">
      <c r="B452" s="91" t="s">
        <v>254</v>
      </c>
      <c r="C452" s="108" t="s">
        <v>143</v>
      </c>
      <c r="D452" s="108" t="s">
        <v>152</v>
      </c>
      <c r="E452" s="108" t="s">
        <v>152</v>
      </c>
      <c r="F452" s="108" t="s">
        <v>253</v>
      </c>
      <c r="G452" s="108"/>
      <c r="H452" s="116"/>
      <c r="I452" s="105">
        <f>I453</f>
        <v>10000</v>
      </c>
      <c r="J452" s="105">
        <f>J453</f>
        <v>10000</v>
      </c>
      <c r="K452" s="105">
        <f>K453</f>
        <v>10000</v>
      </c>
    </row>
    <row r="453" spans="2:11" s="1" customFormat="1" ht="30.75" customHeight="1">
      <c r="B453" s="116" t="s">
        <v>172</v>
      </c>
      <c r="C453" s="108" t="s">
        <v>143</v>
      </c>
      <c r="D453" s="108" t="s">
        <v>152</v>
      </c>
      <c r="E453" s="108" t="s">
        <v>152</v>
      </c>
      <c r="F453" s="108" t="s">
        <v>252</v>
      </c>
      <c r="G453" s="108"/>
      <c r="H453" s="116"/>
      <c r="I453" s="105">
        <f t="shared" ref="I453:I458" si="87">I454</f>
        <v>10000</v>
      </c>
      <c r="J453" s="105">
        <f t="shared" ref="J453:K458" si="88">J454</f>
        <v>10000</v>
      </c>
      <c r="K453" s="44">
        <f t="shared" si="88"/>
        <v>10000</v>
      </c>
    </row>
    <row r="454" spans="2:11" s="1" customFormat="1" ht="30">
      <c r="B454" s="116" t="s">
        <v>190</v>
      </c>
      <c r="C454" s="108" t="s">
        <v>143</v>
      </c>
      <c r="D454" s="108" t="s">
        <v>152</v>
      </c>
      <c r="E454" s="108" t="s">
        <v>152</v>
      </c>
      <c r="F454" s="108" t="s">
        <v>252</v>
      </c>
      <c r="G454" s="108" t="s">
        <v>191</v>
      </c>
      <c r="H454" s="116"/>
      <c r="I454" s="105">
        <f t="shared" si="87"/>
        <v>10000</v>
      </c>
      <c r="J454" s="105">
        <f t="shared" si="88"/>
        <v>10000</v>
      </c>
      <c r="K454" s="44">
        <f t="shared" si="88"/>
        <v>10000</v>
      </c>
    </row>
    <row r="455" spans="2:11" s="1" customFormat="1" ht="45">
      <c r="B455" s="116" t="s">
        <v>167</v>
      </c>
      <c r="C455" s="108" t="s">
        <v>143</v>
      </c>
      <c r="D455" s="108" t="s">
        <v>152</v>
      </c>
      <c r="E455" s="108" t="s">
        <v>152</v>
      </c>
      <c r="F455" s="108" t="s">
        <v>252</v>
      </c>
      <c r="G455" s="108" t="s">
        <v>161</v>
      </c>
      <c r="H455" s="116"/>
      <c r="I455" s="105">
        <f t="shared" si="87"/>
        <v>10000</v>
      </c>
      <c r="J455" s="105">
        <f t="shared" si="88"/>
        <v>10000</v>
      </c>
      <c r="K455" s="44">
        <f t="shared" si="88"/>
        <v>10000</v>
      </c>
    </row>
    <row r="456" spans="2:11" s="1" customFormat="1" ht="30.75" customHeight="1">
      <c r="B456" s="116" t="s">
        <v>221</v>
      </c>
      <c r="C456" s="108" t="s">
        <v>143</v>
      </c>
      <c r="D456" s="108" t="s">
        <v>152</v>
      </c>
      <c r="E456" s="108" t="s">
        <v>152</v>
      </c>
      <c r="F456" s="108" t="s">
        <v>252</v>
      </c>
      <c r="G456" s="108" t="s">
        <v>213</v>
      </c>
      <c r="H456" s="116"/>
      <c r="I456" s="105">
        <f t="shared" si="87"/>
        <v>10000</v>
      </c>
      <c r="J456" s="105">
        <f t="shared" si="88"/>
        <v>10000</v>
      </c>
      <c r="K456" s="44">
        <f t="shared" si="88"/>
        <v>10000</v>
      </c>
    </row>
    <row r="457" spans="2:11" s="1" customFormat="1" ht="18" customHeight="1">
      <c r="B457" s="116" t="s">
        <v>17</v>
      </c>
      <c r="C457" s="108" t="s">
        <v>143</v>
      </c>
      <c r="D457" s="108" t="s">
        <v>152</v>
      </c>
      <c r="E457" s="108" t="s">
        <v>152</v>
      </c>
      <c r="F457" s="108" t="s">
        <v>252</v>
      </c>
      <c r="G457" s="108" t="s">
        <v>213</v>
      </c>
      <c r="H457" s="116">
        <v>200</v>
      </c>
      <c r="I457" s="105">
        <f t="shared" si="87"/>
        <v>10000</v>
      </c>
      <c r="J457" s="105">
        <f t="shared" si="88"/>
        <v>10000</v>
      </c>
      <c r="K457" s="44">
        <f t="shared" si="88"/>
        <v>10000</v>
      </c>
    </row>
    <row r="458" spans="2:11" s="1" customFormat="1" ht="16.5" customHeight="1">
      <c r="B458" s="116" t="s">
        <v>20</v>
      </c>
      <c r="C458" s="108" t="s">
        <v>143</v>
      </c>
      <c r="D458" s="108" t="s">
        <v>152</v>
      </c>
      <c r="E458" s="108" t="s">
        <v>152</v>
      </c>
      <c r="F458" s="108" t="s">
        <v>252</v>
      </c>
      <c r="G458" s="108" t="s">
        <v>213</v>
      </c>
      <c r="H458" s="116">
        <v>220</v>
      </c>
      <c r="I458" s="105">
        <f t="shared" si="87"/>
        <v>10000</v>
      </c>
      <c r="J458" s="105">
        <f t="shared" si="88"/>
        <v>10000</v>
      </c>
      <c r="K458" s="44">
        <f t="shared" si="88"/>
        <v>10000</v>
      </c>
    </row>
    <row r="459" spans="2:11" s="40" customFormat="1" ht="18" customHeight="1">
      <c r="B459" s="116" t="s">
        <v>33</v>
      </c>
      <c r="C459" s="107" t="s">
        <v>143</v>
      </c>
      <c r="D459" s="107" t="s">
        <v>152</v>
      </c>
      <c r="E459" s="107" t="s">
        <v>152</v>
      </c>
      <c r="F459" s="107" t="s">
        <v>252</v>
      </c>
      <c r="G459" s="107" t="s">
        <v>213</v>
      </c>
      <c r="H459" s="112">
        <v>226</v>
      </c>
      <c r="I459" s="106">
        <v>10000</v>
      </c>
      <c r="J459" s="162">
        <v>10000</v>
      </c>
      <c r="K459" s="162">
        <v>10000</v>
      </c>
    </row>
    <row r="460" spans="2:11" s="1" customFormat="1" ht="71.25" customHeight="1">
      <c r="B460" s="101" t="s">
        <v>389</v>
      </c>
      <c r="C460" s="95" t="s">
        <v>143</v>
      </c>
      <c r="D460" s="95" t="s">
        <v>152</v>
      </c>
      <c r="E460" s="95" t="s">
        <v>152</v>
      </c>
      <c r="F460" s="95" t="s">
        <v>251</v>
      </c>
      <c r="G460" s="95"/>
      <c r="H460" s="94"/>
      <c r="I460" s="97">
        <f>I461</f>
        <v>40000</v>
      </c>
      <c r="J460" s="97">
        <f>J462</f>
        <v>40000</v>
      </c>
      <c r="K460" s="98">
        <f>K462</f>
        <v>40000</v>
      </c>
    </row>
    <row r="461" spans="2:11" s="1" customFormat="1" ht="36" customHeight="1">
      <c r="B461" s="92" t="s">
        <v>250</v>
      </c>
      <c r="C461" s="108" t="s">
        <v>143</v>
      </c>
      <c r="D461" s="108" t="s">
        <v>152</v>
      </c>
      <c r="E461" s="108" t="s">
        <v>152</v>
      </c>
      <c r="F461" s="108" t="s">
        <v>249</v>
      </c>
      <c r="G461" s="108"/>
      <c r="H461" s="116"/>
      <c r="I461" s="105">
        <f>I462</f>
        <v>40000</v>
      </c>
      <c r="J461" s="105">
        <f>J462</f>
        <v>40000</v>
      </c>
      <c r="K461" s="105">
        <f>K462</f>
        <v>40000</v>
      </c>
    </row>
    <row r="462" spans="2:11" s="1" customFormat="1" ht="45">
      <c r="B462" s="116" t="s">
        <v>166</v>
      </c>
      <c r="C462" s="108" t="s">
        <v>143</v>
      </c>
      <c r="D462" s="108" t="s">
        <v>152</v>
      </c>
      <c r="E462" s="108" t="s">
        <v>152</v>
      </c>
      <c r="F462" s="108" t="s">
        <v>248</v>
      </c>
      <c r="G462" s="108"/>
      <c r="H462" s="116"/>
      <c r="I462" s="105">
        <f t="shared" ref="I462:I467" si="89">I463</f>
        <v>40000</v>
      </c>
      <c r="J462" s="105">
        <f t="shared" ref="J462:K464" si="90">J463</f>
        <v>40000</v>
      </c>
      <c r="K462" s="44">
        <f t="shared" si="90"/>
        <v>40000</v>
      </c>
    </row>
    <row r="463" spans="2:11" s="1" customFormat="1" ht="30">
      <c r="B463" s="116" t="s">
        <v>190</v>
      </c>
      <c r="C463" s="108" t="s">
        <v>143</v>
      </c>
      <c r="D463" s="108" t="s">
        <v>152</v>
      </c>
      <c r="E463" s="108" t="s">
        <v>152</v>
      </c>
      <c r="F463" s="108" t="s">
        <v>248</v>
      </c>
      <c r="G463" s="108" t="s">
        <v>191</v>
      </c>
      <c r="H463" s="116"/>
      <c r="I463" s="105">
        <f t="shared" si="89"/>
        <v>40000</v>
      </c>
      <c r="J463" s="105">
        <f t="shared" si="90"/>
        <v>40000</v>
      </c>
      <c r="K463" s="44">
        <f t="shared" si="90"/>
        <v>40000</v>
      </c>
    </row>
    <row r="464" spans="2:11" s="1" customFormat="1" ht="32.25" customHeight="1">
      <c r="B464" s="116" t="s">
        <v>168</v>
      </c>
      <c r="C464" s="108" t="s">
        <v>143</v>
      </c>
      <c r="D464" s="108" t="s">
        <v>152</v>
      </c>
      <c r="E464" s="108" t="s">
        <v>152</v>
      </c>
      <c r="F464" s="108" t="s">
        <v>248</v>
      </c>
      <c r="G464" s="108" t="s">
        <v>161</v>
      </c>
      <c r="H464" s="116"/>
      <c r="I464" s="105">
        <f t="shared" si="89"/>
        <v>40000</v>
      </c>
      <c r="J464" s="105">
        <f t="shared" si="90"/>
        <v>40000</v>
      </c>
      <c r="K464" s="44">
        <f t="shared" si="90"/>
        <v>40000</v>
      </c>
    </row>
    <row r="465" spans="2:11" s="1" customFormat="1" ht="33.75" customHeight="1">
      <c r="B465" s="116" t="s">
        <v>221</v>
      </c>
      <c r="C465" s="108" t="s">
        <v>143</v>
      </c>
      <c r="D465" s="108" t="s">
        <v>152</v>
      </c>
      <c r="E465" s="108" t="s">
        <v>152</v>
      </c>
      <c r="F465" s="108" t="s">
        <v>248</v>
      </c>
      <c r="G465" s="108" t="s">
        <v>213</v>
      </c>
      <c r="H465" s="116"/>
      <c r="I465" s="105">
        <f t="shared" si="89"/>
        <v>40000</v>
      </c>
      <c r="J465" s="105">
        <f t="shared" ref="J465:K467" si="91">J466</f>
        <v>40000</v>
      </c>
      <c r="K465" s="44">
        <f t="shared" si="91"/>
        <v>40000</v>
      </c>
    </row>
    <row r="466" spans="2:11" s="1" customFormat="1" ht="17.25" customHeight="1">
      <c r="B466" s="116" t="s">
        <v>17</v>
      </c>
      <c r="C466" s="108">
        <v>11</v>
      </c>
      <c r="D466" s="108" t="s">
        <v>152</v>
      </c>
      <c r="E466" s="108" t="s">
        <v>152</v>
      </c>
      <c r="F466" s="108" t="s">
        <v>248</v>
      </c>
      <c r="G466" s="108" t="s">
        <v>213</v>
      </c>
      <c r="H466" s="116">
        <v>200</v>
      </c>
      <c r="I466" s="105">
        <f t="shared" si="89"/>
        <v>40000</v>
      </c>
      <c r="J466" s="105">
        <f t="shared" si="91"/>
        <v>40000</v>
      </c>
      <c r="K466" s="44">
        <f t="shared" si="91"/>
        <v>40000</v>
      </c>
    </row>
    <row r="467" spans="2:11" s="1" customFormat="1" ht="20.25" customHeight="1">
      <c r="B467" s="116" t="s">
        <v>20</v>
      </c>
      <c r="C467" s="108">
        <v>11</v>
      </c>
      <c r="D467" s="108" t="s">
        <v>152</v>
      </c>
      <c r="E467" s="108" t="s">
        <v>152</v>
      </c>
      <c r="F467" s="108" t="s">
        <v>248</v>
      </c>
      <c r="G467" s="108" t="s">
        <v>213</v>
      </c>
      <c r="H467" s="116">
        <v>220</v>
      </c>
      <c r="I467" s="105">
        <f t="shared" si="89"/>
        <v>40000</v>
      </c>
      <c r="J467" s="105">
        <f t="shared" si="91"/>
        <v>40000</v>
      </c>
      <c r="K467" s="44">
        <f t="shared" si="91"/>
        <v>40000</v>
      </c>
    </row>
    <row r="468" spans="2:11" s="40" customFormat="1" ht="17.25" customHeight="1">
      <c r="B468" s="116" t="s">
        <v>33</v>
      </c>
      <c r="C468" s="107">
        <v>11</v>
      </c>
      <c r="D468" s="107" t="s">
        <v>152</v>
      </c>
      <c r="E468" s="107" t="s">
        <v>152</v>
      </c>
      <c r="F468" s="107" t="s">
        <v>248</v>
      </c>
      <c r="G468" s="107" t="s">
        <v>213</v>
      </c>
      <c r="H468" s="112">
        <v>226</v>
      </c>
      <c r="I468" s="106">
        <v>40000</v>
      </c>
      <c r="J468" s="162">
        <v>40000</v>
      </c>
      <c r="K468" s="162">
        <v>40000</v>
      </c>
    </row>
    <row r="469" spans="2:11" s="1" customFormat="1" ht="18.75" customHeight="1">
      <c r="B469" s="124" t="s">
        <v>192</v>
      </c>
      <c r="C469" s="74" t="s">
        <v>143</v>
      </c>
      <c r="D469" s="74" t="s">
        <v>153</v>
      </c>
      <c r="E469" s="74"/>
      <c r="F469" s="74"/>
      <c r="G469" s="74"/>
      <c r="H469" s="85"/>
      <c r="I469" s="76">
        <f>I470+I525</f>
        <v>1266756</v>
      </c>
      <c r="J469" s="76">
        <f>J470+J525</f>
        <v>400100</v>
      </c>
      <c r="K469" s="77">
        <f>K470+K525</f>
        <v>400100</v>
      </c>
    </row>
    <row r="470" spans="2:11" s="54" customFormat="1" ht="15.75">
      <c r="B470" s="116" t="s">
        <v>135</v>
      </c>
      <c r="C470" s="107" t="s">
        <v>143</v>
      </c>
      <c r="D470" s="107" t="s">
        <v>153</v>
      </c>
      <c r="E470" s="107" t="s">
        <v>142</v>
      </c>
      <c r="F470" s="107"/>
      <c r="G470" s="107"/>
      <c r="H470" s="111"/>
      <c r="I470" s="106">
        <f>I471</f>
        <v>913100</v>
      </c>
      <c r="J470" s="106">
        <f t="shared" ref="J470:K471" si="92">J471</f>
        <v>228100</v>
      </c>
      <c r="K470" s="43">
        <f t="shared" si="92"/>
        <v>228100</v>
      </c>
    </row>
    <row r="471" spans="2:11" s="1" customFormat="1" ht="46.5" customHeight="1">
      <c r="B471" s="116" t="s">
        <v>169</v>
      </c>
      <c r="C471" s="108" t="s">
        <v>143</v>
      </c>
      <c r="D471" s="108" t="s">
        <v>153</v>
      </c>
      <c r="E471" s="108" t="s">
        <v>142</v>
      </c>
      <c r="F471" s="108" t="s">
        <v>246</v>
      </c>
      <c r="G471" s="108"/>
      <c r="H471" s="117"/>
      <c r="I471" s="105">
        <f>I472</f>
        <v>913100</v>
      </c>
      <c r="J471" s="105">
        <f t="shared" si="92"/>
        <v>228100</v>
      </c>
      <c r="K471" s="44">
        <f t="shared" si="92"/>
        <v>228100</v>
      </c>
    </row>
    <row r="472" spans="2:11" s="1" customFormat="1" ht="48" customHeight="1">
      <c r="B472" s="116" t="s">
        <v>165</v>
      </c>
      <c r="C472" s="108" t="s">
        <v>143</v>
      </c>
      <c r="D472" s="108" t="s">
        <v>153</v>
      </c>
      <c r="E472" s="108" t="s">
        <v>142</v>
      </c>
      <c r="F472" s="108" t="s">
        <v>245</v>
      </c>
      <c r="G472" s="108"/>
      <c r="H472" s="117"/>
      <c r="I472" s="105">
        <f>I473+I517</f>
        <v>913100</v>
      </c>
      <c r="J472" s="157">
        <f t="shared" ref="J472:K472" si="93">J473+J517</f>
        <v>228100</v>
      </c>
      <c r="K472" s="157">
        <f t="shared" si="93"/>
        <v>228100</v>
      </c>
    </row>
    <row r="473" spans="2:11" s="1" customFormat="1" ht="42.75">
      <c r="B473" s="94" t="s">
        <v>178</v>
      </c>
      <c r="C473" s="95" t="s">
        <v>143</v>
      </c>
      <c r="D473" s="95" t="s">
        <v>153</v>
      </c>
      <c r="E473" s="95" t="s">
        <v>142</v>
      </c>
      <c r="F473" s="95" t="s">
        <v>247</v>
      </c>
      <c r="G473" s="95"/>
      <c r="H473" s="96"/>
      <c r="I473" s="97">
        <f>I474+I488+I507</f>
        <v>776100</v>
      </c>
      <c r="J473" s="97">
        <f>J474+J488+J507</f>
        <v>228100</v>
      </c>
      <c r="K473" s="97">
        <f>K474+K488+K507</f>
        <v>228100</v>
      </c>
    </row>
    <row r="474" spans="2:11" s="1" customFormat="1" ht="75">
      <c r="B474" s="116" t="s">
        <v>197</v>
      </c>
      <c r="C474" s="108" t="s">
        <v>143</v>
      </c>
      <c r="D474" s="108" t="s">
        <v>153</v>
      </c>
      <c r="E474" s="108" t="s">
        <v>142</v>
      </c>
      <c r="F474" s="108" t="s">
        <v>247</v>
      </c>
      <c r="G474" s="108" t="s">
        <v>189</v>
      </c>
      <c r="H474" s="117"/>
      <c r="I474" s="105">
        <f>I475</f>
        <v>411100</v>
      </c>
      <c r="J474" s="105">
        <f>J475</f>
        <v>217100</v>
      </c>
      <c r="K474" s="44">
        <f>K475</f>
        <v>217100</v>
      </c>
    </row>
    <row r="475" spans="2:11" s="1" customFormat="1" ht="30">
      <c r="B475" s="116" t="s">
        <v>196</v>
      </c>
      <c r="C475" s="108" t="s">
        <v>143</v>
      </c>
      <c r="D475" s="108" t="s">
        <v>153</v>
      </c>
      <c r="E475" s="108" t="s">
        <v>142</v>
      </c>
      <c r="F475" s="108" t="s">
        <v>247</v>
      </c>
      <c r="G475" s="108" t="s">
        <v>179</v>
      </c>
      <c r="H475" s="117"/>
      <c r="I475" s="105">
        <f>I476+I482+I481</f>
        <v>411100</v>
      </c>
      <c r="J475" s="105">
        <f>J476+J482+J481</f>
        <v>217100</v>
      </c>
      <c r="K475" s="105">
        <f>K476+K482+K481</f>
        <v>217100</v>
      </c>
    </row>
    <row r="476" spans="2:11" s="1" customFormat="1" ht="15.75">
      <c r="B476" s="116" t="s">
        <v>65</v>
      </c>
      <c r="C476" s="108" t="s">
        <v>143</v>
      </c>
      <c r="D476" s="108" t="s">
        <v>153</v>
      </c>
      <c r="E476" s="108" t="s">
        <v>142</v>
      </c>
      <c r="F476" s="108" t="s">
        <v>247</v>
      </c>
      <c r="G476" s="108" t="s">
        <v>208</v>
      </c>
      <c r="H476" s="117"/>
      <c r="I476" s="105">
        <f t="shared" ref="I476:K478" si="94">I477</f>
        <v>373500</v>
      </c>
      <c r="J476" s="105">
        <f t="shared" si="94"/>
        <v>173500</v>
      </c>
      <c r="K476" s="44">
        <f t="shared" si="94"/>
        <v>173500</v>
      </c>
    </row>
    <row r="477" spans="2:11" s="1" customFormat="1" ht="15.75">
      <c r="B477" s="116" t="s">
        <v>14</v>
      </c>
      <c r="C477" s="108" t="s">
        <v>143</v>
      </c>
      <c r="D477" s="108" t="s">
        <v>153</v>
      </c>
      <c r="E477" s="108" t="s">
        <v>142</v>
      </c>
      <c r="F477" s="108" t="s">
        <v>247</v>
      </c>
      <c r="G477" s="108" t="s">
        <v>208</v>
      </c>
      <c r="H477" s="117">
        <v>200</v>
      </c>
      <c r="I477" s="105">
        <f t="shared" si="94"/>
        <v>373500</v>
      </c>
      <c r="J477" s="105">
        <f t="shared" si="94"/>
        <v>173500</v>
      </c>
      <c r="K477" s="44">
        <f t="shared" si="94"/>
        <v>173500</v>
      </c>
    </row>
    <row r="478" spans="2:11" s="1" customFormat="1" ht="24" customHeight="1">
      <c r="B478" s="116" t="s">
        <v>64</v>
      </c>
      <c r="C478" s="108" t="s">
        <v>143</v>
      </c>
      <c r="D478" s="108" t="s">
        <v>153</v>
      </c>
      <c r="E478" s="108" t="s">
        <v>142</v>
      </c>
      <c r="F478" s="108" t="s">
        <v>247</v>
      </c>
      <c r="G478" s="108" t="s">
        <v>208</v>
      </c>
      <c r="H478" s="117">
        <v>210</v>
      </c>
      <c r="I478" s="105">
        <f>I479</f>
        <v>373500</v>
      </c>
      <c r="J478" s="105">
        <f t="shared" si="94"/>
        <v>173500</v>
      </c>
      <c r="K478" s="105">
        <f t="shared" si="94"/>
        <v>173500</v>
      </c>
    </row>
    <row r="479" spans="2:11" s="40" customFormat="1" ht="16.5" customHeight="1">
      <c r="B479" s="116" t="s">
        <v>16</v>
      </c>
      <c r="C479" s="107" t="s">
        <v>143</v>
      </c>
      <c r="D479" s="107" t="s">
        <v>153</v>
      </c>
      <c r="E479" s="107" t="s">
        <v>142</v>
      </c>
      <c r="F479" s="107" t="s">
        <v>247</v>
      </c>
      <c r="G479" s="107" t="s">
        <v>208</v>
      </c>
      <c r="H479" s="112">
        <v>211</v>
      </c>
      <c r="I479" s="162">
        <v>373500</v>
      </c>
      <c r="J479" s="162">
        <v>173500</v>
      </c>
      <c r="K479" s="162">
        <v>173500</v>
      </c>
    </row>
    <row r="480" spans="2:11" s="40" customFormat="1" ht="49.5" customHeight="1">
      <c r="B480" s="116" t="s">
        <v>4</v>
      </c>
      <c r="C480" s="107" t="s">
        <v>143</v>
      </c>
      <c r="D480" s="107" t="s">
        <v>153</v>
      </c>
      <c r="E480" s="107" t="s">
        <v>142</v>
      </c>
      <c r="F480" s="107" t="s">
        <v>247</v>
      </c>
      <c r="G480" s="107" t="s">
        <v>299</v>
      </c>
      <c r="H480" s="112"/>
      <c r="I480" s="106">
        <f>I481</f>
        <v>37600</v>
      </c>
      <c r="J480" s="106">
        <f>J481</f>
        <v>37600</v>
      </c>
      <c r="K480" s="106">
        <f>K481</f>
        <v>37600</v>
      </c>
    </row>
    <row r="481" spans="2:11" s="40" customFormat="1" ht="19.5" customHeight="1">
      <c r="B481" s="116" t="s">
        <v>2</v>
      </c>
      <c r="C481" s="107" t="s">
        <v>143</v>
      </c>
      <c r="D481" s="107" t="s">
        <v>153</v>
      </c>
      <c r="E481" s="107" t="s">
        <v>142</v>
      </c>
      <c r="F481" s="107" t="s">
        <v>247</v>
      </c>
      <c r="G481" s="107" t="s">
        <v>299</v>
      </c>
      <c r="H481" s="112">
        <v>213</v>
      </c>
      <c r="I481" s="106">
        <v>37600</v>
      </c>
      <c r="J481" s="162">
        <v>37600</v>
      </c>
      <c r="K481" s="162">
        <v>37600</v>
      </c>
    </row>
    <row r="482" spans="2:11" s="16" customFormat="1" ht="30.75" customHeight="1">
      <c r="B482" s="116" t="s">
        <v>66</v>
      </c>
      <c r="C482" s="108" t="s">
        <v>143</v>
      </c>
      <c r="D482" s="108" t="s">
        <v>153</v>
      </c>
      <c r="E482" s="108" t="s">
        <v>142</v>
      </c>
      <c r="F482" s="108" t="s">
        <v>247</v>
      </c>
      <c r="G482" s="108" t="s">
        <v>209</v>
      </c>
      <c r="H482" s="116"/>
      <c r="I482" s="105">
        <f>I483+I485</f>
        <v>0</v>
      </c>
      <c r="J482" s="105">
        <f>J483+J485</f>
        <v>6000</v>
      </c>
      <c r="K482" s="44">
        <f>K483+K485</f>
        <v>6000</v>
      </c>
    </row>
    <row r="483" spans="2:11" s="16" customFormat="1" ht="23.25" customHeight="1">
      <c r="B483" s="116" t="s">
        <v>64</v>
      </c>
      <c r="C483" s="108" t="s">
        <v>143</v>
      </c>
      <c r="D483" s="108" t="s">
        <v>153</v>
      </c>
      <c r="E483" s="108" t="s">
        <v>142</v>
      </c>
      <c r="F483" s="108" t="s">
        <v>247</v>
      </c>
      <c r="G483" s="108" t="s">
        <v>209</v>
      </c>
      <c r="H483" s="116">
        <v>210</v>
      </c>
      <c r="I483" s="105">
        <f>I484</f>
        <v>0</v>
      </c>
      <c r="J483" s="105">
        <f>J484</f>
        <v>1000</v>
      </c>
      <c r="K483" s="105">
        <f>K484</f>
        <v>1000</v>
      </c>
    </row>
    <row r="484" spans="2:11" s="40" customFormat="1" ht="16.5" customHeight="1">
      <c r="B484" s="116" t="s">
        <v>19</v>
      </c>
      <c r="C484" s="107" t="s">
        <v>143</v>
      </c>
      <c r="D484" s="107" t="s">
        <v>153</v>
      </c>
      <c r="E484" s="107" t="s">
        <v>142</v>
      </c>
      <c r="F484" s="107" t="s">
        <v>247</v>
      </c>
      <c r="G484" s="107" t="s">
        <v>209</v>
      </c>
      <c r="H484" s="112">
        <v>212</v>
      </c>
      <c r="I484" s="106">
        <v>0</v>
      </c>
      <c r="J484" s="106">
        <v>1000</v>
      </c>
      <c r="K484" s="43">
        <v>1000</v>
      </c>
    </row>
    <row r="485" spans="2:11" s="1" customFormat="1" ht="18.75" customHeight="1">
      <c r="B485" s="116" t="s">
        <v>58</v>
      </c>
      <c r="C485" s="108" t="s">
        <v>143</v>
      </c>
      <c r="D485" s="108" t="s">
        <v>153</v>
      </c>
      <c r="E485" s="108" t="s">
        <v>142</v>
      </c>
      <c r="F485" s="108" t="s">
        <v>247</v>
      </c>
      <c r="G485" s="108" t="s">
        <v>209</v>
      </c>
      <c r="H485" s="117">
        <v>220</v>
      </c>
      <c r="I485" s="105">
        <f>I486+I487</f>
        <v>0</v>
      </c>
      <c r="J485" s="105">
        <f>J486+J487</f>
        <v>5000</v>
      </c>
      <c r="K485" s="44">
        <f>K486+K487</f>
        <v>5000</v>
      </c>
    </row>
    <row r="486" spans="2:11" s="40" customFormat="1" ht="18.75" customHeight="1">
      <c r="B486" s="116" t="s">
        <v>30</v>
      </c>
      <c r="C486" s="107" t="s">
        <v>143</v>
      </c>
      <c r="D486" s="107" t="s">
        <v>153</v>
      </c>
      <c r="E486" s="107" t="s">
        <v>142</v>
      </c>
      <c r="F486" s="107" t="s">
        <v>247</v>
      </c>
      <c r="G486" s="107" t="s">
        <v>209</v>
      </c>
      <c r="H486" s="112">
        <v>222</v>
      </c>
      <c r="I486" s="106">
        <v>0</v>
      </c>
      <c r="J486" s="106">
        <v>3000</v>
      </c>
      <c r="K486" s="43">
        <v>3000</v>
      </c>
    </row>
    <row r="487" spans="2:11" s="40" customFormat="1" ht="18.75" customHeight="1">
      <c r="B487" s="116" t="s">
        <v>33</v>
      </c>
      <c r="C487" s="107" t="s">
        <v>143</v>
      </c>
      <c r="D487" s="107" t="s">
        <v>153</v>
      </c>
      <c r="E487" s="107" t="s">
        <v>142</v>
      </c>
      <c r="F487" s="107" t="s">
        <v>247</v>
      </c>
      <c r="G487" s="107" t="s">
        <v>209</v>
      </c>
      <c r="H487" s="112">
        <v>226</v>
      </c>
      <c r="I487" s="106">
        <v>0</v>
      </c>
      <c r="J487" s="106">
        <v>2000</v>
      </c>
      <c r="K487" s="43">
        <v>2000</v>
      </c>
    </row>
    <row r="488" spans="2:11" s="1" customFormat="1" ht="20.25" customHeight="1">
      <c r="B488" s="116" t="s">
        <v>190</v>
      </c>
      <c r="C488" s="108" t="s">
        <v>143</v>
      </c>
      <c r="D488" s="108" t="s">
        <v>153</v>
      </c>
      <c r="E488" s="108" t="s">
        <v>142</v>
      </c>
      <c r="F488" s="108" t="s">
        <v>247</v>
      </c>
      <c r="G488" s="108" t="s">
        <v>191</v>
      </c>
      <c r="H488" s="116"/>
      <c r="I488" s="105">
        <f>I489</f>
        <v>362000</v>
      </c>
      <c r="J488" s="105">
        <f>J489</f>
        <v>9000</v>
      </c>
      <c r="K488" s="44">
        <f>K489</f>
        <v>9000</v>
      </c>
    </row>
    <row r="489" spans="2:11" s="1" customFormat="1" ht="37.5" customHeight="1">
      <c r="B489" s="116" t="s">
        <v>168</v>
      </c>
      <c r="C489" s="108" t="s">
        <v>143</v>
      </c>
      <c r="D489" s="108" t="s">
        <v>153</v>
      </c>
      <c r="E489" s="108" t="s">
        <v>142</v>
      </c>
      <c r="F489" s="108" t="s">
        <v>247</v>
      </c>
      <c r="G489" s="108" t="s">
        <v>161</v>
      </c>
      <c r="H489" s="116"/>
      <c r="I489" s="105">
        <f>I496+I490</f>
        <v>362000</v>
      </c>
      <c r="J489" s="105">
        <f>J496+J490</f>
        <v>9000</v>
      </c>
      <c r="K489" s="105">
        <f>K496+K490</f>
        <v>9000</v>
      </c>
    </row>
    <row r="490" spans="2:11" s="1" customFormat="1" ht="37.5" customHeight="1">
      <c r="B490" s="116" t="s">
        <v>168</v>
      </c>
      <c r="C490" s="108" t="s">
        <v>143</v>
      </c>
      <c r="D490" s="108" t="s">
        <v>153</v>
      </c>
      <c r="E490" s="108" t="s">
        <v>142</v>
      </c>
      <c r="F490" s="108" t="s">
        <v>247</v>
      </c>
      <c r="G490" s="108" t="s">
        <v>223</v>
      </c>
      <c r="H490" s="116"/>
      <c r="I490" s="105">
        <f>I491+I494</f>
        <v>4000</v>
      </c>
      <c r="J490" s="105">
        <f>J491+J494</f>
        <v>3000</v>
      </c>
      <c r="K490" s="105">
        <f>K491+K494</f>
        <v>3000</v>
      </c>
    </row>
    <row r="491" spans="2:11" s="1" customFormat="1" ht="19.5" customHeight="1">
      <c r="B491" s="116" t="s">
        <v>14</v>
      </c>
      <c r="C491" s="108" t="s">
        <v>143</v>
      </c>
      <c r="D491" s="108" t="s">
        <v>153</v>
      </c>
      <c r="E491" s="108" t="s">
        <v>142</v>
      </c>
      <c r="F491" s="108" t="s">
        <v>247</v>
      </c>
      <c r="G491" s="108" t="s">
        <v>223</v>
      </c>
      <c r="H491" s="116">
        <v>200</v>
      </c>
      <c r="I491" s="105">
        <f t="shared" ref="I491:K492" si="95">I492</f>
        <v>4000</v>
      </c>
      <c r="J491" s="105">
        <f t="shared" si="95"/>
        <v>2000</v>
      </c>
      <c r="K491" s="105">
        <f t="shared" si="95"/>
        <v>2000</v>
      </c>
    </row>
    <row r="492" spans="2:11" s="1" customFormat="1" ht="18" customHeight="1">
      <c r="B492" s="116" t="s">
        <v>20</v>
      </c>
      <c r="C492" s="108" t="s">
        <v>143</v>
      </c>
      <c r="D492" s="108" t="s">
        <v>153</v>
      </c>
      <c r="E492" s="108" t="s">
        <v>142</v>
      </c>
      <c r="F492" s="108" t="s">
        <v>247</v>
      </c>
      <c r="G492" s="108" t="s">
        <v>223</v>
      </c>
      <c r="H492" s="116">
        <v>220</v>
      </c>
      <c r="I492" s="105">
        <f t="shared" si="95"/>
        <v>4000</v>
      </c>
      <c r="J492" s="105">
        <f t="shared" si="95"/>
        <v>2000</v>
      </c>
      <c r="K492" s="105">
        <f t="shared" si="95"/>
        <v>2000</v>
      </c>
    </row>
    <row r="493" spans="2:11" s="1" customFormat="1" ht="20.25" customHeight="1">
      <c r="B493" s="116" t="s">
        <v>33</v>
      </c>
      <c r="C493" s="107" t="s">
        <v>143</v>
      </c>
      <c r="D493" s="107" t="s">
        <v>153</v>
      </c>
      <c r="E493" s="107" t="s">
        <v>142</v>
      </c>
      <c r="F493" s="107" t="s">
        <v>247</v>
      </c>
      <c r="G493" s="107" t="s">
        <v>223</v>
      </c>
      <c r="H493" s="112">
        <v>226</v>
      </c>
      <c r="I493" s="162">
        <v>4000</v>
      </c>
      <c r="J493" s="106">
        <v>2000</v>
      </c>
      <c r="K493" s="43">
        <v>2000</v>
      </c>
    </row>
    <row r="494" spans="2:11" s="1" customFormat="1" ht="20.25" customHeight="1">
      <c r="B494" s="116" t="s">
        <v>67</v>
      </c>
      <c r="C494" s="108" t="s">
        <v>143</v>
      </c>
      <c r="D494" s="108" t="s">
        <v>153</v>
      </c>
      <c r="E494" s="108" t="s">
        <v>142</v>
      </c>
      <c r="F494" s="108" t="s">
        <v>247</v>
      </c>
      <c r="G494" s="108" t="s">
        <v>223</v>
      </c>
      <c r="H494" s="116">
        <v>300</v>
      </c>
      <c r="I494" s="105">
        <f>I495</f>
        <v>0</v>
      </c>
      <c r="J494" s="105">
        <f>J495</f>
        <v>1000</v>
      </c>
      <c r="K494" s="105">
        <f>K495</f>
        <v>1000</v>
      </c>
    </row>
    <row r="495" spans="2:11" s="1" customFormat="1" ht="24" customHeight="1">
      <c r="B495" s="116" t="s">
        <v>68</v>
      </c>
      <c r="C495" s="107" t="s">
        <v>143</v>
      </c>
      <c r="D495" s="107" t="s">
        <v>153</v>
      </c>
      <c r="E495" s="107" t="s">
        <v>142</v>
      </c>
      <c r="F495" s="107" t="s">
        <v>247</v>
      </c>
      <c r="G495" s="107" t="s">
        <v>223</v>
      </c>
      <c r="H495" s="112">
        <v>340</v>
      </c>
      <c r="I495" s="106">
        <v>0</v>
      </c>
      <c r="J495" s="106">
        <v>1000</v>
      </c>
      <c r="K495" s="43">
        <v>1000</v>
      </c>
    </row>
    <row r="496" spans="2:11" s="1" customFormat="1" ht="33.75" customHeight="1">
      <c r="B496" s="116" t="s">
        <v>214</v>
      </c>
      <c r="C496" s="108" t="s">
        <v>143</v>
      </c>
      <c r="D496" s="108" t="s">
        <v>153</v>
      </c>
      <c r="E496" s="108" t="s">
        <v>142</v>
      </c>
      <c r="F496" s="108" t="s">
        <v>247</v>
      </c>
      <c r="G496" s="108" t="s">
        <v>213</v>
      </c>
      <c r="H496" s="116"/>
      <c r="I496" s="105">
        <f>I497+I505+I504</f>
        <v>358000</v>
      </c>
      <c r="J496" s="157">
        <f t="shared" ref="J496:K496" si="96">J497+J505+J504</f>
        <v>6000</v>
      </c>
      <c r="K496" s="157">
        <f t="shared" si="96"/>
        <v>6000</v>
      </c>
    </row>
    <row r="497" spans="2:11" s="1" customFormat="1" ht="17.25" customHeight="1">
      <c r="B497" s="116" t="s">
        <v>14</v>
      </c>
      <c r="C497" s="108" t="s">
        <v>143</v>
      </c>
      <c r="D497" s="108" t="s">
        <v>153</v>
      </c>
      <c r="E497" s="108" t="s">
        <v>142</v>
      </c>
      <c r="F497" s="108" t="s">
        <v>247</v>
      </c>
      <c r="G497" s="108" t="s">
        <v>213</v>
      </c>
      <c r="H497" s="116">
        <v>200</v>
      </c>
      <c r="I497" s="105">
        <f t="shared" ref="I497:K497" si="97">I498</f>
        <v>50000</v>
      </c>
      <c r="J497" s="105">
        <f t="shared" si="97"/>
        <v>6000</v>
      </c>
      <c r="K497" s="44">
        <f t="shared" si="97"/>
        <v>6000</v>
      </c>
    </row>
    <row r="498" spans="2:11" s="1" customFormat="1" ht="15" customHeight="1">
      <c r="B498" s="116" t="s">
        <v>20</v>
      </c>
      <c r="C498" s="108" t="s">
        <v>143</v>
      </c>
      <c r="D498" s="108" t="s">
        <v>153</v>
      </c>
      <c r="E498" s="108" t="s">
        <v>142</v>
      </c>
      <c r="F498" s="108" t="s">
        <v>247</v>
      </c>
      <c r="G498" s="108" t="s">
        <v>213</v>
      </c>
      <c r="H498" s="116">
        <v>220</v>
      </c>
      <c r="I498" s="105">
        <f>I499+I500+I501+I502+I503</f>
        <v>50000</v>
      </c>
      <c r="J498" s="105">
        <f>J499+J500+J501+J502+J503</f>
        <v>6000</v>
      </c>
      <c r="K498" s="105">
        <f>K499+K500+K501+K502+K503</f>
        <v>6000</v>
      </c>
    </row>
    <row r="499" spans="2:11" s="40" customFormat="1" ht="17.25" hidden="1" customHeight="1">
      <c r="B499" s="116" t="s">
        <v>69</v>
      </c>
      <c r="C499" s="107" t="s">
        <v>143</v>
      </c>
      <c r="D499" s="107" t="s">
        <v>153</v>
      </c>
      <c r="E499" s="107" t="s">
        <v>142</v>
      </c>
      <c r="F499" s="107" t="s">
        <v>247</v>
      </c>
      <c r="G499" s="107" t="s">
        <v>213</v>
      </c>
      <c r="H499" s="112">
        <v>221</v>
      </c>
      <c r="I499" s="106">
        <v>0</v>
      </c>
      <c r="J499" s="106">
        <v>0</v>
      </c>
      <c r="K499" s="43">
        <v>0</v>
      </c>
    </row>
    <row r="500" spans="2:11" s="40" customFormat="1" ht="17.25" hidden="1" customHeight="1">
      <c r="B500" s="116" t="s">
        <v>70</v>
      </c>
      <c r="C500" s="107" t="s">
        <v>143</v>
      </c>
      <c r="D500" s="107" t="s">
        <v>153</v>
      </c>
      <c r="E500" s="107" t="s">
        <v>142</v>
      </c>
      <c r="F500" s="107" t="s">
        <v>247</v>
      </c>
      <c r="G500" s="107" t="s">
        <v>213</v>
      </c>
      <c r="H500" s="112">
        <v>222</v>
      </c>
      <c r="I500" s="106">
        <v>0</v>
      </c>
      <c r="J500" s="106">
        <v>0</v>
      </c>
      <c r="K500" s="43">
        <v>0</v>
      </c>
    </row>
    <row r="501" spans="2:11" s="40" customFormat="1" ht="17.25" hidden="1" customHeight="1">
      <c r="B501" s="116" t="s">
        <v>71</v>
      </c>
      <c r="C501" s="107" t="s">
        <v>143</v>
      </c>
      <c r="D501" s="107" t="s">
        <v>153</v>
      </c>
      <c r="E501" s="107" t="s">
        <v>142</v>
      </c>
      <c r="F501" s="107" t="s">
        <v>247</v>
      </c>
      <c r="G501" s="107" t="s">
        <v>213</v>
      </c>
      <c r="H501" s="112">
        <v>223</v>
      </c>
      <c r="I501" s="162">
        <v>0</v>
      </c>
      <c r="J501" s="106">
        <v>0</v>
      </c>
      <c r="K501" s="43">
        <v>0</v>
      </c>
    </row>
    <row r="502" spans="2:11" s="40" customFormat="1" ht="17.25" customHeight="1">
      <c r="B502" s="116" t="s">
        <v>32</v>
      </c>
      <c r="C502" s="107" t="s">
        <v>143</v>
      </c>
      <c r="D502" s="107" t="s">
        <v>153</v>
      </c>
      <c r="E502" s="107" t="s">
        <v>142</v>
      </c>
      <c r="F502" s="107" t="s">
        <v>247</v>
      </c>
      <c r="G502" s="107" t="s">
        <v>213</v>
      </c>
      <c r="H502" s="112">
        <v>225</v>
      </c>
      <c r="I502" s="106">
        <v>0</v>
      </c>
      <c r="J502" s="106">
        <v>1000</v>
      </c>
      <c r="K502" s="43">
        <v>1000</v>
      </c>
    </row>
    <row r="503" spans="2:11" s="40" customFormat="1" ht="17.25" customHeight="1">
      <c r="B503" s="116" t="s">
        <v>33</v>
      </c>
      <c r="C503" s="107" t="s">
        <v>143</v>
      </c>
      <c r="D503" s="107" t="s">
        <v>153</v>
      </c>
      <c r="E503" s="107" t="s">
        <v>142</v>
      </c>
      <c r="F503" s="107" t="s">
        <v>247</v>
      </c>
      <c r="G503" s="107" t="s">
        <v>213</v>
      </c>
      <c r="H503" s="112">
        <v>226</v>
      </c>
      <c r="I503" s="106">
        <v>50000</v>
      </c>
      <c r="J503" s="106">
        <v>5000</v>
      </c>
      <c r="K503" s="43">
        <v>5000</v>
      </c>
    </row>
    <row r="504" spans="2:11" s="40" customFormat="1" ht="17.25" customHeight="1">
      <c r="B504" s="160" t="s">
        <v>7</v>
      </c>
      <c r="C504" s="155" t="s">
        <v>143</v>
      </c>
      <c r="D504" s="155" t="s">
        <v>153</v>
      </c>
      <c r="E504" s="155" t="s">
        <v>142</v>
      </c>
      <c r="F504" s="155" t="s">
        <v>351</v>
      </c>
      <c r="G504" s="155" t="s">
        <v>213</v>
      </c>
      <c r="H504" s="161">
        <v>290</v>
      </c>
      <c r="I504" s="162">
        <v>0</v>
      </c>
      <c r="J504" s="162">
        <v>0</v>
      </c>
      <c r="K504" s="43">
        <v>0</v>
      </c>
    </row>
    <row r="505" spans="2:11" s="40" customFormat="1" ht="17.25" customHeight="1">
      <c r="B505" s="116" t="s">
        <v>34</v>
      </c>
      <c r="C505" s="108" t="s">
        <v>143</v>
      </c>
      <c r="D505" s="108" t="s">
        <v>153</v>
      </c>
      <c r="E505" s="108" t="s">
        <v>142</v>
      </c>
      <c r="F505" s="108" t="s">
        <v>247</v>
      </c>
      <c r="G505" s="108" t="s">
        <v>213</v>
      </c>
      <c r="H505" s="116">
        <v>300</v>
      </c>
      <c r="I505" s="157">
        <f>I506</f>
        <v>308000</v>
      </c>
      <c r="J505" s="157">
        <v>0</v>
      </c>
      <c r="K505" s="44">
        <v>0</v>
      </c>
    </row>
    <row r="506" spans="2:11" s="40" customFormat="1" ht="19.5" customHeight="1">
      <c r="B506" s="116" t="s">
        <v>72</v>
      </c>
      <c r="C506" s="107" t="s">
        <v>143</v>
      </c>
      <c r="D506" s="107" t="s">
        <v>153</v>
      </c>
      <c r="E506" s="107" t="s">
        <v>142</v>
      </c>
      <c r="F506" s="107" t="s">
        <v>247</v>
      </c>
      <c r="G506" s="107" t="s">
        <v>213</v>
      </c>
      <c r="H506" s="112">
        <v>340</v>
      </c>
      <c r="I506" s="162">
        <v>308000</v>
      </c>
      <c r="J506" s="162">
        <v>0</v>
      </c>
      <c r="K506" s="43">
        <v>0</v>
      </c>
    </row>
    <row r="507" spans="2:11" s="1" customFormat="1" ht="18" customHeight="1">
      <c r="B507" s="116" t="s">
        <v>195</v>
      </c>
      <c r="C507" s="108" t="s">
        <v>143</v>
      </c>
      <c r="D507" s="108" t="s">
        <v>153</v>
      </c>
      <c r="E507" s="108" t="s">
        <v>142</v>
      </c>
      <c r="F507" s="108" t="s">
        <v>247</v>
      </c>
      <c r="G507" s="108" t="s">
        <v>194</v>
      </c>
      <c r="H507" s="116"/>
      <c r="I507" s="157">
        <f>I510+I508</f>
        <v>3000</v>
      </c>
      <c r="J507" s="157">
        <f>J510+J508</f>
        <v>2000</v>
      </c>
      <c r="K507" s="105">
        <f>K510+K508</f>
        <v>2000</v>
      </c>
    </row>
    <row r="508" spans="2:11" s="1" customFormat="1" ht="38.25" customHeight="1">
      <c r="B508" s="160" t="s">
        <v>409</v>
      </c>
      <c r="C508" s="155" t="s">
        <v>143</v>
      </c>
      <c r="D508" s="155" t="s">
        <v>153</v>
      </c>
      <c r="E508" s="155" t="s">
        <v>142</v>
      </c>
      <c r="F508" s="155" t="s">
        <v>247</v>
      </c>
      <c r="G508" s="155" t="s">
        <v>312</v>
      </c>
      <c r="H508" s="161">
        <v>290</v>
      </c>
      <c r="I508" s="162">
        <v>1000</v>
      </c>
      <c r="J508" s="157">
        <f>J509</f>
        <v>0</v>
      </c>
      <c r="K508" s="105">
        <f>K509</f>
        <v>0</v>
      </c>
    </row>
    <row r="509" spans="2:11" s="1" customFormat="1" ht="2.25" hidden="1" customHeight="1">
      <c r="B509" s="116"/>
      <c r="C509" s="107" t="s">
        <v>143</v>
      </c>
      <c r="D509" s="107" t="s">
        <v>153</v>
      </c>
      <c r="E509" s="107" t="s">
        <v>142</v>
      </c>
      <c r="F509" s="107" t="s">
        <v>247</v>
      </c>
      <c r="G509" s="107" t="s">
        <v>312</v>
      </c>
      <c r="H509" s="112">
        <v>290</v>
      </c>
      <c r="I509" s="162"/>
      <c r="J509" s="162"/>
      <c r="K509" s="43"/>
    </row>
    <row r="510" spans="2:11" s="1" customFormat="1" ht="15.75">
      <c r="B510" s="116" t="s">
        <v>162</v>
      </c>
      <c r="C510" s="108" t="s">
        <v>143</v>
      </c>
      <c r="D510" s="108" t="s">
        <v>153</v>
      </c>
      <c r="E510" s="108" t="s">
        <v>142</v>
      </c>
      <c r="F510" s="108" t="s">
        <v>247</v>
      </c>
      <c r="G510" s="108" t="s">
        <v>163</v>
      </c>
      <c r="H510" s="117"/>
      <c r="I510" s="157">
        <f>I511+I514</f>
        <v>2000</v>
      </c>
      <c r="J510" s="157">
        <f>J511+J514</f>
        <v>2000</v>
      </c>
      <c r="K510" s="44">
        <f>K511+K514</f>
        <v>2000</v>
      </c>
    </row>
    <row r="511" spans="2:11" s="1" customFormat="1" ht="15.75">
      <c r="B511" s="160" t="s">
        <v>37</v>
      </c>
      <c r="C511" s="108" t="s">
        <v>143</v>
      </c>
      <c r="D511" s="108" t="s">
        <v>153</v>
      </c>
      <c r="E511" s="108" t="s">
        <v>142</v>
      </c>
      <c r="F511" s="108" t="s">
        <v>247</v>
      </c>
      <c r="G511" s="108" t="s">
        <v>210</v>
      </c>
      <c r="H511" s="117"/>
      <c r="I511" s="157">
        <f t="shared" ref="I511:K512" si="98">I512</f>
        <v>1000</v>
      </c>
      <c r="J511" s="157">
        <f t="shared" si="98"/>
        <v>1000</v>
      </c>
      <c r="K511" s="44">
        <f t="shared" si="98"/>
        <v>1000</v>
      </c>
    </row>
    <row r="512" spans="2:11" s="1" customFormat="1" ht="15.75">
      <c r="B512" s="116" t="s">
        <v>40</v>
      </c>
      <c r="C512" s="108" t="s">
        <v>143</v>
      </c>
      <c r="D512" s="108" t="s">
        <v>153</v>
      </c>
      <c r="E512" s="108" t="s">
        <v>142</v>
      </c>
      <c r="F512" s="108" t="s">
        <v>247</v>
      </c>
      <c r="G512" s="108" t="s">
        <v>210</v>
      </c>
      <c r="H512" s="117">
        <v>200</v>
      </c>
      <c r="I512" s="157">
        <f t="shared" si="98"/>
        <v>1000</v>
      </c>
      <c r="J512" s="157">
        <f t="shared" si="98"/>
        <v>1000</v>
      </c>
      <c r="K512" s="105">
        <f t="shared" si="98"/>
        <v>1000</v>
      </c>
    </row>
    <row r="513" spans="2:11" s="40" customFormat="1" ht="16.5" customHeight="1">
      <c r="B513" s="116" t="s">
        <v>73</v>
      </c>
      <c r="C513" s="107" t="s">
        <v>143</v>
      </c>
      <c r="D513" s="107" t="s">
        <v>153</v>
      </c>
      <c r="E513" s="107" t="s">
        <v>142</v>
      </c>
      <c r="F513" s="107" t="s">
        <v>247</v>
      </c>
      <c r="G513" s="107" t="s">
        <v>210</v>
      </c>
      <c r="H513" s="111">
        <v>290</v>
      </c>
      <c r="I513" s="162">
        <v>1000</v>
      </c>
      <c r="J513" s="162">
        <v>1000</v>
      </c>
      <c r="K513" s="43">
        <v>1000</v>
      </c>
    </row>
    <row r="514" spans="2:11" s="16" customFormat="1" ht="16.5" customHeight="1">
      <c r="B514" s="116" t="s">
        <v>211</v>
      </c>
      <c r="C514" s="108" t="s">
        <v>143</v>
      </c>
      <c r="D514" s="108" t="s">
        <v>153</v>
      </c>
      <c r="E514" s="108" t="s">
        <v>142</v>
      </c>
      <c r="F514" s="108" t="s">
        <v>247</v>
      </c>
      <c r="G514" s="108" t="s">
        <v>212</v>
      </c>
      <c r="H514" s="117"/>
      <c r="I514" s="157">
        <f t="shared" ref="I514:K515" si="99">I515</f>
        <v>1000</v>
      </c>
      <c r="J514" s="157">
        <f t="shared" si="99"/>
        <v>1000</v>
      </c>
      <c r="K514" s="44">
        <f t="shared" si="99"/>
        <v>1000</v>
      </c>
    </row>
    <row r="515" spans="2:11" s="25" customFormat="1" ht="16.5" customHeight="1">
      <c r="B515" s="116" t="s">
        <v>40</v>
      </c>
      <c r="C515" s="108" t="s">
        <v>143</v>
      </c>
      <c r="D515" s="108" t="s">
        <v>153</v>
      </c>
      <c r="E515" s="108" t="s">
        <v>142</v>
      </c>
      <c r="F515" s="108" t="s">
        <v>247</v>
      </c>
      <c r="G515" s="108" t="s">
        <v>212</v>
      </c>
      <c r="H515" s="117">
        <v>200</v>
      </c>
      <c r="I515" s="157">
        <f t="shared" si="99"/>
        <v>1000</v>
      </c>
      <c r="J515" s="157">
        <f t="shared" si="99"/>
        <v>1000</v>
      </c>
      <c r="K515" s="105">
        <f t="shared" si="99"/>
        <v>1000</v>
      </c>
    </row>
    <row r="516" spans="2:11" s="40" customFormat="1" ht="16.5" customHeight="1">
      <c r="B516" s="116" t="s">
        <v>73</v>
      </c>
      <c r="C516" s="107" t="s">
        <v>143</v>
      </c>
      <c r="D516" s="107" t="s">
        <v>153</v>
      </c>
      <c r="E516" s="107" t="s">
        <v>142</v>
      </c>
      <c r="F516" s="107" t="s">
        <v>247</v>
      </c>
      <c r="G516" s="107" t="s">
        <v>212</v>
      </c>
      <c r="H516" s="111">
        <v>290</v>
      </c>
      <c r="I516" s="162">
        <v>1000</v>
      </c>
      <c r="J516" s="162">
        <v>1000</v>
      </c>
      <c r="K516" s="43">
        <v>1000</v>
      </c>
    </row>
    <row r="517" spans="2:11" s="40" customFormat="1" ht="47.25" customHeight="1">
      <c r="B517" s="146" t="s">
        <v>406</v>
      </c>
      <c r="C517" s="147" t="s">
        <v>143</v>
      </c>
      <c r="D517" s="147" t="s">
        <v>153</v>
      </c>
      <c r="E517" s="147" t="s">
        <v>142</v>
      </c>
      <c r="F517" s="147" t="s">
        <v>405</v>
      </c>
      <c r="G517" s="147"/>
      <c r="H517" s="148"/>
      <c r="I517" s="149">
        <f>SUM(I520+I524)</f>
        <v>137000</v>
      </c>
      <c r="J517" s="149">
        <f t="shared" ref="J517:K517" si="100">SUM(J520+J524)</f>
        <v>0</v>
      </c>
      <c r="K517" s="149">
        <f t="shared" si="100"/>
        <v>0</v>
      </c>
    </row>
    <row r="518" spans="2:11" s="40" customFormat="1" ht="47.25" customHeight="1">
      <c r="B518" s="160" t="s">
        <v>197</v>
      </c>
      <c r="C518" s="154" t="s">
        <v>143</v>
      </c>
      <c r="D518" s="154" t="s">
        <v>153</v>
      </c>
      <c r="E518" s="154" t="s">
        <v>142</v>
      </c>
      <c r="F518" s="154" t="s">
        <v>405</v>
      </c>
      <c r="G518" s="154" t="s">
        <v>189</v>
      </c>
      <c r="H518" s="117"/>
      <c r="I518" s="157">
        <f>I519</f>
        <v>137000</v>
      </c>
      <c r="J518" s="157"/>
      <c r="K518" s="162"/>
    </row>
    <row r="519" spans="2:11" s="40" customFormat="1" ht="31.5" customHeight="1">
      <c r="B519" s="160" t="s">
        <v>196</v>
      </c>
      <c r="C519" s="154" t="s">
        <v>143</v>
      </c>
      <c r="D519" s="154" t="s">
        <v>153</v>
      </c>
      <c r="E519" s="154" t="s">
        <v>142</v>
      </c>
      <c r="F519" s="154" t="s">
        <v>405</v>
      </c>
      <c r="G519" s="154" t="s">
        <v>179</v>
      </c>
      <c r="H519" s="117"/>
      <c r="I519" s="157">
        <f>SUM(I520+I523)</f>
        <v>137000</v>
      </c>
      <c r="J519" s="157"/>
      <c r="K519" s="162"/>
    </row>
    <row r="520" spans="2:11" s="40" customFormat="1" ht="16.5" customHeight="1">
      <c r="B520" s="160" t="s">
        <v>65</v>
      </c>
      <c r="C520" s="154" t="s">
        <v>143</v>
      </c>
      <c r="D520" s="154" t="s">
        <v>153</v>
      </c>
      <c r="E520" s="154" t="s">
        <v>142</v>
      </c>
      <c r="F520" s="154" t="s">
        <v>405</v>
      </c>
      <c r="G520" s="154" t="s">
        <v>208</v>
      </c>
      <c r="H520" s="117"/>
      <c r="I520" s="157">
        <f>I522</f>
        <v>105223</v>
      </c>
      <c r="J520" s="157">
        <f t="shared" ref="J520:K520" si="101">J522</f>
        <v>0</v>
      </c>
      <c r="K520" s="157">
        <f t="shared" si="101"/>
        <v>0</v>
      </c>
    </row>
    <row r="521" spans="2:11" s="40" customFormat="1" ht="16.5" customHeight="1">
      <c r="B521" s="160" t="s">
        <v>14</v>
      </c>
      <c r="C521" s="154" t="s">
        <v>143</v>
      </c>
      <c r="D521" s="154" t="s">
        <v>153</v>
      </c>
      <c r="E521" s="154" t="s">
        <v>142</v>
      </c>
      <c r="F521" s="154" t="s">
        <v>405</v>
      </c>
      <c r="G521" s="154" t="s">
        <v>208</v>
      </c>
      <c r="H521" s="117">
        <v>200</v>
      </c>
      <c r="I521" s="157">
        <f>I522</f>
        <v>105223</v>
      </c>
      <c r="J521" s="157"/>
      <c r="K521" s="157"/>
    </row>
    <row r="522" spans="2:11" s="40" customFormat="1" ht="16.5" customHeight="1">
      <c r="B522" s="160" t="s">
        <v>16</v>
      </c>
      <c r="C522" s="155" t="s">
        <v>143</v>
      </c>
      <c r="D522" s="155" t="s">
        <v>153</v>
      </c>
      <c r="E522" s="155" t="s">
        <v>142</v>
      </c>
      <c r="F522" s="155" t="s">
        <v>405</v>
      </c>
      <c r="G522" s="155" t="s">
        <v>208</v>
      </c>
      <c r="H522" s="159">
        <v>211</v>
      </c>
      <c r="I522" s="162">
        <v>105223</v>
      </c>
      <c r="J522" s="162"/>
      <c r="K522" s="162"/>
    </row>
    <row r="523" spans="2:11" s="30" customFormat="1" ht="45" customHeight="1">
      <c r="B523" s="160" t="s">
        <v>4</v>
      </c>
      <c r="C523" s="154" t="s">
        <v>143</v>
      </c>
      <c r="D523" s="154" t="s">
        <v>153</v>
      </c>
      <c r="E523" s="154" t="s">
        <v>142</v>
      </c>
      <c r="F523" s="154" t="s">
        <v>405</v>
      </c>
      <c r="G523" s="154" t="s">
        <v>299</v>
      </c>
      <c r="H523" s="117"/>
      <c r="I523" s="157">
        <f>I524</f>
        <v>31777</v>
      </c>
      <c r="J523" s="157">
        <f t="shared" ref="J523:K523" si="102">J524</f>
        <v>0</v>
      </c>
      <c r="K523" s="157">
        <f t="shared" si="102"/>
        <v>0</v>
      </c>
    </row>
    <row r="524" spans="2:11" s="40" customFormat="1" ht="17.25" customHeight="1">
      <c r="B524" s="160" t="s">
        <v>2</v>
      </c>
      <c r="C524" s="155" t="s">
        <v>143</v>
      </c>
      <c r="D524" s="155" t="s">
        <v>153</v>
      </c>
      <c r="E524" s="155" t="s">
        <v>142</v>
      </c>
      <c r="F524" s="155" t="s">
        <v>405</v>
      </c>
      <c r="G524" s="155" t="s">
        <v>299</v>
      </c>
      <c r="H524" s="159">
        <v>213</v>
      </c>
      <c r="I524" s="162">
        <v>31777</v>
      </c>
      <c r="J524" s="162"/>
      <c r="K524" s="162"/>
    </row>
    <row r="525" spans="2:11" s="54" customFormat="1" ht="30">
      <c r="B525" s="116" t="s">
        <v>136</v>
      </c>
      <c r="C525" s="108" t="s">
        <v>143</v>
      </c>
      <c r="D525" s="108" t="s">
        <v>153</v>
      </c>
      <c r="E525" s="108" t="s">
        <v>146</v>
      </c>
      <c r="F525" s="155"/>
      <c r="G525" s="108"/>
      <c r="H525" s="117"/>
      <c r="I525" s="105">
        <f t="shared" ref="I525:K526" si="103">I526</f>
        <v>353656</v>
      </c>
      <c r="J525" s="105">
        <f t="shared" si="103"/>
        <v>172000</v>
      </c>
      <c r="K525" s="44">
        <f t="shared" si="103"/>
        <v>172000</v>
      </c>
    </row>
    <row r="526" spans="2:11" s="1" customFormat="1" ht="45.75" customHeight="1">
      <c r="B526" s="116" t="s">
        <v>169</v>
      </c>
      <c r="C526" s="108" t="s">
        <v>143</v>
      </c>
      <c r="D526" s="108" t="s">
        <v>153</v>
      </c>
      <c r="E526" s="108" t="s">
        <v>146</v>
      </c>
      <c r="F526" s="108" t="s">
        <v>246</v>
      </c>
      <c r="G526" s="108"/>
      <c r="H526" s="117"/>
      <c r="I526" s="105">
        <f t="shared" si="103"/>
        <v>353656</v>
      </c>
      <c r="J526" s="105">
        <f t="shared" si="103"/>
        <v>172000</v>
      </c>
      <c r="K526" s="44">
        <f t="shared" si="103"/>
        <v>172000</v>
      </c>
    </row>
    <row r="527" spans="2:11" s="1" customFormat="1" ht="45.75" customHeight="1">
      <c r="B527" s="116" t="s">
        <v>165</v>
      </c>
      <c r="C527" s="108" t="s">
        <v>143</v>
      </c>
      <c r="D527" s="108" t="s">
        <v>153</v>
      </c>
      <c r="E527" s="108" t="s">
        <v>146</v>
      </c>
      <c r="F527" s="108" t="s">
        <v>245</v>
      </c>
      <c r="G527" s="108"/>
      <c r="H527" s="117"/>
      <c r="I527" s="105">
        <f>I528+I544</f>
        <v>353656</v>
      </c>
      <c r="J527" s="105">
        <f>J528+J544</f>
        <v>172000</v>
      </c>
      <c r="K527" s="44">
        <f>K528+K544</f>
        <v>172000</v>
      </c>
    </row>
    <row r="528" spans="2:11" s="2" customFormat="1" ht="2.25" customHeight="1">
      <c r="B528" s="99" t="s">
        <v>227</v>
      </c>
      <c r="C528" s="95" t="s">
        <v>143</v>
      </c>
      <c r="D528" s="95" t="s">
        <v>153</v>
      </c>
      <c r="E528" s="95" t="s">
        <v>146</v>
      </c>
      <c r="F528" s="95" t="s">
        <v>244</v>
      </c>
      <c r="G528" s="95"/>
      <c r="H528" s="96"/>
      <c r="I528" s="97">
        <f>I529+I541+I537</f>
        <v>0</v>
      </c>
      <c r="J528" s="97">
        <f>J529+J541+J537</f>
        <v>0</v>
      </c>
      <c r="K528" s="97">
        <f>K529+K541+K537</f>
        <v>0</v>
      </c>
    </row>
    <row r="529" spans="2:11" s="2" customFormat="1" ht="24.75" hidden="1" customHeight="1">
      <c r="B529" s="160" t="s">
        <v>398</v>
      </c>
      <c r="C529" s="108" t="s">
        <v>143</v>
      </c>
      <c r="D529" s="108" t="s">
        <v>153</v>
      </c>
      <c r="E529" s="108" t="s">
        <v>146</v>
      </c>
      <c r="F529" s="108" t="s">
        <v>244</v>
      </c>
      <c r="G529" s="108" t="s">
        <v>189</v>
      </c>
      <c r="H529" s="117"/>
      <c r="I529" s="105">
        <f>I530</f>
        <v>0</v>
      </c>
      <c r="J529" s="105">
        <f>J530</f>
        <v>0</v>
      </c>
      <c r="K529" s="44">
        <f>K530</f>
        <v>0</v>
      </c>
    </row>
    <row r="530" spans="2:11" s="2" customFormat="1" ht="30" hidden="1">
      <c r="B530" s="116" t="s">
        <v>0</v>
      </c>
      <c r="C530" s="108" t="s">
        <v>143</v>
      </c>
      <c r="D530" s="108" t="s">
        <v>153</v>
      </c>
      <c r="E530" s="108" t="s">
        <v>146</v>
      </c>
      <c r="F530" s="108" t="s">
        <v>244</v>
      </c>
      <c r="G530" s="108" t="s">
        <v>179</v>
      </c>
      <c r="H530" s="117"/>
      <c r="I530" s="105">
        <f>I531+I536</f>
        <v>0</v>
      </c>
      <c r="J530" s="105">
        <f>J531+J536</f>
        <v>0</v>
      </c>
      <c r="K530" s="105">
        <f>K531+K536</f>
        <v>0</v>
      </c>
    </row>
    <row r="531" spans="2:11" s="2" customFormat="1" ht="15.75" hidden="1">
      <c r="B531" s="116" t="s">
        <v>1</v>
      </c>
      <c r="C531" s="108" t="s">
        <v>143</v>
      </c>
      <c r="D531" s="108" t="s">
        <v>153</v>
      </c>
      <c r="E531" s="108" t="s">
        <v>146</v>
      </c>
      <c r="F531" s="108" t="s">
        <v>244</v>
      </c>
      <c r="G531" s="108" t="s">
        <v>208</v>
      </c>
      <c r="H531" s="117"/>
      <c r="I531" s="105">
        <f t="shared" ref="I531:K533" si="104">I532</f>
        <v>0</v>
      </c>
      <c r="J531" s="105">
        <f t="shared" si="104"/>
        <v>0</v>
      </c>
      <c r="K531" s="44">
        <f t="shared" si="104"/>
        <v>0</v>
      </c>
    </row>
    <row r="532" spans="2:11" s="2" customFormat="1" ht="15.75" hidden="1">
      <c r="B532" s="116" t="s">
        <v>74</v>
      </c>
      <c r="C532" s="108" t="s">
        <v>143</v>
      </c>
      <c r="D532" s="108" t="s">
        <v>153</v>
      </c>
      <c r="E532" s="108" t="s">
        <v>146</v>
      </c>
      <c r="F532" s="108" t="s">
        <v>244</v>
      </c>
      <c r="G532" s="108" t="s">
        <v>208</v>
      </c>
      <c r="H532" s="117">
        <v>200</v>
      </c>
      <c r="I532" s="105">
        <f t="shared" si="104"/>
        <v>0</v>
      </c>
      <c r="J532" s="105">
        <f t="shared" si="104"/>
        <v>0</v>
      </c>
      <c r="K532" s="44">
        <f t="shared" si="104"/>
        <v>0</v>
      </c>
    </row>
    <row r="533" spans="2:11" s="2" customFormat="1" ht="30" hidden="1">
      <c r="B533" s="116" t="s">
        <v>75</v>
      </c>
      <c r="C533" s="108" t="s">
        <v>143</v>
      </c>
      <c r="D533" s="108" t="s">
        <v>153</v>
      </c>
      <c r="E533" s="108" t="s">
        <v>146</v>
      </c>
      <c r="F533" s="108" t="s">
        <v>244</v>
      </c>
      <c r="G533" s="108" t="s">
        <v>208</v>
      </c>
      <c r="H533" s="117">
        <v>210</v>
      </c>
      <c r="I533" s="105">
        <f>I534</f>
        <v>0</v>
      </c>
      <c r="J533" s="105">
        <f t="shared" si="104"/>
        <v>0</v>
      </c>
      <c r="K533" s="105">
        <f t="shared" si="104"/>
        <v>0</v>
      </c>
    </row>
    <row r="534" spans="2:11" s="40" customFormat="1" ht="15.75" hidden="1" customHeight="1">
      <c r="B534" s="116" t="s">
        <v>5</v>
      </c>
      <c r="C534" s="107" t="s">
        <v>143</v>
      </c>
      <c r="D534" s="107" t="s">
        <v>153</v>
      </c>
      <c r="E534" s="107" t="s">
        <v>146</v>
      </c>
      <c r="F534" s="107" t="s">
        <v>244</v>
      </c>
      <c r="G534" s="107" t="s">
        <v>208</v>
      </c>
      <c r="H534" s="111">
        <v>211</v>
      </c>
      <c r="I534" s="162"/>
      <c r="J534" s="106"/>
      <c r="K534" s="43"/>
    </row>
    <row r="535" spans="2:11" s="40" customFormat="1" ht="48" hidden="1" customHeight="1">
      <c r="B535" s="116" t="s">
        <v>4</v>
      </c>
      <c r="C535" s="108" t="s">
        <v>143</v>
      </c>
      <c r="D535" s="108" t="s">
        <v>153</v>
      </c>
      <c r="E535" s="108" t="s">
        <v>146</v>
      </c>
      <c r="F535" s="108" t="s">
        <v>244</v>
      </c>
      <c r="G535" s="108" t="s">
        <v>299</v>
      </c>
      <c r="H535" s="117"/>
      <c r="I535" s="105">
        <f>I536</f>
        <v>0</v>
      </c>
      <c r="J535" s="105">
        <f>J536</f>
        <v>0</v>
      </c>
      <c r="K535" s="105">
        <f>K536</f>
        <v>0</v>
      </c>
    </row>
    <row r="536" spans="2:11" s="40" customFormat="1" ht="22.5" hidden="1" customHeight="1">
      <c r="B536" s="116" t="s">
        <v>2</v>
      </c>
      <c r="C536" s="107" t="s">
        <v>143</v>
      </c>
      <c r="D536" s="107" t="s">
        <v>153</v>
      </c>
      <c r="E536" s="107" t="s">
        <v>146</v>
      </c>
      <c r="F536" s="107" t="s">
        <v>244</v>
      </c>
      <c r="G536" s="107" t="s">
        <v>299</v>
      </c>
      <c r="H536" s="111">
        <v>213</v>
      </c>
      <c r="I536" s="162"/>
      <c r="J536" s="106"/>
      <c r="K536" s="43"/>
    </row>
    <row r="537" spans="2:11" s="40" customFormat="1" ht="36" hidden="1" customHeight="1">
      <c r="B537" s="116" t="s">
        <v>6</v>
      </c>
      <c r="C537" s="108" t="s">
        <v>143</v>
      </c>
      <c r="D537" s="108" t="s">
        <v>153</v>
      </c>
      <c r="E537" s="108" t="s">
        <v>146</v>
      </c>
      <c r="F537" s="108" t="s">
        <v>244</v>
      </c>
      <c r="G537" s="108" t="s">
        <v>191</v>
      </c>
      <c r="H537" s="117"/>
      <c r="I537" s="105">
        <f>I538</f>
        <v>0</v>
      </c>
      <c r="J537" s="105">
        <f>J538</f>
        <v>0</v>
      </c>
      <c r="K537" s="105">
        <f>K538</f>
        <v>0</v>
      </c>
    </row>
    <row r="538" spans="2:11" s="40" customFormat="1" ht="34.5" hidden="1" customHeight="1">
      <c r="B538" s="116" t="s">
        <v>168</v>
      </c>
      <c r="C538" s="108" t="s">
        <v>143</v>
      </c>
      <c r="D538" s="108" t="s">
        <v>153</v>
      </c>
      <c r="E538" s="108" t="s">
        <v>146</v>
      </c>
      <c r="F538" s="108" t="s">
        <v>244</v>
      </c>
      <c r="G538" s="108" t="s">
        <v>161</v>
      </c>
      <c r="H538" s="117"/>
      <c r="I538" s="105">
        <f t="shared" ref="I538:K539" si="105">SUM(I539)</f>
        <v>0</v>
      </c>
      <c r="J538" s="105">
        <f t="shared" si="105"/>
        <v>0</v>
      </c>
      <c r="K538" s="105">
        <f t="shared" si="105"/>
        <v>0</v>
      </c>
    </row>
    <row r="539" spans="2:11" s="40" customFormat="1" ht="33" hidden="1" customHeight="1">
      <c r="B539" s="116" t="s">
        <v>214</v>
      </c>
      <c r="C539" s="108" t="s">
        <v>143</v>
      </c>
      <c r="D539" s="108" t="s">
        <v>153</v>
      </c>
      <c r="E539" s="108" t="s">
        <v>146</v>
      </c>
      <c r="F539" s="108" t="s">
        <v>244</v>
      </c>
      <c r="G539" s="108" t="s">
        <v>213</v>
      </c>
      <c r="H539" s="117"/>
      <c r="I539" s="105">
        <f t="shared" si="105"/>
        <v>0</v>
      </c>
      <c r="J539" s="105">
        <f t="shared" si="105"/>
        <v>0</v>
      </c>
      <c r="K539" s="105">
        <f t="shared" si="105"/>
        <v>0</v>
      </c>
    </row>
    <row r="540" spans="2:11" s="40" customFormat="1" ht="21" hidden="1" customHeight="1">
      <c r="B540" s="116" t="s">
        <v>33</v>
      </c>
      <c r="C540" s="107" t="s">
        <v>143</v>
      </c>
      <c r="D540" s="107" t="s">
        <v>153</v>
      </c>
      <c r="E540" s="107" t="s">
        <v>146</v>
      </c>
      <c r="F540" s="107" t="s">
        <v>244</v>
      </c>
      <c r="G540" s="107" t="s">
        <v>213</v>
      </c>
      <c r="H540" s="111">
        <v>226</v>
      </c>
      <c r="I540" s="162"/>
      <c r="J540" s="106"/>
      <c r="K540" s="106"/>
    </row>
    <row r="541" spans="2:11" s="40" customFormat="1" ht="17.25" hidden="1" customHeight="1">
      <c r="B541" s="116" t="s">
        <v>195</v>
      </c>
      <c r="C541" s="108" t="s">
        <v>143</v>
      </c>
      <c r="D541" s="108" t="s">
        <v>153</v>
      </c>
      <c r="E541" s="108" t="s">
        <v>146</v>
      </c>
      <c r="F541" s="108" t="s">
        <v>244</v>
      </c>
      <c r="G541" s="108" t="s">
        <v>194</v>
      </c>
      <c r="H541" s="111"/>
      <c r="I541" s="105">
        <f t="shared" ref="I541:K542" si="106">I542</f>
        <v>0</v>
      </c>
      <c r="J541" s="105">
        <f t="shared" si="106"/>
        <v>0</v>
      </c>
      <c r="K541" s="105">
        <f t="shared" si="106"/>
        <v>0</v>
      </c>
    </row>
    <row r="542" spans="2:11" s="40" customFormat="1" ht="34.5" hidden="1" customHeight="1">
      <c r="B542" s="160" t="s">
        <v>355</v>
      </c>
      <c r="C542" s="108" t="s">
        <v>143</v>
      </c>
      <c r="D542" s="108" t="s">
        <v>153</v>
      </c>
      <c r="E542" s="108" t="s">
        <v>146</v>
      </c>
      <c r="F542" s="108" t="s">
        <v>244</v>
      </c>
      <c r="G542" s="108" t="s">
        <v>312</v>
      </c>
      <c r="H542" s="111"/>
      <c r="I542" s="105">
        <f t="shared" si="106"/>
        <v>0</v>
      </c>
      <c r="J542" s="105">
        <f t="shared" si="106"/>
        <v>0</v>
      </c>
      <c r="K542" s="105">
        <f t="shared" si="106"/>
        <v>0</v>
      </c>
    </row>
    <row r="543" spans="2:11" s="40" customFormat="1" ht="22.5" hidden="1" customHeight="1">
      <c r="B543" s="116" t="s">
        <v>7</v>
      </c>
      <c r="C543" s="107" t="s">
        <v>143</v>
      </c>
      <c r="D543" s="107" t="s">
        <v>153</v>
      </c>
      <c r="E543" s="107" t="s">
        <v>146</v>
      </c>
      <c r="F543" s="107" t="s">
        <v>244</v>
      </c>
      <c r="G543" s="107" t="s">
        <v>312</v>
      </c>
      <c r="H543" s="111">
        <v>290</v>
      </c>
      <c r="I543" s="106">
        <v>0</v>
      </c>
      <c r="J543" s="106">
        <v>0</v>
      </c>
      <c r="K543" s="43">
        <v>0</v>
      </c>
    </row>
    <row r="544" spans="2:11" s="1" customFormat="1" ht="100.5" customHeight="1">
      <c r="B544" s="94" t="s">
        <v>180</v>
      </c>
      <c r="C544" s="95" t="s">
        <v>143</v>
      </c>
      <c r="D544" s="95" t="s">
        <v>153</v>
      </c>
      <c r="E544" s="95" t="s">
        <v>146</v>
      </c>
      <c r="F544" s="100" t="s">
        <v>243</v>
      </c>
      <c r="G544" s="95"/>
      <c r="H544" s="96"/>
      <c r="I544" s="97">
        <f>I545+I559</f>
        <v>353656</v>
      </c>
      <c r="J544" s="97">
        <f>J545+J559</f>
        <v>172000</v>
      </c>
      <c r="K544" s="98">
        <f>K545+K559</f>
        <v>172000</v>
      </c>
    </row>
    <row r="545" spans="2:11" s="1" customFormat="1" ht="75">
      <c r="B545" s="116" t="s">
        <v>197</v>
      </c>
      <c r="C545" s="108" t="s">
        <v>143</v>
      </c>
      <c r="D545" s="108" t="s">
        <v>153</v>
      </c>
      <c r="E545" s="108" t="s">
        <v>146</v>
      </c>
      <c r="F545" s="114" t="s">
        <v>243</v>
      </c>
      <c r="G545" s="108" t="s">
        <v>189</v>
      </c>
      <c r="H545" s="117"/>
      <c r="I545" s="105">
        <f>I546</f>
        <v>85041</v>
      </c>
      <c r="J545" s="105">
        <f>J546</f>
        <v>169000</v>
      </c>
      <c r="K545" s="44">
        <f>K546</f>
        <v>169000</v>
      </c>
    </row>
    <row r="546" spans="2:11" s="1" customFormat="1" ht="30">
      <c r="B546" s="116" t="s">
        <v>9</v>
      </c>
      <c r="C546" s="108" t="s">
        <v>143</v>
      </c>
      <c r="D546" s="108" t="s">
        <v>153</v>
      </c>
      <c r="E546" s="108" t="s">
        <v>146</v>
      </c>
      <c r="F546" s="114" t="s">
        <v>243</v>
      </c>
      <c r="G546" s="108" t="s">
        <v>159</v>
      </c>
      <c r="H546" s="117"/>
      <c r="I546" s="105">
        <f>I547+I553+I552</f>
        <v>85041</v>
      </c>
      <c r="J546" s="105">
        <f>J547+J553+J552</f>
        <v>169000</v>
      </c>
      <c r="K546" s="105">
        <f>K547+K553+K552</f>
        <v>169000</v>
      </c>
    </row>
    <row r="547" spans="2:11" s="1" customFormat="1" ht="30">
      <c r="B547" s="116" t="s">
        <v>302</v>
      </c>
      <c r="C547" s="108" t="s">
        <v>143</v>
      </c>
      <c r="D547" s="108" t="s">
        <v>153</v>
      </c>
      <c r="E547" s="108" t="s">
        <v>146</v>
      </c>
      <c r="F547" s="114" t="s">
        <v>243</v>
      </c>
      <c r="G547" s="108" t="s">
        <v>215</v>
      </c>
      <c r="H547" s="117"/>
      <c r="I547" s="105">
        <f t="shared" ref="I547:K549" si="107">I548</f>
        <v>65441</v>
      </c>
      <c r="J547" s="105">
        <f t="shared" si="107"/>
        <v>130000</v>
      </c>
      <c r="K547" s="44">
        <f t="shared" si="107"/>
        <v>130000</v>
      </c>
    </row>
    <row r="548" spans="2:11" s="1" customFormat="1" ht="17.25" customHeight="1">
      <c r="B548" s="116" t="s">
        <v>80</v>
      </c>
      <c r="C548" s="114" t="s">
        <v>143</v>
      </c>
      <c r="D548" s="114" t="s">
        <v>153</v>
      </c>
      <c r="E548" s="114" t="s">
        <v>146</v>
      </c>
      <c r="F548" s="114" t="s">
        <v>243</v>
      </c>
      <c r="G548" s="108" t="s">
        <v>215</v>
      </c>
      <c r="H548" s="116">
        <v>200</v>
      </c>
      <c r="I548" s="105">
        <f t="shared" si="107"/>
        <v>65441</v>
      </c>
      <c r="J548" s="105">
        <f t="shared" si="107"/>
        <v>130000</v>
      </c>
      <c r="K548" s="44">
        <f t="shared" si="107"/>
        <v>130000</v>
      </c>
    </row>
    <row r="549" spans="2:11" s="1" customFormat="1" ht="22.5" customHeight="1">
      <c r="B549" s="116" t="s">
        <v>81</v>
      </c>
      <c r="C549" s="114" t="s">
        <v>143</v>
      </c>
      <c r="D549" s="114" t="s">
        <v>153</v>
      </c>
      <c r="E549" s="114" t="s">
        <v>146</v>
      </c>
      <c r="F549" s="114" t="s">
        <v>243</v>
      </c>
      <c r="G549" s="108" t="s">
        <v>215</v>
      </c>
      <c r="H549" s="116">
        <v>210</v>
      </c>
      <c r="I549" s="105">
        <f>I550</f>
        <v>65441</v>
      </c>
      <c r="J549" s="105">
        <f t="shared" si="107"/>
        <v>130000</v>
      </c>
      <c r="K549" s="105">
        <f t="shared" si="107"/>
        <v>130000</v>
      </c>
    </row>
    <row r="550" spans="2:11" s="40" customFormat="1" ht="15.75" customHeight="1">
      <c r="B550" s="68" t="s">
        <v>79</v>
      </c>
      <c r="C550" s="109" t="s">
        <v>143</v>
      </c>
      <c r="D550" s="109" t="s">
        <v>153</v>
      </c>
      <c r="E550" s="109" t="s">
        <v>146</v>
      </c>
      <c r="F550" s="109" t="s">
        <v>243</v>
      </c>
      <c r="G550" s="107" t="s">
        <v>215</v>
      </c>
      <c r="H550" s="112">
        <v>211</v>
      </c>
      <c r="I550" s="106">
        <v>65441</v>
      </c>
      <c r="J550" s="106">
        <v>130000</v>
      </c>
      <c r="K550" s="43">
        <v>130000</v>
      </c>
    </row>
    <row r="551" spans="2:11" s="40" customFormat="1" ht="46.5" customHeight="1">
      <c r="B551" s="116" t="s">
        <v>13</v>
      </c>
      <c r="C551" s="6" t="s">
        <v>143</v>
      </c>
      <c r="D551" s="6" t="s">
        <v>153</v>
      </c>
      <c r="E551" s="6" t="s">
        <v>146</v>
      </c>
      <c r="F551" s="114" t="s">
        <v>243</v>
      </c>
      <c r="G551" s="108" t="s">
        <v>298</v>
      </c>
      <c r="H551" s="116"/>
      <c r="I551" s="105">
        <f>I552</f>
        <v>19600</v>
      </c>
      <c r="J551" s="105">
        <f>J552</f>
        <v>39000</v>
      </c>
      <c r="K551" s="105">
        <f>K552</f>
        <v>39000</v>
      </c>
    </row>
    <row r="552" spans="2:11" s="40" customFormat="1" ht="21.75" customHeight="1">
      <c r="B552" s="116" t="s">
        <v>2</v>
      </c>
      <c r="C552" s="5" t="s">
        <v>143</v>
      </c>
      <c r="D552" s="5" t="s">
        <v>153</v>
      </c>
      <c r="E552" s="5" t="s">
        <v>146</v>
      </c>
      <c r="F552" s="109" t="s">
        <v>243</v>
      </c>
      <c r="G552" s="107" t="s">
        <v>298</v>
      </c>
      <c r="H552" s="112">
        <v>213</v>
      </c>
      <c r="I552" s="106">
        <v>19600</v>
      </c>
      <c r="J552" s="106">
        <v>39000</v>
      </c>
      <c r="K552" s="43">
        <v>39000</v>
      </c>
    </row>
    <row r="553" spans="2:11" s="16" customFormat="1" ht="48" customHeight="1">
      <c r="B553" s="116" t="s">
        <v>216</v>
      </c>
      <c r="C553" s="6" t="s">
        <v>143</v>
      </c>
      <c r="D553" s="6" t="s">
        <v>153</v>
      </c>
      <c r="E553" s="6" t="s">
        <v>146</v>
      </c>
      <c r="F553" s="114" t="s">
        <v>243</v>
      </c>
      <c r="G553" s="108" t="s">
        <v>217</v>
      </c>
      <c r="H553" s="116"/>
      <c r="I553" s="105">
        <f>I554</f>
        <v>0</v>
      </c>
      <c r="J553" s="105">
        <f>J554</f>
        <v>0</v>
      </c>
      <c r="K553" s="44">
        <f>K554</f>
        <v>0</v>
      </c>
    </row>
    <row r="554" spans="2:11" s="16" customFormat="1" ht="18" customHeight="1">
      <c r="B554" s="116" t="s">
        <v>76</v>
      </c>
      <c r="C554" s="6" t="s">
        <v>143</v>
      </c>
      <c r="D554" s="6" t="s">
        <v>153</v>
      </c>
      <c r="E554" s="6" t="s">
        <v>146</v>
      </c>
      <c r="F554" s="114" t="s">
        <v>243</v>
      </c>
      <c r="G554" s="108" t="s">
        <v>217</v>
      </c>
      <c r="H554" s="116">
        <v>200</v>
      </c>
      <c r="I554" s="105">
        <f>I555+I557</f>
        <v>0</v>
      </c>
      <c r="J554" s="105">
        <f>J555+J557</f>
        <v>0</v>
      </c>
      <c r="K554" s="44">
        <f>K555+K557</f>
        <v>0</v>
      </c>
    </row>
    <row r="555" spans="2:11" s="16" customFormat="1" ht="20.25" customHeight="1">
      <c r="B555" s="116" t="s">
        <v>77</v>
      </c>
      <c r="C555" s="36" t="s">
        <v>143</v>
      </c>
      <c r="D555" s="36" t="s">
        <v>153</v>
      </c>
      <c r="E555" s="36" t="s">
        <v>146</v>
      </c>
      <c r="F555" s="114" t="s">
        <v>243</v>
      </c>
      <c r="G555" s="108" t="s">
        <v>217</v>
      </c>
      <c r="H555" s="116">
        <v>210</v>
      </c>
      <c r="I555" s="105">
        <f>I556</f>
        <v>0</v>
      </c>
      <c r="J555" s="105">
        <f>J556</f>
        <v>0</v>
      </c>
      <c r="K555" s="105">
        <f>K556</f>
        <v>0</v>
      </c>
    </row>
    <row r="556" spans="2:11" s="40" customFormat="1" ht="18.75" customHeight="1">
      <c r="B556" s="68" t="s">
        <v>78</v>
      </c>
      <c r="C556" s="109" t="s">
        <v>143</v>
      </c>
      <c r="D556" s="109" t="s">
        <v>153</v>
      </c>
      <c r="E556" s="109" t="s">
        <v>146</v>
      </c>
      <c r="F556" s="109" t="s">
        <v>243</v>
      </c>
      <c r="G556" s="107" t="s">
        <v>217</v>
      </c>
      <c r="H556" s="112">
        <v>212</v>
      </c>
      <c r="I556" s="106">
        <v>0</v>
      </c>
      <c r="J556" s="106">
        <v>0</v>
      </c>
      <c r="K556" s="43">
        <v>0</v>
      </c>
    </row>
    <row r="557" spans="2:11" s="1" customFormat="1" ht="21" customHeight="1">
      <c r="B557" s="116" t="s">
        <v>46</v>
      </c>
      <c r="C557" s="6" t="s">
        <v>143</v>
      </c>
      <c r="D557" s="6" t="s">
        <v>153</v>
      </c>
      <c r="E557" s="6" t="s">
        <v>146</v>
      </c>
      <c r="F557" s="114" t="s">
        <v>243</v>
      </c>
      <c r="G557" s="108" t="s">
        <v>217</v>
      </c>
      <c r="H557" s="116">
        <v>220</v>
      </c>
      <c r="I557" s="105">
        <f>I558</f>
        <v>0</v>
      </c>
      <c r="J557" s="105">
        <f>J558</f>
        <v>0</v>
      </c>
      <c r="K557" s="44">
        <f>K558</f>
        <v>0</v>
      </c>
    </row>
    <row r="558" spans="2:11" s="40" customFormat="1" ht="17.25" customHeight="1">
      <c r="B558" s="116" t="s">
        <v>33</v>
      </c>
      <c r="C558" s="5" t="s">
        <v>143</v>
      </c>
      <c r="D558" s="5" t="s">
        <v>153</v>
      </c>
      <c r="E558" s="5" t="s">
        <v>146</v>
      </c>
      <c r="F558" s="109" t="s">
        <v>243</v>
      </c>
      <c r="G558" s="107" t="s">
        <v>217</v>
      </c>
      <c r="H558" s="112">
        <v>226</v>
      </c>
      <c r="I558" s="106">
        <v>0</v>
      </c>
      <c r="J558" s="106">
        <v>0</v>
      </c>
      <c r="K558" s="43">
        <v>0</v>
      </c>
    </row>
    <row r="559" spans="2:11" s="30" customFormat="1" ht="17.25" customHeight="1">
      <c r="B559" s="116" t="s">
        <v>190</v>
      </c>
      <c r="C559" s="108" t="s">
        <v>143</v>
      </c>
      <c r="D559" s="108" t="s">
        <v>153</v>
      </c>
      <c r="E559" s="108" t="s">
        <v>146</v>
      </c>
      <c r="F559" s="114" t="s">
        <v>243</v>
      </c>
      <c r="G559" s="108" t="s">
        <v>191</v>
      </c>
      <c r="H559" s="38"/>
      <c r="I559" s="37">
        <f>I560</f>
        <v>268615</v>
      </c>
      <c r="J559" s="37">
        <f>J560</f>
        <v>3000</v>
      </c>
      <c r="K559" s="49">
        <f>K560</f>
        <v>3000</v>
      </c>
    </row>
    <row r="560" spans="2:11" s="1" customFormat="1" ht="35.25" customHeight="1">
      <c r="B560" s="116" t="s">
        <v>190</v>
      </c>
      <c r="C560" s="108" t="s">
        <v>143</v>
      </c>
      <c r="D560" s="108" t="s">
        <v>153</v>
      </c>
      <c r="E560" s="108" t="s">
        <v>146</v>
      </c>
      <c r="F560" s="114" t="s">
        <v>243</v>
      </c>
      <c r="G560" s="108" t="s">
        <v>161</v>
      </c>
      <c r="H560" s="38"/>
      <c r="I560" s="37">
        <f>I569+I561</f>
        <v>268615</v>
      </c>
      <c r="J560" s="37">
        <f>J569+J561</f>
        <v>3000</v>
      </c>
      <c r="K560" s="37">
        <f>K569+K561</f>
        <v>3000</v>
      </c>
    </row>
    <row r="561" spans="2:11" s="1" customFormat="1" ht="37.5" hidden="1" customHeight="1">
      <c r="B561" s="116" t="s">
        <v>168</v>
      </c>
      <c r="C561" s="6" t="s">
        <v>143</v>
      </c>
      <c r="D561" s="6" t="s">
        <v>153</v>
      </c>
      <c r="E561" s="6" t="s">
        <v>146</v>
      </c>
      <c r="F561" s="114" t="s">
        <v>243</v>
      </c>
      <c r="G561" s="114" t="s">
        <v>223</v>
      </c>
      <c r="H561" s="38"/>
      <c r="I561" s="37">
        <f>I562+I566</f>
        <v>0</v>
      </c>
      <c r="J561" s="37">
        <f t="shared" ref="I561:K562" si="108">J562</f>
        <v>0</v>
      </c>
      <c r="K561" s="37">
        <f t="shared" si="108"/>
        <v>0</v>
      </c>
    </row>
    <row r="562" spans="2:11" s="1" customFormat="1" ht="20.25" hidden="1" customHeight="1">
      <c r="B562" s="116" t="s">
        <v>14</v>
      </c>
      <c r="C562" s="114" t="s">
        <v>143</v>
      </c>
      <c r="D562" s="114" t="s">
        <v>153</v>
      </c>
      <c r="E562" s="114" t="s">
        <v>146</v>
      </c>
      <c r="F562" s="114" t="s">
        <v>243</v>
      </c>
      <c r="G562" s="114" t="s">
        <v>223</v>
      </c>
      <c r="H562" s="38">
        <v>200</v>
      </c>
      <c r="I562" s="37">
        <f t="shared" si="108"/>
        <v>0</v>
      </c>
      <c r="J562" s="37">
        <f t="shared" si="108"/>
        <v>0</v>
      </c>
      <c r="K562" s="37">
        <f t="shared" si="108"/>
        <v>0</v>
      </c>
    </row>
    <row r="563" spans="2:11" s="1" customFormat="1" ht="17.25" hidden="1" customHeight="1">
      <c r="B563" s="116" t="s">
        <v>20</v>
      </c>
      <c r="C563" s="114" t="s">
        <v>143</v>
      </c>
      <c r="D563" s="114" t="s">
        <v>153</v>
      </c>
      <c r="E563" s="114" t="s">
        <v>146</v>
      </c>
      <c r="F563" s="114" t="s">
        <v>243</v>
      </c>
      <c r="G563" s="114" t="s">
        <v>223</v>
      </c>
      <c r="H563" s="38">
        <v>220</v>
      </c>
      <c r="I563" s="37">
        <f>I565+I564</f>
        <v>0</v>
      </c>
      <c r="J563" s="37">
        <f>J565+J564</f>
        <v>0</v>
      </c>
      <c r="K563" s="37">
        <f>K565+K564</f>
        <v>0</v>
      </c>
    </row>
    <row r="564" spans="2:11" s="1" customFormat="1" ht="19.5" hidden="1" customHeight="1">
      <c r="B564" s="116" t="s">
        <v>69</v>
      </c>
      <c r="C564" s="109" t="s">
        <v>143</v>
      </c>
      <c r="D564" s="109" t="s">
        <v>153</v>
      </c>
      <c r="E564" s="109" t="s">
        <v>146</v>
      </c>
      <c r="F564" s="109" t="s">
        <v>243</v>
      </c>
      <c r="G564" s="109" t="s">
        <v>223</v>
      </c>
      <c r="H564" s="8">
        <v>221</v>
      </c>
      <c r="I564" s="22">
        <v>0</v>
      </c>
      <c r="J564" s="22">
        <v>0</v>
      </c>
      <c r="K564" s="22">
        <v>0</v>
      </c>
    </row>
    <row r="565" spans="2:11" s="1" customFormat="1" ht="22.5" hidden="1" customHeight="1">
      <c r="B565" s="116" t="s">
        <v>33</v>
      </c>
      <c r="C565" s="109" t="s">
        <v>143</v>
      </c>
      <c r="D565" s="109" t="s">
        <v>153</v>
      </c>
      <c r="E565" s="109" t="s">
        <v>146</v>
      </c>
      <c r="F565" s="109" t="s">
        <v>243</v>
      </c>
      <c r="G565" s="109" t="s">
        <v>223</v>
      </c>
      <c r="H565" s="8">
        <v>226</v>
      </c>
      <c r="I565" s="22">
        <v>0</v>
      </c>
      <c r="J565" s="22">
        <v>0</v>
      </c>
      <c r="K565" s="22">
        <v>0</v>
      </c>
    </row>
    <row r="566" spans="2:11" s="1" customFormat="1" ht="22.5" hidden="1" customHeight="1">
      <c r="B566" s="116" t="s">
        <v>83</v>
      </c>
      <c r="C566" s="114" t="s">
        <v>143</v>
      </c>
      <c r="D566" s="114" t="s">
        <v>153</v>
      </c>
      <c r="E566" s="114" t="s">
        <v>146</v>
      </c>
      <c r="F566" s="114" t="s">
        <v>243</v>
      </c>
      <c r="G566" s="114" t="s">
        <v>223</v>
      </c>
      <c r="H566" s="38">
        <v>300</v>
      </c>
      <c r="I566" s="37">
        <f>I567+I568</f>
        <v>0</v>
      </c>
      <c r="J566" s="37">
        <f>J567+J568</f>
        <v>0</v>
      </c>
      <c r="K566" s="37">
        <f>K567+K568</f>
        <v>0</v>
      </c>
    </row>
    <row r="567" spans="2:11" s="1" customFormat="1" ht="22.5" hidden="1" customHeight="1">
      <c r="B567" s="116" t="s">
        <v>82</v>
      </c>
      <c r="C567" s="109" t="s">
        <v>143</v>
      </c>
      <c r="D567" s="109" t="s">
        <v>153</v>
      </c>
      <c r="E567" s="109" t="s">
        <v>146</v>
      </c>
      <c r="F567" s="109" t="s">
        <v>243</v>
      </c>
      <c r="G567" s="109" t="s">
        <v>223</v>
      </c>
      <c r="H567" s="8">
        <v>310</v>
      </c>
      <c r="I567" s="22">
        <v>0</v>
      </c>
      <c r="J567" s="22">
        <v>0</v>
      </c>
      <c r="K567" s="144">
        <v>0</v>
      </c>
    </row>
    <row r="568" spans="2:11" s="1" customFormat="1" ht="17.25" hidden="1" customHeight="1">
      <c r="B568" s="116" t="s">
        <v>84</v>
      </c>
      <c r="C568" s="109" t="s">
        <v>143</v>
      </c>
      <c r="D568" s="109" t="s">
        <v>153</v>
      </c>
      <c r="E568" s="109" t="s">
        <v>146</v>
      </c>
      <c r="F568" s="109" t="s">
        <v>243</v>
      </c>
      <c r="G568" s="109" t="s">
        <v>223</v>
      </c>
      <c r="H568" s="8">
        <v>340</v>
      </c>
      <c r="I568" s="22">
        <v>0</v>
      </c>
      <c r="J568" s="22">
        <v>0</v>
      </c>
      <c r="K568" s="144">
        <v>0</v>
      </c>
    </row>
    <row r="569" spans="2:11" s="1" customFormat="1" ht="47.25" customHeight="1">
      <c r="B569" s="160" t="s">
        <v>322</v>
      </c>
      <c r="C569" s="6" t="s">
        <v>143</v>
      </c>
      <c r="D569" s="6" t="s">
        <v>153</v>
      </c>
      <c r="E569" s="6" t="s">
        <v>146</v>
      </c>
      <c r="F569" s="114" t="s">
        <v>243</v>
      </c>
      <c r="G569" s="114" t="s">
        <v>213</v>
      </c>
      <c r="H569" s="38"/>
      <c r="I569" s="37">
        <f>I573+I570</f>
        <v>268615</v>
      </c>
      <c r="J569" s="37">
        <f>J573</f>
        <v>3000</v>
      </c>
      <c r="K569" s="49">
        <f>K573</f>
        <v>3000</v>
      </c>
    </row>
    <row r="570" spans="2:11" s="1" customFormat="1" ht="20.25" customHeight="1">
      <c r="B570" s="116" t="s">
        <v>14</v>
      </c>
      <c r="C570" s="114" t="s">
        <v>143</v>
      </c>
      <c r="D570" s="114" t="s">
        <v>153</v>
      </c>
      <c r="E570" s="114" t="s">
        <v>146</v>
      </c>
      <c r="F570" s="114" t="s">
        <v>243</v>
      </c>
      <c r="G570" s="114" t="s">
        <v>213</v>
      </c>
      <c r="H570" s="38">
        <v>200</v>
      </c>
      <c r="I570" s="37">
        <f>I571</f>
        <v>258615</v>
      </c>
      <c r="J570" s="37">
        <f>J571</f>
        <v>3000</v>
      </c>
      <c r="K570" s="37">
        <f>K571</f>
        <v>3000</v>
      </c>
    </row>
    <row r="571" spans="2:11" s="1" customFormat="1" ht="18" customHeight="1">
      <c r="B571" s="116" t="s">
        <v>85</v>
      </c>
      <c r="C571" s="114" t="s">
        <v>143</v>
      </c>
      <c r="D571" s="114" t="s">
        <v>153</v>
      </c>
      <c r="E571" s="114" t="s">
        <v>146</v>
      </c>
      <c r="F571" s="114" t="s">
        <v>243</v>
      </c>
      <c r="G571" s="114" t="s">
        <v>213</v>
      </c>
      <c r="H571" s="38">
        <v>240</v>
      </c>
      <c r="I571" s="37">
        <f>I572</f>
        <v>258615</v>
      </c>
      <c r="J571" s="37">
        <f>J573</f>
        <v>3000</v>
      </c>
      <c r="K571" s="37">
        <f>K573</f>
        <v>3000</v>
      </c>
    </row>
    <row r="572" spans="2:11" s="1" customFormat="1" ht="19.5" customHeight="1">
      <c r="B572" s="116" t="s">
        <v>33</v>
      </c>
      <c r="C572" s="109" t="s">
        <v>143</v>
      </c>
      <c r="D572" s="109" t="s">
        <v>153</v>
      </c>
      <c r="E572" s="109" t="s">
        <v>146</v>
      </c>
      <c r="F572" s="109" t="s">
        <v>243</v>
      </c>
      <c r="G572" s="109" t="s">
        <v>213</v>
      </c>
      <c r="H572" s="8">
        <v>226</v>
      </c>
      <c r="I572" s="22">
        <v>258615</v>
      </c>
      <c r="J572" s="22">
        <v>0</v>
      </c>
      <c r="K572" s="22">
        <v>0</v>
      </c>
    </row>
    <row r="573" spans="2:11" s="1" customFormat="1" ht="19.5" customHeight="1">
      <c r="B573" s="116" t="s">
        <v>67</v>
      </c>
      <c r="C573" s="114" t="s">
        <v>143</v>
      </c>
      <c r="D573" s="114" t="s">
        <v>153</v>
      </c>
      <c r="E573" s="114" t="s">
        <v>146</v>
      </c>
      <c r="F573" s="114" t="s">
        <v>243</v>
      </c>
      <c r="G573" s="114" t="s">
        <v>213</v>
      </c>
      <c r="H573" s="39">
        <v>300</v>
      </c>
      <c r="I573" s="34">
        <f>I574+I575</f>
        <v>10000</v>
      </c>
      <c r="J573" s="34">
        <f>J574+J575</f>
        <v>3000</v>
      </c>
      <c r="K573" s="48">
        <f>K574+K575</f>
        <v>3000</v>
      </c>
    </row>
    <row r="574" spans="2:11" s="40" customFormat="1" ht="19.5" customHeight="1">
      <c r="B574" s="116" t="s">
        <v>86</v>
      </c>
      <c r="C574" s="109" t="s">
        <v>143</v>
      </c>
      <c r="D574" s="109" t="s">
        <v>153</v>
      </c>
      <c r="E574" s="109" t="s">
        <v>146</v>
      </c>
      <c r="F574" s="109" t="s">
        <v>243</v>
      </c>
      <c r="G574" s="109" t="s">
        <v>213</v>
      </c>
      <c r="H574" s="11">
        <v>310</v>
      </c>
      <c r="I574" s="118">
        <v>0</v>
      </c>
      <c r="J574" s="118">
        <v>0</v>
      </c>
      <c r="K574" s="45">
        <v>0</v>
      </c>
    </row>
    <row r="575" spans="2:11" s="40" customFormat="1" ht="21.75" customHeight="1">
      <c r="B575" s="116" t="s">
        <v>84</v>
      </c>
      <c r="C575" s="109" t="s">
        <v>143</v>
      </c>
      <c r="D575" s="109" t="s">
        <v>153</v>
      </c>
      <c r="E575" s="109" t="s">
        <v>146</v>
      </c>
      <c r="F575" s="109" t="s">
        <v>243</v>
      </c>
      <c r="G575" s="109" t="s">
        <v>213</v>
      </c>
      <c r="H575" s="11">
        <v>340</v>
      </c>
      <c r="I575" s="118">
        <v>10000</v>
      </c>
      <c r="J575" s="118">
        <v>3000</v>
      </c>
      <c r="K575" s="45">
        <v>3000</v>
      </c>
    </row>
    <row r="576" spans="2:11" s="1" customFormat="1" ht="23.25" customHeight="1">
      <c r="B576" s="124" t="s">
        <v>137</v>
      </c>
      <c r="C576" s="74" t="s">
        <v>143</v>
      </c>
      <c r="D576" s="74">
        <v>10</v>
      </c>
      <c r="E576" s="74"/>
      <c r="F576" s="74"/>
      <c r="G576" s="74"/>
      <c r="H576" s="85"/>
      <c r="I576" s="76">
        <f>I577+I588</f>
        <v>347850</v>
      </c>
      <c r="J576" s="76">
        <f>J577+J588</f>
        <v>315000</v>
      </c>
      <c r="K576" s="77">
        <f>K577+K588</f>
        <v>315000</v>
      </c>
    </row>
    <row r="577" spans="2:11" s="1" customFormat="1" ht="15.75">
      <c r="B577" s="116" t="s">
        <v>138</v>
      </c>
      <c r="C577" s="107" t="s">
        <v>143</v>
      </c>
      <c r="D577" s="107">
        <v>10</v>
      </c>
      <c r="E577" s="107" t="s">
        <v>142</v>
      </c>
      <c r="F577" s="107"/>
      <c r="G577" s="107"/>
      <c r="H577" s="111"/>
      <c r="I577" s="106">
        <f>I578</f>
        <v>315000</v>
      </c>
      <c r="J577" s="106">
        <f>J578</f>
        <v>315000</v>
      </c>
      <c r="K577" s="43">
        <f>K578</f>
        <v>315000</v>
      </c>
    </row>
    <row r="578" spans="2:11" s="1" customFormat="1" ht="62.25" customHeight="1">
      <c r="B578" s="151" t="s">
        <v>393</v>
      </c>
      <c r="C578" s="95" t="s">
        <v>143</v>
      </c>
      <c r="D578" s="95">
        <v>10</v>
      </c>
      <c r="E578" s="95" t="s">
        <v>142</v>
      </c>
      <c r="F578" s="95" t="s">
        <v>241</v>
      </c>
      <c r="G578" s="95"/>
      <c r="H578" s="96"/>
      <c r="I578" s="97">
        <f>I579</f>
        <v>315000</v>
      </c>
      <c r="J578" s="97">
        <f>J580</f>
        <v>315000</v>
      </c>
      <c r="K578" s="98">
        <f>K580</f>
        <v>315000</v>
      </c>
    </row>
    <row r="579" spans="2:11" s="1" customFormat="1" ht="30">
      <c r="B579" s="91" t="s">
        <v>240</v>
      </c>
      <c r="C579" s="108" t="s">
        <v>143</v>
      </c>
      <c r="D579" s="108" t="s">
        <v>170</v>
      </c>
      <c r="E579" s="108" t="s">
        <v>142</v>
      </c>
      <c r="F579" s="108" t="s">
        <v>239</v>
      </c>
      <c r="G579" s="108"/>
      <c r="H579" s="117"/>
      <c r="I579" s="105">
        <f>I580</f>
        <v>315000</v>
      </c>
      <c r="J579" s="105">
        <f t="shared" ref="J579:K583" si="109">J580</f>
        <v>315000</v>
      </c>
      <c r="K579" s="105">
        <f t="shared" si="109"/>
        <v>315000</v>
      </c>
    </row>
    <row r="580" spans="2:11" s="1" customFormat="1" ht="30">
      <c r="B580" s="116" t="s">
        <v>185</v>
      </c>
      <c r="C580" s="108" t="s">
        <v>143</v>
      </c>
      <c r="D580" s="108" t="s">
        <v>170</v>
      </c>
      <c r="E580" s="108" t="s">
        <v>142</v>
      </c>
      <c r="F580" s="108" t="s">
        <v>238</v>
      </c>
      <c r="G580" s="108"/>
      <c r="H580" s="117"/>
      <c r="I580" s="105">
        <f t="shared" ref="I580:I586" si="110">I581</f>
        <v>315000</v>
      </c>
      <c r="J580" s="105">
        <f t="shared" si="109"/>
        <v>315000</v>
      </c>
      <c r="K580" s="44">
        <f t="shared" si="109"/>
        <v>315000</v>
      </c>
    </row>
    <row r="581" spans="2:11" s="1" customFormat="1" ht="45">
      <c r="B581" s="116" t="s">
        <v>181</v>
      </c>
      <c r="C581" s="108" t="s">
        <v>143</v>
      </c>
      <c r="D581" s="108">
        <v>10</v>
      </c>
      <c r="E581" s="108" t="s">
        <v>142</v>
      </c>
      <c r="F581" s="108" t="s">
        <v>242</v>
      </c>
      <c r="G581" s="108"/>
      <c r="H581" s="117"/>
      <c r="I581" s="105">
        <f t="shared" si="110"/>
        <v>315000</v>
      </c>
      <c r="J581" s="105">
        <f t="shared" si="109"/>
        <v>315000</v>
      </c>
      <c r="K581" s="44">
        <f t="shared" si="109"/>
        <v>315000</v>
      </c>
    </row>
    <row r="582" spans="2:11" s="1" customFormat="1" ht="30">
      <c r="B582" s="116" t="s">
        <v>199</v>
      </c>
      <c r="C582" s="108" t="s">
        <v>143</v>
      </c>
      <c r="D582" s="108">
        <v>10</v>
      </c>
      <c r="E582" s="108" t="s">
        <v>142</v>
      </c>
      <c r="F582" s="108" t="s">
        <v>242</v>
      </c>
      <c r="G582" s="108" t="s">
        <v>198</v>
      </c>
      <c r="H582" s="117"/>
      <c r="I582" s="105">
        <f t="shared" si="110"/>
        <v>315000</v>
      </c>
      <c r="J582" s="105">
        <f t="shared" si="109"/>
        <v>315000</v>
      </c>
      <c r="K582" s="44">
        <f t="shared" si="109"/>
        <v>315000</v>
      </c>
    </row>
    <row r="583" spans="2:11" s="1" customFormat="1" ht="30" customHeight="1">
      <c r="B583" s="69" t="s">
        <v>182</v>
      </c>
      <c r="C583" s="108" t="s">
        <v>143</v>
      </c>
      <c r="D583" s="108">
        <v>10</v>
      </c>
      <c r="E583" s="108" t="s">
        <v>142</v>
      </c>
      <c r="F583" s="108" t="s">
        <v>242</v>
      </c>
      <c r="G583" s="108" t="s">
        <v>183</v>
      </c>
      <c r="H583" s="117"/>
      <c r="I583" s="105">
        <f t="shared" si="110"/>
        <v>315000</v>
      </c>
      <c r="J583" s="105">
        <f t="shared" si="109"/>
        <v>315000</v>
      </c>
      <c r="K583" s="44">
        <f t="shared" si="109"/>
        <v>315000</v>
      </c>
    </row>
    <row r="584" spans="2:11" s="1" customFormat="1" ht="21" customHeight="1">
      <c r="B584" s="70" t="s">
        <v>88</v>
      </c>
      <c r="C584" s="108" t="s">
        <v>143</v>
      </c>
      <c r="D584" s="108">
        <v>10</v>
      </c>
      <c r="E584" s="108" t="s">
        <v>142</v>
      </c>
      <c r="F584" s="108" t="s">
        <v>242</v>
      </c>
      <c r="G584" s="108" t="s">
        <v>218</v>
      </c>
      <c r="H584" s="117"/>
      <c r="I584" s="105">
        <f t="shared" si="110"/>
        <v>315000</v>
      </c>
      <c r="J584" s="105">
        <f t="shared" ref="J584:K586" si="111">J585</f>
        <v>315000</v>
      </c>
      <c r="K584" s="44">
        <f t="shared" si="111"/>
        <v>315000</v>
      </c>
    </row>
    <row r="585" spans="2:11" s="1" customFormat="1" ht="18" customHeight="1">
      <c r="B585" s="116" t="s">
        <v>17</v>
      </c>
      <c r="C585" s="108" t="s">
        <v>143</v>
      </c>
      <c r="D585" s="108">
        <v>10</v>
      </c>
      <c r="E585" s="108" t="s">
        <v>142</v>
      </c>
      <c r="F585" s="108" t="s">
        <v>242</v>
      </c>
      <c r="G585" s="108" t="s">
        <v>218</v>
      </c>
      <c r="H585" s="117">
        <v>200</v>
      </c>
      <c r="I585" s="105">
        <f t="shared" si="110"/>
        <v>315000</v>
      </c>
      <c r="J585" s="105">
        <f t="shared" si="111"/>
        <v>315000</v>
      </c>
      <c r="K585" s="44">
        <f t="shared" si="111"/>
        <v>315000</v>
      </c>
    </row>
    <row r="586" spans="2:11" s="16" customFormat="1" ht="15.75">
      <c r="B586" s="116" t="s">
        <v>87</v>
      </c>
      <c r="C586" s="108" t="s">
        <v>143</v>
      </c>
      <c r="D586" s="108">
        <v>10</v>
      </c>
      <c r="E586" s="108" t="s">
        <v>142</v>
      </c>
      <c r="F586" s="108" t="s">
        <v>242</v>
      </c>
      <c r="G586" s="108" t="s">
        <v>218</v>
      </c>
      <c r="H586" s="117">
        <v>260</v>
      </c>
      <c r="I586" s="105">
        <f t="shared" si="110"/>
        <v>315000</v>
      </c>
      <c r="J586" s="105">
        <f t="shared" si="111"/>
        <v>315000</v>
      </c>
      <c r="K586" s="44">
        <f t="shared" si="111"/>
        <v>315000</v>
      </c>
    </row>
    <row r="587" spans="2:11" s="40" customFormat="1" ht="35.25" customHeight="1">
      <c r="B587" s="116" t="s">
        <v>89</v>
      </c>
      <c r="C587" s="107" t="s">
        <v>143</v>
      </c>
      <c r="D587" s="107">
        <v>10</v>
      </c>
      <c r="E587" s="107" t="s">
        <v>142</v>
      </c>
      <c r="F587" s="107" t="s">
        <v>242</v>
      </c>
      <c r="G587" s="107" t="s">
        <v>218</v>
      </c>
      <c r="H587" s="111">
        <v>263</v>
      </c>
      <c r="I587" s="162">
        <v>315000</v>
      </c>
      <c r="J587" s="106">
        <v>315000</v>
      </c>
      <c r="K587" s="43">
        <v>315000</v>
      </c>
    </row>
    <row r="588" spans="2:11" s="1" customFormat="1" ht="21" customHeight="1">
      <c r="B588" s="116" t="s">
        <v>228</v>
      </c>
      <c r="C588" s="107" t="s">
        <v>143</v>
      </c>
      <c r="D588" s="107">
        <v>10</v>
      </c>
      <c r="E588" s="107" t="s">
        <v>148</v>
      </c>
      <c r="F588" s="107"/>
      <c r="G588" s="107"/>
      <c r="H588" s="111"/>
      <c r="I588" s="106">
        <f>I589+I599</f>
        <v>32850</v>
      </c>
      <c r="J588" s="106">
        <f t="shared" ref="J588:K592" si="112">J589</f>
        <v>0</v>
      </c>
      <c r="K588" s="43">
        <f t="shared" si="112"/>
        <v>0</v>
      </c>
    </row>
    <row r="589" spans="2:11" s="42" customFormat="1" ht="57" hidden="1">
      <c r="B589" s="151" t="s">
        <v>230</v>
      </c>
      <c r="C589" s="95" t="s">
        <v>143</v>
      </c>
      <c r="D589" s="95">
        <v>10</v>
      </c>
      <c r="E589" s="95" t="s">
        <v>148</v>
      </c>
      <c r="F589" s="95" t="s">
        <v>241</v>
      </c>
      <c r="G589" s="95"/>
      <c r="H589" s="96"/>
      <c r="I589" s="97">
        <f>I590</f>
        <v>12850</v>
      </c>
      <c r="J589" s="97">
        <f>J591</f>
        <v>0</v>
      </c>
      <c r="K589" s="98">
        <f>K591</f>
        <v>0</v>
      </c>
    </row>
    <row r="590" spans="2:11" s="42" customFormat="1" ht="30" hidden="1">
      <c r="B590" s="91" t="s">
        <v>240</v>
      </c>
      <c r="C590" s="108" t="s">
        <v>143</v>
      </c>
      <c r="D590" s="108" t="s">
        <v>170</v>
      </c>
      <c r="E590" s="108" t="s">
        <v>148</v>
      </c>
      <c r="F590" s="108" t="s">
        <v>239</v>
      </c>
      <c r="G590" s="108"/>
      <c r="H590" s="117"/>
      <c r="I590" s="105">
        <f>I591</f>
        <v>12850</v>
      </c>
      <c r="J590" s="105">
        <f>J591</f>
        <v>0</v>
      </c>
      <c r="K590" s="105">
        <f>K591</f>
        <v>0</v>
      </c>
    </row>
    <row r="591" spans="2:11" s="1" customFormat="1" ht="30" hidden="1">
      <c r="B591" s="116" t="s">
        <v>185</v>
      </c>
      <c r="C591" s="108" t="s">
        <v>143</v>
      </c>
      <c r="D591" s="108" t="s">
        <v>170</v>
      </c>
      <c r="E591" s="108" t="s">
        <v>148</v>
      </c>
      <c r="F591" s="108" t="s">
        <v>238</v>
      </c>
      <c r="G591" s="108"/>
      <c r="H591" s="117"/>
      <c r="I591" s="105">
        <f t="shared" ref="I591:I597" si="113">I592</f>
        <v>12850</v>
      </c>
      <c r="J591" s="105">
        <f t="shared" si="112"/>
        <v>0</v>
      </c>
      <c r="K591" s="44">
        <f t="shared" si="112"/>
        <v>0</v>
      </c>
    </row>
    <row r="592" spans="2:11" s="1" customFormat="1" ht="30" hidden="1">
      <c r="B592" s="116" t="s">
        <v>184</v>
      </c>
      <c r="C592" s="108" t="s">
        <v>143</v>
      </c>
      <c r="D592" s="108">
        <v>10</v>
      </c>
      <c r="E592" s="108" t="s">
        <v>148</v>
      </c>
      <c r="F592" s="108" t="s">
        <v>237</v>
      </c>
      <c r="G592" s="108"/>
      <c r="H592" s="117"/>
      <c r="I592" s="105">
        <f t="shared" si="113"/>
        <v>12850</v>
      </c>
      <c r="J592" s="105">
        <f t="shared" si="112"/>
        <v>0</v>
      </c>
      <c r="K592" s="44">
        <f t="shared" si="112"/>
        <v>0</v>
      </c>
    </row>
    <row r="593" spans="2:11" s="1" customFormat="1" ht="30" hidden="1">
      <c r="B593" s="116" t="s">
        <v>199</v>
      </c>
      <c r="C593" s="108" t="s">
        <v>143</v>
      </c>
      <c r="D593" s="108">
        <v>10</v>
      </c>
      <c r="E593" s="108" t="s">
        <v>142</v>
      </c>
      <c r="F593" s="108" t="s">
        <v>237</v>
      </c>
      <c r="G593" s="108" t="s">
        <v>198</v>
      </c>
      <c r="H593" s="117"/>
      <c r="I593" s="105">
        <f t="shared" si="113"/>
        <v>12850</v>
      </c>
      <c r="J593" s="105">
        <f t="shared" ref="J593:K597" si="114">J594</f>
        <v>0</v>
      </c>
      <c r="K593" s="44">
        <f t="shared" si="114"/>
        <v>0</v>
      </c>
    </row>
    <row r="594" spans="2:11" s="1" customFormat="1" ht="16.5" hidden="1" customHeight="1">
      <c r="B594" s="69" t="s">
        <v>182</v>
      </c>
      <c r="C594" s="108" t="s">
        <v>143</v>
      </c>
      <c r="D594" s="108" t="s">
        <v>170</v>
      </c>
      <c r="E594" s="108" t="s">
        <v>148</v>
      </c>
      <c r="F594" s="108" t="s">
        <v>237</v>
      </c>
      <c r="G594" s="108" t="s">
        <v>183</v>
      </c>
      <c r="H594" s="117"/>
      <c r="I594" s="105">
        <f>I595</f>
        <v>12850</v>
      </c>
      <c r="J594" s="105">
        <f t="shared" si="114"/>
        <v>0</v>
      </c>
      <c r="K594" s="44">
        <f t="shared" si="114"/>
        <v>0</v>
      </c>
    </row>
    <row r="595" spans="2:11" s="1" customFormat="1" ht="33" hidden="1" customHeight="1">
      <c r="B595" s="70" t="s">
        <v>222</v>
      </c>
      <c r="C595" s="108" t="s">
        <v>143</v>
      </c>
      <c r="D595" s="108" t="s">
        <v>170</v>
      </c>
      <c r="E595" s="108" t="s">
        <v>148</v>
      </c>
      <c r="F595" s="108" t="s">
        <v>237</v>
      </c>
      <c r="G595" s="108" t="s">
        <v>219</v>
      </c>
      <c r="H595" s="117"/>
      <c r="I595" s="105">
        <f>I596</f>
        <v>12850</v>
      </c>
      <c r="J595" s="105">
        <f>J596</f>
        <v>0</v>
      </c>
      <c r="K595" s="44">
        <f>K596</f>
        <v>0</v>
      </c>
    </row>
    <row r="596" spans="2:11" s="1" customFormat="1" ht="15.75" hidden="1">
      <c r="B596" s="116" t="s">
        <v>17</v>
      </c>
      <c r="C596" s="108" t="s">
        <v>143</v>
      </c>
      <c r="D596" s="108">
        <v>10</v>
      </c>
      <c r="E596" s="108" t="s">
        <v>148</v>
      </c>
      <c r="F596" s="108" t="s">
        <v>237</v>
      </c>
      <c r="G596" s="108" t="s">
        <v>219</v>
      </c>
      <c r="H596" s="117">
        <v>200</v>
      </c>
      <c r="I596" s="105">
        <f t="shared" si="113"/>
        <v>12850</v>
      </c>
      <c r="J596" s="105">
        <f t="shared" si="114"/>
        <v>0</v>
      </c>
      <c r="K596" s="44">
        <f t="shared" si="114"/>
        <v>0</v>
      </c>
    </row>
    <row r="597" spans="2:11" s="1" customFormat="1" ht="15.75" hidden="1">
      <c r="B597" s="116" t="s">
        <v>90</v>
      </c>
      <c r="C597" s="108" t="s">
        <v>143</v>
      </c>
      <c r="D597" s="108">
        <v>10</v>
      </c>
      <c r="E597" s="108" t="s">
        <v>148</v>
      </c>
      <c r="F597" s="108" t="s">
        <v>237</v>
      </c>
      <c r="G597" s="108" t="s">
        <v>219</v>
      </c>
      <c r="H597" s="117">
        <v>260</v>
      </c>
      <c r="I597" s="105">
        <f t="shared" si="113"/>
        <v>12850</v>
      </c>
      <c r="J597" s="105">
        <f t="shared" si="114"/>
        <v>0</v>
      </c>
      <c r="K597" s="44">
        <f t="shared" si="114"/>
        <v>0</v>
      </c>
    </row>
    <row r="598" spans="2:11" s="40" customFormat="1" ht="21" customHeight="1">
      <c r="B598" s="68" t="s">
        <v>91</v>
      </c>
      <c r="C598" s="109" t="s">
        <v>143</v>
      </c>
      <c r="D598" s="107">
        <v>10</v>
      </c>
      <c r="E598" s="107" t="s">
        <v>148</v>
      </c>
      <c r="F598" s="107" t="s">
        <v>237</v>
      </c>
      <c r="G598" s="107" t="s">
        <v>219</v>
      </c>
      <c r="H598" s="111">
        <v>262</v>
      </c>
      <c r="I598" s="106">
        <v>12850</v>
      </c>
      <c r="J598" s="106">
        <v>0</v>
      </c>
      <c r="K598" s="43">
        <v>0</v>
      </c>
    </row>
    <row r="599" spans="2:11" s="40" customFormat="1" ht="33.75" customHeight="1">
      <c r="B599" s="160" t="s">
        <v>169</v>
      </c>
      <c r="C599" s="156" t="s">
        <v>143</v>
      </c>
      <c r="D599" s="154" t="s">
        <v>170</v>
      </c>
      <c r="E599" s="154" t="s">
        <v>148</v>
      </c>
      <c r="F599" s="154" t="s">
        <v>246</v>
      </c>
      <c r="G599" s="155"/>
      <c r="H599" s="159"/>
      <c r="I599" s="157">
        <f>I600</f>
        <v>20000</v>
      </c>
      <c r="J599" s="162"/>
      <c r="K599" s="43"/>
    </row>
    <row r="600" spans="2:11" s="40" customFormat="1" ht="51" customHeight="1">
      <c r="B600" s="160" t="s">
        <v>165</v>
      </c>
      <c r="C600" s="156" t="s">
        <v>143</v>
      </c>
      <c r="D600" s="154" t="s">
        <v>170</v>
      </c>
      <c r="E600" s="154" t="s">
        <v>148</v>
      </c>
      <c r="F600" s="154" t="s">
        <v>245</v>
      </c>
      <c r="G600" s="155"/>
      <c r="H600" s="159"/>
      <c r="I600" s="157">
        <f>I601</f>
        <v>20000</v>
      </c>
      <c r="J600" s="162"/>
      <c r="K600" s="43"/>
    </row>
    <row r="601" spans="2:11" s="40" customFormat="1" ht="93" customHeight="1">
      <c r="B601" s="211" t="s">
        <v>407</v>
      </c>
      <c r="C601" s="187" t="s">
        <v>143</v>
      </c>
      <c r="D601" s="147" t="s">
        <v>170</v>
      </c>
      <c r="E601" s="147" t="s">
        <v>148</v>
      </c>
      <c r="F601" s="147" t="s">
        <v>374</v>
      </c>
      <c r="G601" s="147"/>
      <c r="H601" s="148"/>
      <c r="I601" s="149">
        <f>I602</f>
        <v>20000</v>
      </c>
      <c r="J601" s="149"/>
      <c r="K601" s="150"/>
    </row>
    <row r="602" spans="2:11" s="40" customFormat="1" ht="31.5" customHeight="1">
      <c r="B602" s="160" t="s">
        <v>66</v>
      </c>
      <c r="C602" s="156" t="s">
        <v>143</v>
      </c>
      <c r="D602" s="154" t="s">
        <v>170</v>
      </c>
      <c r="E602" s="154" t="s">
        <v>148</v>
      </c>
      <c r="F602" s="154" t="s">
        <v>374</v>
      </c>
      <c r="G602" s="154" t="s">
        <v>209</v>
      </c>
      <c r="H602" s="159"/>
      <c r="I602" s="157">
        <f>I603</f>
        <v>20000</v>
      </c>
      <c r="J602" s="162"/>
      <c r="K602" s="43"/>
    </row>
    <row r="603" spans="2:11" s="40" customFormat="1" ht="20.25" customHeight="1">
      <c r="B603" s="68" t="s">
        <v>375</v>
      </c>
      <c r="C603" s="109" t="s">
        <v>143</v>
      </c>
      <c r="D603" s="155" t="s">
        <v>170</v>
      </c>
      <c r="E603" s="155" t="s">
        <v>148</v>
      </c>
      <c r="F603" s="155" t="s">
        <v>374</v>
      </c>
      <c r="G603" s="155" t="s">
        <v>209</v>
      </c>
      <c r="H603" s="159">
        <v>212</v>
      </c>
      <c r="I603" s="162">
        <v>20000</v>
      </c>
      <c r="J603" s="162"/>
      <c r="K603" s="43"/>
    </row>
    <row r="604" spans="2:11" s="1" customFormat="1" ht="26.25" customHeight="1">
      <c r="B604" s="124" t="s">
        <v>139</v>
      </c>
      <c r="C604" s="74" t="s">
        <v>143</v>
      </c>
      <c r="D604" s="74">
        <v>11</v>
      </c>
      <c r="E604" s="74"/>
      <c r="F604" s="74"/>
      <c r="G604" s="74"/>
      <c r="H604" s="84"/>
      <c r="I604" s="76">
        <f>I605</f>
        <v>10000</v>
      </c>
      <c r="J604" s="76">
        <f>J605</f>
        <v>10000</v>
      </c>
      <c r="K604" s="77">
        <f>K605</f>
        <v>10000</v>
      </c>
    </row>
    <row r="605" spans="2:11" s="1" customFormat="1" ht="15.75">
      <c r="B605" s="116" t="s">
        <v>140</v>
      </c>
      <c r="C605" s="107" t="s">
        <v>143</v>
      </c>
      <c r="D605" s="107">
        <v>11</v>
      </c>
      <c r="E605" s="107" t="s">
        <v>142</v>
      </c>
      <c r="F605" s="107"/>
      <c r="G605" s="107"/>
      <c r="H605" s="112"/>
      <c r="I605" s="106">
        <f t="shared" ref="I605:K610" si="115">I606</f>
        <v>10000</v>
      </c>
      <c r="J605" s="106">
        <f>J608</f>
        <v>10000</v>
      </c>
      <c r="K605" s="106">
        <f>K608</f>
        <v>10000</v>
      </c>
    </row>
    <row r="606" spans="2:11" s="1" customFormat="1" ht="47.25" customHeight="1">
      <c r="B606" s="101" t="s">
        <v>394</v>
      </c>
      <c r="C606" s="95" t="s">
        <v>143</v>
      </c>
      <c r="D606" s="95">
        <v>11</v>
      </c>
      <c r="E606" s="95" t="s">
        <v>142</v>
      </c>
      <c r="F606" s="95" t="s">
        <v>236</v>
      </c>
      <c r="G606" s="95"/>
      <c r="H606" s="96"/>
      <c r="I606" s="97">
        <f t="shared" si="115"/>
        <v>10000</v>
      </c>
      <c r="J606" s="97">
        <f t="shared" si="115"/>
        <v>10000</v>
      </c>
      <c r="K606" s="97">
        <f t="shared" si="115"/>
        <v>10000</v>
      </c>
    </row>
    <row r="607" spans="2:11" s="1" customFormat="1" ht="31.5" customHeight="1">
      <c r="B607" s="92" t="s">
        <v>234</v>
      </c>
      <c r="C607" s="108" t="s">
        <v>143</v>
      </c>
      <c r="D607" s="108" t="s">
        <v>187</v>
      </c>
      <c r="E607" s="108" t="s">
        <v>142</v>
      </c>
      <c r="F607" s="108" t="s">
        <v>235</v>
      </c>
      <c r="G607" s="108"/>
      <c r="H607" s="117"/>
      <c r="I607" s="105">
        <f t="shared" si="115"/>
        <v>10000</v>
      </c>
      <c r="J607" s="105">
        <f t="shared" si="115"/>
        <v>10000</v>
      </c>
      <c r="K607" s="105">
        <f t="shared" si="115"/>
        <v>10000</v>
      </c>
    </row>
    <row r="608" spans="2:11" s="1" customFormat="1" ht="30">
      <c r="B608" s="116" t="s">
        <v>186</v>
      </c>
      <c r="C608" s="108" t="s">
        <v>143</v>
      </c>
      <c r="D608" s="108">
        <v>11</v>
      </c>
      <c r="E608" s="108" t="s">
        <v>142</v>
      </c>
      <c r="F608" s="108" t="s">
        <v>233</v>
      </c>
      <c r="G608" s="108"/>
      <c r="H608" s="117"/>
      <c r="I608" s="105">
        <f t="shared" si="115"/>
        <v>10000</v>
      </c>
      <c r="J608" s="105">
        <f t="shared" ref="J608:K610" si="116">J609</f>
        <v>10000</v>
      </c>
      <c r="K608" s="44">
        <f t="shared" si="116"/>
        <v>10000</v>
      </c>
    </row>
    <row r="609" spans="2:11" s="1" customFormat="1" ht="30">
      <c r="B609" s="116" t="s">
        <v>190</v>
      </c>
      <c r="C609" s="108" t="s">
        <v>143</v>
      </c>
      <c r="D609" s="108" t="s">
        <v>187</v>
      </c>
      <c r="E609" s="108" t="s">
        <v>142</v>
      </c>
      <c r="F609" s="108" t="s">
        <v>233</v>
      </c>
      <c r="G609" s="108" t="s">
        <v>191</v>
      </c>
      <c r="H609" s="117"/>
      <c r="I609" s="105">
        <f t="shared" si="115"/>
        <v>10000</v>
      </c>
      <c r="J609" s="105">
        <f t="shared" si="116"/>
        <v>10000</v>
      </c>
      <c r="K609" s="44">
        <f t="shared" si="116"/>
        <v>10000</v>
      </c>
    </row>
    <row r="610" spans="2:11" s="1" customFormat="1" ht="33" customHeight="1">
      <c r="B610" s="116" t="s">
        <v>168</v>
      </c>
      <c r="C610" s="108" t="s">
        <v>143</v>
      </c>
      <c r="D610" s="108" t="s">
        <v>187</v>
      </c>
      <c r="E610" s="108" t="s">
        <v>142</v>
      </c>
      <c r="F610" s="108" t="s">
        <v>233</v>
      </c>
      <c r="G610" s="108" t="s">
        <v>161</v>
      </c>
      <c r="H610" s="117"/>
      <c r="I610" s="105">
        <f t="shared" si="115"/>
        <v>10000</v>
      </c>
      <c r="J610" s="105">
        <f t="shared" si="116"/>
        <v>10000</v>
      </c>
      <c r="K610" s="44">
        <f t="shared" si="116"/>
        <v>10000</v>
      </c>
    </row>
    <row r="611" spans="2:11" s="1" customFormat="1" ht="33.75" customHeight="1">
      <c r="B611" s="116" t="s">
        <v>220</v>
      </c>
      <c r="C611" s="108" t="s">
        <v>143</v>
      </c>
      <c r="D611" s="108" t="s">
        <v>187</v>
      </c>
      <c r="E611" s="108" t="s">
        <v>142</v>
      </c>
      <c r="F611" s="108" t="s">
        <v>233</v>
      </c>
      <c r="G611" s="108" t="s">
        <v>213</v>
      </c>
      <c r="H611" s="117"/>
      <c r="I611" s="105">
        <f>I612+I615</f>
        <v>10000</v>
      </c>
      <c r="J611" s="105">
        <f>J612+J615</f>
        <v>10000</v>
      </c>
      <c r="K611" s="44">
        <f>K612+K615</f>
        <v>10000</v>
      </c>
    </row>
    <row r="612" spans="2:11" s="1" customFormat="1" ht="17.25" customHeight="1">
      <c r="B612" s="116" t="s">
        <v>17</v>
      </c>
      <c r="C612" s="108" t="s">
        <v>143</v>
      </c>
      <c r="D612" s="108">
        <v>11</v>
      </c>
      <c r="E612" s="108" t="s">
        <v>142</v>
      </c>
      <c r="F612" s="108" t="s">
        <v>233</v>
      </c>
      <c r="G612" s="108" t="s">
        <v>213</v>
      </c>
      <c r="H612" s="117">
        <v>200</v>
      </c>
      <c r="I612" s="105">
        <f t="shared" ref="I612:K613" si="117">I613</f>
        <v>5000</v>
      </c>
      <c r="J612" s="105">
        <f t="shared" si="117"/>
        <v>5000</v>
      </c>
      <c r="K612" s="44">
        <f t="shared" si="117"/>
        <v>5000</v>
      </c>
    </row>
    <row r="613" spans="2:11" s="1" customFormat="1" ht="15.75">
      <c r="B613" s="116" t="s">
        <v>92</v>
      </c>
      <c r="C613" s="108" t="s">
        <v>143</v>
      </c>
      <c r="D613" s="108">
        <v>11</v>
      </c>
      <c r="E613" s="108" t="s">
        <v>142</v>
      </c>
      <c r="F613" s="108" t="s">
        <v>233</v>
      </c>
      <c r="G613" s="108" t="s">
        <v>213</v>
      </c>
      <c r="H613" s="117">
        <v>220</v>
      </c>
      <c r="I613" s="105">
        <f t="shared" si="117"/>
        <v>5000</v>
      </c>
      <c r="J613" s="105">
        <f t="shared" si="117"/>
        <v>5000</v>
      </c>
      <c r="K613" s="44">
        <f t="shared" si="117"/>
        <v>5000</v>
      </c>
    </row>
    <row r="614" spans="2:11" s="40" customFormat="1" ht="18.75" customHeight="1">
      <c r="B614" s="116" t="s">
        <v>32</v>
      </c>
      <c r="C614" s="107" t="s">
        <v>143</v>
      </c>
      <c r="D614" s="107">
        <v>11</v>
      </c>
      <c r="E614" s="107" t="s">
        <v>142</v>
      </c>
      <c r="F614" s="107" t="s">
        <v>233</v>
      </c>
      <c r="G614" s="107" t="s">
        <v>213</v>
      </c>
      <c r="H614" s="111">
        <v>225</v>
      </c>
      <c r="I614" s="106">
        <v>5000</v>
      </c>
      <c r="J614" s="162">
        <v>5000</v>
      </c>
      <c r="K614" s="162">
        <v>5000</v>
      </c>
    </row>
    <row r="615" spans="2:11" s="1" customFormat="1" ht="15.75">
      <c r="B615" s="116" t="s">
        <v>47</v>
      </c>
      <c r="C615" s="108" t="s">
        <v>143</v>
      </c>
      <c r="D615" s="108">
        <v>11</v>
      </c>
      <c r="E615" s="108" t="s">
        <v>142</v>
      </c>
      <c r="F615" s="108" t="s">
        <v>233</v>
      </c>
      <c r="G615" s="108" t="s">
        <v>213</v>
      </c>
      <c r="H615" s="117">
        <v>300</v>
      </c>
      <c r="I615" s="105">
        <f>I616+I617</f>
        <v>5000</v>
      </c>
      <c r="J615" s="105">
        <f>J616+J617</f>
        <v>5000</v>
      </c>
      <c r="K615" s="44">
        <f>K616+K617</f>
        <v>5000</v>
      </c>
    </row>
    <row r="616" spans="2:11" s="40" customFormat="1" ht="21.75" customHeight="1">
      <c r="B616" s="116" t="s">
        <v>35</v>
      </c>
      <c r="C616" s="107" t="s">
        <v>143</v>
      </c>
      <c r="D616" s="107">
        <v>11</v>
      </c>
      <c r="E616" s="107" t="s">
        <v>142</v>
      </c>
      <c r="F616" s="107" t="s">
        <v>233</v>
      </c>
      <c r="G616" s="107" t="s">
        <v>213</v>
      </c>
      <c r="H616" s="111">
        <v>310</v>
      </c>
      <c r="I616" s="106">
        <v>0</v>
      </c>
      <c r="J616" s="106">
        <v>0</v>
      </c>
      <c r="K616" s="43">
        <v>0</v>
      </c>
    </row>
    <row r="617" spans="2:11" s="40" customFormat="1" ht="30" customHeight="1">
      <c r="B617" s="116" t="s">
        <v>63</v>
      </c>
      <c r="C617" s="107" t="s">
        <v>143</v>
      </c>
      <c r="D617" s="107">
        <v>11</v>
      </c>
      <c r="E617" s="107" t="s">
        <v>142</v>
      </c>
      <c r="F617" s="107" t="s">
        <v>233</v>
      </c>
      <c r="G617" s="107" t="s">
        <v>213</v>
      </c>
      <c r="H617" s="111">
        <v>340</v>
      </c>
      <c r="I617" s="106">
        <v>5000</v>
      </c>
      <c r="J617" s="162">
        <v>5000</v>
      </c>
      <c r="K617" s="162">
        <v>5000</v>
      </c>
    </row>
    <row r="618" spans="2:11" s="10" customFormat="1" ht="24.75" customHeight="1">
      <c r="B618" s="116" t="s">
        <v>141</v>
      </c>
      <c r="C618" s="155"/>
      <c r="D618" s="9"/>
      <c r="E618" s="9"/>
      <c r="F618" s="9"/>
      <c r="G618" s="9"/>
      <c r="H618" s="12"/>
      <c r="I618" s="20">
        <f>I20+I140+I159+I217+I274+I449+I469+I576+I604</f>
        <v>9851755</v>
      </c>
      <c r="J618" s="20">
        <f>J20+J140+J159+J217+J274+J449+J469+J576+J604</f>
        <v>3496000</v>
      </c>
      <c r="K618" s="20">
        <f>K20+K140+K159+K217+K274+K449+K469+K576+K604</f>
        <v>3527400</v>
      </c>
    </row>
    <row r="619" spans="2:11" s="55" customFormat="1" ht="15.75">
      <c r="B619" s="79"/>
      <c r="C619" s="80"/>
      <c r="D619" s="81"/>
      <c r="E619" s="81"/>
      <c r="F619" s="81"/>
      <c r="G619" s="81"/>
      <c r="H619" s="82"/>
      <c r="I619" s="83"/>
      <c r="J619" s="83"/>
      <c r="K619" s="83"/>
    </row>
    <row r="620" spans="2:11" s="28" customFormat="1" ht="15.75">
      <c r="B620" s="72" t="s">
        <v>205</v>
      </c>
      <c r="C620" s="10"/>
      <c r="D620" s="212"/>
      <c r="E620" s="212"/>
      <c r="F620" s="212"/>
      <c r="G620" s="212"/>
      <c r="H620" s="212"/>
      <c r="I620" s="212"/>
      <c r="J620" s="23"/>
      <c r="K620" s="23"/>
    </row>
    <row r="621" spans="2:11" s="1" customFormat="1">
      <c r="B621" s="71"/>
      <c r="C621" s="2"/>
      <c r="D621" s="2"/>
      <c r="E621" s="2"/>
      <c r="F621" s="2"/>
      <c r="G621" s="2"/>
      <c r="H621" s="2"/>
      <c r="I621" s="17"/>
      <c r="J621" s="17"/>
      <c r="K621" s="17"/>
    </row>
    <row r="622" spans="2:11" s="1" customFormat="1">
      <c r="B622" s="71"/>
      <c r="C622" s="2"/>
      <c r="D622" s="2"/>
      <c r="E622" s="2"/>
      <c r="F622" s="2"/>
      <c r="G622" s="2"/>
      <c r="H622" s="2"/>
      <c r="I622" s="17"/>
      <c r="J622" s="17"/>
      <c r="K622" s="17"/>
    </row>
    <row r="623" spans="2:11" s="1" customFormat="1">
      <c r="B623" s="71"/>
      <c r="C623" s="2"/>
      <c r="D623" s="2"/>
      <c r="E623" s="2"/>
      <c r="F623" s="2"/>
      <c r="G623" s="2"/>
      <c r="H623" s="2"/>
      <c r="I623" s="17"/>
      <c r="J623" s="17"/>
      <c r="K623" s="17"/>
    </row>
    <row r="624" spans="2:11" s="1" customFormat="1">
      <c r="B624" s="71"/>
      <c r="C624" s="2"/>
      <c r="D624" s="2"/>
      <c r="E624" s="2"/>
      <c r="F624" s="2"/>
      <c r="G624" s="2"/>
      <c r="H624" s="2"/>
      <c r="I624" s="17"/>
      <c r="J624" s="17"/>
      <c r="K624" s="17"/>
    </row>
    <row r="625" spans="2:11" s="1" customFormat="1">
      <c r="B625" s="71"/>
      <c r="C625" s="2"/>
      <c r="D625" s="2"/>
      <c r="E625" s="2"/>
      <c r="F625" s="2"/>
      <c r="G625" s="2"/>
      <c r="H625" s="2"/>
      <c r="I625" s="17"/>
      <c r="J625" s="17"/>
      <c r="K625" s="17"/>
    </row>
    <row r="626" spans="2:11" s="1" customFormat="1">
      <c r="B626" s="71"/>
      <c r="C626" s="2"/>
      <c r="D626" s="2"/>
      <c r="E626" s="2"/>
      <c r="F626" s="2"/>
      <c r="G626" s="2"/>
      <c r="H626" s="2"/>
      <c r="I626" s="17"/>
      <c r="J626" s="17"/>
      <c r="K626" s="17"/>
    </row>
    <row r="627" spans="2:11" s="1" customFormat="1">
      <c r="B627" s="71"/>
      <c r="C627" s="2"/>
      <c r="D627" s="2"/>
      <c r="E627" s="2"/>
      <c r="F627" s="2"/>
      <c r="G627" s="2"/>
      <c r="H627" s="2"/>
      <c r="I627" s="17"/>
      <c r="J627" s="17"/>
      <c r="K627" s="17"/>
    </row>
    <row r="628" spans="2:11" s="1" customFormat="1">
      <c r="B628" s="71"/>
      <c r="C628" s="2"/>
      <c r="D628" s="2"/>
      <c r="E628" s="2"/>
      <c r="F628" s="2"/>
      <c r="G628" s="2"/>
      <c r="H628" s="2"/>
      <c r="I628" s="17"/>
      <c r="J628" s="17"/>
      <c r="K628" s="17"/>
    </row>
    <row r="629" spans="2:11" s="1" customFormat="1">
      <c r="B629" s="71"/>
      <c r="C629" s="2"/>
      <c r="D629" s="2"/>
      <c r="E629" s="2"/>
      <c r="F629" s="2"/>
      <c r="G629" s="2"/>
      <c r="H629" s="2"/>
      <c r="I629" s="17"/>
      <c r="J629" s="17"/>
      <c r="K629" s="17"/>
    </row>
    <row r="630" spans="2:11" s="1" customFormat="1">
      <c r="B630" s="71"/>
      <c r="C630" s="2"/>
      <c r="D630" s="2"/>
      <c r="E630" s="2"/>
      <c r="F630" s="2"/>
      <c r="G630" s="2"/>
      <c r="H630" s="2"/>
      <c r="I630" s="17"/>
      <c r="J630" s="17"/>
      <c r="K630" s="17"/>
    </row>
    <row r="631" spans="2:11" s="1" customFormat="1">
      <c r="B631" s="71"/>
      <c r="C631" s="2"/>
      <c r="D631" s="2"/>
      <c r="E631" s="2"/>
      <c r="F631" s="2"/>
      <c r="G631" s="2"/>
      <c r="H631" s="2"/>
      <c r="I631" s="17"/>
      <c r="J631" s="17"/>
      <c r="K631" s="17"/>
    </row>
    <row r="632" spans="2:11" s="1" customFormat="1">
      <c r="B632" s="71"/>
      <c r="C632" s="2"/>
      <c r="D632" s="2"/>
      <c r="E632" s="2"/>
      <c r="F632" s="2"/>
      <c r="G632" s="2"/>
      <c r="H632" s="2"/>
      <c r="I632" s="17"/>
      <c r="J632" s="17"/>
      <c r="K632" s="17"/>
    </row>
    <row r="633" spans="2:11" s="1" customFormat="1">
      <c r="B633" s="71"/>
      <c r="C633" s="2"/>
      <c r="D633" s="2"/>
      <c r="E633" s="2"/>
      <c r="F633" s="2"/>
      <c r="G633" s="2"/>
      <c r="H633" s="2"/>
      <c r="I633" s="17"/>
      <c r="J633" s="17"/>
      <c r="K633" s="17"/>
    </row>
    <row r="634" spans="2:11" s="1" customFormat="1">
      <c r="B634" s="71"/>
      <c r="C634" s="2"/>
      <c r="D634" s="2"/>
      <c r="E634" s="2"/>
      <c r="F634" s="2"/>
      <c r="G634" s="2"/>
      <c r="H634" s="2"/>
      <c r="I634" s="17"/>
      <c r="J634" s="17"/>
      <c r="K634" s="17"/>
    </row>
    <row r="635" spans="2:11" s="1" customFormat="1">
      <c r="B635" s="71"/>
      <c r="C635" s="2"/>
      <c r="D635" s="2"/>
      <c r="E635" s="2"/>
      <c r="F635" s="2"/>
      <c r="G635" s="2"/>
      <c r="H635" s="2"/>
      <c r="I635" s="17"/>
      <c r="J635" s="17"/>
      <c r="K635" s="17"/>
    </row>
    <row r="636" spans="2:11" s="1" customFormat="1">
      <c r="B636" s="71"/>
      <c r="C636" s="2"/>
      <c r="D636" s="2"/>
      <c r="E636" s="2"/>
      <c r="F636" s="2"/>
      <c r="G636" s="2"/>
      <c r="H636" s="2"/>
      <c r="I636" s="17"/>
      <c r="J636" s="17"/>
      <c r="K636" s="17"/>
    </row>
    <row r="637" spans="2:11" s="1" customFormat="1">
      <c r="B637" s="71"/>
      <c r="C637" s="2"/>
      <c r="D637" s="2"/>
      <c r="E637" s="2"/>
      <c r="F637" s="2"/>
      <c r="G637" s="2"/>
      <c r="H637" s="2"/>
      <c r="I637" s="17"/>
      <c r="J637" s="17"/>
      <c r="K637" s="17"/>
    </row>
    <row r="638" spans="2:11" s="1" customFormat="1">
      <c r="B638" s="71"/>
      <c r="C638" s="2"/>
      <c r="D638" s="2"/>
      <c r="E638" s="2"/>
      <c r="F638" s="2"/>
      <c r="G638" s="2"/>
      <c r="H638" s="2"/>
      <c r="I638" s="17"/>
      <c r="J638" s="17"/>
      <c r="K638" s="17"/>
    </row>
    <row r="639" spans="2:11" s="1" customFormat="1">
      <c r="B639" s="71"/>
      <c r="C639" s="2"/>
      <c r="D639" s="2"/>
      <c r="E639" s="2"/>
      <c r="F639" s="2"/>
      <c r="G639" s="2"/>
      <c r="H639" s="2"/>
      <c r="I639" s="17"/>
      <c r="J639" s="17"/>
      <c r="K639" s="17"/>
    </row>
    <row r="640" spans="2:11" s="1" customFormat="1">
      <c r="B640" s="71"/>
      <c r="C640" s="2"/>
      <c r="D640" s="2"/>
      <c r="E640" s="2"/>
      <c r="F640" s="2"/>
      <c r="G640" s="2"/>
      <c r="H640" s="2"/>
      <c r="I640" s="17"/>
      <c r="J640" s="17"/>
      <c r="K640" s="17"/>
    </row>
    <row r="641" spans="2:11" s="1" customFormat="1">
      <c r="B641" s="71"/>
      <c r="C641" s="2"/>
      <c r="D641" s="2"/>
      <c r="E641" s="2"/>
      <c r="F641" s="2"/>
      <c r="G641" s="2"/>
      <c r="H641" s="2"/>
      <c r="I641" s="17"/>
      <c r="J641" s="17"/>
      <c r="K641" s="17"/>
    </row>
    <row r="642" spans="2:11" s="1" customFormat="1">
      <c r="B642" s="71"/>
      <c r="C642" s="2"/>
      <c r="D642" s="2"/>
      <c r="E642" s="2"/>
      <c r="F642" s="2"/>
      <c r="G642" s="2"/>
      <c r="H642" s="2"/>
      <c r="I642" s="17"/>
      <c r="J642" s="17"/>
      <c r="K642" s="17"/>
    </row>
    <row r="643" spans="2:11" s="1" customFormat="1">
      <c r="B643" s="71"/>
      <c r="C643" s="2"/>
      <c r="D643" s="2"/>
      <c r="E643" s="2"/>
      <c r="F643" s="2"/>
      <c r="G643" s="2"/>
      <c r="H643" s="2"/>
      <c r="I643" s="17"/>
      <c r="J643" s="17"/>
      <c r="K643" s="17"/>
    </row>
    <row r="644" spans="2:11" s="1" customFormat="1">
      <c r="B644" s="71"/>
      <c r="C644" s="2"/>
      <c r="D644" s="2"/>
      <c r="E644" s="2"/>
      <c r="F644" s="2"/>
      <c r="G644" s="2"/>
      <c r="H644" s="2"/>
      <c r="I644" s="17"/>
      <c r="J644" s="17"/>
      <c r="K644" s="17"/>
    </row>
    <row r="645" spans="2:11" s="1" customFormat="1">
      <c r="B645" s="71"/>
      <c r="C645" s="2"/>
      <c r="D645" s="2"/>
      <c r="E645" s="2"/>
      <c r="F645" s="2"/>
      <c r="G645" s="2"/>
      <c r="H645" s="2"/>
      <c r="I645" s="17"/>
      <c r="J645" s="17"/>
      <c r="K645" s="17"/>
    </row>
    <row r="646" spans="2:11" s="1" customFormat="1">
      <c r="B646" s="71"/>
      <c r="C646" s="2"/>
      <c r="D646" s="2"/>
      <c r="E646" s="2"/>
      <c r="F646" s="2"/>
      <c r="G646" s="2"/>
      <c r="H646" s="2"/>
      <c r="I646" s="17"/>
      <c r="J646" s="17"/>
      <c r="K646" s="17"/>
    </row>
    <row r="647" spans="2:11" s="1" customFormat="1">
      <c r="B647" s="71"/>
      <c r="C647" s="2"/>
      <c r="D647" s="2"/>
      <c r="E647" s="2"/>
      <c r="F647" s="2"/>
      <c r="G647" s="2"/>
      <c r="H647" s="2"/>
      <c r="I647" s="17"/>
      <c r="J647" s="17"/>
      <c r="K647" s="17"/>
    </row>
    <row r="648" spans="2:11" s="1" customFormat="1">
      <c r="B648" s="71"/>
      <c r="C648" s="2"/>
      <c r="D648" s="2"/>
      <c r="E648" s="2"/>
      <c r="F648" s="2"/>
      <c r="G648" s="2"/>
      <c r="H648" s="2"/>
      <c r="I648" s="17"/>
      <c r="J648" s="17"/>
      <c r="K648" s="17"/>
    </row>
    <row r="649" spans="2:11" s="1" customFormat="1">
      <c r="B649" s="71"/>
      <c r="C649" s="2"/>
      <c r="D649" s="2"/>
      <c r="E649" s="2"/>
      <c r="F649" s="2"/>
      <c r="G649" s="2"/>
      <c r="H649" s="2"/>
      <c r="I649" s="17"/>
      <c r="J649" s="17"/>
      <c r="K649" s="17"/>
    </row>
    <row r="650" spans="2:11" s="1" customFormat="1">
      <c r="B650" s="71"/>
      <c r="C650" s="2"/>
      <c r="D650" s="2"/>
      <c r="E650" s="2"/>
      <c r="F650" s="2"/>
      <c r="G650" s="2"/>
      <c r="H650" s="2"/>
      <c r="I650" s="17"/>
      <c r="J650" s="17"/>
      <c r="K650" s="17"/>
    </row>
    <row r="651" spans="2:11" s="1" customFormat="1">
      <c r="B651" s="71"/>
      <c r="C651" s="2"/>
      <c r="D651" s="2"/>
      <c r="E651" s="2"/>
      <c r="F651" s="2"/>
      <c r="G651" s="2"/>
      <c r="H651" s="2"/>
      <c r="I651" s="17"/>
      <c r="J651" s="17"/>
      <c r="K651" s="17"/>
    </row>
    <row r="652" spans="2:11" s="1" customFormat="1">
      <c r="B652" s="71"/>
      <c r="C652" s="2"/>
      <c r="D652" s="2"/>
      <c r="E652" s="2"/>
      <c r="F652" s="2"/>
      <c r="G652" s="2"/>
      <c r="H652" s="2"/>
      <c r="I652" s="17"/>
      <c r="J652" s="17"/>
      <c r="K652" s="17"/>
    </row>
    <row r="653" spans="2:11" s="1" customFormat="1">
      <c r="B653" s="71"/>
      <c r="C653" s="2"/>
      <c r="D653" s="2"/>
      <c r="E653" s="2"/>
      <c r="F653" s="2"/>
      <c r="G653" s="2"/>
      <c r="H653" s="2"/>
      <c r="I653" s="17"/>
      <c r="J653" s="17"/>
      <c r="K653" s="17"/>
    </row>
    <row r="654" spans="2:11" s="1" customFormat="1">
      <c r="B654" s="71"/>
      <c r="C654" s="2"/>
      <c r="D654" s="2"/>
      <c r="E654" s="2"/>
      <c r="F654" s="2"/>
      <c r="G654" s="2"/>
      <c r="H654" s="2"/>
      <c r="I654" s="17"/>
      <c r="J654" s="17"/>
      <c r="K654" s="17"/>
    </row>
    <row r="655" spans="2:11" s="1" customFormat="1">
      <c r="B655" s="71"/>
      <c r="C655" s="2"/>
      <c r="D655" s="2"/>
      <c r="E655" s="2"/>
      <c r="F655" s="2"/>
      <c r="G655" s="2"/>
      <c r="H655" s="2"/>
      <c r="I655" s="17"/>
      <c r="J655" s="17"/>
      <c r="K655" s="17"/>
    </row>
    <row r="656" spans="2:11" s="1" customFormat="1">
      <c r="B656" s="71"/>
      <c r="C656" s="2"/>
      <c r="D656" s="2"/>
      <c r="E656" s="2"/>
      <c r="F656" s="2"/>
      <c r="G656" s="2"/>
      <c r="H656" s="2"/>
      <c r="I656" s="17"/>
      <c r="J656" s="17"/>
      <c r="K656" s="17"/>
    </row>
    <row r="657" spans="2:11" s="1" customFormat="1">
      <c r="B657" s="71"/>
      <c r="C657" s="2"/>
      <c r="D657" s="2"/>
      <c r="E657" s="2"/>
      <c r="F657" s="2"/>
      <c r="G657" s="2"/>
      <c r="H657" s="2"/>
      <c r="I657" s="17"/>
      <c r="J657" s="17"/>
      <c r="K657" s="17"/>
    </row>
    <row r="658" spans="2:11" s="1" customFormat="1">
      <c r="B658" s="71"/>
      <c r="C658" s="2"/>
      <c r="D658" s="2"/>
      <c r="E658" s="2"/>
      <c r="F658" s="2"/>
      <c r="G658" s="2"/>
      <c r="H658" s="2"/>
      <c r="I658" s="17"/>
      <c r="J658" s="17"/>
      <c r="K658" s="17"/>
    </row>
    <row r="659" spans="2:11" s="1" customFormat="1">
      <c r="B659" s="71"/>
      <c r="C659" s="2"/>
      <c r="D659" s="2"/>
      <c r="E659" s="2"/>
      <c r="F659" s="2"/>
      <c r="G659" s="2"/>
      <c r="H659" s="2"/>
      <c r="I659" s="17"/>
      <c r="J659" s="17"/>
      <c r="K659" s="17"/>
    </row>
    <row r="660" spans="2:11" s="1" customFormat="1">
      <c r="B660" s="71"/>
      <c r="C660" s="2"/>
      <c r="D660" s="2"/>
      <c r="E660" s="2"/>
      <c r="F660" s="2"/>
      <c r="G660" s="2"/>
      <c r="H660" s="2"/>
      <c r="I660" s="17"/>
      <c r="J660" s="17"/>
      <c r="K660" s="17"/>
    </row>
    <row r="661" spans="2:11" s="1" customFormat="1">
      <c r="B661" s="71"/>
      <c r="C661" s="2"/>
      <c r="D661" s="2"/>
      <c r="E661" s="2"/>
      <c r="F661" s="2"/>
      <c r="G661" s="2"/>
      <c r="H661" s="2"/>
      <c r="I661" s="17"/>
      <c r="J661" s="17"/>
      <c r="K661" s="17"/>
    </row>
  </sheetData>
  <mergeCells count="19">
    <mergeCell ref="H10:I10"/>
    <mergeCell ref="B12:K12"/>
    <mergeCell ref="E1:H1"/>
    <mergeCell ref="J4:K4"/>
    <mergeCell ref="E3:K3"/>
    <mergeCell ref="E2:J2"/>
    <mergeCell ref="E9:H9"/>
    <mergeCell ref="C6:K6"/>
    <mergeCell ref="C7:K7"/>
    <mergeCell ref="C8:K8"/>
    <mergeCell ref="D620:I620"/>
    <mergeCell ref="C16:H16"/>
    <mergeCell ref="B13:K13"/>
    <mergeCell ref="B16:B17"/>
    <mergeCell ref="B14:K14"/>
    <mergeCell ref="I16:I17"/>
    <mergeCell ref="J16:J17"/>
    <mergeCell ref="K16:K17"/>
    <mergeCell ref="J15:K15"/>
  </mergeCells>
  <phoneticPr fontId="1" type="noConversion"/>
  <pageMargins left="0.52" right="0.38" top="0.27" bottom="0.32" header="0.2" footer="0.26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2017-11-09T06:15:26Z</cp:lastPrinted>
  <dcterms:created xsi:type="dcterms:W3CDTF">2012-11-08T12:08:43Z</dcterms:created>
  <dcterms:modified xsi:type="dcterms:W3CDTF">2018-03-20T02:06:25Z</dcterms:modified>
</cp:coreProperties>
</file>