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73" firstSheet="8" activeTab="8"/>
  </bookViews>
  <sheets>
    <sheet name="№1 ист 18г" sheetId="2" r:id="rId1"/>
    <sheet name="№2 ист.19-20" sheetId="17" r:id="rId2"/>
    <sheet name="№3 Налоги" sheetId="16" r:id="rId3"/>
    <sheet name="№4 дох 2018" sheetId="21" r:id="rId4"/>
    <sheet name="№5 дох 19-20" sheetId="20" r:id="rId5"/>
    <sheet name="№6 Гл адм.дох." sheetId="4" r:id="rId6"/>
    <sheet name="№7 Гл.адм.диф." sheetId="5" r:id="rId7"/>
    <sheet name="№8 Гл.распор." sheetId="8" r:id="rId8"/>
    <sheet name="№9 расход,18г" sheetId="9" r:id="rId9"/>
    <sheet name="№10 расход,19-20" sheetId="10" r:id="rId10"/>
    <sheet name="№11 Вед.стр.18г" sheetId="11" r:id="rId11"/>
    <sheet name="№12 Вед.стр.19-20г" sheetId="12" r:id="rId12"/>
    <sheet name="№13 МП,18г (2)" sheetId="23" r:id="rId13"/>
    <sheet name="№14 МП 19-20" sheetId="22" r:id="rId14"/>
    <sheet name="КР,18,19-20г" sheetId="15" r:id="rId15"/>
  </sheets>
  <definedNames>
    <definedName name="_xlnm.Print_Area" localSheetId="9">'№10 расход,19-20'!$A$1:$G$291</definedName>
    <definedName name="_xlnm.Print_Area" localSheetId="10">'№11 Вед.стр.18г'!$A$1:$G$325</definedName>
    <definedName name="_xlnm.Print_Area" localSheetId="1">'№2 ист.19-20'!$A$1:$D$26</definedName>
    <definedName name="_xlnm.Print_Area" localSheetId="8">'№9 расход,18г'!$A$1:$F$329</definedName>
  </definedNames>
  <calcPr calcId="124519"/>
</workbook>
</file>

<file path=xl/calcChain.xml><?xml version="1.0" encoding="utf-8"?>
<calcChain xmlns="http://schemas.openxmlformats.org/spreadsheetml/2006/main">
  <c r="F262" i="9"/>
  <c r="F263"/>
  <c r="F264"/>
  <c r="G259" i="11"/>
  <c r="G258" s="1"/>
  <c r="G260"/>
  <c r="G225"/>
  <c r="G224" s="1"/>
  <c r="G227"/>
  <c r="F229" i="9"/>
  <c r="F231"/>
  <c r="G99" i="11"/>
  <c r="G98" s="1"/>
  <c r="G97" s="1"/>
  <c r="F228" i="9" l="1"/>
  <c r="F103"/>
  <c r="F102" s="1"/>
  <c r="F101" s="1"/>
  <c r="F92"/>
  <c r="F54" l="1"/>
  <c r="G51" i="11"/>
  <c r="G50" s="1"/>
  <c r="G49" s="1"/>
  <c r="G48" s="1"/>
  <c r="G120" i="23"/>
  <c r="G119"/>
  <c r="G118"/>
  <c r="G117"/>
  <c r="G116" s="1"/>
  <c r="G105"/>
  <c r="G104" s="1"/>
  <c r="G113"/>
  <c r="G112" s="1"/>
  <c r="G110" s="1"/>
  <c r="G181" i="11"/>
  <c r="G180" s="1"/>
  <c r="G179" s="1"/>
  <c r="F185" i="9"/>
  <c r="F184" s="1"/>
  <c r="F183" s="1"/>
  <c r="F181" s="1"/>
  <c r="G12" i="23"/>
  <c r="G10" s="1"/>
  <c r="G9" s="1"/>
  <c r="G8" s="1"/>
  <c r="G6" s="1"/>
  <c r="G21"/>
  <c r="G19" s="1"/>
  <c r="G18" s="1"/>
  <c r="G17" s="1"/>
  <c r="G26"/>
  <c r="G24" s="1"/>
  <c r="G23" s="1"/>
  <c r="G34"/>
  <c r="G32" s="1"/>
  <c r="G31" s="1"/>
  <c r="G39"/>
  <c r="G37" s="1"/>
  <c r="G36" s="1"/>
  <c r="G47"/>
  <c r="G45" s="1"/>
  <c r="G44" s="1"/>
  <c r="G52"/>
  <c r="G50" s="1"/>
  <c r="G49" s="1"/>
  <c r="G57"/>
  <c r="G55" s="1"/>
  <c r="G54" s="1"/>
  <c r="G62"/>
  <c r="G60" s="1"/>
  <c r="G59" s="1"/>
  <c r="G70"/>
  <c r="G68" s="1"/>
  <c r="G67" s="1"/>
  <c r="G73"/>
  <c r="G72" s="1"/>
  <c r="G74"/>
  <c r="G82"/>
  <c r="G80" s="1"/>
  <c r="G79" s="1"/>
  <c r="G78" s="1"/>
  <c r="G76" s="1"/>
  <c r="G90"/>
  <c r="G88" s="1"/>
  <c r="G87" s="1"/>
  <c r="G86" s="1"/>
  <c r="G84" s="1"/>
  <c r="G97"/>
  <c r="G96" s="1"/>
  <c r="G94" s="1"/>
  <c r="G92" s="1"/>
  <c r="G175" i="11"/>
  <c r="G174" s="1"/>
  <c r="F179" i="9"/>
  <c r="C52" i="21"/>
  <c r="C49" s="1"/>
  <c r="C39"/>
  <c r="G222" i="11"/>
  <c r="G219" s="1"/>
  <c r="F226" i="9"/>
  <c r="F223" s="1"/>
  <c r="G276" i="11"/>
  <c r="G275" s="1"/>
  <c r="G146"/>
  <c r="G145" s="1"/>
  <c r="G144" s="1"/>
  <c r="F280" i="9"/>
  <c r="F279" s="1"/>
  <c r="F150"/>
  <c r="F149" s="1"/>
  <c r="F148" s="1"/>
  <c r="C21" i="20"/>
  <c r="C50" i="21"/>
  <c r="H97" i="22"/>
  <c r="H96"/>
  <c r="H95"/>
  <c r="H94"/>
  <c r="H93"/>
  <c r="H92"/>
  <c r="H90"/>
  <c r="H89"/>
  <c r="H88"/>
  <c r="H87"/>
  <c r="H86"/>
  <c r="H85"/>
  <c r="H83"/>
  <c r="H82"/>
  <c r="H81"/>
  <c r="H80"/>
  <c r="H79"/>
  <c r="H78"/>
  <c r="H76"/>
  <c r="H75"/>
  <c r="H69"/>
  <c r="H68"/>
  <c r="H67"/>
  <c r="H65"/>
  <c r="H64"/>
  <c r="H63"/>
  <c r="H62"/>
  <c r="H61"/>
  <c r="H60"/>
  <c r="H58"/>
  <c r="H57"/>
  <c r="H56"/>
  <c r="H55"/>
  <c r="H53"/>
  <c r="H52"/>
  <c r="H51"/>
  <c r="H50"/>
  <c r="H48"/>
  <c r="H47"/>
  <c r="H46"/>
  <c r="H45"/>
  <c r="H43"/>
  <c r="H42"/>
  <c r="H41"/>
  <c r="H40"/>
  <c r="H39"/>
  <c r="H38"/>
  <c r="H36"/>
  <c r="H35"/>
  <c r="H34"/>
  <c r="H33"/>
  <c r="H31"/>
  <c r="H30"/>
  <c r="H29"/>
  <c r="H28"/>
  <c r="H27"/>
  <c r="H26"/>
  <c r="H24"/>
  <c r="H23"/>
  <c r="H22"/>
  <c r="H21"/>
  <c r="H19"/>
  <c r="H18"/>
  <c r="H17"/>
  <c r="H16"/>
  <c r="H15"/>
  <c r="H14"/>
  <c r="H13"/>
  <c r="H11"/>
  <c r="H10"/>
  <c r="H9"/>
  <c r="H8"/>
  <c r="H7"/>
  <c r="H6"/>
  <c r="G97"/>
  <c r="G96"/>
  <c r="G95"/>
  <c r="G94"/>
  <c r="G93"/>
  <c r="G92"/>
  <c r="G90"/>
  <c r="G89"/>
  <c r="G88"/>
  <c r="G87"/>
  <c r="G86"/>
  <c r="G85"/>
  <c r="G83"/>
  <c r="G82"/>
  <c r="G81"/>
  <c r="G80"/>
  <c r="G79"/>
  <c r="G78"/>
  <c r="G76"/>
  <c r="G75"/>
  <c r="G69"/>
  <c r="G68"/>
  <c r="G67"/>
  <c r="G65"/>
  <c r="G64"/>
  <c r="G63"/>
  <c r="G62"/>
  <c r="G61"/>
  <c r="G60"/>
  <c r="G58"/>
  <c r="G57"/>
  <c r="G56"/>
  <c r="G55"/>
  <c r="G53"/>
  <c r="G52"/>
  <c r="G51"/>
  <c r="G50"/>
  <c r="G48"/>
  <c r="G47"/>
  <c r="G46"/>
  <c r="G45"/>
  <c r="G43"/>
  <c r="G42"/>
  <c r="G41"/>
  <c r="G40"/>
  <c r="G39"/>
  <c r="G38"/>
  <c r="G36"/>
  <c r="G35"/>
  <c r="G34"/>
  <c r="G33"/>
  <c r="G31"/>
  <c r="G30"/>
  <c r="G29"/>
  <c r="G28"/>
  <c r="G27"/>
  <c r="G26"/>
  <c r="G24"/>
  <c r="G23"/>
  <c r="G22"/>
  <c r="G21"/>
  <c r="G19"/>
  <c r="G18"/>
  <c r="G17"/>
  <c r="G16"/>
  <c r="G15"/>
  <c r="G14"/>
  <c r="G13"/>
  <c r="G11"/>
  <c r="G10"/>
  <c r="G9"/>
  <c r="G8"/>
  <c r="G7"/>
  <c r="G6"/>
  <c r="H286" i="12"/>
  <c r="G286"/>
  <c r="H285"/>
  <c r="G285"/>
  <c r="H284"/>
  <c r="G284"/>
  <c r="H283"/>
  <c r="G283"/>
  <c r="H282"/>
  <c r="G282"/>
  <c r="H281"/>
  <c r="G281"/>
  <c r="H279"/>
  <c r="G279"/>
  <c r="H278"/>
  <c r="G278"/>
  <c r="H277"/>
  <c r="G277"/>
  <c r="H276"/>
  <c r="G276"/>
  <c r="H274"/>
  <c r="G274"/>
  <c r="H273"/>
  <c r="G273"/>
  <c r="H272"/>
  <c r="G272"/>
  <c r="H271"/>
  <c r="G271"/>
  <c r="H270"/>
  <c r="G270"/>
  <c r="H269"/>
  <c r="G269"/>
  <c r="H267"/>
  <c r="G267"/>
  <c r="H266"/>
  <c r="G266"/>
  <c r="H265"/>
  <c r="G265"/>
  <c r="H264"/>
  <c r="G264"/>
  <c r="H263"/>
  <c r="G263"/>
  <c r="H262"/>
  <c r="G262"/>
  <c r="H261"/>
  <c r="G261"/>
  <c r="H258"/>
  <c r="G258"/>
  <c r="H254"/>
  <c r="G254"/>
  <c r="H253"/>
  <c r="G253"/>
  <c r="H251"/>
  <c r="G251"/>
  <c r="H249"/>
  <c r="G249"/>
  <c r="H246"/>
  <c r="G246"/>
  <c r="H245"/>
  <c r="G245"/>
  <c r="H244"/>
  <c r="G244"/>
  <c r="H243"/>
  <c r="G243"/>
  <c r="H242"/>
  <c r="G242"/>
  <c r="H239"/>
  <c r="G239"/>
  <c r="H237"/>
  <c r="G237"/>
  <c r="H234"/>
  <c r="G234"/>
  <c r="H230"/>
  <c r="G230"/>
  <c r="H229"/>
  <c r="G229"/>
  <c r="H228"/>
  <c r="G228"/>
  <c r="H227"/>
  <c r="G227"/>
  <c r="H226"/>
  <c r="G226"/>
  <c r="H225"/>
  <c r="G225"/>
  <c r="H223"/>
  <c r="G223"/>
  <c r="H222"/>
  <c r="G222"/>
  <c r="H221"/>
  <c r="G221"/>
  <c r="H220"/>
  <c r="G220"/>
  <c r="H218"/>
  <c r="G218"/>
  <c r="H217"/>
  <c r="G217"/>
  <c r="H216"/>
  <c r="G216"/>
  <c r="H215"/>
  <c r="G215"/>
  <c r="H214"/>
  <c r="G214"/>
  <c r="H213"/>
  <c r="G213"/>
  <c r="H211"/>
  <c r="G211"/>
  <c r="H209"/>
  <c r="G209"/>
  <c r="H208"/>
  <c r="G208"/>
  <c r="H206"/>
  <c r="G206"/>
  <c r="H205"/>
  <c r="G205"/>
  <c r="H203"/>
  <c r="G203"/>
  <c r="H202"/>
  <c r="G202"/>
  <c r="H200"/>
  <c r="G200"/>
  <c r="H199"/>
  <c r="G199"/>
  <c r="H197"/>
  <c r="G197"/>
  <c r="H196"/>
  <c r="G196"/>
  <c r="H195"/>
  <c r="G195"/>
  <c r="H194"/>
  <c r="G194"/>
  <c r="H193"/>
  <c r="G193"/>
  <c r="H191"/>
  <c r="G191"/>
  <c r="H190"/>
  <c r="G190"/>
  <c r="H189"/>
  <c r="G189"/>
  <c r="H188"/>
  <c r="G188"/>
  <c r="H186"/>
  <c r="G186"/>
  <c r="H185"/>
  <c r="G185"/>
  <c r="H184"/>
  <c r="G184"/>
  <c r="H183"/>
  <c r="G183"/>
  <c r="H181"/>
  <c r="G181"/>
  <c r="H180"/>
  <c r="G180"/>
  <c r="H177"/>
  <c r="G177"/>
  <c r="H174"/>
  <c r="G174"/>
  <c r="H173"/>
  <c r="G173"/>
  <c r="H171"/>
  <c r="G171"/>
  <c r="H170"/>
  <c r="G170"/>
  <c r="H168"/>
  <c r="G168"/>
  <c r="H167"/>
  <c r="G167"/>
  <c r="H166"/>
  <c r="G166"/>
  <c r="H164"/>
  <c r="G164"/>
  <c r="H163"/>
  <c r="G163"/>
  <c r="H162"/>
  <c r="G162"/>
  <c r="H161"/>
  <c r="G161"/>
  <c r="H160"/>
  <c r="G160"/>
  <c r="H158"/>
  <c r="G158"/>
  <c r="H157"/>
  <c r="G157"/>
  <c r="H156"/>
  <c r="G156"/>
  <c r="H155"/>
  <c r="G155"/>
  <c r="H153"/>
  <c r="G153"/>
  <c r="H151"/>
  <c r="G151"/>
  <c r="H150"/>
  <c r="G150"/>
  <c r="H148"/>
  <c r="G148"/>
  <c r="H146"/>
  <c r="G146"/>
  <c r="H145"/>
  <c r="G145"/>
  <c r="H143"/>
  <c r="G143"/>
  <c r="H142"/>
  <c r="G142"/>
  <c r="H141"/>
  <c r="G141"/>
  <c r="H140"/>
  <c r="G140"/>
  <c r="H139"/>
  <c r="G139"/>
  <c r="H138"/>
  <c r="G138"/>
  <c r="H136"/>
  <c r="G136"/>
  <c r="H135"/>
  <c r="G135"/>
  <c r="H134"/>
  <c r="G134"/>
  <c r="H133"/>
  <c r="G133"/>
  <c r="H131"/>
  <c r="G131"/>
  <c r="H130"/>
  <c r="G130"/>
  <c r="H129"/>
  <c r="G129"/>
  <c r="H128"/>
  <c r="G128"/>
  <c r="H126"/>
  <c r="G126"/>
  <c r="H125"/>
  <c r="G125"/>
  <c r="H124"/>
  <c r="G124"/>
  <c r="H123"/>
  <c r="G123"/>
  <c r="H122"/>
  <c r="G122"/>
  <c r="H120"/>
  <c r="G120"/>
  <c r="H119"/>
  <c r="G119"/>
  <c r="H117"/>
  <c r="G117"/>
  <c r="H116"/>
  <c r="G116"/>
  <c r="H115"/>
  <c r="G115"/>
  <c r="H114"/>
  <c r="G114"/>
  <c r="H113"/>
  <c r="G113"/>
  <c r="H111"/>
  <c r="G111"/>
  <c r="H110"/>
  <c r="G110"/>
  <c r="H109"/>
  <c r="G109"/>
  <c r="H108"/>
  <c r="G108"/>
  <c r="H107"/>
  <c r="G107"/>
  <c r="H105"/>
  <c r="G105"/>
  <c r="H104"/>
  <c r="G104"/>
  <c r="H103"/>
  <c r="G103"/>
  <c r="H102"/>
  <c r="G102"/>
  <c r="H101"/>
  <c r="G101"/>
  <c r="H100"/>
  <c r="G100"/>
  <c r="H98"/>
  <c r="G98"/>
  <c r="H97"/>
  <c r="G97"/>
  <c r="H96"/>
  <c r="G96"/>
  <c r="H95"/>
  <c r="G95"/>
  <c r="H94"/>
  <c r="G94"/>
  <c r="H92"/>
  <c r="G92"/>
  <c r="H91"/>
  <c r="G91"/>
  <c r="H89"/>
  <c r="G89"/>
  <c r="H87"/>
  <c r="G87"/>
  <c r="H86"/>
  <c r="G86"/>
  <c r="H85"/>
  <c r="G85"/>
  <c r="H84"/>
  <c r="G84"/>
  <c r="H82"/>
  <c r="G82"/>
  <c r="H81"/>
  <c r="G81"/>
  <c r="H80"/>
  <c r="G80"/>
  <c r="H79"/>
  <c r="G79"/>
  <c r="H78"/>
  <c r="G78"/>
  <c r="H76"/>
  <c r="G76"/>
  <c r="H75"/>
  <c r="G75"/>
  <c r="H74"/>
  <c r="G74"/>
  <c r="H73"/>
  <c r="G73"/>
  <c r="H72"/>
  <c r="G72"/>
  <c r="H71"/>
  <c r="G71"/>
  <c r="H69"/>
  <c r="G69"/>
  <c r="H66"/>
  <c r="G66"/>
  <c r="H65"/>
  <c r="G65"/>
  <c r="H64"/>
  <c r="G64"/>
  <c r="H63"/>
  <c r="G63"/>
  <c r="H62"/>
  <c r="G62"/>
  <c r="H61"/>
  <c r="G61"/>
  <c r="G288" s="1"/>
  <c r="H59"/>
  <c r="G59"/>
  <c r="H57"/>
  <c r="G57"/>
  <c r="H56"/>
  <c r="G56"/>
  <c r="H54"/>
  <c r="G54"/>
  <c r="H51"/>
  <c r="G51"/>
  <c r="H50"/>
  <c r="G50"/>
  <c r="H49"/>
  <c r="G49"/>
  <c r="H48"/>
  <c r="G48"/>
  <c r="H46"/>
  <c r="G46"/>
  <c r="H45"/>
  <c r="G45"/>
  <c r="H44"/>
  <c r="G44"/>
  <c r="H43"/>
  <c r="G43"/>
  <c r="H42"/>
  <c r="G42"/>
  <c r="H40"/>
  <c r="G40"/>
  <c r="H39"/>
  <c r="G39"/>
  <c r="H38"/>
  <c r="G38"/>
  <c r="H37"/>
  <c r="G37"/>
  <c r="H36"/>
  <c r="G36"/>
  <c r="H33"/>
  <c r="G33"/>
  <c r="H32"/>
  <c r="G32"/>
  <c r="H31"/>
  <c r="G31"/>
  <c r="H30"/>
  <c r="G30"/>
  <c r="H27"/>
  <c r="G27"/>
  <c r="H25"/>
  <c r="G25"/>
  <c r="H22"/>
  <c r="G22"/>
  <c r="H18"/>
  <c r="G18"/>
  <c r="H17"/>
  <c r="G17"/>
  <c r="H16"/>
  <c r="G16"/>
  <c r="H15"/>
  <c r="G15"/>
  <c r="H14"/>
  <c r="G14"/>
  <c r="H11"/>
  <c r="G11"/>
  <c r="H10"/>
  <c r="G10"/>
  <c r="H9"/>
  <c r="G9"/>
  <c r="H8"/>
  <c r="G8"/>
  <c r="H7"/>
  <c r="G7"/>
  <c r="H6"/>
  <c r="H288"/>
  <c r="G6"/>
  <c r="G323" i="11"/>
  <c r="G322"/>
  <c r="G321" s="1"/>
  <c r="G320" s="1"/>
  <c r="G319" s="1"/>
  <c r="G318" s="1"/>
  <c r="G316"/>
  <c r="G315"/>
  <c r="G314" s="1"/>
  <c r="G313" s="1"/>
  <c r="G311"/>
  <c r="G310"/>
  <c r="G309" s="1"/>
  <c r="G308" s="1"/>
  <c r="G307" s="1"/>
  <c r="G304"/>
  <c r="G303"/>
  <c r="G302" s="1"/>
  <c r="G301" s="1"/>
  <c r="G300" s="1"/>
  <c r="G299" s="1"/>
  <c r="G295"/>
  <c r="G291"/>
  <c r="G290"/>
  <c r="G288"/>
  <c r="G286"/>
  <c r="G283"/>
  <c r="G282"/>
  <c r="G272"/>
  <c r="G270"/>
  <c r="G267"/>
  <c r="G263"/>
  <c r="G262"/>
  <c r="G257" s="1"/>
  <c r="G253"/>
  <c r="G252"/>
  <c r="G251" s="1"/>
  <c r="G250" s="1"/>
  <c r="G248"/>
  <c r="G247"/>
  <c r="G246" s="1"/>
  <c r="G245" s="1"/>
  <c r="G244" s="1"/>
  <c r="G243" s="1"/>
  <c r="G241"/>
  <c r="G239"/>
  <c r="G238"/>
  <c r="G236"/>
  <c r="G235"/>
  <c r="G233"/>
  <c r="G232"/>
  <c r="G230"/>
  <c r="G229"/>
  <c r="G220"/>
  <c r="G214"/>
  <c r="G213"/>
  <c r="G212" s="1"/>
  <c r="G211" s="1"/>
  <c r="G209"/>
  <c r="G208"/>
  <c r="G207" s="1"/>
  <c r="G204"/>
  <c r="G203"/>
  <c r="G200"/>
  <c r="G197"/>
  <c r="G196"/>
  <c r="G194"/>
  <c r="G193"/>
  <c r="G191"/>
  <c r="G190"/>
  <c r="G187"/>
  <c r="G186" s="1"/>
  <c r="G185" s="1"/>
  <c r="G173"/>
  <c r="G171" s="1"/>
  <c r="G168"/>
  <c r="G166"/>
  <c r="G163"/>
  <c r="G161"/>
  <c r="G160"/>
  <c r="G158"/>
  <c r="G157"/>
  <c r="G156" s="1"/>
  <c r="G151"/>
  <c r="G150" s="1"/>
  <c r="G149" s="1"/>
  <c r="G142"/>
  <c r="G141"/>
  <c r="G140" s="1"/>
  <c r="G139" s="1"/>
  <c r="G137"/>
  <c r="G136" s="1"/>
  <c r="G135" s="1"/>
  <c r="G130"/>
  <c r="G129"/>
  <c r="G127"/>
  <c r="G126" s="1"/>
  <c r="G125" s="1"/>
  <c r="G124"/>
  <c r="G123" s="1"/>
  <c r="G121"/>
  <c r="G120" s="1"/>
  <c r="G119" s="1"/>
  <c r="G118" s="1"/>
  <c r="G115"/>
  <c r="G114"/>
  <c r="G113" s="1"/>
  <c r="G112" s="1"/>
  <c r="G111" s="1"/>
  <c r="G108"/>
  <c r="G107"/>
  <c r="G106" s="1"/>
  <c r="G105" s="1"/>
  <c r="G104" s="1"/>
  <c r="G102"/>
  <c r="G101"/>
  <c r="G95"/>
  <c r="G93"/>
  <c r="G92"/>
  <c r="G91" s="1"/>
  <c r="G88"/>
  <c r="G87" s="1"/>
  <c r="G86" s="1"/>
  <c r="G84" s="1"/>
  <c r="G81"/>
  <c r="G80"/>
  <c r="G79" s="1"/>
  <c r="G78" s="1"/>
  <c r="G77" s="1"/>
  <c r="G74"/>
  <c r="G71"/>
  <c r="G70"/>
  <c r="G69" s="1"/>
  <c r="G68" s="1"/>
  <c r="G67" s="1"/>
  <c r="G66" s="1"/>
  <c r="G64"/>
  <c r="G62"/>
  <c r="G61"/>
  <c r="G59"/>
  <c r="G56"/>
  <c r="G55"/>
  <c r="G54" s="1"/>
  <c r="G53" s="1"/>
  <c r="G46"/>
  <c r="G45"/>
  <c r="G44" s="1"/>
  <c r="G43" s="1"/>
  <c r="G40"/>
  <c r="G39"/>
  <c r="G38" s="1"/>
  <c r="G37" s="1"/>
  <c r="G36" s="1"/>
  <c r="G33"/>
  <c r="G32"/>
  <c r="G31" s="1"/>
  <c r="G30" s="1"/>
  <c r="G27"/>
  <c r="G25"/>
  <c r="G22"/>
  <c r="G18"/>
  <c r="G17"/>
  <c r="G16" s="1"/>
  <c r="G15" s="1"/>
  <c r="G14" s="1"/>
  <c r="G11"/>
  <c r="G10"/>
  <c r="G9" s="1"/>
  <c r="G8" s="1"/>
  <c r="G7" s="1"/>
  <c r="G152" i="10"/>
  <c r="F26"/>
  <c r="G26"/>
  <c r="G11"/>
  <c r="G10"/>
  <c r="G9"/>
  <c r="G8"/>
  <c r="G12"/>
  <c r="G18"/>
  <c r="G17"/>
  <c r="G16"/>
  <c r="G15"/>
  <c r="G19"/>
  <c r="G23"/>
  <c r="G28"/>
  <c r="G33"/>
  <c r="G32"/>
  <c r="G31"/>
  <c r="G34"/>
  <c r="G41"/>
  <c r="G40"/>
  <c r="G39"/>
  <c r="G38"/>
  <c r="G37"/>
  <c r="G46"/>
  <c r="G45"/>
  <c r="G44"/>
  <c r="G47"/>
  <c r="G51"/>
  <c r="G52"/>
  <c r="G55"/>
  <c r="G57"/>
  <c r="G58"/>
  <c r="G60"/>
  <c r="G66"/>
  <c r="G65" s="1"/>
  <c r="G64" s="1"/>
  <c r="G63" s="1"/>
  <c r="G62" s="1"/>
  <c r="G290" s="1"/>
  <c r="G67"/>
  <c r="G70"/>
  <c r="G76"/>
  <c r="G75"/>
  <c r="G74"/>
  <c r="G73"/>
  <c r="G77"/>
  <c r="G83"/>
  <c r="G82"/>
  <c r="G81"/>
  <c r="G80"/>
  <c r="G87"/>
  <c r="G88"/>
  <c r="G90"/>
  <c r="G92"/>
  <c r="G93"/>
  <c r="G98"/>
  <c r="G97"/>
  <c r="G96"/>
  <c r="G95"/>
  <c r="G99"/>
  <c r="G105"/>
  <c r="G104"/>
  <c r="G103"/>
  <c r="G102"/>
  <c r="G106"/>
  <c r="G112"/>
  <c r="G111"/>
  <c r="G110"/>
  <c r="G109"/>
  <c r="G118"/>
  <c r="G117"/>
  <c r="G116"/>
  <c r="G120"/>
  <c r="G115"/>
  <c r="G114"/>
  <c r="G121"/>
  <c r="G127"/>
  <c r="G126"/>
  <c r="G125"/>
  <c r="G124"/>
  <c r="G131"/>
  <c r="G130"/>
  <c r="G129"/>
  <c r="G123"/>
  <c r="G132"/>
  <c r="G136"/>
  <c r="G135"/>
  <c r="G137"/>
  <c r="G143"/>
  <c r="G144"/>
  <c r="G146"/>
  <c r="G147"/>
  <c r="G149"/>
  <c r="G154"/>
  <c r="G158"/>
  <c r="G157"/>
  <c r="G159"/>
  <c r="G166"/>
  <c r="G165"/>
  <c r="G164"/>
  <c r="G169"/>
  <c r="G170"/>
  <c r="G172"/>
  <c r="G173"/>
  <c r="G175"/>
  <c r="G176"/>
  <c r="G179"/>
  <c r="G182"/>
  <c r="G183"/>
  <c r="G187"/>
  <c r="G186"/>
  <c r="G188"/>
  <c r="G192"/>
  <c r="G191"/>
  <c r="G190"/>
  <c r="G193"/>
  <c r="G198"/>
  <c r="G199"/>
  <c r="G201"/>
  <c r="G202"/>
  <c r="G204"/>
  <c r="G205"/>
  <c r="G207"/>
  <c r="G208"/>
  <c r="G211"/>
  <c r="G213"/>
  <c r="G210"/>
  <c r="G219"/>
  <c r="G218"/>
  <c r="G217"/>
  <c r="G220"/>
  <c r="G224"/>
  <c r="G223"/>
  <c r="G222"/>
  <c r="G225"/>
  <c r="G231"/>
  <c r="G230"/>
  <c r="G229"/>
  <c r="G228"/>
  <c r="G232"/>
  <c r="G236"/>
  <c r="G239"/>
  <c r="G241"/>
  <c r="G247"/>
  <c r="G248"/>
  <c r="G251"/>
  <c r="G253"/>
  <c r="G255"/>
  <c r="G256"/>
  <c r="G260"/>
  <c r="G268"/>
  <c r="G267"/>
  <c r="G266"/>
  <c r="G265"/>
  <c r="G264"/>
  <c r="G269"/>
  <c r="G275"/>
  <c r="G274"/>
  <c r="G273"/>
  <c r="G272"/>
  <c r="G276"/>
  <c r="G280"/>
  <c r="G279"/>
  <c r="G278"/>
  <c r="G281"/>
  <c r="G287"/>
  <c r="G286"/>
  <c r="G285"/>
  <c r="G284"/>
  <c r="G283"/>
  <c r="G288"/>
  <c r="F288"/>
  <c r="F287"/>
  <c r="F286"/>
  <c r="F285"/>
  <c r="F284"/>
  <c r="F283"/>
  <c r="F281"/>
  <c r="F280"/>
  <c r="F279"/>
  <c r="F278"/>
  <c r="F276"/>
  <c r="F275"/>
  <c r="F274"/>
  <c r="F273"/>
  <c r="F272"/>
  <c r="F271"/>
  <c r="F269"/>
  <c r="F268"/>
  <c r="F267"/>
  <c r="F266"/>
  <c r="F265"/>
  <c r="F264"/>
  <c r="F263"/>
  <c r="F260"/>
  <c r="F256"/>
  <c r="F255"/>
  <c r="F253"/>
  <c r="F251"/>
  <c r="F248"/>
  <c r="F247"/>
  <c r="F246"/>
  <c r="F245"/>
  <c r="F244"/>
  <c r="F241"/>
  <c r="F239"/>
  <c r="F236"/>
  <c r="F232"/>
  <c r="F231"/>
  <c r="F230"/>
  <c r="F229"/>
  <c r="F228"/>
  <c r="F225"/>
  <c r="F224"/>
  <c r="F223"/>
  <c r="F222"/>
  <c r="F220"/>
  <c r="F219"/>
  <c r="F218"/>
  <c r="F217"/>
  <c r="F216"/>
  <c r="F215"/>
  <c r="F213"/>
  <c r="F211"/>
  <c r="F210"/>
  <c r="F208"/>
  <c r="F207"/>
  <c r="F205"/>
  <c r="F204"/>
  <c r="F202"/>
  <c r="F201"/>
  <c r="F197"/>
  <c r="F196"/>
  <c r="F195"/>
  <c r="F199"/>
  <c r="F198"/>
  <c r="F193"/>
  <c r="F192"/>
  <c r="F191"/>
  <c r="F190"/>
  <c r="F188"/>
  <c r="F187"/>
  <c r="F186"/>
  <c r="F183"/>
  <c r="F182"/>
  <c r="F179"/>
  <c r="F176"/>
  <c r="F175"/>
  <c r="F173"/>
  <c r="F172"/>
  <c r="F170"/>
  <c r="F169"/>
  <c r="F168"/>
  <c r="F166"/>
  <c r="F165"/>
  <c r="F164"/>
  <c r="F159"/>
  <c r="F158"/>
  <c r="F157"/>
  <c r="F154"/>
  <c r="F152"/>
  <c r="F151"/>
  <c r="F149"/>
  <c r="F147"/>
  <c r="F146"/>
  <c r="F142"/>
  <c r="F144"/>
  <c r="F143"/>
  <c r="F137"/>
  <c r="F136"/>
  <c r="F135"/>
  <c r="F132"/>
  <c r="F131"/>
  <c r="F130"/>
  <c r="F129"/>
  <c r="F123"/>
  <c r="F127"/>
  <c r="F126"/>
  <c r="F125"/>
  <c r="F124"/>
  <c r="F121"/>
  <c r="F120"/>
  <c r="F118"/>
  <c r="F117"/>
  <c r="F116"/>
  <c r="F115"/>
  <c r="F114"/>
  <c r="F112"/>
  <c r="F111"/>
  <c r="F110"/>
  <c r="F109"/>
  <c r="F106"/>
  <c r="F105"/>
  <c r="F104"/>
  <c r="F103"/>
  <c r="F102"/>
  <c r="F99"/>
  <c r="F98"/>
  <c r="F97"/>
  <c r="F96"/>
  <c r="F95"/>
  <c r="F93"/>
  <c r="F92"/>
  <c r="F90"/>
  <c r="F88"/>
  <c r="F87"/>
  <c r="F86"/>
  <c r="F85"/>
  <c r="F83"/>
  <c r="F82"/>
  <c r="F81"/>
  <c r="F80"/>
  <c r="F77"/>
  <c r="F76"/>
  <c r="F75"/>
  <c r="F74"/>
  <c r="F73"/>
  <c r="F70"/>
  <c r="F67"/>
  <c r="F66"/>
  <c r="F65"/>
  <c r="F64" s="1"/>
  <c r="F63" s="1"/>
  <c r="F62" s="1"/>
  <c r="F290" s="1"/>
  <c r="F60"/>
  <c r="F58"/>
  <c r="F57"/>
  <c r="F55"/>
  <c r="F52"/>
  <c r="F51"/>
  <c r="F47"/>
  <c r="F46"/>
  <c r="F45"/>
  <c r="F44"/>
  <c r="F41"/>
  <c r="F40"/>
  <c r="F39"/>
  <c r="F38"/>
  <c r="F37"/>
  <c r="F34"/>
  <c r="F33"/>
  <c r="F32"/>
  <c r="F31"/>
  <c r="F28"/>
  <c r="F23"/>
  <c r="F19"/>
  <c r="F18"/>
  <c r="F17"/>
  <c r="F16"/>
  <c r="F15"/>
  <c r="F12"/>
  <c r="F11"/>
  <c r="F10"/>
  <c r="F9"/>
  <c r="F8"/>
  <c r="F245" i="9"/>
  <c r="F242" s="1"/>
  <c r="F141"/>
  <c r="F140" s="1"/>
  <c r="F139" s="1"/>
  <c r="F137" s="1"/>
  <c r="F131"/>
  <c r="F130" s="1"/>
  <c r="F129" s="1"/>
  <c r="F91"/>
  <c r="F23"/>
  <c r="F12"/>
  <c r="F327"/>
  <c r="F320"/>
  <c r="F315"/>
  <c r="F308"/>
  <c r="F299"/>
  <c r="F295"/>
  <c r="F292"/>
  <c r="F290"/>
  <c r="F287"/>
  <c r="F276"/>
  <c r="F274"/>
  <c r="F271"/>
  <c r="F267"/>
  <c r="F257"/>
  <c r="F252"/>
  <c r="F243"/>
  <c r="F240"/>
  <c r="F237"/>
  <c r="F234"/>
  <c r="F224"/>
  <c r="F218"/>
  <c r="F213"/>
  <c r="F208"/>
  <c r="F204"/>
  <c r="F201"/>
  <c r="F198"/>
  <c r="F195"/>
  <c r="F167"/>
  <c r="F165"/>
  <c r="F162"/>
  <c r="F146"/>
  <c r="F134"/>
  <c r="F119"/>
  <c r="F112"/>
  <c r="F106"/>
  <c r="F99"/>
  <c r="F97"/>
  <c r="F85"/>
  <c r="F77"/>
  <c r="F74"/>
  <c r="F67"/>
  <c r="F65"/>
  <c r="F62"/>
  <c r="F59"/>
  <c r="F48"/>
  <c r="F47" s="1"/>
  <c r="F34"/>
  <c r="F28"/>
  <c r="F26"/>
  <c r="F19"/>
  <c r="G151" i="10"/>
  <c r="F141"/>
  <c r="F140"/>
  <c r="F139"/>
  <c r="F185"/>
  <c r="G168"/>
  <c r="G163"/>
  <c r="G162"/>
  <c r="F163"/>
  <c r="F162"/>
  <c r="G142"/>
  <c r="G141"/>
  <c r="G140"/>
  <c r="G139"/>
  <c r="F108"/>
  <c r="F50"/>
  <c r="F49"/>
  <c r="F43"/>
  <c r="F7"/>
  <c r="G50"/>
  <c r="G49"/>
  <c r="G43"/>
  <c r="G7"/>
  <c r="G197"/>
  <c r="G196"/>
  <c r="G195"/>
  <c r="G185"/>
  <c r="G156"/>
  <c r="G108"/>
  <c r="G101"/>
  <c r="F79"/>
  <c r="F72"/>
  <c r="F101"/>
  <c r="F156"/>
  <c r="F134"/>
  <c r="G134"/>
  <c r="C51" i="20"/>
  <c r="C47" i="21"/>
  <c r="C45"/>
  <c r="F319" i="9"/>
  <c r="F318" s="1"/>
  <c r="F317" s="1"/>
  <c r="F200"/>
  <c r="F191"/>
  <c r="F190" s="1"/>
  <c r="F189" s="1"/>
  <c r="C42" i="21"/>
  <c r="C41" s="1"/>
  <c r="F96" i="9"/>
  <c r="F105"/>
  <c r="F58"/>
  <c r="F33"/>
  <c r="F32" s="1"/>
  <c r="F31" s="1"/>
  <c r="C20" i="2"/>
  <c r="C19" s="1"/>
  <c r="C18" s="1"/>
  <c r="F18" i="9"/>
  <c r="F17" s="1"/>
  <c r="F16" s="1"/>
  <c r="F15" s="1"/>
  <c r="F239"/>
  <c r="F41"/>
  <c r="F40" s="1"/>
  <c r="F39" s="1"/>
  <c r="F38" s="1"/>
  <c r="F37" s="1"/>
  <c r="F111"/>
  <c r="F110" s="1"/>
  <c r="F109" s="1"/>
  <c r="F108" s="1"/>
  <c r="F125"/>
  <c r="F124" s="1"/>
  <c r="F123" s="1"/>
  <c r="F122" s="1"/>
  <c r="F11"/>
  <c r="F10" s="1"/>
  <c r="F9" s="1"/>
  <c r="F8" s="1"/>
  <c r="F64"/>
  <c r="F46"/>
  <c r="F45" s="1"/>
  <c r="F44" s="1"/>
  <c r="F294"/>
  <c r="D8" i="20"/>
  <c r="D7"/>
  <c r="D13"/>
  <c r="D12"/>
  <c r="D19"/>
  <c r="D22"/>
  <c r="D24"/>
  <c r="D21"/>
  <c r="D18"/>
  <c r="D37"/>
  <c r="D36"/>
  <c r="D39"/>
  <c r="D35"/>
  <c r="D51"/>
  <c r="D50"/>
  <c r="C8"/>
  <c r="C7"/>
  <c r="C13"/>
  <c r="C12"/>
  <c r="C19"/>
  <c r="C22"/>
  <c r="C24"/>
  <c r="C18"/>
  <c r="C6" s="1"/>
  <c r="C56" s="1"/>
  <c r="C37"/>
  <c r="C36"/>
  <c r="C35"/>
  <c r="C39"/>
  <c r="C50"/>
  <c r="C8" i="21"/>
  <c r="C7" s="1"/>
  <c r="C13"/>
  <c r="C12" s="1"/>
  <c r="C19"/>
  <c r="C22"/>
  <c r="C24"/>
  <c r="C28"/>
  <c r="C27" s="1"/>
  <c r="C26" s="1"/>
  <c r="C30"/>
  <c r="C37"/>
  <c r="C36" s="1"/>
  <c r="C32"/>
  <c r="C31" s="1"/>
  <c r="C13" i="2"/>
  <c r="C15"/>
  <c r="C24"/>
  <c r="C23" s="1"/>
  <c r="C22" s="1"/>
  <c r="F286" i="9"/>
  <c r="F178"/>
  <c r="F194"/>
  <c r="F197"/>
  <c r="F207"/>
  <c r="F266"/>
  <c r="F261" s="1"/>
  <c r="F155"/>
  <c r="F154" s="1"/>
  <c r="F153" s="1"/>
  <c r="F170"/>
  <c r="F172"/>
  <c r="F161"/>
  <c r="F164"/>
  <c r="D20" i="17"/>
  <c r="D19"/>
  <c r="D18"/>
  <c r="C20"/>
  <c r="C19"/>
  <c r="C18"/>
  <c r="F133" i="9"/>
  <c r="F128" s="1"/>
  <c r="F127" s="1"/>
  <c r="D24" i="17"/>
  <c r="D23"/>
  <c r="D22"/>
  <c r="C24"/>
  <c r="C23"/>
  <c r="C22"/>
  <c r="D17" i="15"/>
  <c r="C17"/>
  <c r="D15"/>
  <c r="C15"/>
  <c r="F212" i="9"/>
  <c r="F211" s="1"/>
  <c r="F83"/>
  <c r="F82" s="1"/>
  <c r="F81" s="1"/>
  <c r="F80" s="1"/>
  <c r="F118"/>
  <c r="F117" s="1"/>
  <c r="F116" s="1"/>
  <c r="F115" s="1"/>
  <c r="F145"/>
  <c r="F144" s="1"/>
  <c r="F143" s="1"/>
  <c r="F251"/>
  <c r="F250" s="1"/>
  <c r="F249" s="1"/>
  <c r="F256"/>
  <c r="F255" s="1"/>
  <c r="F254" s="1"/>
  <c r="F326"/>
  <c r="F325" s="1"/>
  <c r="F324" s="1"/>
  <c r="F323" s="1"/>
  <c r="F322" s="1"/>
  <c r="F314"/>
  <c r="F313" s="1"/>
  <c r="F312" s="1"/>
  <c r="F311" s="1"/>
  <c r="F236"/>
  <c r="F73"/>
  <c r="F72" s="1"/>
  <c r="F71" s="1"/>
  <c r="F70" s="1"/>
  <c r="F69" s="1"/>
  <c r="F217"/>
  <c r="F216" s="1"/>
  <c r="F215" s="1"/>
  <c r="F233"/>
  <c r="F307"/>
  <c r="F306" s="1"/>
  <c r="F305" s="1"/>
  <c r="F304" s="1"/>
  <c r="F303" s="1"/>
  <c r="C5" i="15"/>
  <c r="C7"/>
  <c r="C34" i="20"/>
  <c r="D34"/>
  <c r="D6"/>
  <c r="D56"/>
  <c r="D26" i="17"/>
  <c r="D17"/>
  <c r="F177" i="9"/>
  <c r="F175" s="1"/>
  <c r="G86" i="10"/>
  <c r="G85"/>
  <c r="G79"/>
  <c r="G72"/>
  <c r="G271"/>
  <c r="G263"/>
  <c r="G246"/>
  <c r="G245"/>
  <c r="G244"/>
  <c r="G227"/>
  <c r="F227"/>
  <c r="G216"/>
  <c r="G215"/>
  <c r="H74" i="22"/>
  <c r="H73"/>
  <c r="H72"/>
  <c r="H71"/>
  <c r="G74"/>
  <c r="G73"/>
  <c r="G72"/>
  <c r="G71"/>
  <c r="H99"/>
  <c r="G99"/>
  <c r="C26" i="17"/>
  <c r="C17"/>
  <c r="F160" i="9" l="1"/>
  <c r="G165" i="11"/>
  <c r="G306"/>
  <c r="G298" s="1"/>
  <c r="F121" i="9"/>
  <c r="F193"/>
  <c r="G42" i="11"/>
  <c r="G6" s="1"/>
  <c r="G155"/>
  <c r="G154" s="1"/>
  <c r="G153" s="1"/>
  <c r="G218"/>
  <c r="F52" i="9"/>
  <c r="F51" s="1"/>
  <c r="F50" s="1"/>
  <c r="F53"/>
  <c r="F90"/>
  <c r="F88" s="1"/>
  <c r="F136"/>
  <c r="F285"/>
  <c r="F284" s="1"/>
  <c r="F283" s="1"/>
  <c r="F95"/>
  <c r="F89"/>
  <c r="G256" i="11"/>
  <c r="G117"/>
  <c r="G134"/>
  <c r="G133"/>
  <c r="G132" s="1"/>
  <c r="G178"/>
  <c r="G177"/>
  <c r="G85"/>
  <c r="G172"/>
  <c r="G189"/>
  <c r="G184" s="1"/>
  <c r="G183" s="1"/>
  <c r="G281"/>
  <c r="G280" s="1"/>
  <c r="G279" s="1"/>
  <c r="G108" i="23"/>
  <c r="G111"/>
  <c r="F260" i="9"/>
  <c r="F169"/>
  <c r="F159" s="1"/>
  <c r="F158" s="1"/>
  <c r="F157" s="1"/>
  <c r="F57"/>
  <c r="F56" s="1"/>
  <c r="F138"/>
  <c r="F182"/>
  <c r="F222"/>
  <c r="F176"/>
  <c r="G109" i="23"/>
  <c r="G107" s="1"/>
  <c r="G103"/>
  <c r="G102" s="1"/>
  <c r="G101" s="1"/>
  <c r="G100" s="1"/>
  <c r="G99"/>
  <c r="G123" s="1"/>
  <c r="G95"/>
  <c r="G85"/>
  <c r="G46"/>
  <c r="G38"/>
  <c r="G33"/>
  <c r="G25"/>
  <c r="G20"/>
  <c r="G93"/>
  <c r="G7"/>
  <c r="G77"/>
  <c r="G69"/>
  <c r="G61"/>
  <c r="G56"/>
  <c r="G51"/>
  <c r="G66"/>
  <c r="G43"/>
  <c r="G30"/>
  <c r="G16"/>
  <c r="G89"/>
  <c r="G81"/>
  <c r="G11"/>
  <c r="F94" i="9"/>
  <c r="C26" i="2"/>
  <c r="C17"/>
  <c r="G90" i="11"/>
  <c r="G83" s="1"/>
  <c r="G76" s="1"/>
  <c r="F310" i="9"/>
  <c r="F302" s="1"/>
  <c r="F114"/>
  <c r="F248"/>
  <c r="F247" s="1"/>
  <c r="F188"/>
  <c r="F187" s="1"/>
  <c r="F174" s="1"/>
  <c r="C21" i="21"/>
  <c r="C18"/>
  <c r="C44"/>
  <c r="C35" s="1"/>
  <c r="C34" s="1"/>
  <c r="C6"/>
  <c r="F259" i="9" l="1"/>
  <c r="F221"/>
  <c r="F220" s="1"/>
  <c r="F210" s="1"/>
  <c r="F152" s="1"/>
  <c r="F329" s="1"/>
  <c r="F43"/>
  <c r="G217" i="11"/>
  <c r="G216" s="1"/>
  <c r="G206" s="1"/>
  <c r="G110"/>
  <c r="G255"/>
  <c r="F7" i="9"/>
  <c r="G170" i="11"/>
  <c r="F87" i="9"/>
  <c r="F79" s="1"/>
  <c r="G64" i="23"/>
  <c r="G65"/>
  <c r="G14"/>
  <c r="G15"/>
  <c r="G41"/>
  <c r="G42"/>
  <c r="G28"/>
  <c r="G29"/>
  <c r="C54" i="21"/>
  <c r="G148" i="11" l="1"/>
  <c r="G325" s="1"/>
</calcChain>
</file>

<file path=xl/sharedStrings.xml><?xml version="1.0" encoding="utf-8"?>
<sst xmlns="http://schemas.openxmlformats.org/spreadsheetml/2006/main" count="7201" uniqueCount="668">
  <si>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</si>
  <si>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</si>
  <si>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</si>
  <si>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</si>
  <si>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</si>
  <si>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</si>
  <si>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</si>
  <si>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</si>
  <si>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</si>
  <si>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</si>
  <si>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</si>
  <si>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</si>
  <si>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</si>
  <si>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</si>
  <si>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</si>
  <si>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</si>
  <si>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</si>
  <si>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</si>
  <si>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</si>
  <si>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</si>
  <si>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</si>
  <si>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</si>
  <si>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</si>
  <si>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Муниципальная программа «Энергосбережение и повышение энергоэффективности в муниципальном образовании Приисковый сельсовет  на 2010-2015годы и на перспективу до 2020года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</si>
  <si>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</si>
  <si>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</si>
  <si>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</si>
  <si>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</si>
  <si>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</si>
  <si>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</si>
  <si>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</si>
  <si>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</si>
  <si>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</si>
  <si>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</t>
  </si>
  <si>
    <t>Закупка товаров, работ, услуг в сфере информационно-коммуникационных технологий</t>
  </si>
  <si>
    <t xml:space="preserve">Прочая закупка товаров ,работ,услуг для обеспечения государственных   (муниципальных)  нужд </t>
  </si>
  <si>
    <t>Уплата прочих налогов,сборов</t>
  </si>
  <si>
    <t xml:space="preserve">Уплата прочих налогов,сборов </t>
  </si>
  <si>
    <t>Прочая закупка товаров, работ и услуг для обеспечения государственных (муниципальных ) нужд</t>
  </si>
  <si>
    <t>Прочая закупка товаров,работ и услуг для обеспечения государственных (муниципальных) нужд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</si>
  <si>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</si>
  <si>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</si>
  <si>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</si>
  <si>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</si>
  <si>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</si>
  <si>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</si>
  <si>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</si>
  <si>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</si>
  <si>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</si>
  <si>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</si>
  <si>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</si>
  <si>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</si>
  <si>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</si>
  <si>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</si>
  <si>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</si>
  <si>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</si>
  <si>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</si>
  <si>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</si>
  <si>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</si>
  <si>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</si>
  <si>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</si>
  <si>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</si>
  <si>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</si>
  <si>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</si>
  <si>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</si>
  <si>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</si>
  <si>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</si>
  <si>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</si>
  <si>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</si>
  <si>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</si>
  <si>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</si>
  <si>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</si>
  <si>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2 07 05030 10 0000 180</t>
  </si>
  <si>
    <t>Прочие безвозмездные поступления в бюджеты  сельских поселений</t>
  </si>
  <si>
    <t>на 2018год</t>
  </si>
  <si>
    <t>Сумма доходов на 2018 год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</si>
  <si>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</si>
  <si>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</si>
  <si>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</si>
  <si>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</si>
  <si>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</si>
  <si>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</si>
  <si>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</si>
  <si>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</si>
  <si>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</si>
  <si>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</si>
  <si>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</si>
  <si>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</si>
  <si>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</si>
  <si>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</si>
  <si>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</si>
  <si>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</si>
  <si>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</si>
  <si>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</si>
  <si>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</si>
  <si>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</si>
  <si>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</si>
  <si>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</si>
  <si>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</si>
  <si>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</si>
  <si>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</si>
  <si>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</si>
  <si>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</si>
  <si>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</si>
  <si>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</si>
  <si>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</si>
  <si>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</si>
  <si>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</si>
  <si>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</si>
  <si>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</si>
  <si>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</si>
  <si>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>15 0 01 08000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</si>
  <si>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</si>
  <si>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</si>
  <si>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</si>
  <si>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</si>
  <si>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</si>
  <si>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</si>
  <si>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</si>
  <si>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</si>
  <si>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</si>
  <si>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</si>
  <si>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</si>
  <si>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</si>
  <si>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</si>
  <si>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</si>
  <si>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</si>
  <si>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</si>
  <si>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</si>
  <si>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</si>
  <si>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</si>
  <si>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</si>
  <si>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</si>
  <si>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</si>
  <si>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</si>
  <si>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Фонд оплаты труда государственных (муниципальных) органов   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</si>
  <si>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</si>
  <si>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</si>
  <si>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</si>
  <si>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</si>
  <si>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</si>
  <si>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 Налогового кодекса Российской  Федерации.</t>
    </r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</si>
  <si>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</si>
  <si>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</si>
  <si>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</si>
  <si>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</si>
  <si>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</si>
  <si>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</si>
  <si>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</si>
  <si>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</si>
  <si>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</si>
  <si>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</si>
  <si>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</si>
  <si>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</si>
  <si>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</si>
  <si>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</si>
  <si>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</si>
  <si>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</si>
  <si>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</si>
  <si>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</si>
  <si>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</si>
  <si>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</si>
  <si>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</si>
  <si>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Иные пенсии,социальные доплаты к пенсиям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</si>
  <si>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</si>
  <si>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</si>
  <si>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</si>
  <si>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</si>
  <si>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</si>
  <si>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</si>
  <si>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</si>
  <si>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129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</si>
  <si>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</si>
  <si>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</si>
  <si>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</si>
  <si>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</si>
  <si>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</si>
  <si>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</si>
  <si>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</si>
  <si>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</si>
  <si>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</si>
  <si>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</si>
  <si>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</si>
  <si>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</si>
  <si>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2 02 02088 10 0000 151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</si>
  <si>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</si>
  <si>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</si>
  <si>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</si>
  <si>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</si>
  <si>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</si>
  <si>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</si>
  <si>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</si>
  <si>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</si>
  <si>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</si>
  <si>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</si>
  <si>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</si>
  <si>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</si>
  <si>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</si>
  <si>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</si>
  <si>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</si>
  <si>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</si>
  <si>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</si>
  <si>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</si>
  <si>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</si>
  <si>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</si>
  <si>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</si>
  <si>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</si>
  <si>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</si>
  <si>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</si>
  <si>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</si>
  <si>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</si>
  <si>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</si>
  <si>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</si>
  <si>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</si>
  <si>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</si>
  <si>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</si>
  <si>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</si>
  <si>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</si>
  <si>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</si>
  <si>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</si>
  <si>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</si>
  <si>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</si>
  <si>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</si>
  <si>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</si>
  <si>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</si>
  <si>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</si>
  <si>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>Иные выплаты персоналу государственных (муниципальных) органов, за исключением фонда оплаты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</si>
  <si>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</si>
  <si>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</si>
  <si>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</si>
  <si>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</si>
  <si>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</si>
  <si>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Уплата иных платежей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</si>
  <si>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</si>
  <si>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</si>
  <si>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</si>
  <si>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</si>
  <si>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</si>
  <si>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</si>
  <si>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</si>
  <si>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</si>
  <si>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</si>
  <si>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</si>
  <si>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</si>
  <si>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</si>
  <si>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</si>
  <si>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</si>
  <si>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</si>
  <si>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</si>
  <si>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</si>
  <si>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</si>
  <si>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обеспечениягосударственных (муниципальных )нужд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</si>
  <si>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</si>
  <si>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</si>
  <si>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</si>
  <si>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</si>
  <si>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</si>
  <si>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121</t>
  </si>
  <si>
    <t>122</t>
  </si>
  <si>
    <t>242</t>
  </si>
  <si>
    <t>244</t>
  </si>
  <si>
    <t>852</t>
  </si>
  <si>
    <t>853</t>
  </si>
  <si>
    <t>13</t>
  </si>
  <si>
    <t>10</t>
  </si>
  <si>
    <t>12</t>
  </si>
  <si>
    <t>810</t>
  </si>
  <si>
    <t>111</t>
  </si>
  <si>
    <t>112</t>
  </si>
  <si>
    <t>312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</si>
  <si>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</si>
  <si>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</si>
  <si>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</si>
  <si>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</si>
  <si>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</si>
  <si>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</si>
  <si>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</si>
  <si>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>Муниципальная программа «Повышение безопасности дорожного движения на территории с.Приисковое на  на 2015 год и плановый период 2016-2017гг»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</si>
  <si>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</si>
  <si>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</si>
  <si>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</si>
  <si>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</si>
  <si>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</si>
  <si>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</si>
  <si>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</si>
  <si>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</si>
  <si>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</si>
  <si>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</si>
  <si>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</si>
  <si>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</si>
  <si>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</si>
  <si>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</si>
  <si>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</si>
  <si>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</si>
  <si>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</si>
  <si>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</si>
  <si>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</si>
  <si>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</si>
  <si>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</si>
  <si>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</si>
  <si>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</si>
  <si>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</si>
  <si>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</si>
  <si>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</si>
  <si>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</si>
  <si>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</si>
  <si>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</si>
  <si>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</si>
  <si>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</si>
  <si>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</si>
  <si>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</si>
  <si>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</si>
  <si>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</si>
  <si>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</si>
  <si>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</si>
  <si>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</si>
  <si>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</si>
  <si>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2 02 15001 10 0000 151</t>
  </si>
  <si>
    <t>2 02 15002 10 0000 151</t>
  </si>
  <si>
    <t>2 02 20077 10 0000 151</t>
  </si>
  <si>
    <t>2 02 29999 10 0000 151</t>
  </si>
  <si>
    <t>2 02 35118 10 0000 151</t>
  </si>
  <si>
    <t>2 02 39999 10 0000 151</t>
  </si>
  <si>
    <t>2 02 45160 10 0000 151</t>
  </si>
  <si>
    <t>2 02 40014 10 0000 151</t>
  </si>
  <si>
    <t>2 02 49999 10 0000 151</t>
  </si>
  <si>
    <t>2 02 90054 10 0000 151</t>
  </si>
  <si>
    <t>2 18 60010 10 0000 151</t>
  </si>
  <si>
    <t>2 02 30000 00 0000 151</t>
  </si>
  <si>
    <t>2 02 35118 00 0000 151</t>
  </si>
  <si>
    <t>2 02 10000 00 0000 151</t>
  </si>
  <si>
    <t>2 02 15001 00 0000 151</t>
  </si>
  <si>
    <t>2 02 15002 00 0000 151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</si>
  <si>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</si>
  <si>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</si>
  <si>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</si>
  <si>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</si>
  <si>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</si>
  <si>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</si>
  <si>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</si>
  <si>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</si>
  <si>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</si>
  <si>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Закупка товаров, работ и услуг в сфере иновационно-коммуникационных технологий</t>
  </si>
  <si>
    <t>Исполнение судебных актов Российской Федерации и мировых соглашений по возмещению и причинению вреда</t>
  </si>
  <si>
    <t>Сумма на 2018 год</t>
  </si>
  <si>
    <t>Сумма на 2019 год</t>
  </si>
  <si>
    <t>1 03 02230 01 0000 110</t>
  </si>
  <si>
    <t>1 03 02240 01 0000 110</t>
  </si>
  <si>
    <t>1 03 02250 01 0000 110</t>
  </si>
  <si>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</si>
  <si>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</si>
  <si>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</si>
  <si>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</si>
  <si>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</si>
  <si>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</si>
  <si>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</si>
  <si>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</si>
  <si>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</si>
  <si>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</si>
  <si>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</si>
  <si>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</si>
  <si>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</si>
  <si>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</si>
  <si>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доходов на 2019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</si>
  <si>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</si>
  <si>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</si>
  <si>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</si>
  <si>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</si>
  <si>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</si>
  <si>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</si>
  <si>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</si>
  <si>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</si>
  <si>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</t>
  </si>
  <si>
    <t>стратора</t>
  </si>
  <si>
    <t>доходов</t>
  </si>
  <si>
    <t>Администрация Приискового сельсовета Орджоникидзевского района Республики Хакасия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</si>
  <si>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</si>
  <si>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</si>
  <si>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</si>
  <si>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автономных учреждений)</t>
  </si>
  <si>
    <t>1 13 02995 10 0000 130</t>
  </si>
  <si>
    <t xml:space="preserve"> Прочие доходы от компенсации затрат  бюджетов поселений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</si>
  <si>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</si>
  <si>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</si>
  <si>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</si>
  <si>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</si>
  <si>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</si>
  <si>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</si>
  <si>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</si>
  <si>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2 08 05000 10 0000 180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</si>
  <si>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</si>
  <si>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</si>
  <si>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</si>
  <si>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</si>
  <si>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</si>
  <si>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</si>
  <si>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</si>
  <si>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</si>
  <si>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</si>
  <si>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</si>
  <si>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</si>
  <si>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</si>
  <si>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</si>
  <si>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</si>
  <si>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</si>
  <si>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</si>
  <si>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</si>
  <si>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</si>
  <si>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</si>
  <si>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</si>
  <si>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</si>
  <si>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</si>
  <si>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</si>
  <si>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</si>
  <si>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</si>
  <si>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</si>
  <si>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</si>
  <si>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</si>
  <si>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</si>
  <si>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</si>
  <si>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</si>
  <si>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</si>
  <si>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</si>
  <si>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</si>
  <si>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</si>
  <si>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</si>
  <si>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</si>
  <si>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</si>
  <si>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</si>
  <si>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</si>
  <si>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</si>
  <si>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</si>
  <si>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</si>
  <si>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</si>
  <si>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</si>
  <si>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</si>
  <si>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</si>
  <si>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</si>
  <si>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 xml:space="preserve">2 19 60010 10 0000 151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</si>
  <si>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поселений.</t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</si>
  <si>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Федерации.</t>
  </si>
  <si>
    <t>1 01 02030 01 0000 110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</si>
  <si>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Федерации.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</si>
  <si>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</si>
  <si>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</si>
  <si>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</si>
  <si>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</si>
  <si>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</si>
  <si>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</si>
  <si>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</si>
  <si>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</si>
  <si>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</si>
  <si>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</si>
  <si>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</si>
  <si>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</si>
  <si>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</si>
  <si>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</si>
  <si>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</si>
  <si>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</si>
  <si>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</si>
  <si>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</si>
  <si>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</si>
  <si>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</si>
  <si>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</si>
  <si>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</si>
  <si>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</si>
  <si>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</si>
  <si>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</si>
  <si>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</si>
  <si>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</si>
  <si>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</si>
  <si>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</si>
  <si>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</si>
  <si>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</si>
  <si>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</si>
  <si>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Резервные средства</t>
  </si>
  <si>
    <t>870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</si>
  <si>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</si>
  <si>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</si>
  <si>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</si>
  <si>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</si>
  <si>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</si>
  <si>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</si>
  <si>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</si>
  <si>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</si>
  <si>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2 02 35250 00 0000 151</t>
  </si>
  <si>
    <t>2 02 35250 10 0000 151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</si>
  <si>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</si>
  <si>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</si>
  <si>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</si>
  <si>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</si>
  <si>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</si>
  <si>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</si>
  <si>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</si>
  <si>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</si>
  <si>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</si>
  <si>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Источники  финансирования дефицита местного бюджета муниципального образования Приисковый  сельсовет на 2019 и 2020  годов</t>
  </si>
  <si>
    <t>на 2019год</t>
  </si>
  <si>
    <t>на 2020год</t>
  </si>
  <si>
    <t>Источники  финансирования дефицита местного бюджета муниципального образования Приисковый  сельсовет на 2018 год</t>
  </si>
  <si>
    <t xml:space="preserve">Доходы местного бюджета муниципального образования
Приисковый сельсовет  на  2018год
</t>
  </si>
  <si>
    <t xml:space="preserve">Доходы местного бюджета муниципального образования
Приисковый сельсовет  на плановый период 2019-2020год
</t>
  </si>
  <si>
    <t>Сумма доходов на 2020 год</t>
  </si>
  <si>
    <t>2018год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</si>
  <si>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</si>
  <si>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</si>
  <si>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</si>
  <si>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</si>
  <si>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</si>
  <si>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</si>
  <si>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</si>
  <si>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</si>
  <si>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</si>
  <si>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</si>
  <si>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</si>
  <si>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</si>
  <si>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</si>
  <si>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</si>
  <si>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</si>
  <si>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</si>
  <si>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</si>
  <si>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</si>
  <si>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</si>
  <si>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</si>
  <si>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</si>
  <si>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</si>
  <si>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</si>
  <si>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Муниципальная программа "Развитие малого и среднего предпринимательства на территории Приискового сельсовета в 2018г и лановый период 2019 и 2020 годов"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</si>
  <si>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</si>
  <si>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13 0 01 02000</t>
  </si>
  <si>
    <t>Муниципальная программа «Меры по усилению борьбы с преступностью и профилактике правонарушений на территории с. Приисковое на 2018 год и плановый период 2019-2020гг»</t>
  </si>
  <si>
    <t>Муниципальная программа «Повышение безопасности дорожного движения на территории с.Приисковое на  на 2018 год и плановый период 2019-2020гг»</t>
  </si>
  <si>
    <t>2019год</t>
  </si>
  <si>
    <t>2020год</t>
  </si>
  <si>
    <t>Муниципальная программа «Профилактика безнадзорности и правонарушений несовершеннолетних на 2018 год и плановый период 2018-2019гг»</t>
  </si>
  <si>
    <t>Муниципальная программа «Профилактика безнадзорности и правонарушений несовершеннолетних на 2018 год и плановый период 2019-2020гг»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</si>
  <si>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</si>
  <si>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</si>
  <si>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«Спорт, физкультура и здоровье на 2018 год и плановый период 2019-2020гг»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</si>
  <si>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2018год
</t>
  </si>
  <si>
    <t xml:space="preserve">Ведомственная структура расходов местного бюджета 
муниципального образования Приисковый  сельсовет  на 2018 год
</t>
  </si>
  <si>
    <t xml:space="preserve">Ведомственная структура расходов местного бюджета 
муниципального образования Приисковый  сельсовет  
на плановый период 2019 и 2020 годов
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</si>
  <si>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2019-2020 года
</t>
  </si>
  <si>
    <t>Сумма на 2020 год</t>
  </si>
  <si>
    <t>Расходов на 2018 год</t>
  </si>
  <si>
    <t>расходов на 2019г</t>
  </si>
  <si>
    <t>расходов на              2020г</t>
  </si>
  <si>
    <t>расходов на 2018 год</t>
  </si>
  <si>
    <t>12 0 01 04000</t>
  </si>
  <si>
    <t>Муниципальная программа "Развитие  транспортной системы на 2018-2020 годы"</t>
  </si>
  <si>
    <t>Муниципальная программа «Адресная социальная  поддержка нетрудоспособного населения и семей с детьми на 2018 и плановый период 2019-2020 годы»</t>
  </si>
  <si>
    <t>Муниципальная программа «Меры по усилению борьбы с преступностью и профилактике правонарушений на территории с. Приисковое на 2018 год и плановый период 2019-2020годов»</t>
  </si>
  <si>
    <t>Исполнение судебных актов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</si>
  <si>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</si>
  <si>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</si>
  <si>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2018году  по муниципальному образованию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</si>
  <si>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2019 и 2020 годов  по муниципальному образованию  Приисковый сельсовет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</si>
  <si>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2018 год и  плановый период 2019 и 2020 годов 
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</si>
  <si>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</si>
  <si>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</si>
  <si>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</si>
  <si>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</si>
  <si>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</si>
  <si>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</si>
  <si>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</si>
  <si>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</si>
  <si>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 муниципальной собственности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</si>
  <si>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</si>
  <si>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</si>
  <si>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</si>
  <si>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</si>
  <si>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</si>
  <si>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</si>
  <si>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</si>
  <si>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 имеющих целевое назначение , прошлых лет из бюджетов муниципальных районов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</si>
  <si>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</si>
  <si>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полученных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</si>
  <si>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</si>
  <si>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</si>
  <si>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</si>
  <si>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</si>
  <si>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</si>
  <si>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</si>
  <si>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</si>
  <si>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</si>
  <si>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 xml:space="preserve">Перечень главных  распорядителей средств
          местного  бюджета муниципального образования                    Приисковый сельсовет
                                    на 2015 год  и плановый период 2016 и 2017 годов      
</t>
  </si>
  <si>
    <t>на 2018 год и на плановый перид 2019-2020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</si>
  <si>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2018 год 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</si>
  <si>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2019-2020 года 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</si>
  <si>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</si>
  <si>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</si>
  <si>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</si>
  <si>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</si>
  <si>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</si>
  <si>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-7201300</t>
  </si>
  <si>
    <t>7391100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</si>
  <si>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</si>
  <si>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</si>
  <si>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</si>
  <si>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2 02 40000 00 0000 151</t>
  </si>
  <si>
    <t>Иные межбюджетные трансферты</t>
  </si>
  <si>
    <t>Увеличение остатков средств бюджетов</t>
  </si>
  <si>
    <t>Уменьшение остатков средств бюджетов</t>
  </si>
  <si>
    <t>40 1 00 09050</t>
  </si>
  <si>
    <t>Реализация мероприятий по передаче полномочий в сфере решения вопросов градостроительной деятельности</t>
  </si>
  <si>
    <t>Частичная компенсация расходов местных бюджетов по оплате труда работникам бюджетной сферы</t>
  </si>
  <si>
    <t>40 1 00 79120</t>
  </si>
  <si>
    <t>Приложение  2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20____</t>
  </si>
  <si>
    <t xml:space="preserve">Приложение  3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_20___      </t>
  </si>
  <si>
    <t>Приложение  5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_20___</t>
  </si>
  <si>
    <t xml:space="preserve">Приложение  6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_20___      </t>
  </si>
  <si>
    <t xml:space="preserve">Приложение  7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_20___      </t>
  </si>
  <si>
    <t xml:space="preserve">Приложение  8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__20__      </t>
  </si>
  <si>
    <t xml:space="preserve">Приложение  10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20____      </t>
  </si>
  <si>
    <t xml:space="preserve">Приложение  12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20____      </t>
  </si>
  <si>
    <t xml:space="preserve">Приложение  14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__20__      </t>
  </si>
  <si>
    <t xml:space="preserve">Приложение  15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27  декабря 2017г. №   __20__      </t>
  </si>
  <si>
    <t xml:space="preserve">Приложение № 16
                                                        к решению Совета  депутатов     
                                                         Приискового  сельсовета     
от 27 декабря 2017г. №___20___ 
</t>
  </si>
  <si>
    <t xml:space="preserve"> 1 17 01050 10 0000 180</t>
  </si>
  <si>
    <t>Дотации бюджетам сельских поселений на выравнивание бюджетной обеспеченности</t>
  </si>
  <si>
    <t>Субвенции бюджетам сельских поселений на оплату жилищно коммунальных услуг отдельным категориям граждан</t>
  </si>
  <si>
    <t>Исполнение судебных актов Российской Федерации и мировых соглашений по возмещению и причиненного вреда</t>
  </si>
  <si>
    <t>2 02 49999 00 0000 151</t>
  </si>
  <si>
    <t>Прочие межбюджетные трансферты, передаваемые бюджетам</t>
  </si>
  <si>
    <t>17 0 00 00000</t>
  </si>
  <si>
    <t>17 0 01 00000</t>
  </si>
  <si>
    <t>17 0 01 S3290</t>
  </si>
  <si>
    <t xml:space="preserve">Работы, услуги по содержанию имущества                                             </t>
  </si>
  <si>
    <t>Закупка товаров, работ и услуг в целях капитального ремонта государственного (муниципального) имущества</t>
  </si>
  <si>
    <t>Мероприятия по энергосбережению и повышению энергетической эффективности</t>
  </si>
  <si>
    <t>16 0 00 00000</t>
  </si>
  <si>
    <t>Энергосбережение и повышение энергоэффективности в муниципальном образовании Приисковый сельсовет на 2010-2015 годы и на перспективу до 2020 года</t>
  </si>
  <si>
    <t>Программа комплексного развития системы коммунальной инфраструктуры Приисковый сельсовет на 2017-2021 годы и на перспективу до 2026 года</t>
  </si>
  <si>
    <t>Мероприятия по поддержке коммунальной инфраструктуры</t>
  </si>
  <si>
    <t>14 0 01 S1520</t>
  </si>
  <si>
    <t>14 0 01S1520</t>
  </si>
  <si>
    <t>Обеспечение профилактики безнадзорности и правонарушений несовершеннолетних</t>
  </si>
  <si>
    <t>Профилактика дорожно-транспортных проишествий</t>
  </si>
  <si>
    <t>Поддержка малого и среднего предпринимательства</t>
  </si>
  <si>
    <t>Обеспечение улучшений условий для развития физической культуры и спорта</t>
  </si>
  <si>
    <t>19 0 00 00000</t>
  </si>
  <si>
    <t>Обеспечение защиты населения по пажарной безопасности и чрезвычайных ситуаций</t>
  </si>
  <si>
    <t xml:space="preserve">Обеспечение развития коммунальных систем </t>
  </si>
  <si>
    <t>Муниципальная программа « 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</si>
  <si>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Обеспечение профилактики  преступлений и правонарушений</t>
  </si>
  <si>
    <t>16 0 01 00000</t>
  </si>
  <si>
    <t>16 0 01 02000</t>
  </si>
  <si>
    <t>Обеспечение защиты населения по пожарной безопасности и чрезвычайных ситуаций</t>
  </si>
  <si>
    <t xml:space="preserve">Обеспечение профилактики преступлений и правонарушений </t>
  </si>
  <si>
    <t>Обеспечение развития коммунальной инфраструктуры</t>
  </si>
  <si>
    <t>Обеспечение развития коммунальной системы</t>
  </si>
  <si>
    <t>15 0 01 09000</t>
  </si>
  <si>
    <t>Муниципальная программа "Противодействие экстремизму и профилактика терроризма на территории администрации Приискового сельсовета на 2018 и на плановый период 2019-2020 годов"</t>
  </si>
  <si>
    <t>20 0 00 00000</t>
  </si>
  <si>
    <t>Дорожное хозяйство</t>
  </si>
  <si>
    <t>20 0 01 00000</t>
  </si>
  <si>
    <t>20 0 01 05000</t>
  </si>
  <si>
    <t>Мероприятия, направленные на противодействие экстремизму и профилактику терроризма на территории Приискового сельсовета</t>
  </si>
  <si>
    <t>40 1 00 71200</t>
  </si>
  <si>
    <t>Реализация мероприятий, направленных на повышение эффективности деятельности органов местного самоуправления</t>
  </si>
  <si>
    <t>40 2 00 S9130</t>
  </si>
  <si>
    <t>Частичное погашение просроченной кредиторской задолженности</t>
  </si>
  <si>
    <t>40 1 00 S9130</t>
  </si>
  <si>
    <t xml:space="preserve">Приложение  2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30 октября 2018г. №  26      </t>
  </si>
  <si>
    <t xml:space="preserve">Приложение  4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 30 октября  2018г. №   26      </t>
  </si>
  <si>
    <t xml:space="preserve">Приложение  5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 30 октября 2018г. №   26      </t>
  </si>
  <si>
    <t xml:space="preserve">Приложение  1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30 октября 2018г. №26                                                  
</t>
  </si>
  <si>
    <t xml:space="preserve">Приложение  3
                                                        к решению Совета  депутатов     
                                                         Приискового  сельсовета      
                                                         от 30 октября  2018г. №   _26___     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</si>
</sst>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28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40"/>
      <name val="Calibri"/>
      <family val="2"/>
      <charset val="204"/>
    </font>
    <font>
      <i/>
      <sz val="11"/>
      <color indexed="4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0A7CC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0" xfId="0" applyFill="1"/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12" fillId="0" borderId="1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/>
    <xf numFmtId="4" fontId="2" fillId="0" borderId="17" xfId="0" applyNumberFormat="1" applyFont="1" applyFill="1" applyBorder="1" applyAlignment="1">
      <alignment horizontal="center" vertical="top" wrapText="1"/>
    </xf>
    <xf numFmtId="0" fontId="13" fillId="0" borderId="0" xfId="0" applyFont="1" applyBorder="1"/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4" fontId="16" fillId="3" borderId="14" xfId="0" applyNumberFormat="1" applyFont="1" applyFill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left" vertical="top" wrapText="1"/>
    </xf>
    <xf numFmtId="49" fontId="4" fillId="2" borderId="14" xfId="0" applyNumberFormat="1" applyFont="1" applyFill="1" applyBorder="1" applyAlignment="1">
      <alignment vertical="top" wrapText="1"/>
    </xf>
    <xf numFmtId="4" fontId="4" fillId="2" borderId="14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4" fontId="2" fillId="2" borderId="14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9" fillId="4" borderId="14" xfId="0" applyNumberFormat="1" applyFont="1" applyFill="1" applyBorder="1" applyAlignment="1">
      <alignment horizontal="left" vertical="top" wrapText="1"/>
    </xf>
    <xf numFmtId="0" fontId="19" fillId="4" borderId="14" xfId="0" applyFont="1" applyFill="1" applyBorder="1" applyAlignment="1">
      <alignment horizontal="left" vertical="top" wrapText="1"/>
    </xf>
    <xf numFmtId="4" fontId="19" fillId="4" borderId="14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12" fillId="0" borderId="14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11" fillId="0" borderId="14" xfId="0" applyFont="1" applyFill="1" applyBorder="1" applyAlignment="1">
      <alignment horizontal="justify" vertical="top" wrapText="1"/>
    </xf>
    <xf numFmtId="0" fontId="4" fillId="0" borderId="14" xfId="0" applyFont="1" applyBorder="1" applyAlignment="1">
      <alignment vertical="top" wrapText="1"/>
    </xf>
    <xf numFmtId="0" fontId="16" fillId="0" borderId="14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vertical="top"/>
    </xf>
    <xf numFmtId="0" fontId="2" fillId="2" borderId="14" xfId="0" applyFont="1" applyFill="1" applyBorder="1" applyAlignment="1">
      <alignment horizontal="justify"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/>
    <xf numFmtId="0" fontId="2" fillId="0" borderId="14" xfId="0" applyFont="1" applyBorder="1"/>
    <xf numFmtId="0" fontId="17" fillId="0" borderId="14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12" fillId="0" borderId="20" xfId="0" applyFont="1" applyFill="1" applyBorder="1" applyAlignment="1">
      <alignment horizontal="justify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top" wrapText="1"/>
    </xf>
    <xf numFmtId="165" fontId="17" fillId="0" borderId="14" xfId="0" applyNumberFormat="1" applyFont="1" applyBorder="1" applyAlignment="1">
      <alignment horizontal="center" vertical="top" wrapText="1"/>
    </xf>
    <xf numFmtId="165" fontId="16" fillId="0" borderId="14" xfId="0" applyNumberFormat="1" applyFont="1" applyFill="1" applyBorder="1" applyAlignment="1">
      <alignment horizontal="center" vertical="top" wrapText="1"/>
    </xf>
    <xf numFmtId="165" fontId="17" fillId="0" borderId="14" xfId="0" applyNumberFormat="1" applyFont="1" applyFill="1" applyBorder="1" applyAlignment="1">
      <alignment horizontal="center" vertical="top" wrapText="1"/>
    </xf>
    <xf numFmtId="4" fontId="4" fillId="3" borderId="14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49" fontId="19" fillId="4" borderId="14" xfId="0" applyNumberFormat="1" applyFont="1" applyFill="1" applyBorder="1" applyAlignment="1">
      <alignment vertical="top" wrapText="1"/>
    </xf>
    <xf numFmtId="0" fontId="23" fillId="7" borderId="14" xfId="0" applyFont="1" applyFill="1" applyBorder="1" applyAlignment="1">
      <alignment horizontal="justify" vertical="top" wrapText="1"/>
    </xf>
    <xf numFmtId="0" fontId="23" fillId="7" borderId="14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8" borderId="0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4" borderId="0" xfId="0" applyNumberFormat="1" applyFont="1" applyFill="1" applyBorder="1" applyAlignment="1">
      <alignment horizontal="center" vertical="top" wrapText="1"/>
    </xf>
    <xf numFmtId="4" fontId="3" fillId="4" borderId="0" xfId="0" applyNumberFormat="1" applyFont="1" applyFill="1" applyBorder="1" applyAlignment="1">
      <alignment horizontal="center" vertical="top" wrapText="1"/>
    </xf>
    <xf numFmtId="4" fontId="25" fillId="3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" borderId="0" xfId="0" applyNumberFormat="1" applyFont="1" applyFill="1" applyBorder="1" applyAlignment="1">
      <alignment horizontal="center" vertical="top" wrapText="1"/>
    </xf>
    <xf numFmtId="4" fontId="3" fillId="6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4" xfId="0" applyNumberFormat="1" applyFont="1" applyFill="1" applyBorder="1" applyAlignment="1">
      <alignment horizontal="left" vertical="top" wrapText="1"/>
    </xf>
    <xf numFmtId="49" fontId="4" fillId="3" borderId="14" xfId="0" applyNumberFormat="1" applyFont="1" applyFill="1" applyBorder="1" applyAlignment="1">
      <alignment horizontal="left" vertical="top" wrapText="1"/>
    </xf>
    <xf numFmtId="49" fontId="2" fillId="3" borderId="14" xfId="0" applyNumberFormat="1" applyFont="1" applyFill="1" applyBorder="1" applyAlignment="1">
      <alignment horizontal="left" vertical="top" wrapText="1"/>
    </xf>
    <xf numFmtId="4" fontId="2" fillId="3" borderId="14" xfId="0" applyNumberFormat="1" applyFont="1" applyFill="1" applyBorder="1" applyAlignment="1">
      <alignment horizontal="center" vertical="top" wrapText="1"/>
    </xf>
    <xf numFmtId="49" fontId="22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8" fillId="0" borderId="22" xfId="0" applyFont="1" applyFill="1" applyBorder="1" applyAlignment="1">
      <alignment horizontal="justify"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3" borderId="14" xfId="0" applyNumberFormat="1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justify" vertical="top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horizontal="justify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8" fillId="0" borderId="22" xfId="1" applyFont="1" applyFill="1" applyBorder="1" applyAlignment="1">
      <alignment horizontal="justify" vertical="top" wrapText="1"/>
    </xf>
    <xf numFmtId="49" fontId="9" fillId="0" borderId="22" xfId="1" applyNumberFormat="1" applyFont="1" applyFill="1" applyBorder="1" applyAlignment="1">
      <alignment wrapText="1"/>
    </xf>
    <xf numFmtId="0" fontId="2" fillId="0" borderId="16" xfId="1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horizontal="left" vertical="top" wrapText="1"/>
    </xf>
    <xf numFmtId="49" fontId="9" fillId="0" borderId="13" xfId="1" applyNumberFormat="1" applyFont="1" applyFill="1" applyBorder="1" applyAlignment="1">
      <alignment wrapText="1"/>
    </xf>
    <xf numFmtId="0" fontId="8" fillId="0" borderId="22" xfId="1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9" borderId="14" xfId="0" applyNumberFormat="1" applyFont="1" applyFill="1" applyBorder="1" applyAlignment="1">
      <alignment horizontal="center" vertical="top"/>
    </xf>
    <xf numFmtId="49" fontId="0" fillId="6" borderId="14" xfId="0" applyNumberForma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top" wrapText="1"/>
    </xf>
    <xf numFmtId="49" fontId="4" fillId="3" borderId="15" xfId="1" applyNumberFormat="1" applyFont="1" applyFill="1" applyBorder="1" applyAlignment="1">
      <alignment horizontal="center" vertical="top" wrapText="1"/>
    </xf>
    <xf numFmtId="4" fontId="4" fillId="3" borderId="25" xfId="1" applyNumberFormat="1" applyFont="1" applyFill="1" applyBorder="1" applyAlignment="1">
      <alignment horizontal="center" vertical="top" wrapText="1"/>
    </xf>
    <xf numFmtId="49" fontId="4" fillId="0" borderId="14" xfId="1" applyNumberFormat="1" applyFont="1" applyFill="1" applyBorder="1" applyAlignment="1">
      <alignment horizontal="center" vertical="top" wrapText="1"/>
    </xf>
    <xf numFmtId="4" fontId="2" fillId="0" borderId="20" xfId="1" applyNumberFormat="1" applyFont="1" applyFill="1" applyBorder="1" applyAlignment="1">
      <alignment horizontal="center" vertical="top" wrapText="1"/>
    </xf>
    <xf numFmtId="4" fontId="2" fillId="5" borderId="26" xfId="1" applyNumberFormat="1" applyFont="1" applyFill="1" applyBorder="1" applyAlignment="1">
      <alignment horizontal="center" vertical="top" wrapText="1"/>
    </xf>
    <xf numFmtId="49" fontId="5" fillId="3" borderId="13" xfId="1" applyNumberFormat="1" applyFont="1" applyFill="1" applyBorder="1" applyAlignment="1">
      <alignment wrapText="1"/>
    </xf>
    <xf numFmtId="0" fontId="4" fillId="3" borderId="14" xfId="1" applyFont="1" applyFill="1" applyBorder="1" applyAlignment="1">
      <alignment horizontal="center" vertical="top" wrapText="1"/>
    </xf>
    <xf numFmtId="4" fontId="4" fillId="3" borderId="28" xfId="1" applyNumberFormat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top" wrapText="1"/>
    </xf>
    <xf numFmtId="4" fontId="2" fillId="5" borderId="20" xfId="1" applyNumberFormat="1" applyFont="1" applyFill="1" applyBorder="1" applyAlignment="1">
      <alignment horizontal="center" vertical="top" wrapText="1"/>
    </xf>
    <xf numFmtId="49" fontId="5" fillId="3" borderId="14" xfId="1" applyNumberFormat="1" applyFont="1" applyFill="1" applyBorder="1" applyAlignment="1">
      <alignment wrapText="1"/>
    </xf>
    <xf numFmtId="49" fontId="2" fillId="3" borderId="14" xfId="1" applyNumberFormat="1" applyFont="1" applyFill="1" applyBorder="1" applyAlignment="1">
      <alignment horizontal="center" vertical="top" wrapText="1"/>
    </xf>
    <xf numFmtId="4" fontId="4" fillId="3" borderId="20" xfId="1" applyNumberFormat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left" vertical="top" wrapText="1"/>
    </xf>
    <xf numFmtId="0" fontId="9" fillId="3" borderId="14" xfId="1" applyFont="1" applyFill="1" applyBorder="1" applyAlignment="1">
      <alignment horizontal="left" vertical="top" wrapText="1"/>
    </xf>
    <xf numFmtId="49" fontId="12" fillId="3" borderId="14" xfId="1" applyNumberFormat="1" applyFont="1" applyFill="1" applyBorder="1" applyAlignment="1">
      <alignment horizontal="center" vertical="center" wrapText="1"/>
    </xf>
    <xf numFmtId="49" fontId="2" fillId="3" borderId="15" xfId="1" applyNumberFormat="1" applyFont="1" applyFill="1" applyBorder="1" applyAlignment="1">
      <alignment horizontal="center" vertical="top" wrapText="1"/>
    </xf>
    <xf numFmtId="4" fontId="2" fillId="0" borderId="26" xfId="1" applyNumberFormat="1" applyFont="1" applyFill="1" applyBorder="1" applyAlignment="1">
      <alignment horizontal="center" vertical="top" wrapText="1"/>
    </xf>
    <xf numFmtId="0" fontId="8" fillId="0" borderId="16" xfId="1" applyFont="1" applyFill="1" applyBorder="1" applyAlignment="1">
      <alignment horizontal="left" vertical="top" wrapText="1"/>
    </xf>
    <xf numFmtId="49" fontId="5" fillId="3" borderId="24" xfId="1" applyNumberFormat="1" applyFont="1" applyFill="1" applyBorder="1" applyAlignment="1">
      <alignment wrapText="1"/>
    </xf>
    <xf numFmtId="49" fontId="12" fillId="3" borderId="14" xfId="1" applyNumberFormat="1" applyFont="1" applyFill="1" applyBorder="1" applyAlignment="1">
      <alignment horizontal="left" vertical="top" wrapText="1"/>
    </xf>
    <xf numFmtId="49" fontId="4" fillId="3" borderId="14" xfId="1" applyNumberFormat="1" applyFont="1" applyFill="1" applyBorder="1" applyAlignment="1">
      <alignment horizontal="center" vertical="top" wrapText="1"/>
    </xf>
    <xf numFmtId="4" fontId="12" fillId="3" borderId="20" xfId="1" applyNumberFormat="1" applyFont="1" applyFill="1" applyBorder="1" applyAlignment="1">
      <alignment horizontal="center" vertical="top" wrapText="1"/>
    </xf>
    <xf numFmtId="4" fontId="2" fillId="10" borderId="20" xfId="1" applyNumberFormat="1" applyFont="1" applyFill="1" applyBorder="1" applyAlignment="1">
      <alignment horizontal="center" vertical="top" wrapText="1"/>
    </xf>
    <xf numFmtId="49" fontId="5" fillId="3" borderId="22" xfId="1" applyNumberFormat="1" applyFont="1" applyFill="1" applyBorder="1" applyAlignment="1">
      <alignment wrapText="1"/>
    </xf>
    <xf numFmtId="164" fontId="4" fillId="0" borderId="29" xfId="1" applyNumberFormat="1" applyFont="1" applyFill="1" applyBorder="1" applyAlignment="1">
      <alignment horizontal="center" vertical="top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4" fontId="11" fillId="0" borderId="20" xfId="1" applyNumberFormat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 vertical="top" wrapText="1"/>
    </xf>
    <xf numFmtId="49" fontId="3" fillId="0" borderId="14" xfId="1" applyNumberFormat="1" applyFont="1" applyFill="1" applyBorder="1" applyAlignment="1">
      <alignment horizontal="center" vertical="top" wrapText="1"/>
    </xf>
    <xf numFmtId="49" fontId="3" fillId="0" borderId="16" xfId="1" applyNumberFormat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49" fontId="5" fillId="0" borderId="14" xfId="1" applyNumberFormat="1" applyFont="1" applyFill="1" applyBorder="1" applyAlignment="1">
      <alignment horizontal="center" vertical="top" wrapText="1"/>
    </xf>
    <xf numFmtId="49" fontId="3" fillId="0" borderId="14" xfId="1" applyNumberFormat="1" applyFont="1" applyFill="1" applyBorder="1" applyAlignment="1">
      <alignment horizontal="left" vertical="top" wrapText="1"/>
    </xf>
    <xf numFmtId="49" fontId="3" fillId="0" borderId="9" xfId="1" applyNumberFormat="1" applyFont="1" applyFill="1" applyBorder="1" applyAlignment="1">
      <alignment horizontal="center" vertical="top" wrapText="1"/>
    </xf>
    <xf numFmtId="0" fontId="5" fillId="3" borderId="14" xfId="1" applyFont="1" applyFill="1" applyBorder="1" applyAlignment="1">
      <alignment wrapText="1"/>
    </xf>
    <xf numFmtId="0" fontId="8" fillId="0" borderId="14" xfId="1" applyFont="1" applyFill="1" applyBorder="1" applyAlignment="1">
      <alignment horizontal="justify" vertical="top" wrapText="1"/>
    </xf>
    <xf numFmtId="0" fontId="4" fillId="0" borderId="14" xfId="1" applyFont="1" applyFill="1" applyBorder="1" applyAlignment="1">
      <alignment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 vertical="center" wrapText="1"/>
    </xf>
    <xf numFmtId="164" fontId="0" fillId="0" borderId="0" xfId="0" applyNumberFormat="1" applyFill="1" applyAlignment="1">
      <alignment horizontal="center"/>
    </xf>
    <xf numFmtId="0" fontId="0" fillId="0" borderId="0" xfId="0"/>
    <xf numFmtId="0" fontId="2" fillId="0" borderId="1" xfId="0" applyNumberFormat="1" applyFont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6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vertical="top" wrapText="1"/>
    </xf>
    <xf numFmtId="49" fontId="4" fillId="6" borderId="14" xfId="0" applyNumberFormat="1" applyFont="1" applyFill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left" vertical="top" wrapText="1"/>
    </xf>
    <xf numFmtId="0" fontId="0" fillId="0" borderId="0" xfId="0"/>
    <xf numFmtId="164" fontId="4" fillId="0" borderId="37" xfId="1" applyNumberFormat="1" applyFont="1" applyFill="1" applyBorder="1" applyAlignment="1">
      <alignment horizontal="center" vertical="top" wrapText="1"/>
    </xf>
    <xf numFmtId="49" fontId="4" fillId="0" borderId="45" xfId="1" applyNumberFormat="1" applyFont="1" applyFill="1" applyBorder="1" applyAlignment="1">
      <alignment horizontal="center" vertical="top" wrapText="1"/>
    </xf>
    <xf numFmtId="0" fontId="4" fillId="0" borderId="45" xfId="1" applyFont="1" applyFill="1" applyBorder="1" applyAlignment="1">
      <alignment horizontal="center" vertical="top" wrapText="1"/>
    </xf>
    <xf numFmtId="0" fontId="4" fillId="0" borderId="46" xfId="1" applyFont="1" applyFill="1" applyBorder="1" applyAlignment="1">
      <alignment vertical="top" wrapText="1"/>
    </xf>
    <xf numFmtId="4" fontId="2" fillId="0" borderId="14" xfId="1" applyNumberFormat="1" applyFont="1" applyFill="1" applyBorder="1" applyAlignment="1">
      <alignment horizontal="center" vertical="top" wrapText="1"/>
    </xf>
    <xf numFmtId="4" fontId="2" fillId="5" borderId="14" xfId="1" applyNumberFormat="1" applyFont="1" applyFill="1" applyBorder="1" applyAlignment="1">
      <alignment horizontal="center" vertical="top" wrapText="1"/>
    </xf>
    <xf numFmtId="4" fontId="4" fillId="6" borderId="14" xfId="1" applyNumberFormat="1" applyFont="1" applyFill="1" applyBorder="1" applyAlignment="1">
      <alignment horizontal="center" vertical="top" wrapText="1"/>
    </xf>
    <xf numFmtId="49" fontId="3" fillId="6" borderId="14" xfId="1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/>
    </xf>
    <xf numFmtId="0" fontId="5" fillId="6" borderId="44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vertical="top" wrapText="1"/>
    </xf>
    <xf numFmtId="0" fontId="0" fillId="0" borderId="0" xfId="0"/>
    <xf numFmtId="49" fontId="4" fillId="0" borderId="15" xfId="1" applyNumberFormat="1" applyFont="1" applyFill="1" applyBorder="1" applyAlignment="1">
      <alignment horizontal="center" vertical="top" wrapText="1"/>
    </xf>
    <xf numFmtId="49" fontId="3" fillId="0" borderId="24" xfId="1" applyNumberFormat="1" applyFont="1" applyFill="1" applyBorder="1" applyAlignment="1">
      <alignment wrapText="1"/>
    </xf>
    <xf numFmtId="0" fontId="2" fillId="0" borderId="16" xfId="1" applyFont="1" applyFill="1" applyBorder="1" applyAlignment="1">
      <alignment horizontal="center" vertical="top" wrapText="1"/>
    </xf>
    <xf numFmtId="4" fontId="2" fillId="0" borderId="25" xfId="1" applyNumberFormat="1" applyFont="1" applyFill="1" applyBorder="1" applyAlignment="1">
      <alignment horizontal="center" vertical="top" wrapText="1"/>
    </xf>
    <xf numFmtId="49" fontId="8" fillId="0" borderId="24" xfId="1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9" fillId="0" borderId="13" xfId="1" applyFont="1" applyFill="1" applyBorder="1" applyAlignment="1">
      <alignment wrapText="1"/>
    </xf>
    <xf numFmtId="0" fontId="8" fillId="0" borderId="24" xfId="1" applyFont="1" applyFill="1" applyBorder="1" applyAlignment="1">
      <alignment wrapText="1"/>
    </xf>
    <xf numFmtId="49" fontId="2" fillId="0" borderId="15" xfId="1" applyNumberFormat="1" applyFont="1" applyFill="1" applyBorder="1" applyAlignment="1">
      <alignment horizontal="center" vertical="top" wrapText="1"/>
    </xf>
    <xf numFmtId="49" fontId="2" fillId="0" borderId="14" xfId="1" applyNumberFormat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center" vertical="top" wrapText="1"/>
    </xf>
    <xf numFmtId="49" fontId="8" fillId="0" borderId="22" xfId="1" applyNumberFormat="1" applyFont="1" applyFill="1" applyBorder="1" applyAlignment="1">
      <alignment wrapText="1"/>
    </xf>
    <xf numFmtId="0" fontId="5" fillId="3" borderId="14" xfId="1" applyFont="1" applyFill="1" applyBorder="1" applyAlignment="1">
      <alignment horizontal="left" vertical="top" wrapText="1"/>
    </xf>
    <xf numFmtId="49" fontId="5" fillId="3" borderId="14" xfId="1" applyNumberFormat="1" applyFont="1" applyFill="1" applyBorder="1" applyAlignment="1">
      <alignment horizontal="center" vertical="top" wrapText="1"/>
    </xf>
    <xf numFmtId="4" fontId="4" fillId="3" borderId="14" xfId="1" applyNumberFormat="1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left" vertical="top" wrapText="1"/>
    </xf>
    <xf numFmtId="0" fontId="3" fillId="0" borderId="15" xfId="1" applyFont="1" applyFill="1" applyBorder="1" applyAlignment="1">
      <alignment horizontal="center" vertical="top" wrapText="1"/>
    </xf>
    <xf numFmtId="4" fontId="2" fillId="0" borderId="48" xfId="0" applyNumberFormat="1" applyFont="1" applyFill="1" applyBorder="1" applyAlignment="1">
      <alignment horizontal="center" vertical="top" wrapText="1"/>
    </xf>
    <xf numFmtId="49" fontId="4" fillId="3" borderId="14" xfId="1" applyNumberFormat="1" applyFont="1" applyFill="1" applyBorder="1" applyAlignment="1">
      <alignment horizontal="left" vertical="top" wrapText="1"/>
    </xf>
    <xf numFmtId="49" fontId="9" fillId="0" borderId="24" xfId="1" applyNumberFormat="1" applyFont="1" applyFill="1" applyBorder="1" applyAlignment="1">
      <alignment wrapText="1"/>
    </xf>
    <xf numFmtId="0" fontId="9" fillId="0" borderId="44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4" fontId="2" fillId="10" borderId="14" xfId="1" applyNumberFormat="1" applyFont="1" applyFill="1" applyBorder="1" applyAlignment="1">
      <alignment horizontal="center" vertical="top" wrapText="1"/>
    </xf>
    <xf numFmtId="0" fontId="5" fillId="6" borderId="14" xfId="1" applyFont="1" applyFill="1" applyBorder="1" applyAlignment="1">
      <alignment vertical="top" wrapText="1"/>
    </xf>
    <xf numFmtId="49" fontId="5" fillId="6" borderId="14" xfId="1" applyNumberFormat="1" applyFont="1" applyFill="1" applyBorder="1" applyAlignment="1">
      <alignment horizontal="center" vertical="top" wrapText="1"/>
    </xf>
    <xf numFmtId="0" fontId="8" fillId="0" borderId="44" xfId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9" fillId="6" borderId="14" xfId="1" applyFont="1" applyFill="1" applyBorder="1" applyAlignment="1">
      <alignment vertical="top" wrapText="1"/>
    </xf>
    <xf numFmtId="49" fontId="5" fillId="6" borderId="14" xfId="0" applyNumberFormat="1" applyFont="1" applyFill="1" applyBorder="1" applyAlignment="1">
      <alignment horizontal="center" vertical="top"/>
    </xf>
    <xf numFmtId="4" fontId="4" fillId="6" borderId="14" xfId="0" applyNumberFormat="1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left" vertical="top" wrapText="1"/>
    </xf>
    <xf numFmtId="49" fontId="2" fillId="6" borderId="14" xfId="0" applyNumberFormat="1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vertical="top" wrapText="1"/>
    </xf>
    <xf numFmtId="4" fontId="2" fillId="6" borderId="14" xfId="0" applyNumberFormat="1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left" vertical="top" wrapText="1"/>
    </xf>
    <xf numFmtId="0" fontId="0" fillId="0" borderId="0" xfId="0"/>
    <xf numFmtId="0" fontId="0" fillId="6" borderId="0" xfId="0" applyFill="1" applyAlignment="1">
      <alignment vertical="top"/>
    </xf>
    <xf numFmtId="0" fontId="0" fillId="6" borderId="0" xfId="0" applyFill="1"/>
    <xf numFmtId="49" fontId="3" fillId="6" borderId="14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5" fillId="0" borderId="32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3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  <pageSetUpPr fitToPage="1"/>
  </sheetPr>
  <dimension ref="A1:E26"/>
  <sheetViews>
    <sheetView view="pageBreakPreview" topLeftCell="A2" zoomScaleSheetLayoutView="100" workbookViewId="0">
      <selection activeCell="A2" sqref="A2:C2"/>
    </sheetView>
  </sheetViews>
  <sheetFormatPr defaultRowHeight="15"/>
  <cols>
    <col min="1" max="1" width="34.7109375" customWidth="1"/>
    <col min="2" max="2" width="38.85546875" customWidth="1"/>
    <col min="3" max="3" width="20.28515625" style="1" customWidth="1"/>
  </cols>
  <sheetData>
    <row r="1" spans="1:5" ht="77.25" customHeight="1">
      <c r="A1" s="344" t="s">
        <v>666</v>
      </c>
      <c r="B1" s="345"/>
      <c r="C1" s="345"/>
      <c r="E1" s="2"/>
    </row>
    <row r="2" spans="1:5" ht="32.25" customHeight="1">
      <c r="A2" s="350" t="s">
        <v>499</v>
      </c>
      <c r="B2" s="350"/>
      <c r="C2" s="350"/>
    </row>
    <row r="3" spans="1:5" ht="15.75" thickBot="1">
      <c r="C3" s="1" t="s">
        <v>134</v>
      </c>
    </row>
    <row r="4" spans="1:5" ht="15.75" customHeight="1">
      <c r="A4" s="346" t="s">
        <v>281</v>
      </c>
      <c r="B4" s="346" t="s">
        <v>282</v>
      </c>
      <c r="C4" s="10" t="s">
        <v>283</v>
      </c>
    </row>
    <row r="5" spans="1:5" ht="17.25" customHeight="1" thickBot="1">
      <c r="A5" s="347"/>
      <c r="B5" s="347"/>
      <c r="C5" s="8" t="s">
        <v>74</v>
      </c>
    </row>
    <row r="6" spans="1:5" ht="47.25" customHeight="1" thickBot="1">
      <c r="A6" s="5" t="s">
        <v>284</v>
      </c>
      <c r="B6" s="6" t="s">
        <v>285</v>
      </c>
      <c r="C6" s="142" t="s">
        <v>280</v>
      </c>
    </row>
    <row r="7" spans="1:5" ht="43.5" customHeight="1" thickBot="1">
      <c r="A7" s="5" t="s">
        <v>286</v>
      </c>
      <c r="B7" s="6" t="s">
        <v>287</v>
      </c>
      <c r="C7" s="142" t="s">
        <v>280</v>
      </c>
    </row>
    <row r="8" spans="1:5" ht="49.5" customHeight="1" thickBot="1">
      <c r="A8" s="5" t="s">
        <v>288</v>
      </c>
      <c r="B8" s="6" t="s">
        <v>289</v>
      </c>
      <c r="C8" s="142" t="s">
        <v>280</v>
      </c>
    </row>
    <row r="9" spans="1:5" ht="48" customHeight="1" thickBot="1">
      <c r="A9" s="7" t="s">
        <v>290</v>
      </c>
      <c r="B9" s="4" t="s">
        <v>291</v>
      </c>
      <c r="C9" s="143" t="s">
        <v>280</v>
      </c>
    </row>
    <row r="10" spans="1:5" ht="60.75" customHeight="1" thickBot="1">
      <c r="A10" s="5" t="s">
        <v>292</v>
      </c>
      <c r="B10" s="6" t="s">
        <v>293</v>
      </c>
      <c r="C10" s="142" t="s">
        <v>280</v>
      </c>
    </row>
    <row r="11" spans="1:5" ht="63.75" customHeight="1" thickBot="1">
      <c r="A11" s="7" t="s">
        <v>294</v>
      </c>
      <c r="B11" s="4" t="s">
        <v>295</v>
      </c>
      <c r="C11" s="143" t="s">
        <v>280</v>
      </c>
    </row>
    <row r="12" spans="1:5" ht="47.25" customHeight="1" thickBot="1">
      <c r="A12" s="5" t="s">
        <v>296</v>
      </c>
      <c r="B12" s="6" t="s">
        <v>297</v>
      </c>
      <c r="C12" s="142">
        <v>0</v>
      </c>
    </row>
    <row r="13" spans="1:5" ht="65.25" customHeight="1" thickBot="1">
      <c r="A13" s="5" t="s">
        <v>298</v>
      </c>
      <c r="B13" s="6" t="s">
        <v>299</v>
      </c>
      <c r="C13" s="142">
        <f>SUM(C14)</f>
        <v>0</v>
      </c>
    </row>
    <row r="14" spans="1:5" ht="75.75" thickBot="1">
      <c r="A14" s="7" t="s">
        <v>300</v>
      </c>
      <c r="B14" s="4" t="s">
        <v>301</v>
      </c>
      <c r="C14" s="143">
        <v>0</v>
      </c>
    </row>
    <row r="15" spans="1:5" ht="72" thickBot="1">
      <c r="A15" s="5" t="s">
        <v>302</v>
      </c>
      <c r="B15" s="6" t="s">
        <v>303</v>
      </c>
      <c r="C15" s="143">
        <f>SUM(C16)</f>
        <v>0</v>
      </c>
    </row>
    <row r="16" spans="1:5" ht="64.5" customHeight="1" thickBot="1">
      <c r="A16" s="7" t="s">
        <v>304</v>
      </c>
      <c r="B16" s="4" t="s">
        <v>305</v>
      </c>
      <c r="C16" s="143">
        <v>0</v>
      </c>
    </row>
    <row r="17" spans="1:3" ht="33" customHeight="1" thickBot="1">
      <c r="A17" s="5" t="s">
        <v>306</v>
      </c>
      <c r="B17" s="6" t="s">
        <v>307</v>
      </c>
      <c r="C17" s="280">
        <f>SUM(C21-(-C22))</f>
        <v>413685</v>
      </c>
    </row>
    <row r="18" spans="1:3" ht="31.5" customHeight="1" thickBot="1">
      <c r="A18" s="5" t="s">
        <v>308</v>
      </c>
      <c r="B18" s="6" t="s">
        <v>309</v>
      </c>
      <c r="C18" s="280">
        <f>C19</f>
        <v>-15431002.66</v>
      </c>
    </row>
    <row r="19" spans="1:3" ht="32.25" customHeight="1" thickBot="1">
      <c r="A19" s="7" t="s">
        <v>310</v>
      </c>
      <c r="B19" s="4" t="s">
        <v>311</v>
      </c>
      <c r="C19" s="281">
        <f>C20</f>
        <v>-15431002.66</v>
      </c>
    </row>
    <row r="20" spans="1:3" ht="33" customHeight="1" thickBot="1">
      <c r="A20" s="7" t="s">
        <v>312</v>
      </c>
      <c r="B20" s="4" t="s">
        <v>313</v>
      </c>
      <c r="C20" s="281">
        <f>C21</f>
        <v>-15431002.66</v>
      </c>
    </row>
    <row r="21" spans="1:3" ht="39" customHeight="1" thickBot="1">
      <c r="A21" s="7" t="s">
        <v>314</v>
      </c>
      <c r="B21" s="4" t="s">
        <v>315</v>
      </c>
      <c r="C21" s="279">
        <v>-15431002.66</v>
      </c>
    </row>
    <row r="22" spans="1:3" ht="33" customHeight="1" thickBot="1">
      <c r="A22" s="5" t="s">
        <v>316</v>
      </c>
      <c r="B22" s="6" t="s">
        <v>333</v>
      </c>
      <c r="C22" s="280">
        <f>C23</f>
        <v>15844687.66</v>
      </c>
    </row>
    <row r="23" spans="1:3" ht="36" customHeight="1" thickBot="1">
      <c r="A23" s="7" t="s">
        <v>334</v>
      </c>
      <c r="B23" s="4" t="s">
        <v>335</v>
      </c>
      <c r="C23" s="281">
        <f>C24</f>
        <v>15844687.66</v>
      </c>
    </row>
    <row r="24" spans="1:3" ht="33.75" customHeight="1" thickBot="1">
      <c r="A24" s="7" t="s">
        <v>336</v>
      </c>
      <c r="B24" s="4" t="s">
        <v>337</v>
      </c>
      <c r="C24" s="281">
        <f>C25</f>
        <v>15844687.66</v>
      </c>
    </row>
    <row r="25" spans="1:3" ht="34.5" customHeight="1" thickBot="1">
      <c r="A25" s="7" t="s">
        <v>338</v>
      </c>
      <c r="B25" s="4" t="s">
        <v>339</v>
      </c>
      <c r="C25" s="279">
        <v>15844687.66</v>
      </c>
    </row>
    <row r="26" spans="1:3" ht="21.75" customHeight="1" thickBot="1">
      <c r="A26" s="348" t="s">
        <v>340</v>
      </c>
      <c r="B26" s="349"/>
      <c r="C26" s="280">
        <f>SUM(C21-(-C22))</f>
        <v>413685</v>
      </c>
    </row>
  </sheetData>
  <mergeCells count="5">
    <mergeCell ref="A1:C1"/>
    <mergeCell ref="A4:A5"/>
    <mergeCell ref="B4:B5"/>
    <mergeCell ref="A26:B26"/>
    <mergeCell ref="A2:C2"/>
  </mergeCells>
  <phoneticPr fontId="0" type="noConversion"/>
  <pageMargins left="0.7" right="0.7" top="0.36" bottom="0.41" header="0.3" footer="0.3"/>
  <pageSetup paperSize="9" scale="72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96"/>
  <sheetViews>
    <sheetView view="pageBreakPreview" topLeftCell="C274" zoomScaleSheetLayoutView="100" workbookViewId="0">
      <selection activeCell="E254" sqref="E254"/>
    </sheetView>
  </sheetViews>
  <sheetFormatPr defaultRowHeight="15"/>
  <cols>
    <col min="1" max="1" width="6.7109375" style="3" customWidth="1"/>
    <col min="2" max="2" width="8.85546875" style="3" customWidth="1"/>
    <col min="3" max="3" width="15.5703125" style="3" customWidth="1"/>
    <col min="4" max="4" width="6.42578125" style="3" customWidth="1"/>
    <col min="5" max="5" width="57.7109375" style="122" customWidth="1"/>
    <col min="6" max="6" width="15.42578125" style="43" customWidth="1"/>
    <col min="7" max="7" width="15.42578125" style="187" customWidth="1"/>
    <col min="8" max="8" width="19.5703125" style="2" customWidth="1"/>
  </cols>
  <sheetData>
    <row r="1" spans="1:8" ht="69" customHeight="1">
      <c r="A1" s="394" t="s">
        <v>613</v>
      </c>
      <c r="B1" s="394"/>
      <c r="C1" s="394"/>
      <c r="D1" s="394"/>
      <c r="E1" s="394"/>
      <c r="F1" s="394"/>
      <c r="G1" s="394"/>
    </row>
    <row r="2" spans="1:8" ht="45" customHeight="1">
      <c r="A2" s="395" t="s">
        <v>588</v>
      </c>
      <c r="B2" s="395"/>
      <c r="C2" s="395"/>
      <c r="D2" s="395"/>
      <c r="E2" s="395"/>
      <c r="F2" s="395"/>
      <c r="G2" s="181"/>
    </row>
    <row r="3" spans="1:8">
      <c r="F3" s="1" t="s">
        <v>133</v>
      </c>
      <c r="G3" s="182"/>
    </row>
    <row r="4" spans="1:8" ht="15.75">
      <c r="A4" s="60" t="s">
        <v>4</v>
      </c>
      <c r="B4" s="60" t="s">
        <v>6</v>
      </c>
      <c r="C4" s="396" t="s">
        <v>8</v>
      </c>
      <c r="D4" s="396" t="s">
        <v>9</v>
      </c>
      <c r="E4" s="397" t="s">
        <v>10</v>
      </c>
      <c r="F4" s="61" t="s">
        <v>11</v>
      </c>
      <c r="G4" s="61" t="s">
        <v>11</v>
      </c>
    </row>
    <row r="5" spans="1:8" ht="16.5" customHeight="1">
      <c r="A5" s="60" t="s">
        <v>5</v>
      </c>
      <c r="B5" s="60" t="s">
        <v>7</v>
      </c>
      <c r="C5" s="396"/>
      <c r="D5" s="396"/>
      <c r="E5" s="397"/>
      <c r="F5" s="61" t="s">
        <v>12</v>
      </c>
      <c r="G5" s="61" t="s">
        <v>12</v>
      </c>
    </row>
    <row r="6" spans="1:8" ht="15.75">
      <c r="A6" s="60"/>
      <c r="B6" s="60" t="s">
        <v>5</v>
      </c>
      <c r="C6" s="396"/>
      <c r="D6" s="396"/>
      <c r="E6" s="397"/>
      <c r="F6" s="62" t="s">
        <v>532</v>
      </c>
      <c r="G6" s="62" t="s">
        <v>533</v>
      </c>
    </row>
    <row r="7" spans="1:8" s="66" customFormat="1" ht="21" customHeight="1">
      <c r="A7" s="123" t="s">
        <v>51</v>
      </c>
      <c r="B7" s="123"/>
      <c r="C7" s="123"/>
      <c r="D7" s="123"/>
      <c r="E7" s="124" t="s">
        <v>222</v>
      </c>
      <c r="F7" s="125">
        <f>SUM(F8+F15+F43+F31+F37)</f>
        <v>1857990</v>
      </c>
      <c r="G7" s="125">
        <f>SUM(G8+G15+G43+G31+G37)</f>
        <v>1862940</v>
      </c>
      <c r="H7" s="190"/>
    </row>
    <row r="8" spans="1:8" s="66" customFormat="1" ht="33" customHeight="1">
      <c r="A8" s="54" t="s">
        <v>51</v>
      </c>
      <c r="B8" s="54" t="s">
        <v>53</v>
      </c>
      <c r="C8" s="54"/>
      <c r="D8" s="54"/>
      <c r="E8" s="116" t="s">
        <v>223</v>
      </c>
      <c r="F8" s="75">
        <f t="shared" ref="F8:G10" si="0">F9</f>
        <v>302782</v>
      </c>
      <c r="G8" s="75">
        <f t="shared" si="0"/>
        <v>302782</v>
      </c>
      <c r="H8" s="190"/>
    </row>
    <row r="9" spans="1:8" ht="44.25" customHeight="1">
      <c r="A9" s="54" t="s">
        <v>51</v>
      </c>
      <c r="B9" s="54" t="s">
        <v>53</v>
      </c>
      <c r="C9" s="54" t="s">
        <v>90</v>
      </c>
      <c r="D9" s="54"/>
      <c r="E9" s="116" t="s">
        <v>224</v>
      </c>
      <c r="F9" s="75">
        <f t="shared" si="0"/>
        <v>302782</v>
      </c>
      <c r="G9" s="75">
        <f t="shared" si="0"/>
        <v>302782</v>
      </c>
    </row>
    <row r="10" spans="1:8" ht="41.25" customHeight="1">
      <c r="A10" s="54" t="s">
        <v>51</v>
      </c>
      <c r="B10" s="54" t="s">
        <v>53</v>
      </c>
      <c r="C10" s="54" t="s">
        <v>89</v>
      </c>
      <c r="D10" s="54"/>
      <c r="E10" s="116" t="s">
        <v>467</v>
      </c>
      <c r="F10" s="75">
        <f t="shared" si="0"/>
        <v>302782</v>
      </c>
      <c r="G10" s="75">
        <f t="shared" si="0"/>
        <v>302782</v>
      </c>
    </row>
    <row r="11" spans="1:8" ht="19.5" customHeight="1">
      <c r="A11" s="54" t="s">
        <v>51</v>
      </c>
      <c r="B11" s="54" t="s">
        <v>53</v>
      </c>
      <c r="C11" s="71" t="s">
        <v>117</v>
      </c>
      <c r="D11" s="54"/>
      <c r="E11" s="116" t="s">
        <v>225</v>
      </c>
      <c r="F11" s="75">
        <f>F13+F14</f>
        <v>302782</v>
      </c>
      <c r="G11" s="75">
        <f>G13+G14</f>
        <v>302782</v>
      </c>
    </row>
    <row r="12" spans="1:8" ht="29.25" customHeight="1">
      <c r="A12" s="63" t="s">
        <v>51</v>
      </c>
      <c r="B12" s="63" t="s">
        <v>53</v>
      </c>
      <c r="C12" s="65" t="s">
        <v>117</v>
      </c>
      <c r="D12" s="63" t="s">
        <v>504</v>
      </c>
      <c r="E12" s="214" t="s">
        <v>508</v>
      </c>
      <c r="F12" s="75">
        <f>F13+F14</f>
        <v>302782</v>
      </c>
      <c r="G12" s="75">
        <f>G13+G14</f>
        <v>302782</v>
      </c>
    </row>
    <row r="13" spans="1:8" ht="18.75" customHeight="1">
      <c r="A13" s="63" t="s">
        <v>51</v>
      </c>
      <c r="B13" s="63" t="s">
        <v>53</v>
      </c>
      <c r="C13" s="65" t="s">
        <v>117</v>
      </c>
      <c r="D13" s="63" t="s">
        <v>257</v>
      </c>
      <c r="E13" s="117" t="s">
        <v>135</v>
      </c>
      <c r="F13" s="76">
        <v>275092</v>
      </c>
      <c r="G13" s="76">
        <v>275092</v>
      </c>
    </row>
    <row r="14" spans="1:8" s="67" customFormat="1" ht="39.75" customHeight="1">
      <c r="A14" s="65" t="s">
        <v>51</v>
      </c>
      <c r="B14" s="65" t="s">
        <v>53</v>
      </c>
      <c r="C14" s="65" t="s">
        <v>117</v>
      </c>
      <c r="D14" s="63" t="s">
        <v>171</v>
      </c>
      <c r="E14" s="117" t="s">
        <v>32</v>
      </c>
      <c r="F14" s="76">
        <v>27690</v>
      </c>
      <c r="G14" s="76">
        <v>27690</v>
      </c>
      <c r="H14" s="191"/>
    </row>
    <row r="15" spans="1:8" s="66" customFormat="1" ht="43.5" customHeight="1">
      <c r="A15" s="54" t="s">
        <v>51</v>
      </c>
      <c r="B15" s="54" t="s">
        <v>55</v>
      </c>
      <c r="C15" s="54"/>
      <c r="D15" s="54"/>
      <c r="E15" s="116" t="s">
        <v>227</v>
      </c>
      <c r="F15" s="75">
        <f t="shared" ref="F15:G17" si="1">F16</f>
        <v>375483</v>
      </c>
      <c r="G15" s="75">
        <f t="shared" si="1"/>
        <v>380433</v>
      </c>
      <c r="H15" s="190"/>
    </row>
    <row r="16" spans="1:8" s="67" customFormat="1" ht="41.25" customHeight="1">
      <c r="A16" s="54" t="s">
        <v>51</v>
      </c>
      <c r="B16" s="54" t="s">
        <v>55</v>
      </c>
      <c r="C16" s="54" t="s">
        <v>90</v>
      </c>
      <c r="D16" s="54"/>
      <c r="E16" s="116" t="s">
        <v>224</v>
      </c>
      <c r="F16" s="75">
        <f t="shared" si="1"/>
        <v>375483</v>
      </c>
      <c r="G16" s="75">
        <f t="shared" si="1"/>
        <v>380433</v>
      </c>
      <c r="H16" s="191"/>
    </row>
    <row r="17" spans="1:8" ht="42" customHeight="1">
      <c r="A17" s="54" t="s">
        <v>51</v>
      </c>
      <c r="B17" s="54" t="s">
        <v>55</v>
      </c>
      <c r="C17" s="54" t="s">
        <v>89</v>
      </c>
      <c r="D17" s="54"/>
      <c r="E17" s="116" t="s">
        <v>228</v>
      </c>
      <c r="F17" s="75">
        <f t="shared" si="1"/>
        <v>375483</v>
      </c>
      <c r="G17" s="75">
        <f t="shared" si="1"/>
        <v>380433</v>
      </c>
    </row>
    <row r="18" spans="1:8" ht="22.5" customHeight="1">
      <c r="A18" s="54" t="s">
        <v>51</v>
      </c>
      <c r="B18" s="54" t="s">
        <v>55</v>
      </c>
      <c r="C18" s="54" t="s">
        <v>118</v>
      </c>
      <c r="D18" s="54"/>
      <c r="E18" s="116" t="s">
        <v>229</v>
      </c>
      <c r="F18" s="75">
        <f>F20+F21+F24+F25+F29+F30+F22+F27</f>
        <v>375483</v>
      </c>
      <c r="G18" s="75">
        <f>G20+G21+G24+G25+G29+G30+G22+G27</f>
        <v>380433</v>
      </c>
    </row>
    <row r="19" spans="1:8" ht="22.5" customHeight="1">
      <c r="A19" s="63" t="s">
        <v>51</v>
      </c>
      <c r="B19" s="63" t="s">
        <v>55</v>
      </c>
      <c r="C19" s="63" t="s">
        <v>118</v>
      </c>
      <c r="D19" s="63" t="s">
        <v>504</v>
      </c>
      <c r="E19" s="214" t="s">
        <v>508</v>
      </c>
      <c r="F19" s="76">
        <f>SUM(F20:F22)</f>
        <v>173867</v>
      </c>
      <c r="G19" s="76">
        <f>SUM(G20:G22)</f>
        <v>173867</v>
      </c>
    </row>
    <row r="20" spans="1:8" ht="21.75" customHeight="1">
      <c r="A20" s="63" t="s">
        <v>51</v>
      </c>
      <c r="B20" s="63" t="s">
        <v>55</v>
      </c>
      <c r="C20" s="63" t="s">
        <v>118</v>
      </c>
      <c r="D20" s="63" t="s">
        <v>257</v>
      </c>
      <c r="E20" s="117" t="s">
        <v>136</v>
      </c>
      <c r="F20" s="76">
        <v>158667</v>
      </c>
      <c r="G20" s="76">
        <v>158667</v>
      </c>
      <c r="H20" s="170"/>
    </row>
    <row r="21" spans="1:8" s="67" customFormat="1" ht="25.5" customHeight="1">
      <c r="A21" s="63" t="s">
        <v>51</v>
      </c>
      <c r="B21" s="63" t="s">
        <v>55</v>
      </c>
      <c r="C21" s="63" t="s">
        <v>594</v>
      </c>
      <c r="D21" s="63" t="s">
        <v>258</v>
      </c>
      <c r="E21" s="117" t="s">
        <v>226</v>
      </c>
      <c r="F21" s="76">
        <v>0</v>
      </c>
      <c r="G21" s="76">
        <v>0</v>
      </c>
      <c r="H21" s="191"/>
    </row>
    <row r="22" spans="1:8" s="67" customFormat="1" ht="43.5" customHeight="1">
      <c r="A22" s="63" t="s">
        <v>51</v>
      </c>
      <c r="B22" s="63" t="s">
        <v>55</v>
      </c>
      <c r="C22" s="63" t="s">
        <v>118</v>
      </c>
      <c r="D22" s="63" t="s">
        <v>171</v>
      </c>
      <c r="E22" s="117" t="s">
        <v>33</v>
      </c>
      <c r="F22" s="76">
        <v>15200</v>
      </c>
      <c r="G22" s="76">
        <v>15200</v>
      </c>
      <c r="H22" s="191"/>
    </row>
    <row r="23" spans="1:8" s="67" customFormat="1" ht="24.75" customHeight="1">
      <c r="A23" s="63" t="s">
        <v>51</v>
      </c>
      <c r="B23" s="63" t="s">
        <v>55</v>
      </c>
      <c r="C23" s="63" t="s">
        <v>118</v>
      </c>
      <c r="D23" s="63" t="s">
        <v>493</v>
      </c>
      <c r="E23" s="214" t="s">
        <v>511</v>
      </c>
      <c r="F23" s="76">
        <f>SUM(F24:F25)</f>
        <v>200616</v>
      </c>
      <c r="G23" s="76">
        <f>SUM(G24:G25)</f>
        <v>205566</v>
      </c>
      <c r="H23" s="191"/>
    </row>
    <row r="24" spans="1:8" ht="27.75" customHeight="1">
      <c r="A24" s="63" t="s">
        <v>51</v>
      </c>
      <c r="B24" s="63" t="s">
        <v>55</v>
      </c>
      <c r="C24" s="63" t="s">
        <v>118</v>
      </c>
      <c r="D24" s="63" t="s">
        <v>259</v>
      </c>
      <c r="E24" s="117" t="s">
        <v>34</v>
      </c>
      <c r="F24" s="76">
        <v>69650</v>
      </c>
      <c r="G24" s="76">
        <v>69650</v>
      </c>
      <c r="H24" s="170"/>
    </row>
    <row r="25" spans="1:8" ht="29.25" customHeight="1">
      <c r="A25" s="63" t="s">
        <v>51</v>
      </c>
      <c r="B25" s="63" t="s">
        <v>55</v>
      </c>
      <c r="C25" s="63" t="s">
        <v>595</v>
      </c>
      <c r="D25" s="63" t="s">
        <v>260</v>
      </c>
      <c r="E25" s="117" t="s">
        <v>35</v>
      </c>
      <c r="F25" s="76">
        <v>130966</v>
      </c>
      <c r="G25" s="76">
        <v>135916</v>
      </c>
      <c r="H25" s="192"/>
    </row>
    <row r="26" spans="1:8" ht="22.5" customHeight="1">
      <c r="A26" s="63" t="s">
        <v>51</v>
      </c>
      <c r="B26" s="63" t="s">
        <v>55</v>
      </c>
      <c r="C26" s="63" t="s">
        <v>118</v>
      </c>
      <c r="D26" s="63" t="s">
        <v>505</v>
      </c>
      <c r="E26" s="117"/>
      <c r="F26" s="76">
        <f>F27</f>
        <v>500</v>
      </c>
      <c r="G26" s="76">
        <f>G27</f>
        <v>500</v>
      </c>
      <c r="H26" s="192"/>
    </row>
    <row r="27" spans="1:8" ht="29.25" customHeight="1">
      <c r="A27" s="63" t="s">
        <v>51</v>
      </c>
      <c r="B27" s="63" t="s">
        <v>55</v>
      </c>
      <c r="C27" s="63" t="s">
        <v>118</v>
      </c>
      <c r="D27" s="63" t="s">
        <v>192</v>
      </c>
      <c r="E27" s="117" t="s">
        <v>621</v>
      </c>
      <c r="F27" s="76">
        <v>500</v>
      </c>
      <c r="G27" s="76">
        <v>500</v>
      </c>
      <c r="H27" s="192"/>
    </row>
    <row r="28" spans="1:8" ht="29.25" customHeight="1">
      <c r="A28" s="63" t="s">
        <v>51</v>
      </c>
      <c r="B28" s="63" t="s">
        <v>55</v>
      </c>
      <c r="C28" s="63" t="s">
        <v>118</v>
      </c>
      <c r="D28" s="63" t="s">
        <v>506</v>
      </c>
      <c r="E28" s="117" t="s">
        <v>512</v>
      </c>
      <c r="F28" s="76">
        <f>F29+F30</f>
        <v>500</v>
      </c>
      <c r="G28" s="76">
        <f>G29+G30</f>
        <v>500</v>
      </c>
      <c r="H28" s="192"/>
    </row>
    <row r="29" spans="1:8" ht="19.5" customHeight="1">
      <c r="A29" s="63" t="s">
        <v>51</v>
      </c>
      <c r="B29" s="63" t="s">
        <v>55</v>
      </c>
      <c r="C29" s="63" t="s">
        <v>118</v>
      </c>
      <c r="D29" s="63" t="s">
        <v>261</v>
      </c>
      <c r="E29" s="117" t="s">
        <v>36</v>
      </c>
      <c r="F29" s="76">
        <v>500</v>
      </c>
      <c r="G29" s="76">
        <v>500</v>
      </c>
    </row>
    <row r="30" spans="1:8" s="67" customFormat="1" ht="18" customHeight="1">
      <c r="A30" s="63" t="s">
        <v>51</v>
      </c>
      <c r="B30" s="63" t="s">
        <v>55</v>
      </c>
      <c r="C30" s="63" t="s">
        <v>118</v>
      </c>
      <c r="D30" s="63" t="s">
        <v>262</v>
      </c>
      <c r="E30" s="117" t="s">
        <v>232</v>
      </c>
      <c r="F30" s="76">
        <v>0</v>
      </c>
      <c r="G30" s="76">
        <v>0</v>
      </c>
      <c r="H30" s="2"/>
    </row>
    <row r="31" spans="1:8" s="67" customFormat="1" ht="25.5" customHeight="1">
      <c r="A31" s="54" t="s">
        <v>51</v>
      </c>
      <c r="B31" s="54" t="s">
        <v>57</v>
      </c>
      <c r="C31" s="54"/>
      <c r="D31" s="54"/>
      <c r="E31" s="116" t="s">
        <v>164</v>
      </c>
      <c r="F31" s="75">
        <f>SUM(F32)</f>
        <v>0</v>
      </c>
      <c r="G31" s="75">
        <f>SUM(G32)</f>
        <v>0</v>
      </c>
      <c r="H31" s="191"/>
    </row>
    <row r="32" spans="1:8" s="67" customFormat="1" ht="40.5" customHeight="1">
      <c r="A32" s="54" t="s">
        <v>51</v>
      </c>
      <c r="B32" s="54" t="s">
        <v>57</v>
      </c>
      <c r="C32" s="54" t="s">
        <v>90</v>
      </c>
      <c r="D32" s="54"/>
      <c r="E32" s="116" t="s">
        <v>224</v>
      </c>
      <c r="F32" s="75">
        <f>SUM(F33)</f>
        <v>0</v>
      </c>
      <c r="G32" s="75">
        <f>SUM(G33)</f>
        <v>0</v>
      </c>
      <c r="H32" s="191"/>
    </row>
    <row r="33" spans="1:9" s="67" customFormat="1" ht="39.75" customHeight="1">
      <c r="A33" s="54" t="s">
        <v>51</v>
      </c>
      <c r="B33" s="54" t="s">
        <v>57</v>
      </c>
      <c r="C33" s="54" t="s">
        <v>89</v>
      </c>
      <c r="D33" s="54"/>
      <c r="E33" s="116" t="s">
        <v>228</v>
      </c>
      <c r="F33" s="75">
        <f>SUM(F35+F36)</f>
        <v>0</v>
      </c>
      <c r="G33" s="75">
        <f>SUM(G35+G36)</f>
        <v>0</v>
      </c>
      <c r="H33" s="191"/>
    </row>
    <row r="34" spans="1:9" s="67" customFormat="1" ht="22.5" customHeight="1">
      <c r="A34" s="63" t="s">
        <v>51</v>
      </c>
      <c r="B34" s="63" t="s">
        <v>57</v>
      </c>
      <c r="C34" s="63" t="s">
        <v>482</v>
      </c>
      <c r="D34" s="63" t="s">
        <v>493</v>
      </c>
      <c r="E34" s="214" t="s">
        <v>511</v>
      </c>
      <c r="F34" s="75">
        <f>F35+F36</f>
        <v>0</v>
      </c>
      <c r="G34" s="75">
        <f>G35+G36</f>
        <v>0</v>
      </c>
      <c r="H34" s="191"/>
    </row>
    <row r="35" spans="1:9" s="67" customFormat="1" ht="39.75" customHeight="1">
      <c r="A35" s="63" t="s">
        <v>51</v>
      </c>
      <c r="B35" s="63" t="s">
        <v>57</v>
      </c>
      <c r="C35" s="63" t="s">
        <v>482</v>
      </c>
      <c r="D35" s="63" t="s">
        <v>260</v>
      </c>
      <c r="E35" s="117" t="s">
        <v>230</v>
      </c>
      <c r="F35" s="76">
        <v>0</v>
      </c>
      <c r="G35" s="76">
        <v>0</v>
      </c>
      <c r="H35" s="191"/>
    </row>
    <row r="36" spans="1:9" s="67" customFormat="1" ht="32.25" customHeight="1">
      <c r="A36" s="63" t="s">
        <v>51</v>
      </c>
      <c r="B36" s="63" t="s">
        <v>57</v>
      </c>
      <c r="C36" s="63" t="s">
        <v>165</v>
      </c>
      <c r="D36" s="63" t="s">
        <v>260</v>
      </c>
      <c r="E36" s="117" t="s">
        <v>230</v>
      </c>
      <c r="F36" s="76">
        <v>0</v>
      </c>
      <c r="G36" s="76">
        <v>0</v>
      </c>
      <c r="H36" s="170"/>
    </row>
    <row r="37" spans="1:9" s="67" customFormat="1" ht="32.25" customHeight="1">
      <c r="A37" s="173" t="s">
        <v>51</v>
      </c>
      <c r="B37" s="173" t="s">
        <v>271</v>
      </c>
      <c r="C37" s="174"/>
      <c r="D37" s="174"/>
      <c r="E37" s="172" t="s">
        <v>468</v>
      </c>
      <c r="F37" s="75">
        <f t="shared" ref="F37:G41" si="2">F38</f>
        <v>50000</v>
      </c>
      <c r="G37" s="75">
        <f t="shared" si="2"/>
        <v>50000</v>
      </c>
      <c r="H37" s="170"/>
    </row>
    <row r="38" spans="1:9" s="67" customFormat="1" ht="32.25" customHeight="1">
      <c r="A38" s="171" t="s">
        <v>51</v>
      </c>
      <c r="B38" s="171" t="s">
        <v>271</v>
      </c>
      <c r="C38" s="171" t="s">
        <v>90</v>
      </c>
      <c r="D38" s="171"/>
      <c r="E38" s="216" t="s">
        <v>469</v>
      </c>
      <c r="F38" s="75">
        <f t="shared" si="2"/>
        <v>50000</v>
      </c>
      <c r="G38" s="75">
        <f t="shared" si="2"/>
        <v>50000</v>
      </c>
      <c r="H38" s="170"/>
    </row>
    <row r="39" spans="1:9" s="67" customFormat="1" ht="40.5" customHeight="1">
      <c r="A39" s="171" t="s">
        <v>51</v>
      </c>
      <c r="B39" s="171" t="s">
        <v>271</v>
      </c>
      <c r="C39" s="171" t="s">
        <v>89</v>
      </c>
      <c r="D39" s="171"/>
      <c r="E39" s="216" t="s">
        <v>470</v>
      </c>
      <c r="F39" s="75">
        <f t="shared" si="2"/>
        <v>50000</v>
      </c>
      <c r="G39" s="75">
        <f t="shared" si="2"/>
        <v>50000</v>
      </c>
      <c r="H39" s="170"/>
    </row>
    <row r="40" spans="1:9" s="67" customFormat="1" ht="21.75" customHeight="1">
      <c r="A40" s="171" t="s">
        <v>51</v>
      </c>
      <c r="B40" s="171" t="s">
        <v>271</v>
      </c>
      <c r="C40" s="171" t="s">
        <v>472</v>
      </c>
      <c r="D40" s="171"/>
      <c r="E40" s="216" t="s">
        <v>471</v>
      </c>
      <c r="F40" s="75">
        <f t="shared" si="2"/>
        <v>50000</v>
      </c>
      <c r="G40" s="75">
        <f t="shared" si="2"/>
        <v>50000</v>
      </c>
      <c r="H40" s="170"/>
    </row>
    <row r="41" spans="1:9" s="67" customFormat="1" ht="21" customHeight="1">
      <c r="A41" s="171" t="s">
        <v>51</v>
      </c>
      <c r="B41" s="171" t="s">
        <v>271</v>
      </c>
      <c r="C41" s="171" t="s">
        <v>472</v>
      </c>
      <c r="D41" s="171" t="s">
        <v>474</v>
      </c>
      <c r="E41" s="216" t="s">
        <v>473</v>
      </c>
      <c r="F41" s="75">
        <f t="shared" si="2"/>
        <v>50000</v>
      </c>
      <c r="G41" s="75">
        <f t="shared" si="2"/>
        <v>50000</v>
      </c>
      <c r="H41" s="170"/>
    </row>
    <row r="42" spans="1:9" s="67" customFormat="1" ht="22.5" customHeight="1">
      <c r="A42" s="171" t="s">
        <v>51</v>
      </c>
      <c r="B42" s="171" t="s">
        <v>271</v>
      </c>
      <c r="C42" s="171" t="s">
        <v>472</v>
      </c>
      <c r="D42" s="171" t="s">
        <v>476</v>
      </c>
      <c r="E42" s="216" t="s">
        <v>475</v>
      </c>
      <c r="F42" s="76">
        <v>50000</v>
      </c>
      <c r="G42" s="76">
        <v>50000</v>
      </c>
      <c r="H42" s="170"/>
      <c r="I42"/>
    </row>
    <row r="43" spans="1:9" ht="21" customHeight="1">
      <c r="A43" s="100" t="s">
        <v>51</v>
      </c>
      <c r="B43" s="100">
        <v>13</v>
      </c>
      <c r="C43" s="101"/>
      <c r="D43" s="101"/>
      <c r="E43" s="118" t="s">
        <v>15</v>
      </c>
      <c r="F43" s="102">
        <f>F44+F49</f>
        <v>1129725</v>
      </c>
      <c r="G43" s="102">
        <f>G44+G49</f>
        <v>1129725</v>
      </c>
    </row>
    <row r="44" spans="1:9" ht="42" customHeight="1">
      <c r="A44" s="54" t="s">
        <v>51</v>
      </c>
      <c r="B44" s="54">
        <v>13</v>
      </c>
      <c r="C44" s="54" t="s">
        <v>100</v>
      </c>
      <c r="D44" s="54"/>
      <c r="E44" s="116" t="s">
        <v>530</v>
      </c>
      <c r="F44" s="75">
        <f>F45</f>
        <v>1000</v>
      </c>
      <c r="G44" s="75">
        <f>G45</f>
        <v>1000</v>
      </c>
    </row>
    <row r="45" spans="1:9" ht="36" customHeight="1">
      <c r="A45" s="54" t="s">
        <v>51</v>
      </c>
      <c r="B45" s="54" t="s">
        <v>121</v>
      </c>
      <c r="C45" s="54" t="s">
        <v>98</v>
      </c>
      <c r="D45" s="54"/>
      <c r="E45" s="116" t="s">
        <v>99</v>
      </c>
      <c r="F45" s="75">
        <f>F46</f>
        <v>1000</v>
      </c>
      <c r="G45" s="75">
        <f>G46</f>
        <v>1000</v>
      </c>
    </row>
    <row r="46" spans="1:9" ht="27.75" customHeight="1">
      <c r="A46" s="54" t="s">
        <v>51</v>
      </c>
      <c r="B46" s="54">
        <v>13</v>
      </c>
      <c r="C46" s="54" t="s">
        <v>97</v>
      </c>
      <c r="D46" s="54"/>
      <c r="E46" s="116" t="s">
        <v>233</v>
      </c>
      <c r="F46" s="75">
        <f>F48</f>
        <v>1000</v>
      </c>
      <c r="G46" s="75">
        <f>G48</f>
        <v>1000</v>
      </c>
    </row>
    <row r="47" spans="1:9" ht="27.75" customHeight="1">
      <c r="A47" s="63" t="s">
        <v>51</v>
      </c>
      <c r="B47" s="63" t="s">
        <v>263</v>
      </c>
      <c r="C47" s="63" t="s">
        <v>97</v>
      </c>
      <c r="D47" s="63" t="s">
        <v>493</v>
      </c>
      <c r="E47" s="214" t="s">
        <v>511</v>
      </c>
      <c r="F47" s="76">
        <f>F48</f>
        <v>1000</v>
      </c>
      <c r="G47" s="76">
        <f>G48</f>
        <v>1000</v>
      </c>
    </row>
    <row r="48" spans="1:9" ht="32.25" customHeight="1">
      <c r="A48" s="63" t="s">
        <v>51</v>
      </c>
      <c r="B48" s="63" t="s">
        <v>263</v>
      </c>
      <c r="C48" s="63" t="s">
        <v>97</v>
      </c>
      <c r="D48" s="63" t="s">
        <v>260</v>
      </c>
      <c r="E48" s="117" t="s">
        <v>230</v>
      </c>
      <c r="F48" s="76">
        <v>1000</v>
      </c>
      <c r="G48" s="76">
        <v>1000</v>
      </c>
    </row>
    <row r="49" spans="1:8" ht="40.5" customHeight="1">
      <c r="A49" s="54" t="s">
        <v>51</v>
      </c>
      <c r="B49" s="54">
        <v>13</v>
      </c>
      <c r="C49" s="54" t="s">
        <v>90</v>
      </c>
      <c r="D49" s="54"/>
      <c r="E49" s="116" t="s">
        <v>224</v>
      </c>
      <c r="F49" s="75">
        <f>F50</f>
        <v>1128725</v>
      </c>
      <c r="G49" s="75">
        <f>G50</f>
        <v>1128725</v>
      </c>
    </row>
    <row r="50" spans="1:8" ht="39" customHeight="1">
      <c r="A50" s="54" t="s">
        <v>51</v>
      </c>
      <c r="B50" s="54">
        <v>13</v>
      </c>
      <c r="C50" s="54" t="s">
        <v>89</v>
      </c>
      <c r="D50" s="54"/>
      <c r="E50" s="116" t="s">
        <v>228</v>
      </c>
      <c r="F50" s="75">
        <f>F57+F51</f>
        <v>1128725</v>
      </c>
      <c r="G50" s="75">
        <f>G57+G51</f>
        <v>1128725</v>
      </c>
    </row>
    <row r="51" spans="1:8" ht="28.5" customHeight="1">
      <c r="A51" s="54" t="s">
        <v>51</v>
      </c>
      <c r="B51" s="54">
        <v>13</v>
      </c>
      <c r="C51" s="54" t="s">
        <v>120</v>
      </c>
      <c r="D51" s="54"/>
      <c r="E51" s="116" t="s">
        <v>276</v>
      </c>
      <c r="F51" s="75">
        <f>F54+F53+F56</f>
        <v>1127225</v>
      </c>
      <c r="G51" s="75">
        <f>G54+G53+G56</f>
        <v>1127225</v>
      </c>
    </row>
    <row r="52" spans="1:8" ht="28.5" customHeight="1">
      <c r="A52" s="63" t="s">
        <v>52</v>
      </c>
      <c r="B52" s="63">
        <v>12</v>
      </c>
      <c r="C52" s="63" t="s">
        <v>120</v>
      </c>
      <c r="D52" s="63" t="s">
        <v>504</v>
      </c>
      <c r="E52" s="214" t="s">
        <v>508</v>
      </c>
      <c r="F52" s="75">
        <f>F53+F54</f>
        <v>1112225</v>
      </c>
      <c r="G52" s="75">
        <f>G53+G54</f>
        <v>1112225</v>
      </c>
    </row>
    <row r="53" spans="1:8" ht="24" customHeight="1">
      <c r="A53" s="63" t="s">
        <v>51</v>
      </c>
      <c r="B53" s="63">
        <v>13</v>
      </c>
      <c r="C53" s="63" t="s">
        <v>120</v>
      </c>
      <c r="D53" s="63" t="s">
        <v>257</v>
      </c>
      <c r="E53" s="117" t="s">
        <v>135</v>
      </c>
      <c r="F53" s="76">
        <v>1010527</v>
      </c>
      <c r="G53" s="76">
        <v>1010527</v>
      </c>
      <c r="H53" s="170"/>
    </row>
    <row r="54" spans="1:8" s="67" customFormat="1" ht="42.75" customHeight="1">
      <c r="A54" s="63" t="s">
        <v>51</v>
      </c>
      <c r="B54" s="63">
        <v>13</v>
      </c>
      <c r="C54" s="63" t="s">
        <v>120</v>
      </c>
      <c r="D54" s="63" t="s">
        <v>171</v>
      </c>
      <c r="E54" s="117" t="s">
        <v>33</v>
      </c>
      <c r="F54" s="76">
        <v>101698</v>
      </c>
      <c r="G54" s="76">
        <v>101698</v>
      </c>
      <c r="H54" s="191"/>
    </row>
    <row r="55" spans="1:8" s="67" customFormat="1" ht="42.75" customHeight="1">
      <c r="A55" s="63" t="s">
        <v>51</v>
      </c>
      <c r="B55" s="63" t="s">
        <v>263</v>
      </c>
      <c r="C55" s="63" t="s">
        <v>120</v>
      </c>
      <c r="D55" s="63" t="s">
        <v>493</v>
      </c>
      <c r="E55" s="214" t="s">
        <v>511</v>
      </c>
      <c r="F55" s="76">
        <f>F56</f>
        <v>15000</v>
      </c>
      <c r="G55" s="76">
        <f>G56</f>
        <v>15000</v>
      </c>
      <c r="H55" s="191"/>
    </row>
    <row r="56" spans="1:8" s="67" customFormat="1" ht="42.75" customHeight="1">
      <c r="A56" s="63" t="s">
        <v>51</v>
      </c>
      <c r="B56" s="63" t="s">
        <v>263</v>
      </c>
      <c r="C56" s="63" t="s">
        <v>120</v>
      </c>
      <c r="D56" s="63" t="s">
        <v>260</v>
      </c>
      <c r="E56" s="117" t="s">
        <v>230</v>
      </c>
      <c r="F56" s="76">
        <v>15000</v>
      </c>
      <c r="G56" s="76">
        <v>15000</v>
      </c>
      <c r="H56" s="2"/>
    </row>
    <row r="57" spans="1:8" ht="29.25" customHeight="1">
      <c r="A57" s="54" t="s">
        <v>51</v>
      </c>
      <c r="B57" s="54">
        <v>13</v>
      </c>
      <c r="C57" s="54" t="s">
        <v>119</v>
      </c>
      <c r="D57" s="54"/>
      <c r="E57" s="116" t="s">
        <v>69</v>
      </c>
      <c r="F57" s="75">
        <f>F61+F59</f>
        <v>1500</v>
      </c>
      <c r="G57" s="75">
        <f>G61+G59</f>
        <v>1500</v>
      </c>
    </row>
    <row r="58" spans="1:8" ht="29.25" customHeight="1">
      <c r="A58" s="63" t="s">
        <v>51</v>
      </c>
      <c r="B58" s="63" t="s">
        <v>263</v>
      </c>
      <c r="C58" s="63" t="s">
        <v>119</v>
      </c>
      <c r="D58" s="63" t="s">
        <v>493</v>
      </c>
      <c r="E58" s="214" t="s">
        <v>511</v>
      </c>
      <c r="F58" s="75">
        <f>F59</f>
        <v>1000</v>
      </c>
      <c r="G58" s="75">
        <f>G59</f>
        <v>1000</v>
      </c>
    </row>
    <row r="59" spans="1:8" ht="30.75" customHeight="1">
      <c r="A59" s="63" t="s">
        <v>51</v>
      </c>
      <c r="B59" s="63" t="s">
        <v>263</v>
      </c>
      <c r="C59" s="63" t="s">
        <v>119</v>
      </c>
      <c r="D59" s="63" t="s">
        <v>260</v>
      </c>
      <c r="E59" s="117" t="s">
        <v>230</v>
      </c>
      <c r="F59" s="76">
        <v>1000</v>
      </c>
      <c r="G59" s="76">
        <v>1000</v>
      </c>
      <c r="H59" s="170"/>
    </row>
    <row r="60" spans="1:8" ht="21" customHeight="1">
      <c r="A60" s="63" t="s">
        <v>51</v>
      </c>
      <c r="B60" s="63" t="s">
        <v>263</v>
      </c>
      <c r="C60" s="63" t="s">
        <v>119</v>
      </c>
      <c r="D60" s="63" t="s">
        <v>506</v>
      </c>
      <c r="E60" s="117" t="s">
        <v>512</v>
      </c>
      <c r="F60" s="76">
        <f>F61</f>
        <v>500</v>
      </c>
      <c r="G60" s="76">
        <f>G61</f>
        <v>500</v>
      </c>
      <c r="H60" s="170"/>
    </row>
    <row r="61" spans="1:8" ht="17.25" customHeight="1">
      <c r="A61" s="63" t="s">
        <v>51</v>
      </c>
      <c r="B61" s="63" t="s">
        <v>263</v>
      </c>
      <c r="C61" s="63" t="s">
        <v>119</v>
      </c>
      <c r="D61" s="63" t="s">
        <v>261</v>
      </c>
      <c r="E61" s="117" t="s">
        <v>37</v>
      </c>
      <c r="F61" s="76">
        <v>500</v>
      </c>
      <c r="G61" s="76">
        <v>500</v>
      </c>
    </row>
    <row r="62" spans="1:8" ht="20.25" customHeight="1">
      <c r="A62" s="123" t="s">
        <v>53</v>
      </c>
      <c r="B62" s="123"/>
      <c r="C62" s="123"/>
      <c r="D62" s="123"/>
      <c r="E62" s="124" t="s">
        <v>16</v>
      </c>
      <c r="F62" s="125">
        <f t="shared" ref="F62:G65" si="3">F63</f>
        <v>65200</v>
      </c>
      <c r="G62" s="125">
        <f t="shared" si="3"/>
        <v>66600</v>
      </c>
    </row>
    <row r="63" spans="1:8" ht="18.75" customHeight="1">
      <c r="A63" s="54" t="s">
        <v>53</v>
      </c>
      <c r="B63" s="54" t="s">
        <v>54</v>
      </c>
      <c r="C63" s="54"/>
      <c r="D63" s="54"/>
      <c r="E63" s="116" t="s">
        <v>234</v>
      </c>
      <c r="F63" s="75">
        <f t="shared" si="3"/>
        <v>65200</v>
      </c>
      <c r="G63" s="75">
        <f t="shared" si="3"/>
        <v>66600</v>
      </c>
    </row>
    <row r="64" spans="1:8" ht="43.5" customHeight="1">
      <c r="A64" s="54" t="s">
        <v>53</v>
      </c>
      <c r="B64" s="54" t="s">
        <v>54</v>
      </c>
      <c r="C64" s="54" t="s">
        <v>90</v>
      </c>
      <c r="D64" s="54"/>
      <c r="E64" s="116" t="s">
        <v>224</v>
      </c>
      <c r="F64" s="75">
        <f t="shared" si="3"/>
        <v>65200</v>
      </c>
      <c r="G64" s="75">
        <f t="shared" si="3"/>
        <v>66600</v>
      </c>
    </row>
    <row r="65" spans="1:8" ht="40.5" customHeight="1">
      <c r="A65" s="54" t="s">
        <v>53</v>
      </c>
      <c r="B65" s="54" t="s">
        <v>54</v>
      </c>
      <c r="C65" s="54" t="s">
        <v>89</v>
      </c>
      <c r="D65" s="54"/>
      <c r="E65" s="116" t="s">
        <v>228</v>
      </c>
      <c r="F65" s="75">
        <f t="shared" si="3"/>
        <v>65200</v>
      </c>
      <c r="G65" s="75">
        <f t="shared" si="3"/>
        <v>66600</v>
      </c>
    </row>
    <row r="66" spans="1:8" ht="29.25" customHeight="1">
      <c r="A66" s="54" t="s">
        <v>53</v>
      </c>
      <c r="B66" s="54" t="s">
        <v>54</v>
      </c>
      <c r="C66" s="54" t="s">
        <v>92</v>
      </c>
      <c r="D66" s="54"/>
      <c r="E66" s="116" t="s">
        <v>235</v>
      </c>
      <c r="F66" s="75">
        <f>F68+F69+F71</f>
        <v>65200</v>
      </c>
      <c r="G66" s="75">
        <f>G68+G69+G71</f>
        <v>66600</v>
      </c>
    </row>
    <row r="67" spans="1:8" ht="29.25" customHeight="1">
      <c r="A67" s="63" t="s">
        <v>53</v>
      </c>
      <c r="B67" s="63" t="s">
        <v>54</v>
      </c>
      <c r="C67" s="63" t="s">
        <v>92</v>
      </c>
      <c r="D67" s="63" t="s">
        <v>504</v>
      </c>
      <c r="E67" s="214" t="s">
        <v>508</v>
      </c>
      <c r="F67" s="75">
        <f>F68+F69</f>
        <v>63948</v>
      </c>
      <c r="G67" s="75">
        <f>G68+G69</f>
        <v>63930</v>
      </c>
    </row>
    <row r="68" spans="1:8" ht="21" customHeight="1">
      <c r="A68" s="63" t="s">
        <v>53</v>
      </c>
      <c r="B68" s="63" t="s">
        <v>54</v>
      </c>
      <c r="C68" s="63" t="s">
        <v>92</v>
      </c>
      <c r="D68" s="63" t="s">
        <v>257</v>
      </c>
      <c r="E68" s="117" t="s">
        <v>135</v>
      </c>
      <c r="F68" s="76">
        <v>49115</v>
      </c>
      <c r="G68" s="76">
        <v>49101</v>
      </c>
    </row>
    <row r="69" spans="1:8" s="67" customFormat="1" ht="30" customHeight="1">
      <c r="A69" s="63" t="s">
        <v>53</v>
      </c>
      <c r="B69" s="63" t="s">
        <v>54</v>
      </c>
      <c r="C69" s="63" t="s">
        <v>92</v>
      </c>
      <c r="D69" s="63" t="s">
        <v>171</v>
      </c>
      <c r="E69" s="117" t="s">
        <v>137</v>
      </c>
      <c r="F69" s="76">
        <v>14833</v>
      </c>
      <c r="G69" s="76">
        <v>14829</v>
      </c>
      <c r="H69" s="191"/>
    </row>
    <row r="70" spans="1:8" s="67" customFormat="1" ht="30" customHeight="1">
      <c r="A70" s="63" t="s">
        <v>53</v>
      </c>
      <c r="B70" s="63" t="s">
        <v>54</v>
      </c>
      <c r="C70" s="63" t="s">
        <v>92</v>
      </c>
      <c r="D70" s="63" t="s">
        <v>493</v>
      </c>
      <c r="E70" s="214" t="s">
        <v>511</v>
      </c>
      <c r="F70" s="76">
        <f>F71</f>
        <v>1252</v>
      </c>
      <c r="G70" s="76">
        <f>G71</f>
        <v>2670</v>
      </c>
      <c r="H70" s="191"/>
    </row>
    <row r="71" spans="1:8" ht="30" customHeight="1">
      <c r="A71" s="63" t="s">
        <v>53</v>
      </c>
      <c r="B71" s="63" t="s">
        <v>54</v>
      </c>
      <c r="C71" s="63" t="s">
        <v>92</v>
      </c>
      <c r="D71" s="63" t="s">
        <v>260</v>
      </c>
      <c r="E71" s="117" t="s">
        <v>230</v>
      </c>
      <c r="F71" s="76">
        <v>1252</v>
      </c>
      <c r="G71" s="76">
        <v>2670</v>
      </c>
    </row>
    <row r="72" spans="1:8" ht="40.5" customHeight="1">
      <c r="A72" s="123" t="s">
        <v>54</v>
      </c>
      <c r="B72" s="123"/>
      <c r="C72" s="123"/>
      <c r="D72" s="123"/>
      <c r="E72" s="124" t="s">
        <v>236</v>
      </c>
      <c r="F72" s="125">
        <f>F73+F79+F95</f>
        <v>112000</v>
      </c>
      <c r="G72" s="125">
        <f>G73+G79+G95</f>
        <v>132000</v>
      </c>
    </row>
    <row r="73" spans="1:8" ht="30.75" customHeight="1">
      <c r="A73" s="54" t="s">
        <v>54</v>
      </c>
      <c r="B73" s="54" t="s">
        <v>59</v>
      </c>
      <c r="C73" s="54"/>
      <c r="D73" s="54"/>
      <c r="E73" s="116" t="s">
        <v>237</v>
      </c>
      <c r="F73" s="75">
        <f t="shared" ref="F73:G75" si="4">F74</f>
        <v>50000</v>
      </c>
      <c r="G73" s="75">
        <f t="shared" si="4"/>
        <v>50000</v>
      </c>
    </row>
    <row r="74" spans="1:8" ht="43.5" customHeight="1">
      <c r="A74" s="54" t="s">
        <v>54</v>
      </c>
      <c r="B74" s="54" t="s">
        <v>59</v>
      </c>
      <c r="C74" s="54" t="s">
        <v>90</v>
      </c>
      <c r="D74" s="54"/>
      <c r="E74" s="116" t="s">
        <v>224</v>
      </c>
      <c r="F74" s="75">
        <f t="shared" si="4"/>
        <v>50000</v>
      </c>
      <c r="G74" s="75">
        <f t="shared" si="4"/>
        <v>50000</v>
      </c>
    </row>
    <row r="75" spans="1:8" ht="27.75" customHeight="1">
      <c r="A75" s="54" t="s">
        <v>54</v>
      </c>
      <c r="B75" s="54" t="s">
        <v>59</v>
      </c>
      <c r="C75" s="54" t="s">
        <v>89</v>
      </c>
      <c r="D75" s="54"/>
      <c r="E75" s="116" t="s">
        <v>228</v>
      </c>
      <c r="F75" s="75">
        <f t="shared" si="4"/>
        <v>50000</v>
      </c>
      <c r="G75" s="75">
        <f t="shared" si="4"/>
        <v>50000</v>
      </c>
    </row>
    <row r="76" spans="1:8" ht="28.5" customHeight="1">
      <c r="A76" s="54" t="s">
        <v>54</v>
      </c>
      <c r="B76" s="54" t="s">
        <v>59</v>
      </c>
      <c r="C76" s="54" t="s">
        <v>101</v>
      </c>
      <c r="D76" s="54"/>
      <c r="E76" s="116" t="s">
        <v>238</v>
      </c>
      <c r="F76" s="75">
        <f>F78</f>
        <v>50000</v>
      </c>
      <c r="G76" s="75">
        <f>G78</f>
        <v>50000</v>
      </c>
    </row>
    <row r="77" spans="1:8" ht="28.5" customHeight="1">
      <c r="A77" s="63" t="s">
        <v>54</v>
      </c>
      <c r="B77" s="63" t="s">
        <v>59</v>
      </c>
      <c r="C77" s="63" t="s">
        <v>101</v>
      </c>
      <c r="D77" s="63" t="s">
        <v>493</v>
      </c>
      <c r="E77" s="214" t="s">
        <v>511</v>
      </c>
      <c r="F77" s="75">
        <f>F78</f>
        <v>50000</v>
      </c>
      <c r="G77" s="75">
        <f>G78</f>
        <v>50000</v>
      </c>
    </row>
    <row r="78" spans="1:8" ht="30" customHeight="1">
      <c r="A78" s="63" t="s">
        <v>54</v>
      </c>
      <c r="B78" s="63" t="s">
        <v>59</v>
      </c>
      <c r="C78" s="63" t="s">
        <v>101</v>
      </c>
      <c r="D78" s="63" t="s">
        <v>260</v>
      </c>
      <c r="E78" s="117" t="s">
        <v>230</v>
      </c>
      <c r="F78" s="76">
        <v>50000</v>
      </c>
      <c r="G78" s="76">
        <v>50000</v>
      </c>
    </row>
    <row r="79" spans="1:8" ht="21" customHeight="1">
      <c r="A79" s="54" t="s">
        <v>54</v>
      </c>
      <c r="B79" s="54">
        <v>10</v>
      </c>
      <c r="C79" s="54"/>
      <c r="D79" s="54"/>
      <c r="E79" s="116" t="s">
        <v>18</v>
      </c>
      <c r="F79" s="75">
        <f>F85+F80</f>
        <v>52000</v>
      </c>
      <c r="G79" s="75">
        <f>G85+G80</f>
        <v>72000</v>
      </c>
    </row>
    <row r="80" spans="1:8" ht="42" customHeight="1">
      <c r="A80" s="54" t="s">
        <v>54</v>
      </c>
      <c r="B80" s="54" t="s">
        <v>264</v>
      </c>
      <c r="C80" s="220" t="s">
        <v>522</v>
      </c>
      <c r="D80" s="54"/>
      <c r="E80" s="218" t="s">
        <v>518</v>
      </c>
      <c r="F80" s="75">
        <f t="shared" ref="F80:G83" si="5">F81</f>
        <v>50000</v>
      </c>
      <c r="G80" s="75">
        <f t="shared" si="5"/>
        <v>70000</v>
      </c>
    </row>
    <row r="81" spans="1:7" ht="29.25" customHeight="1">
      <c r="A81" s="63" t="s">
        <v>54</v>
      </c>
      <c r="B81" s="63" t="s">
        <v>264</v>
      </c>
      <c r="C81" s="219" t="s">
        <v>520</v>
      </c>
      <c r="D81" s="63"/>
      <c r="E81" s="217" t="s">
        <v>519</v>
      </c>
      <c r="F81" s="76">
        <f t="shared" si="5"/>
        <v>50000</v>
      </c>
      <c r="G81" s="76">
        <f t="shared" si="5"/>
        <v>70000</v>
      </c>
    </row>
    <row r="82" spans="1:7" ht="21" customHeight="1">
      <c r="A82" s="63" t="s">
        <v>54</v>
      </c>
      <c r="B82" s="63" t="s">
        <v>264</v>
      </c>
      <c r="C82" s="219" t="s">
        <v>521</v>
      </c>
      <c r="D82" s="63" t="s">
        <v>492</v>
      </c>
      <c r="E82" s="217" t="s">
        <v>203</v>
      </c>
      <c r="F82" s="76">
        <f t="shared" si="5"/>
        <v>50000</v>
      </c>
      <c r="G82" s="76">
        <f t="shared" si="5"/>
        <v>70000</v>
      </c>
    </row>
    <row r="83" spans="1:7" ht="26.25" customHeight="1">
      <c r="A83" s="63" t="s">
        <v>54</v>
      </c>
      <c r="B83" s="63" t="s">
        <v>264</v>
      </c>
      <c r="C83" s="219" t="s">
        <v>521</v>
      </c>
      <c r="D83" s="63" t="s">
        <v>492</v>
      </c>
      <c r="E83" s="214" t="s">
        <v>489</v>
      </c>
      <c r="F83" s="76">
        <f t="shared" si="5"/>
        <v>50000</v>
      </c>
      <c r="G83" s="76">
        <f t="shared" si="5"/>
        <v>70000</v>
      </c>
    </row>
    <row r="84" spans="1:7" ht="27" customHeight="1">
      <c r="A84" s="63" t="s">
        <v>54</v>
      </c>
      <c r="B84" s="63" t="s">
        <v>264</v>
      </c>
      <c r="C84" s="219" t="s">
        <v>521</v>
      </c>
      <c r="D84" s="63" t="s">
        <v>493</v>
      </c>
      <c r="E84" s="217" t="s">
        <v>14</v>
      </c>
      <c r="F84" s="76">
        <v>50000</v>
      </c>
      <c r="G84" s="76">
        <v>70000</v>
      </c>
    </row>
    <row r="85" spans="1:7" ht="43.5" customHeight="1">
      <c r="A85" s="54" t="s">
        <v>54</v>
      </c>
      <c r="B85" s="54" t="s">
        <v>264</v>
      </c>
      <c r="C85" s="54" t="s">
        <v>90</v>
      </c>
      <c r="D85" s="54"/>
      <c r="E85" s="116" t="s">
        <v>224</v>
      </c>
      <c r="F85" s="75">
        <f>F86</f>
        <v>2000</v>
      </c>
      <c r="G85" s="75">
        <f>G86</f>
        <v>2000</v>
      </c>
    </row>
    <row r="86" spans="1:7" ht="42" customHeight="1">
      <c r="A86" s="54" t="s">
        <v>54</v>
      </c>
      <c r="B86" s="54" t="s">
        <v>264</v>
      </c>
      <c r="C86" s="54" t="s">
        <v>89</v>
      </c>
      <c r="D86" s="54"/>
      <c r="E86" s="116" t="s">
        <v>228</v>
      </c>
      <c r="F86" s="75">
        <f>F87+F92</f>
        <v>2000</v>
      </c>
      <c r="G86" s="75">
        <f>G87+G92</f>
        <v>2000</v>
      </c>
    </row>
    <row r="87" spans="1:7" ht="28.5" customHeight="1">
      <c r="A87" s="54" t="s">
        <v>54</v>
      </c>
      <c r="B87" s="54">
        <v>10</v>
      </c>
      <c r="C87" s="54" t="s">
        <v>102</v>
      </c>
      <c r="D87" s="54"/>
      <c r="E87" s="116" t="s">
        <v>239</v>
      </c>
      <c r="F87" s="75">
        <f>F89+F91</f>
        <v>2000</v>
      </c>
      <c r="G87" s="75">
        <f>G89+G91</f>
        <v>2000</v>
      </c>
    </row>
    <row r="88" spans="1:7" ht="28.5" customHeight="1">
      <c r="A88" s="63" t="s">
        <v>54</v>
      </c>
      <c r="B88" s="63" t="s">
        <v>264</v>
      </c>
      <c r="C88" s="63" t="s">
        <v>102</v>
      </c>
      <c r="D88" s="63" t="s">
        <v>493</v>
      </c>
      <c r="E88" s="214" t="s">
        <v>511</v>
      </c>
      <c r="F88" s="75">
        <f>F89</f>
        <v>2000</v>
      </c>
      <c r="G88" s="75">
        <f>G89</f>
        <v>2000</v>
      </c>
    </row>
    <row r="89" spans="1:7" ht="28.5" customHeight="1">
      <c r="A89" s="63" t="s">
        <v>54</v>
      </c>
      <c r="B89" s="63" t="s">
        <v>264</v>
      </c>
      <c r="C89" s="63" t="s">
        <v>102</v>
      </c>
      <c r="D89" s="63" t="s">
        <v>260</v>
      </c>
      <c r="E89" s="117" t="s">
        <v>230</v>
      </c>
      <c r="F89" s="76">
        <v>2000</v>
      </c>
      <c r="G89" s="76">
        <v>2000</v>
      </c>
    </row>
    <row r="90" spans="1:7" ht="21.75" customHeight="1">
      <c r="A90" s="63" t="s">
        <v>54</v>
      </c>
      <c r="B90" s="63" t="s">
        <v>264</v>
      </c>
      <c r="C90" s="63" t="s">
        <v>102</v>
      </c>
      <c r="D90" s="63" t="s">
        <v>507</v>
      </c>
      <c r="E90" s="117" t="s">
        <v>514</v>
      </c>
      <c r="F90" s="76">
        <f>F91</f>
        <v>0</v>
      </c>
      <c r="G90" s="76">
        <f>G91</f>
        <v>0</v>
      </c>
    </row>
    <row r="91" spans="1:7" ht="31.5" customHeight="1">
      <c r="A91" s="63" t="s">
        <v>54</v>
      </c>
      <c r="B91" s="63" t="s">
        <v>264</v>
      </c>
      <c r="C91" s="63" t="s">
        <v>102</v>
      </c>
      <c r="D91" s="63" t="s">
        <v>175</v>
      </c>
      <c r="E91" s="117" t="s">
        <v>179</v>
      </c>
      <c r="F91" s="76">
        <v>0</v>
      </c>
      <c r="G91" s="76">
        <v>0</v>
      </c>
    </row>
    <row r="92" spans="1:7" ht="21" customHeight="1">
      <c r="A92" s="54" t="s">
        <v>54</v>
      </c>
      <c r="B92" s="54" t="s">
        <v>264</v>
      </c>
      <c r="C92" s="54" t="s">
        <v>483</v>
      </c>
      <c r="D92" s="54"/>
      <c r="E92" s="116" t="s">
        <v>484</v>
      </c>
      <c r="F92" s="75">
        <f>SUM(F94)</f>
        <v>0</v>
      </c>
      <c r="G92" s="75">
        <f>SUM(G94)</f>
        <v>0</v>
      </c>
    </row>
    <row r="93" spans="1:7" ht="25.5" customHeight="1">
      <c r="A93" s="63" t="s">
        <v>54</v>
      </c>
      <c r="B93" s="63" t="s">
        <v>264</v>
      </c>
      <c r="C93" s="63" t="s">
        <v>483</v>
      </c>
      <c r="D93" s="63" t="s">
        <v>493</v>
      </c>
      <c r="E93" s="214" t="s">
        <v>511</v>
      </c>
      <c r="F93" s="75">
        <f>F94</f>
        <v>0</v>
      </c>
      <c r="G93" s="75">
        <f>G94</f>
        <v>0</v>
      </c>
    </row>
    <row r="94" spans="1:7" ht="31.5" customHeight="1">
      <c r="A94" s="63" t="s">
        <v>54</v>
      </c>
      <c r="B94" s="63" t="s">
        <v>264</v>
      </c>
      <c r="C94" s="63" t="s">
        <v>483</v>
      </c>
      <c r="D94" s="63" t="s">
        <v>260</v>
      </c>
      <c r="E94" s="117" t="s">
        <v>230</v>
      </c>
      <c r="F94" s="76">
        <v>0</v>
      </c>
      <c r="G94" s="76">
        <v>0</v>
      </c>
    </row>
    <row r="95" spans="1:7" ht="31.5" customHeight="1">
      <c r="A95" s="54" t="s">
        <v>54</v>
      </c>
      <c r="B95" s="54" t="s">
        <v>461</v>
      </c>
      <c r="C95" s="54"/>
      <c r="D95" s="54"/>
      <c r="E95" s="52" t="s">
        <v>466</v>
      </c>
      <c r="F95" s="75">
        <f t="shared" ref="F95:G97" si="6">F96</f>
        <v>10000</v>
      </c>
      <c r="G95" s="75">
        <f t="shared" si="6"/>
        <v>10000</v>
      </c>
    </row>
    <row r="96" spans="1:7" ht="45" customHeight="1">
      <c r="A96" s="54" t="s">
        <v>54</v>
      </c>
      <c r="B96" s="54" t="s">
        <v>461</v>
      </c>
      <c r="C96" s="54" t="s">
        <v>100</v>
      </c>
      <c r="D96" s="54"/>
      <c r="E96" s="116" t="s">
        <v>530</v>
      </c>
      <c r="F96" s="75">
        <f t="shared" si="6"/>
        <v>10000</v>
      </c>
      <c r="G96" s="75">
        <f t="shared" si="6"/>
        <v>10000</v>
      </c>
    </row>
    <row r="97" spans="1:7" ht="29.25" customHeight="1">
      <c r="A97" s="54" t="s">
        <v>54</v>
      </c>
      <c r="B97" s="54" t="s">
        <v>461</v>
      </c>
      <c r="C97" s="54" t="s">
        <v>98</v>
      </c>
      <c r="D97" s="54"/>
      <c r="E97" s="116" t="s">
        <v>99</v>
      </c>
      <c r="F97" s="75">
        <f t="shared" si="6"/>
        <v>10000</v>
      </c>
      <c r="G97" s="75">
        <f t="shared" si="6"/>
        <v>10000</v>
      </c>
    </row>
    <row r="98" spans="1:7" ht="30" customHeight="1">
      <c r="A98" s="54" t="s">
        <v>54</v>
      </c>
      <c r="B98" s="54" t="s">
        <v>461</v>
      </c>
      <c r="C98" s="54" t="s">
        <v>97</v>
      </c>
      <c r="D98" s="54"/>
      <c r="E98" s="116" t="s">
        <v>233</v>
      </c>
      <c r="F98" s="75">
        <f>F100</f>
        <v>10000</v>
      </c>
      <c r="G98" s="75">
        <f>G100</f>
        <v>10000</v>
      </c>
    </row>
    <row r="99" spans="1:7" ht="30" customHeight="1">
      <c r="A99" s="63" t="s">
        <v>54</v>
      </c>
      <c r="B99" s="63" t="s">
        <v>461</v>
      </c>
      <c r="C99" s="63" t="s">
        <v>97</v>
      </c>
      <c r="D99" s="63" t="s">
        <v>493</v>
      </c>
      <c r="E99" s="214" t="s">
        <v>511</v>
      </c>
      <c r="F99" s="76">
        <f>F100</f>
        <v>10000</v>
      </c>
      <c r="G99" s="76">
        <f>G100</f>
        <v>10000</v>
      </c>
    </row>
    <row r="100" spans="1:7" ht="30.75" customHeight="1">
      <c r="A100" s="63" t="s">
        <v>54</v>
      </c>
      <c r="B100" s="63" t="s">
        <v>461</v>
      </c>
      <c r="C100" s="63" t="s">
        <v>97</v>
      </c>
      <c r="D100" s="63" t="s">
        <v>260</v>
      </c>
      <c r="E100" s="117" t="s">
        <v>230</v>
      </c>
      <c r="F100" s="76">
        <v>10000</v>
      </c>
      <c r="G100" s="76">
        <v>10000</v>
      </c>
    </row>
    <row r="101" spans="1:7" ht="30" customHeight="1">
      <c r="A101" s="123" t="s">
        <v>55</v>
      </c>
      <c r="B101" s="123"/>
      <c r="C101" s="123"/>
      <c r="D101" s="123"/>
      <c r="E101" s="124" t="s">
        <v>19</v>
      </c>
      <c r="F101" s="125">
        <f>F102+F123+F108</f>
        <v>647210</v>
      </c>
      <c r="G101" s="125">
        <f>G102+G123+G108</f>
        <v>652260</v>
      </c>
    </row>
    <row r="102" spans="1:7" ht="21" customHeight="1">
      <c r="A102" s="54" t="s">
        <v>55</v>
      </c>
      <c r="B102" s="54" t="s">
        <v>51</v>
      </c>
      <c r="C102" s="54"/>
      <c r="D102" s="54"/>
      <c r="E102" s="116" t="s">
        <v>20</v>
      </c>
      <c r="F102" s="75">
        <f t="shared" ref="F102:G104" si="7">F103</f>
        <v>10000</v>
      </c>
      <c r="G102" s="75">
        <f t="shared" si="7"/>
        <v>10000</v>
      </c>
    </row>
    <row r="103" spans="1:7" ht="44.25" customHeight="1">
      <c r="A103" s="54" t="s">
        <v>55</v>
      </c>
      <c r="B103" s="54" t="s">
        <v>51</v>
      </c>
      <c r="C103" s="54" t="s">
        <v>94</v>
      </c>
      <c r="D103" s="54"/>
      <c r="E103" s="196" t="s">
        <v>534</v>
      </c>
      <c r="F103" s="75">
        <f t="shared" si="7"/>
        <v>10000</v>
      </c>
      <c r="G103" s="75">
        <f t="shared" si="7"/>
        <v>10000</v>
      </c>
    </row>
    <row r="104" spans="1:7" ht="30" customHeight="1">
      <c r="A104" s="54" t="s">
        <v>55</v>
      </c>
      <c r="B104" s="54" t="s">
        <v>51</v>
      </c>
      <c r="C104" s="54" t="s">
        <v>95</v>
      </c>
      <c r="D104" s="54"/>
      <c r="E104" s="196" t="s">
        <v>96</v>
      </c>
      <c r="F104" s="75">
        <f t="shared" si="7"/>
        <v>10000</v>
      </c>
      <c r="G104" s="75">
        <f t="shared" si="7"/>
        <v>10000</v>
      </c>
    </row>
    <row r="105" spans="1:7" ht="30" customHeight="1">
      <c r="A105" s="54" t="s">
        <v>55</v>
      </c>
      <c r="B105" s="54" t="s">
        <v>51</v>
      </c>
      <c r="C105" s="54" t="s">
        <v>93</v>
      </c>
      <c r="D105" s="54"/>
      <c r="E105" s="116" t="s">
        <v>21</v>
      </c>
      <c r="F105" s="75">
        <f>F107</f>
        <v>10000</v>
      </c>
      <c r="G105" s="75">
        <f>G107</f>
        <v>10000</v>
      </c>
    </row>
    <row r="106" spans="1:7" ht="30" customHeight="1">
      <c r="A106" s="63" t="s">
        <v>55</v>
      </c>
      <c r="B106" s="63" t="s">
        <v>51</v>
      </c>
      <c r="C106" s="63" t="s">
        <v>93</v>
      </c>
      <c r="D106" s="63" t="s">
        <v>493</v>
      </c>
      <c r="E106" s="214" t="s">
        <v>511</v>
      </c>
      <c r="F106" s="76">
        <f>F107</f>
        <v>10000</v>
      </c>
      <c r="G106" s="76">
        <f>G107</f>
        <v>10000</v>
      </c>
    </row>
    <row r="107" spans="1:7" ht="30" customHeight="1">
      <c r="A107" s="63" t="s">
        <v>55</v>
      </c>
      <c r="B107" s="63" t="s">
        <v>51</v>
      </c>
      <c r="C107" s="63" t="s">
        <v>93</v>
      </c>
      <c r="D107" s="63" t="s">
        <v>260</v>
      </c>
      <c r="E107" s="117" t="s">
        <v>230</v>
      </c>
      <c r="F107" s="76">
        <v>10000</v>
      </c>
      <c r="G107" s="76">
        <v>10000</v>
      </c>
    </row>
    <row r="108" spans="1:7" ht="19.5" customHeight="1">
      <c r="A108" s="205" t="s">
        <v>55</v>
      </c>
      <c r="B108" s="205" t="s">
        <v>59</v>
      </c>
      <c r="C108" s="54"/>
      <c r="D108" s="114"/>
      <c r="E108" s="116" t="s">
        <v>138</v>
      </c>
      <c r="F108" s="75">
        <f>F114+F109+F116</f>
        <v>617210</v>
      </c>
      <c r="G108" s="75">
        <f>G114+G109+G116</f>
        <v>622260</v>
      </c>
    </row>
    <row r="109" spans="1:7" ht="20.25" hidden="1" customHeight="1">
      <c r="A109" s="206" t="s">
        <v>55</v>
      </c>
      <c r="B109" s="206" t="s">
        <v>59</v>
      </c>
      <c r="C109" s="197" t="s">
        <v>108</v>
      </c>
      <c r="D109" s="154"/>
      <c r="E109" s="121" t="s">
        <v>215</v>
      </c>
      <c r="F109" s="153">
        <f t="shared" ref="F109:G112" si="8">SUM(F110)</f>
        <v>0</v>
      </c>
      <c r="G109" s="153">
        <f t="shared" si="8"/>
        <v>0</v>
      </c>
    </row>
    <row r="110" spans="1:7" ht="0.75" hidden="1" customHeight="1">
      <c r="A110" s="206" t="s">
        <v>55</v>
      </c>
      <c r="B110" s="206" t="s">
        <v>59</v>
      </c>
      <c r="C110" s="197" t="s">
        <v>109</v>
      </c>
      <c r="D110" s="154"/>
      <c r="E110" s="121" t="s">
        <v>216</v>
      </c>
      <c r="F110" s="153">
        <f t="shared" si="8"/>
        <v>0</v>
      </c>
      <c r="G110" s="153">
        <f t="shared" si="8"/>
        <v>0</v>
      </c>
    </row>
    <row r="111" spans="1:7" ht="33.75" hidden="1" customHeight="1">
      <c r="A111" s="206" t="s">
        <v>55</v>
      </c>
      <c r="B111" s="206" t="s">
        <v>59</v>
      </c>
      <c r="C111" s="197" t="s">
        <v>219</v>
      </c>
      <c r="D111" s="154"/>
      <c r="E111" s="121" t="s">
        <v>217</v>
      </c>
      <c r="F111" s="153">
        <f t="shared" si="8"/>
        <v>0</v>
      </c>
      <c r="G111" s="153">
        <f t="shared" si="8"/>
        <v>0</v>
      </c>
    </row>
    <row r="112" spans="1:7" ht="36" hidden="1" customHeight="1">
      <c r="A112" s="206" t="s">
        <v>55</v>
      </c>
      <c r="B112" s="206" t="s">
        <v>59</v>
      </c>
      <c r="C112" s="197" t="s">
        <v>220</v>
      </c>
      <c r="D112" s="154"/>
      <c r="E112" s="121" t="s">
        <v>218</v>
      </c>
      <c r="F112" s="153">
        <f t="shared" si="8"/>
        <v>0</v>
      </c>
      <c r="G112" s="153">
        <f t="shared" si="8"/>
        <v>0</v>
      </c>
    </row>
    <row r="113" spans="1:7" ht="27" hidden="1" customHeight="1">
      <c r="A113" s="207" t="s">
        <v>55</v>
      </c>
      <c r="B113" s="207" t="s">
        <v>59</v>
      </c>
      <c r="C113" s="198" t="s">
        <v>220</v>
      </c>
      <c r="D113" s="155" t="s">
        <v>260</v>
      </c>
      <c r="E113" s="156" t="s">
        <v>230</v>
      </c>
      <c r="F113" s="199"/>
      <c r="G113" s="199"/>
    </row>
    <row r="114" spans="1:7" ht="29.25" hidden="1" customHeight="1">
      <c r="A114" s="205" t="s">
        <v>55</v>
      </c>
      <c r="B114" s="205" t="s">
        <v>59</v>
      </c>
      <c r="C114" s="54" t="s">
        <v>90</v>
      </c>
      <c r="D114" s="114"/>
      <c r="E114" s="116" t="s">
        <v>224</v>
      </c>
      <c r="F114" s="75">
        <f>F115</f>
        <v>117210</v>
      </c>
      <c r="G114" s="75">
        <f>G115</f>
        <v>122260</v>
      </c>
    </row>
    <row r="115" spans="1:7" ht="40.5" hidden="1" customHeight="1">
      <c r="A115" s="205" t="s">
        <v>55</v>
      </c>
      <c r="B115" s="205" t="s">
        <v>59</v>
      </c>
      <c r="C115" s="54" t="s">
        <v>89</v>
      </c>
      <c r="D115" s="114"/>
      <c r="E115" s="116" t="s">
        <v>228</v>
      </c>
      <c r="F115" s="75">
        <f>F120</f>
        <v>117210</v>
      </c>
      <c r="G115" s="75">
        <f>G120</f>
        <v>122260</v>
      </c>
    </row>
    <row r="116" spans="1:7" ht="24" customHeight="1">
      <c r="A116" s="205" t="s">
        <v>55</v>
      </c>
      <c r="B116" s="205" t="s">
        <v>59</v>
      </c>
      <c r="C116" s="54" t="s">
        <v>526</v>
      </c>
      <c r="D116" s="114"/>
      <c r="E116" s="213" t="s">
        <v>523</v>
      </c>
      <c r="F116" s="75">
        <f t="shared" ref="F116:G118" si="9">F117</f>
        <v>500000</v>
      </c>
      <c r="G116" s="75">
        <f t="shared" si="9"/>
        <v>500000</v>
      </c>
    </row>
    <row r="117" spans="1:7" ht="18" customHeight="1">
      <c r="A117" s="63" t="s">
        <v>55</v>
      </c>
      <c r="B117" s="63" t="s">
        <v>59</v>
      </c>
      <c r="C117" s="63" t="s">
        <v>525</v>
      </c>
      <c r="D117" s="114"/>
      <c r="E117" s="214" t="s">
        <v>524</v>
      </c>
      <c r="F117" s="76">
        <f t="shared" si="9"/>
        <v>500000</v>
      </c>
      <c r="G117" s="76">
        <f t="shared" si="9"/>
        <v>500000</v>
      </c>
    </row>
    <row r="118" spans="1:7" ht="24.75" customHeight="1">
      <c r="A118" s="63" t="s">
        <v>55</v>
      </c>
      <c r="B118" s="63" t="s">
        <v>59</v>
      </c>
      <c r="C118" s="63" t="s">
        <v>525</v>
      </c>
      <c r="D118" s="115" t="s">
        <v>493</v>
      </c>
      <c r="E118" s="214" t="s">
        <v>490</v>
      </c>
      <c r="F118" s="76">
        <f t="shared" si="9"/>
        <v>500000</v>
      </c>
      <c r="G118" s="76">
        <f t="shared" si="9"/>
        <v>500000</v>
      </c>
    </row>
    <row r="119" spans="1:7" ht="22.5" customHeight="1">
      <c r="A119" s="63" t="s">
        <v>55</v>
      </c>
      <c r="B119" s="63" t="s">
        <v>59</v>
      </c>
      <c r="C119" s="63" t="s">
        <v>525</v>
      </c>
      <c r="D119" s="115" t="s">
        <v>260</v>
      </c>
      <c r="E119" s="214" t="s">
        <v>230</v>
      </c>
      <c r="F119" s="76">
        <v>500000</v>
      </c>
      <c r="G119" s="76">
        <v>500000</v>
      </c>
    </row>
    <row r="120" spans="1:7" ht="24" customHeight="1">
      <c r="A120" s="205" t="s">
        <v>55</v>
      </c>
      <c r="B120" s="205" t="s">
        <v>59</v>
      </c>
      <c r="C120" s="54" t="s">
        <v>353</v>
      </c>
      <c r="D120" s="114"/>
      <c r="E120" s="119" t="s">
        <v>352</v>
      </c>
      <c r="F120" s="75">
        <f>F122</f>
        <v>117210</v>
      </c>
      <c r="G120" s="75">
        <f>G122</f>
        <v>122260</v>
      </c>
    </row>
    <row r="121" spans="1:7" ht="24" customHeight="1">
      <c r="A121" s="208" t="s">
        <v>55</v>
      </c>
      <c r="B121" s="208" t="s">
        <v>59</v>
      </c>
      <c r="C121" s="63" t="s">
        <v>353</v>
      </c>
      <c r="D121" s="115" t="s">
        <v>493</v>
      </c>
      <c r="E121" s="214" t="s">
        <v>511</v>
      </c>
      <c r="F121" s="76">
        <f>F122</f>
        <v>117210</v>
      </c>
      <c r="G121" s="76">
        <f>G122</f>
        <v>122260</v>
      </c>
    </row>
    <row r="122" spans="1:7" ht="29.25" customHeight="1">
      <c r="A122" s="208" t="s">
        <v>55</v>
      </c>
      <c r="B122" s="208" t="s">
        <v>59</v>
      </c>
      <c r="C122" s="63" t="s">
        <v>353</v>
      </c>
      <c r="D122" s="115" t="s">
        <v>260</v>
      </c>
      <c r="E122" s="117" t="s">
        <v>230</v>
      </c>
      <c r="F122" s="76">
        <v>117210</v>
      </c>
      <c r="G122" s="76">
        <v>122260</v>
      </c>
    </row>
    <row r="123" spans="1:7" ht="20.25" customHeight="1" thickBot="1">
      <c r="A123" s="71" t="s">
        <v>55</v>
      </c>
      <c r="B123" s="71" t="s">
        <v>265</v>
      </c>
      <c r="C123" s="71"/>
      <c r="D123" s="71"/>
      <c r="E123" s="116" t="s">
        <v>22</v>
      </c>
      <c r="F123" s="75">
        <f>F129+F124</f>
        <v>20000</v>
      </c>
      <c r="G123" s="75">
        <f>G129+G124</f>
        <v>20000</v>
      </c>
    </row>
    <row r="124" spans="1:7" ht="42" customHeight="1">
      <c r="A124" s="71" t="s">
        <v>55</v>
      </c>
      <c r="B124" s="71" t="s">
        <v>265</v>
      </c>
      <c r="C124" s="71" t="s">
        <v>100</v>
      </c>
      <c r="D124" s="71"/>
      <c r="E124" s="221" t="s">
        <v>527</v>
      </c>
      <c r="F124" s="75">
        <f t="shared" ref="F124:G127" si="10">F125</f>
        <v>10000</v>
      </c>
      <c r="G124" s="75">
        <f t="shared" si="10"/>
        <v>10000</v>
      </c>
    </row>
    <row r="125" spans="1:7" ht="20.25" customHeight="1">
      <c r="A125" s="65" t="s">
        <v>55</v>
      </c>
      <c r="B125" s="65" t="s">
        <v>265</v>
      </c>
      <c r="C125" s="65" t="s">
        <v>98</v>
      </c>
      <c r="D125" s="71"/>
      <c r="E125" s="222" t="s">
        <v>528</v>
      </c>
      <c r="F125" s="76">
        <f t="shared" si="10"/>
        <v>10000</v>
      </c>
      <c r="G125" s="76">
        <f t="shared" si="10"/>
        <v>10000</v>
      </c>
    </row>
    <row r="126" spans="1:7" ht="20.25" customHeight="1">
      <c r="A126" s="65" t="s">
        <v>55</v>
      </c>
      <c r="B126" s="65" t="s">
        <v>265</v>
      </c>
      <c r="C126" s="65" t="s">
        <v>529</v>
      </c>
      <c r="D126" s="65" t="s">
        <v>492</v>
      </c>
      <c r="E126" s="217" t="s">
        <v>22</v>
      </c>
      <c r="F126" s="76">
        <f t="shared" si="10"/>
        <v>10000</v>
      </c>
      <c r="G126" s="76">
        <f t="shared" si="10"/>
        <v>10000</v>
      </c>
    </row>
    <row r="127" spans="1:7" ht="31.5" customHeight="1">
      <c r="A127" s="65" t="s">
        <v>55</v>
      </c>
      <c r="B127" s="65" t="s">
        <v>265</v>
      </c>
      <c r="C127" s="65" t="s">
        <v>529</v>
      </c>
      <c r="D127" s="65" t="s">
        <v>493</v>
      </c>
      <c r="E127" s="217" t="s">
        <v>14</v>
      </c>
      <c r="F127" s="76">
        <f t="shared" si="10"/>
        <v>10000</v>
      </c>
      <c r="G127" s="76">
        <f t="shared" si="10"/>
        <v>10000</v>
      </c>
    </row>
    <row r="128" spans="1:7" ht="25.5" customHeight="1">
      <c r="A128" s="65" t="s">
        <v>55</v>
      </c>
      <c r="B128" s="65" t="s">
        <v>265</v>
      </c>
      <c r="C128" s="65" t="s">
        <v>529</v>
      </c>
      <c r="D128" s="65" t="s">
        <v>260</v>
      </c>
      <c r="E128" s="214" t="s">
        <v>230</v>
      </c>
      <c r="F128" s="76">
        <v>10000</v>
      </c>
      <c r="G128" s="76">
        <v>10000</v>
      </c>
    </row>
    <row r="129" spans="1:7" ht="45" customHeight="1">
      <c r="A129" s="71" t="s">
        <v>55</v>
      </c>
      <c r="B129" s="71" t="s">
        <v>265</v>
      </c>
      <c r="C129" s="71" t="s">
        <v>107</v>
      </c>
      <c r="D129" s="71"/>
      <c r="E129" s="196" t="s">
        <v>23</v>
      </c>
      <c r="F129" s="75">
        <f>F130</f>
        <v>10000</v>
      </c>
      <c r="G129" s="75">
        <f>G130</f>
        <v>10000</v>
      </c>
    </row>
    <row r="130" spans="1:7" ht="28.5" customHeight="1">
      <c r="A130" s="71" t="s">
        <v>104</v>
      </c>
      <c r="B130" s="71" t="s">
        <v>265</v>
      </c>
      <c r="C130" s="71" t="s">
        <v>105</v>
      </c>
      <c r="D130" s="71"/>
      <c r="E130" s="196" t="s">
        <v>106</v>
      </c>
      <c r="F130" s="75">
        <f>F131</f>
        <v>10000</v>
      </c>
      <c r="G130" s="75">
        <f>G131</f>
        <v>10000</v>
      </c>
    </row>
    <row r="131" spans="1:7" ht="30.75" customHeight="1">
      <c r="A131" s="71" t="s">
        <v>55</v>
      </c>
      <c r="B131" s="71" t="s">
        <v>265</v>
      </c>
      <c r="C131" s="71" t="s">
        <v>103</v>
      </c>
      <c r="D131" s="71"/>
      <c r="E131" s="116" t="s">
        <v>70</v>
      </c>
      <c r="F131" s="75">
        <f>F133</f>
        <v>10000</v>
      </c>
      <c r="G131" s="75">
        <f>G133</f>
        <v>10000</v>
      </c>
    </row>
    <row r="132" spans="1:7" ht="30.75" customHeight="1">
      <c r="A132" s="65" t="s">
        <v>55</v>
      </c>
      <c r="B132" s="65" t="s">
        <v>265</v>
      </c>
      <c r="C132" s="65" t="s">
        <v>103</v>
      </c>
      <c r="D132" s="65" t="s">
        <v>493</v>
      </c>
      <c r="E132" s="214" t="s">
        <v>511</v>
      </c>
      <c r="F132" s="76">
        <f>F133</f>
        <v>10000</v>
      </c>
      <c r="G132" s="76">
        <f>G133</f>
        <v>10000</v>
      </c>
    </row>
    <row r="133" spans="1:7" ht="28.5" customHeight="1">
      <c r="A133" s="65" t="s">
        <v>55</v>
      </c>
      <c r="B133" s="65" t="s">
        <v>265</v>
      </c>
      <c r="C133" s="65" t="s">
        <v>103</v>
      </c>
      <c r="D133" s="65" t="s">
        <v>260</v>
      </c>
      <c r="E133" s="117" t="s">
        <v>230</v>
      </c>
      <c r="F133" s="76">
        <v>10000</v>
      </c>
      <c r="G133" s="76">
        <v>10000</v>
      </c>
    </row>
    <row r="134" spans="1:7" ht="31.5" customHeight="1">
      <c r="A134" s="167" t="s">
        <v>56</v>
      </c>
      <c r="B134" s="167"/>
      <c r="C134" s="167"/>
      <c r="D134" s="167"/>
      <c r="E134" s="124" t="s">
        <v>240</v>
      </c>
      <c r="F134" s="125">
        <f>F139+F156+F185</f>
        <v>38500</v>
      </c>
      <c r="G134" s="125">
        <f>G139+G156+G185</f>
        <v>38500</v>
      </c>
    </row>
    <row r="135" spans="1:7" ht="19.5" hidden="1" customHeight="1">
      <c r="A135" s="71" t="s">
        <v>56</v>
      </c>
      <c r="B135" s="54" t="s">
        <v>51</v>
      </c>
      <c r="C135" s="54" t="s">
        <v>191</v>
      </c>
      <c r="D135" s="54"/>
      <c r="E135" s="116" t="s">
        <v>189</v>
      </c>
      <c r="F135" s="102">
        <f t="shared" ref="F135:G137" si="11">F136</f>
        <v>0</v>
      </c>
      <c r="G135" s="102">
        <f t="shared" si="11"/>
        <v>1</v>
      </c>
    </row>
    <row r="136" spans="1:7" ht="19.5" hidden="1" customHeight="1">
      <c r="A136" s="71" t="s">
        <v>56</v>
      </c>
      <c r="B136" s="54" t="s">
        <v>51</v>
      </c>
      <c r="C136" s="54" t="s">
        <v>191</v>
      </c>
      <c r="D136" s="54"/>
      <c r="E136" s="116" t="s">
        <v>26</v>
      </c>
      <c r="F136" s="102">
        <f t="shared" si="11"/>
        <v>0</v>
      </c>
      <c r="G136" s="102">
        <f t="shared" si="11"/>
        <v>1</v>
      </c>
    </row>
    <row r="137" spans="1:7" ht="28.5" hidden="1" customHeight="1">
      <c r="A137" s="71" t="s">
        <v>56</v>
      </c>
      <c r="B137" s="54" t="s">
        <v>51</v>
      </c>
      <c r="C137" s="54" t="s">
        <v>191</v>
      </c>
      <c r="D137" s="54"/>
      <c r="E137" s="196" t="s">
        <v>190</v>
      </c>
      <c r="F137" s="102">
        <f t="shared" si="11"/>
        <v>0</v>
      </c>
      <c r="G137" s="102">
        <f t="shared" si="11"/>
        <v>1</v>
      </c>
    </row>
    <row r="138" spans="1:7" ht="32.25" hidden="1" customHeight="1">
      <c r="A138" s="65" t="s">
        <v>56</v>
      </c>
      <c r="B138" s="63" t="s">
        <v>51</v>
      </c>
      <c r="C138" s="63" t="s">
        <v>191</v>
      </c>
      <c r="D138" s="63" t="s">
        <v>175</v>
      </c>
      <c r="E138" s="117" t="s">
        <v>179</v>
      </c>
      <c r="F138" s="110">
        <v>0</v>
      </c>
      <c r="G138" s="110">
        <v>1</v>
      </c>
    </row>
    <row r="139" spans="1:7" ht="23.25" customHeight="1">
      <c r="A139" s="54" t="s">
        <v>56</v>
      </c>
      <c r="B139" s="54" t="s">
        <v>51</v>
      </c>
      <c r="C139" s="54"/>
      <c r="D139" s="54"/>
      <c r="E139" s="116" t="s">
        <v>25</v>
      </c>
      <c r="F139" s="75">
        <f>F140</f>
        <v>2000</v>
      </c>
      <c r="G139" s="75">
        <f>G140</f>
        <v>2000</v>
      </c>
    </row>
    <row r="140" spans="1:7" ht="42" customHeight="1">
      <c r="A140" s="54" t="s">
        <v>56</v>
      </c>
      <c r="B140" s="54" t="s">
        <v>51</v>
      </c>
      <c r="C140" s="54" t="s">
        <v>90</v>
      </c>
      <c r="D140" s="54"/>
      <c r="E140" s="116" t="s">
        <v>224</v>
      </c>
      <c r="F140" s="75">
        <f>F141</f>
        <v>2000</v>
      </c>
      <c r="G140" s="75">
        <f>G141</f>
        <v>2000</v>
      </c>
    </row>
    <row r="141" spans="1:7" ht="23.25" customHeight="1">
      <c r="A141" s="54" t="s">
        <v>56</v>
      </c>
      <c r="B141" s="54" t="s">
        <v>51</v>
      </c>
      <c r="C141" s="54" t="s">
        <v>116</v>
      </c>
      <c r="D141" s="54"/>
      <c r="E141" s="116" t="s">
        <v>26</v>
      </c>
      <c r="F141" s="75">
        <f>F142+F151</f>
        <v>2000</v>
      </c>
      <c r="G141" s="75">
        <f>G142+G151</f>
        <v>2000</v>
      </c>
    </row>
    <row r="142" spans="1:7" ht="18" customHeight="1">
      <c r="A142" s="54" t="s">
        <v>56</v>
      </c>
      <c r="B142" s="54" t="s">
        <v>51</v>
      </c>
      <c r="C142" s="54" t="s">
        <v>124</v>
      </c>
      <c r="D142" s="54"/>
      <c r="E142" s="116" t="s">
        <v>25</v>
      </c>
      <c r="F142" s="75">
        <f>F143+F146</f>
        <v>2000</v>
      </c>
      <c r="G142" s="75">
        <f>G143+G146</f>
        <v>2000</v>
      </c>
    </row>
    <row r="143" spans="1:7" ht="30" customHeight="1">
      <c r="A143" s="54" t="s">
        <v>56</v>
      </c>
      <c r="B143" s="54" t="s">
        <v>51</v>
      </c>
      <c r="C143" s="54" t="s">
        <v>123</v>
      </c>
      <c r="D143" s="54"/>
      <c r="E143" s="116" t="s">
        <v>241</v>
      </c>
      <c r="F143" s="75">
        <f>F145</f>
        <v>1000</v>
      </c>
      <c r="G143" s="75">
        <f>G145</f>
        <v>1000</v>
      </c>
    </row>
    <row r="144" spans="1:7" ht="30" customHeight="1">
      <c r="A144" s="63" t="s">
        <v>56</v>
      </c>
      <c r="B144" s="63" t="s">
        <v>51</v>
      </c>
      <c r="C144" s="63" t="s">
        <v>123</v>
      </c>
      <c r="D144" s="63" t="s">
        <v>474</v>
      </c>
      <c r="E144" s="117" t="s">
        <v>473</v>
      </c>
      <c r="F144" s="76">
        <f>F145</f>
        <v>1000</v>
      </c>
      <c r="G144" s="76">
        <f>G145</f>
        <v>1000</v>
      </c>
    </row>
    <row r="145" spans="1:17" ht="29.25" customHeight="1">
      <c r="A145" s="63" t="s">
        <v>56</v>
      </c>
      <c r="B145" s="63" t="s">
        <v>51</v>
      </c>
      <c r="C145" s="63" t="s">
        <v>123</v>
      </c>
      <c r="D145" s="63" t="s">
        <v>463</v>
      </c>
      <c r="E145" s="168" t="s">
        <v>462</v>
      </c>
      <c r="F145" s="76">
        <v>1000</v>
      </c>
      <c r="G145" s="76">
        <v>1000</v>
      </c>
    </row>
    <row r="146" spans="1:17" ht="23.25" customHeight="1">
      <c r="A146" s="54" t="s">
        <v>56</v>
      </c>
      <c r="B146" s="54" t="s">
        <v>51</v>
      </c>
      <c r="C146" s="54" t="s">
        <v>122</v>
      </c>
      <c r="D146" s="54"/>
      <c r="E146" s="116" t="s">
        <v>27</v>
      </c>
      <c r="F146" s="75">
        <f>F150+F148</f>
        <v>1000</v>
      </c>
      <c r="G146" s="75">
        <f>G150+G148</f>
        <v>1000</v>
      </c>
    </row>
    <row r="147" spans="1:17" ht="23.25" customHeight="1">
      <c r="A147" s="63" t="s">
        <v>56</v>
      </c>
      <c r="B147" s="63" t="s">
        <v>51</v>
      </c>
      <c r="C147" s="63" t="s">
        <v>122</v>
      </c>
      <c r="D147" s="63" t="s">
        <v>493</v>
      </c>
      <c r="E147" s="214" t="s">
        <v>511</v>
      </c>
      <c r="F147" s="76">
        <f>F148</f>
        <v>1000</v>
      </c>
      <c r="G147" s="76">
        <f>G148</f>
        <v>1000</v>
      </c>
    </row>
    <row r="148" spans="1:17" ht="15.75" customHeight="1">
      <c r="A148" s="63" t="s">
        <v>56</v>
      </c>
      <c r="B148" s="63" t="s">
        <v>51</v>
      </c>
      <c r="C148" s="63" t="s">
        <v>122</v>
      </c>
      <c r="D148" s="63" t="s">
        <v>260</v>
      </c>
      <c r="E148" s="117" t="s">
        <v>230</v>
      </c>
      <c r="F148" s="76">
        <v>1000</v>
      </c>
      <c r="G148" s="76">
        <v>1000</v>
      </c>
    </row>
    <row r="149" spans="1:17" ht="21" customHeight="1">
      <c r="A149" s="63" t="s">
        <v>56</v>
      </c>
      <c r="B149" s="63" t="s">
        <v>51</v>
      </c>
      <c r="C149" s="63" t="s">
        <v>122</v>
      </c>
      <c r="D149" s="63" t="s">
        <v>474</v>
      </c>
      <c r="E149" s="117" t="s">
        <v>473</v>
      </c>
      <c r="F149" s="76">
        <f>F150</f>
        <v>0</v>
      </c>
      <c r="G149" s="76">
        <f>G150</f>
        <v>0</v>
      </c>
    </row>
    <row r="150" spans="1:17" ht="24" customHeight="1">
      <c r="A150" s="63" t="s">
        <v>56</v>
      </c>
      <c r="B150" s="63" t="s">
        <v>51</v>
      </c>
      <c r="C150" s="63" t="s">
        <v>122</v>
      </c>
      <c r="D150" s="63" t="s">
        <v>464</v>
      </c>
      <c r="E150" s="169" t="s">
        <v>465</v>
      </c>
      <c r="F150" s="76">
        <v>0</v>
      </c>
      <c r="G150" s="76">
        <v>0</v>
      </c>
    </row>
    <row r="151" spans="1:17" ht="18" customHeight="1">
      <c r="A151" s="54" t="s">
        <v>56</v>
      </c>
      <c r="B151" s="54" t="s">
        <v>51</v>
      </c>
      <c r="C151" s="54" t="s">
        <v>177</v>
      </c>
      <c r="D151" s="54"/>
      <c r="E151" s="116" t="s">
        <v>26</v>
      </c>
      <c r="F151" s="75">
        <f>F152+F154</f>
        <v>0</v>
      </c>
      <c r="G151" s="75">
        <f>G152+G154</f>
        <v>0</v>
      </c>
    </row>
    <row r="152" spans="1:17" ht="17.25" customHeight="1">
      <c r="A152" s="54" t="s">
        <v>56</v>
      </c>
      <c r="B152" s="54" t="s">
        <v>51</v>
      </c>
      <c r="C152" s="54" t="s">
        <v>176</v>
      </c>
      <c r="D152" s="54"/>
      <c r="E152" s="116" t="s">
        <v>169</v>
      </c>
      <c r="F152" s="75">
        <f>F153</f>
        <v>0</v>
      </c>
      <c r="G152" s="75">
        <f>G153</f>
        <v>0</v>
      </c>
      <c r="K152" s="95"/>
      <c r="L152" s="93"/>
      <c r="M152" s="93"/>
      <c r="N152" s="93"/>
      <c r="O152" s="96"/>
      <c r="P152" s="94"/>
      <c r="Q152" s="92"/>
    </row>
    <row r="153" spans="1:17" ht="26.25" customHeight="1">
      <c r="A153" s="63" t="s">
        <v>56</v>
      </c>
      <c r="B153" s="63" t="s">
        <v>51</v>
      </c>
      <c r="C153" s="63" t="s">
        <v>176</v>
      </c>
      <c r="D153" s="63" t="s">
        <v>175</v>
      </c>
      <c r="E153" s="117" t="s">
        <v>179</v>
      </c>
      <c r="F153" s="76">
        <v>0</v>
      </c>
      <c r="G153" s="76">
        <v>0</v>
      </c>
      <c r="K153" s="95"/>
      <c r="L153" s="93"/>
      <c r="M153" s="93"/>
      <c r="N153" s="93"/>
      <c r="O153" s="96"/>
      <c r="P153" s="94"/>
      <c r="Q153" s="92"/>
    </row>
    <row r="154" spans="1:17" ht="30.75" customHeight="1">
      <c r="A154" s="54" t="s">
        <v>56</v>
      </c>
      <c r="B154" s="54" t="s">
        <v>51</v>
      </c>
      <c r="C154" s="54" t="s">
        <v>178</v>
      </c>
      <c r="D154" s="54"/>
      <c r="E154" s="116" t="s">
        <v>170</v>
      </c>
      <c r="F154" s="75">
        <f>F155</f>
        <v>0</v>
      </c>
      <c r="G154" s="75">
        <f>G155</f>
        <v>0</v>
      </c>
    </row>
    <row r="155" spans="1:17" ht="28.5" customHeight="1">
      <c r="A155" s="63" t="s">
        <v>56</v>
      </c>
      <c r="B155" s="63" t="s">
        <v>51</v>
      </c>
      <c r="C155" s="63" t="s">
        <v>178</v>
      </c>
      <c r="D155" s="63" t="s">
        <v>175</v>
      </c>
      <c r="E155" s="117" t="s">
        <v>179</v>
      </c>
      <c r="F155" s="76">
        <v>0</v>
      </c>
      <c r="G155" s="76">
        <v>0</v>
      </c>
      <c r="H155" s="193"/>
    </row>
    <row r="156" spans="1:17" ht="18" customHeight="1">
      <c r="A156" s="54" t="s">
        <v>56</v>
      </c>
      <c r="B156" s="54" t="s">
        <v>53</v>
      </c>
      <c r="C156" s="54"/>
      <c r="D156" s="54"/>
      <c r="E156" s="116" t="s">
        <v>242</v>
      </c>
      <c r="F156" s="75">
        <f>F157+F162</f>
        <v>1000</v>
      </c>
      <c r="G156" s="75">
        <f>G157+G162</f>
        <v>1000</v>
      </c>
    </row>
    <row r="157" spans="1:17" ht="45" customHeight="1">
      <c r="A157" s="54" t="s">
        <v>56</v>
      </c>
      <c r="B157" s="54" t="s">
        <v>53</v>
      </c>
      <c r="C157" s="53" t="s">
        <v>103</v>
      </c>
      <c r="D157" s="54"/>
      <c r="E157" s="204" t="s">
        <v>23</v>
      </c>
      <c r="F157" s="75">
        <f>F158</f>
        <v>0</v>
      </c>
      <c r="G157" s="75">
        <f>G158</f>
        <v>0</v>
      </c>
    </row>
    <row r="158" spans="1:17" ht="30" customHeight="1">
      <c r="A158" s="63" t="s">
        <v>56</v>
      </c>
      <c r="B158" s="63" t="s">
        <v>53</v>
      </c>
      <c r="C158" s="65" t="s">
        <v>103</v>
      </c>
      <c r="D158" s="63"/>
      <c r="E158" s="203" t="s">
        <v>70</v>
      </c>
      <c r="F158" s="110">
        <f>F160</f>
        <v>0</v>
      </c>
      <c r="G158" s="110">
        <f>G160</f>
        <v>0</v>
      </c>
    </row>
    <row r="159" spans="1:17" ht="30" customHeight="1">
      <c r="A159" s="63" t="s">
        <v>56</v>
      </c>
      <c r="B159" s="63" t="s">
        <v>53</v>
      </c>
      <c r="C159" s="65" t="s">
        <v>103</v>
      </c>
      <c r="D159" s="63" t="s">
        <v>493</v>
      </c>
      <c r="E159" s="214" t="s">
        <v>511</v>
      </c>
      <c r="F159" s="110">
        <f>F160</f>
        <v>0</v>
      </c>
      <c r="G159" s="110">
        <f>G160</f>
        <v>0</v>
      </c>
    </row>
    <row r="160" spans="1:17" ht="30" customHeight="1">
      <c r="A160" s="63" t="s">
        <v>56</v>
      </c>
      <c r="B160" s="63" t="s">
        <v>53</v>
      </c>
      <c r="C160" s="65" t="s">
        <v>103</v>
      </c>
      <c r="D160" s="63" t="s">
        <v>480</v>
      </c>
      <c r="E160" s="117" t="s">
        <v>481</v>
      </c>
      <c r="F160" s="76">
        <v>0</v>
      </c>
      <c r="G160" s="76">
        <v>0</v>
      </c>
    </row>
    <row r="161" spans="1:7" ht="41.25" hidden="1" customHeight="1">
      <c r="A161" s="63" t="s">
        <v>56</v>
      </c>
      <c r="B161" s="63" t="s">
        <v>53</v>
      </c>
      <c r="C161" s="65" t="s">
        <v>103</v>
      </c>
      <c r="D161" s="63" t="s">
        <v>480</v>
      </c>
      <c r="E161" s="117" t="s">
        <v>481</v>
      </c>
      <c r="F161" s="76">
        <v>16286</v>
      </c>
      <c r="G161" s="76">
        <v>16286</v>
      </c>
    </row>
    <row r="162" spans="1:7" ht="28.5" customHeight="1">
      <c r="A162" s="71" t="s">
        <v>56</v>
      </c>
      <c r="B162" s="71" t="s">
        <v>53</v>
      </c>
      <c r="C162" s="54" t="s">
        <v>90</v>
      </c>
      <c r="D162" s="175"/>
      <c r="E162" s="116" t="s">
        <v>224</v>
      </c>
      <c r="F162" s="75">
        <f>F163</f>
        <v>1000</v>
      </c>
      <c r="G162" s="75">
        <f>G163</f>
        <v>1000</v>
      </c>
    </row>
    <row r="163" spans="1:7" ht="23.25" customHeight="1">
      <c r="A163" s="71" t="s">
        <v>56</v>
      </c>
      <c r="B163" s="71" t="s">
        <v>53</v>
      </c>
      <c r="C163" s="54" t="s">
        <v>116</v>
      </c>
      <c r="D163" s="54"/>
      <c r="E163" s="116" t="s">
        <v>29</v>
      </c>
      <c r="F163" s="75">
        <f>F168+F164+F182</f>
        <v>1000</v>
      </c>
      <c r="G163" s="75">
        <f>G168+G164+G182</f>
        <v>1000</v>
      </c>
    </row>
    <row r="164" spans="1:7" ht="31.5" customHeight="1">
      <c r="A164" s="72" t="s">
        <v>56</v>
      </c>
      <c r="B164" s="72" t="s">
        <v>53</v>
      </c>
      <c r="C164" s="70" t="s">
        <v>491</v>
      </c>
      <c r="D164" s="54"/>
      <c r="E164" s="213" t="s">
        <v>238</v>
      </c>
      <c r="F164" s="75">
        <f t="shared" ref="F164:G166" si="12">F165</f>
        <v>500</v>
      </c>
      <c r="G164" s="75">
        <f t="shared" si="12"/>
        <v>500</v>
      </c>
    </row>
    <row r="165" spans="1:7" ht="28.5" customHeight="1">
      <c r="A165" s="74" t="s">
        <v>56</v>
      </c>
      <c r="B165" s="74" t="s">
        <v>53</v>
      </c>
      <c r="C165" s="73" t="s">
        <v>491</v>
      </c>
      <c r="D165" s="63" t="s">
        <v>492</v>
      </c>
      <c r="E165" s="214" t="s">
        <v>489</v>
      </c>
      <c r="F165" s="76">
        <f t="shared" si="12"/>
        <v>500</v>
      </c>
      <c r="G165" s="76">
        <f t="shared" si="12"/>
        <v>500</v>
      </c>
    </row>
    <row r="166" spans="1:7" ht="28.5" customHeight="1">
      <c r="A166" s="74" t="s">
        <v>56</v>
      </c>
      <c r="B166" s="74" t="s">
        <v>53</v>
      </c>
      <c r="C166" s="73" t="s">
        <v>491</v>
      </c>
      <c r="D166" s="63" t="s">
        <v>493</v>
      </c>
      <c r="E166" s="214" t="s">
        <v>490</v>
      </c>
      <c r="F166" s="76">
        <f t="shared" si="12"/>
        <v>500</v>
      </c>
      <c r="G166" s="76">
        <f t="shared" si="12"/>
        <v>500</v>
      </c>
    </row>
    <row r="167" spans="1:7" ht="29.25" customHeight="1">
      <c r="A167" s="74" t="s">
        <v>56</v>
      </c>
      <c r="B167" s="74" t="s">
        <v>53</v>
      </c>
      <c r="C167" s="73" t="s">
        <v>491</v>
      </c>
      <c r="D167" s="63" t="s">
        <v>260</v>
      </c>
      <c r="E167" s="214" t="s">
        <v>230</v>
      </c>
      <c r="F167" s="76">
        <v>500</v>
      </c>
      <c r="G167" s="76">
        <v>500</v>
      </c>
    </row>
    <row r="168" spans="1:7" ht="22.5" customHeight="1">
      <c r="A168" s="71" t="s">
        <v>56</v>
      </c>
      <c r="B168" s="71" t="s">
        <v>53</v>
      </c>
      <c r="C168" s="54" t="s">
        <v>115</v>
      </c>
      <c r="D168" s="54"/>
      <c r="E168" s="116" t="s">
        <v>242</v>
      </c>
      <c r="F168" s="75">
        <f>F169+F172+F175</f>
        <v>500</v>
      </c>
      <c r="G168" s="75">
        <f>G169+G172+G175</f>
        <v>500</v>
      </c>
    </row>
    <row r="169" spans="1:7" ht="46.5" customHeight="1">
      <c r="A169" s="71" t="s">
        <v>56</v>
      </c>
      <c r="B169" s="71" t="s">
        <v>53</v>
      </c>
      <c r="C169" s="54" t="s">
        <v>114</v>
      </c>
      <c r="D169" s="54"/>
      <c r="E169" s="116" t="s">
        <v>243</v>
      </c>
      <c r="F169" s="75">
        <f>F171</f>
        <v>300</v>
      </c>
      <c r="G169" s="75">
        <f>G171</f>
        <v>300</v>
      </c>
    </row>
    <row r="170" spans="1:7" ht="21.75" customHeight="1">
      <c r="A170" s="65" t="s">
        <v>56</v>
      </c>
      <c r="B170" s="65" t="s">
        <v>53</v>
      </c>
      <c r="C170" s="63" t="s">
        <v>114</v>
      </c>
      <c r="D170" s="63" t="s">
        <v>474</v>
      </c>
      <c r="E170" s="117" t="s">
        <v>473</v>
      </c>
      <c r="F170" s="76">
        <f>F171</f>
        <v>300</v>
      </c>
      <c r="G170" s="76">
        <f>G171</f>
        <v>300</v>
      </c>
    </row>
    <row r="171" spans="1:7" ht="40.5" customHeight="1">
      <c r="A171" s="65" t="s">
        <v>56</v>
      </c>
      <c r="B171" s="65" t="s">
        <v>53</v>
      </c>
      <c r="C171" s="63" t="s">
        <v>114</v>
      </c>
      <c r="D171" s="63" t="s">
        <v>463</v>
      </c>
      <c r="E171" s="168" t="s">
        <v>462</v>
      </c>
      <c r="F171" s="76">
        <v>300</v>
      </c>
      <c r="G171" s="76">
        <v>300</v>
      </c>
    </row>
    <row r="172" spans="1:7" ht="38.25">
      <c r="A172" s="71" t="s">
        <v>56</v>
      </c>
      <c r="B172" s="54" t="s">
        <v>53</v>
      </c>
      <c r="C172" s="54" t="s">
        <v>126</v>
      </c>
      <c r="D172" s="54"/>
      <c r="E172" s="116" t="s">
        <v>244</v>
      </c>
      <c r="F172" s="75">
        <f>F174</f>
        <v>200</v>
      </c>
      <c r="G172" s="75">
        <f>G174</f>
        <v>200</v>
      </c>
    </row>
    <row r="173" spans="1:7" ht="15.75">
      <c r="A173" s="65" t="s">
        <v>56</v>
      </c>
      <c r="B173" s="63" t="s">
        <v>53</v>
      </c>
      <c r="C173" s="63" t="s">
        <v>126</v>
      </c>
      <c r="D173" s="63" t="s">
        <v>266</v>
      </c>
      <c r="E173" s="117" t="s">
        <v>473</v>
      </c>
      <c r="F173" s="76">
        <f>F174</f>
        <v>200</v>
      </c>
      <c r="G173" s="76">
        <f>G174</f>
        <v>200</v>
      </c>
    </row>
    <row r="174" spans="1:7" ht="41.25" customHeight="1">
      <c r="A174" s="65" t="s">
        <v>56</v>
      </c>
      <c r="B174" s="63" t="s">
        <v>53</v>
      </c>
      <c r="C174" s="63" t="s">
        <v>126</v>
      </c>
      <c r="D174" s="63" t="s">
        <v>463</v>
      </c>
      <c r="E174" s="168" t="s">
        <v>462</v>
      </c>
      <c r="F174" s="76">
        <v>200</v>
      </c>
      <c r="G174" s="76">
        <v>200</v>
      </c>
    </row>
    <row r="175" spans="1:7" ht="22.5" customHeight="1">
      <c r="A175" s="54" t="s">
        <v>56</v>
      </c>
      <c r="B175" s="54" t="s">
        <v>53</v>
      </c>
      <c r="C175" s="71" t="s">
        <v>125</v>
      </c>
      <c r="D175" s="54"/>
      <c r="E175" s="116" t="s">
        <v>29</v>
      </c>
      <c r="F175" s="75">
        <f>F180+F178+F177+F181</f>
        <v>0</v>
      </c>
      <c r="G175" s="75">
        <f>G180+G178+G177+G181</f>
        <v>0</v>
      </c>
    </row>
    <row r="176" spans="1:7" ht="22.5" customHeight="1">
      <c r="A176" s="63" t="s">
        <v>56</v>
      </c>
      <c r="B176" s="63" t="s">
        <v>53</v>
      </c>
      <c r="C176" s="65" t="s">
        <v>125</v>
      </c>
      <c r="D176" s="63" t="s">
        <v>493</v>
      </c>
      <c r="E176" s="214" t="s">
        <v>511</v>
      </c>
      <c r="F176" s="76">
        <f>F177+F178</f>
        <v>0</v>
      </c>
      <c r="G176" s="76">
        <f>G177+G178</f>
        <v>0</v>
      </c>
    </row>
    <row r="177" spans="1:9" ht="18.75" customHeight="1">
      <c r="A177" s="63" t="s">
        <v>56</v>
      </c>
      <c r="B177" s="63" t="s">
        <v>53</v>
      </c>
      <c r="C177" s="65" t="s">
        <v>125</v>
      </c>
      <c r="D177" s="63" t="s">
        <v>480</v>
      </c>
      <c r="E177" s="117" t="s">
        <v>481</v>
      </c>
      <c r="F177" s="76"/>
      <c r="G177" s="76"/>
    </row>
    <row r="178" spans="1:9" ht="29.25" customHeight="1">
      <c r="A178" s="63" t="s">
        <v>56</v>
      </c>
      <c r="B178" s="63" t="s">
        <v>53</v>
      </c>
      <c r="C178" s="65" t="s">
        <v>125</v>
      </c>
      <c r="D178" s="63" t="s">
        <v>260</v>
      </c>
      <c r="E178" s="117" t="s">
        <v>230</v>
      </c>
      <c r="F178" s="76">
        <v>0</v>
      </c>
      <c r="G178" s="76">
        <v>0</v>
      </c>
    </row>
    <row r="179" spans="1:9" ht="29.25" customHeight="1">
      <c r="A179" s="63" t="s">
        <v>56</v>
      </c>
      <c r="B179" s="63" t="s">
        <v>53</v>
      </c>
      <c r="C179" s="65" t="s">
        <v>125</v>
      </c>
      <c r="D179" s="63" t="s">
        <v>474</v>
      </c>
      <c r="E179" s="117" t="s">
        <v>473</v>
      </c>
      <c r="F179" s="76">
        <f>F180+F181</f>
        <v>0</v>
      </c>
      <c r="G179" s="76">
        <f>G180+G181</f>
        <v>0</v>
      </c>
    </row>
    <row r="180" spans="1:9" ht="39.75" customHeight="1">
      <c r="A180" s="63" t="s">
        <v>56</v>
      </c>
      <c r="B180" s="63" t="s">
        <v>53</v>
      </c>
      <c r="C180" s="65" t="s">
        <v>125</v>
      </c>
      <c r="D180" s="63" t="s">
        <v>464</v>
      </c>
      <c r="E180" s="169" t="s">
        <v>465</v>
      </c>
      <c r="F180" s="76">
        <v>0</v>
      </c>
      <c r="G180" s="76">
        <v>0</v>
      </c>
    </row>
    <row r="181" spans="1:9" ht="27.75" customHeight="1">
      <c r="A181" s="63" t="s">
        <v>56</v>
      </c>
      <c r="B181" s="63" t="s">
        <v>53</v>
      </c>
      <c r="C181" s="65" t="s">
        <v>125</v>
      </c>
      <c r="D181" s="63" t="s">
        <v>192</v>
      </c>
      <c r="E181" s="117" t="s">
        <v>621</v>
      </c>
      <c r="F181" s="76">
        <v>0</v>
      </c>
      <c r="G181" s="76">
        <v>0</v>
      </c>
    </row>
    <row r="182" spans="1:9" ht="31.5" customHeight="1">
      <c r="A182" s="54" t="s">
        <v>56</v>
      </c>
      <c r="B182" s="54" t="s">
        <v>53</v>
      </c>
      <c r="C182" s="71" t="s">
        <v>139</v>
      </c>
      <c r="D182" s="54"/>
      <c r="E182" s="116" t="s">
        <v>140</v>
      </c>
      <c r="F182" s="75">
        <f>SUM(F184)</f>
        <v>0</v>
      </c>
      <c r="G182" s="75">
        <f>SUM(G184)</f>
        <v>0</v>
      </c>
    </row>
    <row r="183" spans="1:9" ht="31.5" customHeight="1">
      <c r="A183" s="63" t="s">
        <v>56</v>
      </c>
      <c r="B183" s="63" t="s">
        <v>53</v>
      </c>
      <c r="C183" s="65" t="s">
        <v>139</v>
      </c>
      <c r="D183" s="63" t="s">
        <v>493</v>
      </c>
      <c r="E183" s="214" t="s">
        <v>511</v>
      </c>
      <c r="F183" s="76">
        <f>F184</f>
        <v>0</v>
      </c>
      <c r="G183" s="76">
        <f>G184</f>
        <v>0</v>
      </c>
    </row>
    <row r="184" spans="1:9" ht="29.25" customHeight="1">
      <c r="A184" s="63" t="s">
        <v>56</v>
      </c>
      <c r="B184" s="63" t="s">
        <v>53</v>
      </c>
      <c r="C184" s="65" t="s">
        <v>139</v>
      </c>
      <c r="D184" s="63" t="s">
        <v>480</v>
      </c>
      <c r="E184" s="117" t="s">
        <v>481</v>
      </c>
      <c r="F184" s="76">
        <v>0</v>
      </c>
      <c r="G184" s="76">
        <v>0</v>
      </c>
    </row>
    <row r="185" spans="1:9" ht="19.5" customHeight="1">
      <c r="A185" s="54" t="s">
        <v>56</v>
      </c>
      <c r="B185" s="54" t="s">
        <v>54</v>
      </c>
      <c r="C185" s="54"/>
      <c r="D185" s="54"/>
      <c r="E185" s="116" t="s">
        <v>245</v>
      </c>
      <c r="F185" s="75">
        <f>F186+F190+F195</f>
        <v>35500</v>
      </c>
      <c r="G185" s="75">
        <f>G186+G190+G195</f>
        <v>35500</v>
      </c>
      <c r="H185" s="170"/>
      <c r="I185" s="92"/>
    </row>
    <row r="186" spans="1:9" ht="45.75" customHeight="1">
      <c r="A186" s="54" t="s">
        <v>56</v>
      </c>
      <c r="B186" s="54" t="s">
        <v>54</v>
      </c>
      <c r="C186" s="54" t="s">
        <v>100</v>
      </c>
      <c r="D186" s="54"/>
      <c r="E186" s="116" t="s">
        <v>530</v>
      </c>
      <c r="F186" s="75">
        <f>F187</f>
        <v>10000</v>
      </c>
      <c r="G186" s="75">
        <f>G187</f>
        <v>10000</v>
      </c>
    </row>
    <row r="187" spans="1:9" ht="25.5">
      <c r="A187" s="54" t="s">
        <v>112</v>
      </c>
      <c r="B187" s="54" t="s">
        <v>54</v>
      </c>
      <c r="C187" s="54" t="s">
        <v>98</v>
      </c>
      <c r="D187" s="54"/>
      <c r="E187" s="116" t="s">
        <v>113</v>
      </c>
      <c r="F187" s="75">
        <f>F189</f>
        <v>10000</v>
      </c>
      <c r="G187" s="75">
        <f>G189</f>
        <v>10000</v>
      </c>
    </row>
    <row r="188" spans="1:9" ht="25.5">
      <c r="A188" s="63" t="s">
        <v>56</v>
      </c>
      <c r="B188" s="63" t="s">
        <v>54</v>
      </c>
      <c r="C188" s="63" t="s">
        <v>97</v>
      </c>
      <c r="D188" s="63" t="s">
        <v>493</v>
      </c>
      <c r="E188" s="214" t="s">
        <v>511</v>
      </c>
      <c r="F188" s="76">
        <f>F189</f>
        <v>10000</v>
      </c>
      <c r="G188" s="76">
        <f>G189</f>
        <v>10000</v>
      </c>
    </row>
    <row r="189" spans="1:9" ht="30.75" customHeight="1">
      <c r="A189" s="63" t="s">
        <v>56</v>
      </c>
      <c r="B189" s="63" t="s">
        <v>54</v>
      </c>
      <c r="C189" s="63" t="s">
        <v>97</v>
      </c>
      <c r="D189" s="63" t="s">
        <v>260</v>
      </c>
      <c r="E189" s="117" t="s">
        <v>230</v>
      </c>
      <c r="F189" s="76">
        <v>10000</v>
      </c>
      <c r="G189" s="76">
        <v>10000</v>
      </c>
    </row>
    <row r="190" spans="1:9" ht="42.75" customHeight="1">
      <c r="A190" s="54" t="s">
        <v>56</v>
      </c>
      <c r="B190" s="54" t="s">
        <v>54</v>
      </c>
      <c r="C190" s="54" t="s">
        <v>108</v>
      </c>
      <c r="D190" s="54"/>
      <c r="E190" s="196" t="s">
        <v>531</v>
      </c>
      <c r="F190" s="75">
        <f>F191</f>
        <v>20000</v>
      </c>
      <c r="G190" s="75">
        <f>G191</f>
        <v>20000</v>
      </c>
    </row>
    <row r="191" spans="1:9" ht="30" customHeight="1">
      <c r="A191" s="54" t="s">
        <v>56</v>
      </c>
      <c r="B191" s="54" t="s">
        <v>54</v>
      </c>
      <c r="C191" s="54" t="s">
        <v>109</v>
      </c>
      <c r="D191" s="54"/>
      <c r="E191" s="196" t="s">
        <v>110</v>
      </c>
      <c r="F191" s="75">
        <f>F192</f>
        <v>20000</v>
      </c>
      <c r="G191" s="75">
        <f>G192</f>
        <v>20000</v>
      </c>
    </row>
    <row r="192" spans="1:9" ht="24" customHeight="1">
      <c r="A192" s="54" t="s">
        <v>56</v>
      </c>
      <c r="B192" s="54" t="s">
        <v>54</v>
      </c>
      <c r="C192" s="54" t="s">
        <v>111</v>
      </c>
      <c r="D192" s="54"/>
      <c r="E192" s="116" t="s">
        <v>246</v>
      </c>
      <c r="F192" s="75">
        <f>F194</f>
        <v>20000</v>
      </c>
      <c r="G192" s="75">
        <f>G194</f>
        <v>20000</v>
      </c>
    </row>
    <row r="193" spans="1:7" ht="24" customHeight="1">
      <c r="A193" s="63" t="s">
        <v>56</v>
      </c>
      <c r="B193" s="63" t="s">
        <v>54</v>
      </c>
      <c r="C193" s="63" t="s">
        <v>111</v>
      </c>
      <c r="D193" s="63" t="s">
        <v>493</v>
      </c>
      <c r="E193" s="214" t="s">
        <v>511</v>
      </c>
      <c r="F193" s="76">
        <f>F194</f>
        <v>20000</v>
      </c>
      <c r="G193" s="76">
        <f>G194</f>
        <v>20000</v>
      </c>
    </row>
    <row r="194" spans="1:7" ht="30" customHeight="1">
      <c r="A194" s="63" t="s">
        <v>56</v>
      </c>
      <c r="B194" s="63" t="s">
        <v>54</v>
      </c>
      <c r="C194" s="63" t="s">
        <v>111</v>
      </c>
      <c r="D194" s="63" t="s">
        <v>260</v>
      </c>
      <c r="E194" s="117" t="s">
        <v>230</v>
      </c>
      <c r="F194" s="76">
        <v>20000</v>
      </c>
      <c r="G194" s="76">
        <v>20000</v>
      </c>
    </row>
    <row r="195" spans="1:7" ht="42.75" customHeight="1">
      <c r="A195" s="54" t="s">
        <v>56</v>
      </c>
      <c r="B195" s="54" t="s">
        <v>54</v>
      </c>
      <c r="C195" s="54" t="s">
        <v>90</v>
      </c>
      <c r="D195" s="54"/>
      <c r="E195" s="116" t="s">
        <v>224</v>
      </c>
      <c r="F195" s="75">
        <f>F196</f>
        <v>5500</v>
      </c>
      <c r="G195" s="75">
        <f>G196</f>
        <v>5500</v>
      </c>
    </row>
    <row r="196" spans="1:7" ht="18.75" customHeight="1">
      <c r="A196" s="54" t="s">
        <v>56</v>
      </c>
      <c r="B196" s="54" t="s">
        <v>54</v>
      </c>
      <c r="C196" s="54" t="s">
        <v>116</v>
      </c>
      <c r="D196" s="54"/>
      <c r="E196" s="116" t="s">
        <v>29</v>
      </c>
      <c r="F196" s="75">
        <f>F197</f>
        <v>5500</v>
      </c>
      <c r="G196" s="75">
        <f>G197</f>
        <v>5500</v>
      </c>
    </row>
    <row r="197" spans="1:7" ht="22.5" customHeight="1">
      <c r="A197" s="54" t="s">
        <v>56</v>
      </c>
      <c r="B197" s="54" t="s">
        <v>54</v>
      </c>
      <c r="C197" s="54" t="s">
        <v>132</v>
      </c>
      <c r="D197" s="54"/>
      <c r="E197" s="116" t="s">
        <v>245</v>
      </c>
      <c r="F197" s="75">
        <f>F198+F201+F204+F207+F210</f>
        <v>5500</v>
      </c>
      <c r="G197" s="75">
        <f>G198+G201+G204+G207+G210</f>
        <v>5500</v>
      </c>
    </row>
    <row r="198" spans="1:7" ht="21.75" customHeight="1">
      <c r="A198" s="54" t="s">
        <v>56</v>
      </c>
      <c r="B198" s="54" t="s">
        <v>54</v>
      </c>
      <c r="C198" s="54" t="s">
        <v>130</v>
      </c>
      <c r="D198" s="54"/>
      <c r="E198" s="116" t="s">
        <v>247</v>
      </c>
      <c r="F198" s="75">
        <f>F200</f>
        <v>1000</v>
      </c>
      <c r="G198" s="75">
        <f>G200</f>
        <v>1000</v>
      </c>
    </row>
    <row r="199" spans="1:7" ht="30.75" customHeight="1">
      <c r="A199" s="97" t="s">
        <v>56</v>
      </c>
      <c r="B199" s="97" t="s">
        <v>54</v>
      </c>
      <c r="C199" s="97" t="s">
        <v>130</v>
      </c>
      <c r="D199" s="97" t="s">
        <v>493</v>
      </c>
      <c r="E199" s="214" t="s">
        <v>511</v>
      </c>
      <c r="F199" s="76">
        <f>F200</f>
        <v>1000</v>
      </c>
      <c r="G199" s="76">
        <f>G200</f>
        <v>1000</v>
      </c>
    </row>
    <row r="200" spans="1:7" ht="24.75" customHeight="1">
      <c r="A200" s="97" t="s">
        <v>56</v>
      </c>
      <c r="B200" s="97" t="s">
        <v>54</v>
      </c>
      <c r="C200" s="97" t="s">
        <v>130</v>
      </c>
      <c r="D200" s="97" t="s">
        <v>260</v>
      </c>
      <c r="E200" s="120" t="s">
        <v>230</v>
      </c>
      <c r="F200" s="76">
        <v>1000</v>
      </c>
      <c r="G200" s="76">
        <v>1000</v>
      </c>
    </row>
    <row r="201" spans="1:7" ht="45" customHeight="1">
      <c r="A201" s="54" t="s">
        <v>56</v>
      </c>
      <c r="B201" s="54" t="s">
        <v>54</v>
      </c>
      <c r="C201" s="71" t="s">
        <v>131</v>
      </c>
      <c r="D201" s="54"/>
      <c r="E201" s="116" t="s">
        <v>248</v>
      </c>
      <c r="F201" s="75">
        <f>F203</f>
        <v>2000</v>
      </c>
      <c r="G201" s="75">
        <f>G203</f>
        <v>2000</v>
      </c>
    </row>
    <row r="202" spans="1:7" ht="30" customHeight="1">
      <c r="A202" s="63" t="s">
        <v>56</v>
      </c>
      <c r="B202" s="63" t="s">
        <v>54</v>
      </c>
      <c r="C202" s="65" t="s">
        <v>131</v>
      </c>
      <c r="D202" s="63" t="s">
        <v>493</v>
      </c>
      <c r="E202" s="214" t="s">
        <v>511</v>
      </c>
      <c r="F202" s="76">
        <f>F203</f>
        <v>2000</v>
      </c>
      <c r="G202" s="76">
        <f>G203</f>
        <v>2000</v>
      </c>
    </row>
    <row r="203" spans="1:7" ht="30" customHeight="1">
      <c r="A203" s="63" t="s">
        <v>56</v>
      </c>
      <c r="B203" s="63" t="s">
        <v>54</v>
      </c>
      <c r="C203" s="65" t="s">
        <v>131</v>
      </c>
      <c r="D203" s="63" t="s">
        <v>260</v>
      </c>
      <c r="E203" s="117" t="s">
        <v>230</v>
      </c>
      <c r="F203" s="76">
        <v>2000</v>
      </c>
      <c r="G203" s="76">
        <v>2000</v>
      </c>
    </row>
    <row r="204" spans="1:7" ht="19.5" customHeight="1">
      <c r="A204" s="54" t="s">
        <v>56</v>
      </c>
      <c r="B204" s="54" t="s">
        <v>54</v>
      </c>
      <c r="C204" s="54" t="s">
        <v>129</v>
      </c>
      <c r="D204" s="54"/>
      <c r="E204" s="116" t="s">
        <v>31</v>
      </c>
      <c r="F204" s="75">
        <f>F206</f>
        <v>1000</v>
      </c>
      <c r="G204" s="75">
        <f>G206</f>
        <v>1000</v>
      </c>
    </row>
    <row r="205" spans="1:7" ht="19.5" customHeight="1">
      <c r="A205" s="63" t="s">
        <v>56</v>
      </c>
      <c r="B205" s="63" t="s">
        <v>54</v>
      </c>
      <c r="C205" s="63" t="s">
        <v>129</v>
      </c>
      <c r="D205" s="63" t="s">
        <v>493</v>
      </c>
      <c r="E205" s="214" t="s">
        <v>511</v>
      </c>
      <c r="F205" s="76">
        <f>F206</f>
        <v>1000</v>
      </c>
      <c r="G205" s="76">
        <f>G206</f>
        <v>1000</v>
      </c>
    </row>
    <row r="206" spans="1:7" ht="24" customHeight="1">
      <c r="A206" s="63" t="s">
        <v>56</v>
      </c>
      <c r="B206" s="63" t="s">
        <v>54</v>
      </c>
      <c r="C206" s="63" t="s">
        <v>129</v>
      </c>
      <c r="D206" s="63" t="s">
        <v>260</v>
      </c>
      <c r="E206" s="117" t="s">
        <v>230</v>
      </c>
      <c r="F206" s="76">
        <v>1000</v>
      </c>
      <c r="G206" s="76">
        <v>1000</v>
      </c>
    </row>
    <row r="207" spans="1:7" ht="18.75" customHeight="1">
      <c r="A207" s="54" t="s">
        <v>56</v>
      </c>
      <c r="B207" s="54" t="s">
        <v>54</v>
      </c>
      <c r="C207" s="54" t="s">
        <v>128</v>
      </c>
      <c r="D207" s="54"/>
      <c r="E207" s="116" t="s">
        <v>40</v>
      </c>
      <c r="F207" s="75">
        <f>F209</f>
        <v>500</v>
      </c>
      <c r="G207" s="75">
        <f>G209</f>
        <v>500</v>
      </c>
    </row>
    <row r="208" spans="1:7" ht="18.75" customHeight="1">
      <c r="A208" s="63" t="s">
        <v>56</v>
      </c>
      <c r="B208" s="63" t="s">
        <v>54</v>
      </c>
      <c r="C208" s="63" t="s">
        <v>128</v>
      </c>
      <c r="D208" s="63" t="s">
        <v>493</v>
      </c>
      <c r="E208" s="214" t="s">
        <v>511</v>
      </c>
      <c r="F208" s="76">
        <f>F209</f>
        <v>500</v>
      </c>
      <c r="G208" s="76">
        <f>G209</f>
        <v>500</v>
      </c>
    </row>
    <row r="209" spans="1:8" ht="28.5" customHeight="1">
      <c r="A209" s="63" t="s">
        <v>56</v>
      </c>
      <c r="B209" s="63" t="s">
        <v>54</v>
      </c>
      <c r="C209" s="63" t="s">
        <v>128</v>
      </c>
      <c r="D209" s="63" t="s">
        <v>260</v>
      </c>
      <c r="E209" s="117" t="s">
        <v>230</v>
      </c>
      <c r="F209" s="76">
        <v>500</v>
      </c>
      <c r="G209" s="76">
        <v>500</v>
      </c>
      <c r="H209" s="200"/>
    </row>
    <row r="210" spans="1:8" ht="31.5" customHeight="1">
      <c r="A210" s="54" t="s">
        <v>56</v>
      </c>
      <c r="B210" s="54" t="s">
        <v>54</v>
      </c>
      <c r="C210" s="54" t="s">
        <v>127</v>
      </c>
      <c r="D210" s="54"/>
      <c r="E210" s="116" t="s">
        <v>41</v>
      </c>
      <c r="F210" s="75">
        <f>F212+F213</f>
        <v>1000</v>
      </c>
      <c r="G210" s="75">
        <f>G212+G213</f>
        <v>1000</v>
      </c>
    </row>
    <row r="211" spans="1:8" ht="31.5" customHeight="1">
      <c r="A211" s="63" t="s">
        <v>56</v>
      </c>
      <c r="B211" s="63" t="s">
        <v>54</v>
      </c>
      <c r="C211" s="63" t="s">
        <v>127</v>
      </c>
      <c r="D211" s="63" t="s">
        <v>493</v>
      </c>
      <c r="E211" s="214" t="s">
        <v>511</v>
      </c>
      <c r="F211" s="76">
        <f>F212</f>
        <v>1000</v>
      </c>
      <c r="G211" s="76">
        <f>G212</f>
        <v>1000</v>
      </c>
    </row>
    <row r="212" spans="1:8" ht="30.75" customHeight="1">
      <c r="A212" s="63" t="s">
        <v>56</v>
      </c>
      <c r="B212" s="63" t="s">
        <v>54</v>
      </c>
      <c r="C212" s="63" t="s">
        <v>127</v>
      </c>
      <c r="D212" s="63" t="s">
        <v>260</v>
      </c>
      <c r="E212" s="117" t="s">
        <v>230</v>
      </c>
      <c r="F212" s="76">
        <v>1000</v>
      </c>
      <c r="G212" s="76">
        <v>1000</v>
      </c>
    </row>
    <row r="213" spans="1:8" ht="30.75" customHeight="1">
      <c r="A213" s="63" t="s">
        <v>56</v>
      </c>
      <c r="B213" s="63" t="s">
        <v>54</v>
      </c>
      <c r="C213" s="63" t="s">
        <v>127</v>
      </c>
      <c r="D213" s="63" t="s">
        <v>507</v>
      </c>
      <c r="E213" s="117" t="s">
        <v>514</v>
      </c>
      <c r="F213" s="76">
        <f>F214</f>
        <v>0</v>
      </c>
      <c r="G213" s="76">
        <f>G214</f>
        <v>0</v>
      </c>
    </row>
    <row r="214" spans="1:8" ht="30.75" customHeight="1">
      <c r="A214" s="63" t="s">
        <v>56</v>
      </c>
      <c r="B214" s="63" t="s">
        <v>54</v>
      </c>
      <c r="C214" s="63" t="s">
        <v>127</v>
      </c>
      <c r="D214" s="63" t="s">
        <v>175</v>
      </c>
      <c r="E214" s="117" t="s">
        <v>179</v>
      </c>
      <c r="F214" s="76">
        <v>0</v>
      </c>
      <c r="G214" s="76">
        <v>0</v>
      </c>
    </row>
    <row r="215" spans="1:8" ht="19.5" customHeight="1">
      <c r="A215" s="123" t="s">
        <v>57</v>
      </c>
      <c r="B215" s="123"/>
      <c r="C215" s="123"/>
      <c r="D215" s="123"/>
      <c r="E215" s="124" t="s">
        <v>42</v>
      </c>
      <c r="F215" s="125">
        <f>F216</f>
        <v>50000</v>
      </c>
      <c r="G215" s="125">
        <f>G216</f>
        <v>50000</v>
      </c>
    </row>
    <row r="216" spans="1:8" ht="19.5" customHeight="1">
      <c r="A216" s="54" t="s">
        <v>57</v>
      </c>
      <c r="B216" s="54" t="s">
        <v>57</v>
      </c>
      <c r="C216" s="54"/>
      <c r="D216" s="54"/>
      <c r="E216" s="116" t="s">
        <v>43</v>
      </c>
      <c r="F216" s="75">
        <f>F217+F222</f>
        <v>50000</v>
      </c>
      <c r="G216" s="75">
        <f>G217+G222</f>
        <v>50000</v>
      </c>
    </row>
    <row r="217" spans="1:8" ht="39.75" customHeight="1">
      <c r="A217" s="54" t="s">
        <v>57</v>
      </c>
      <c r="B217" s="54" t="s">
        <v>57</v>
      </c>
      <c r="C217" s="54" t="s">
        <v>94</v>
      </c>
      <c r="D217" s="54"/>
      <c r="E217" s="196" t="s">
        <v>535</v>
      </c>
      <c r="F217" s="75">
        <f>F218</f>
        <v>10000</v>
      </c>
      <c r="G217" s="75">
        <f>G218</f>
        <v>10000</v>
      </c>
    </row>
    <row r="218" spans="1:8" ht="30" customHeight="1">
      <c r="A218" s="54" t="s">
        <v>57</v>
      </c>
      <c r="B218" s="54" t="s">
        <v>57</v>
      </c>
      <c r="C218" s="54" t="s">
        <v>95</v>
      </c>
      <c r="D218" s="54"/>
      <c r="E218" s="196" t="s">
        <v>96</v>
      </c>
      <c r="F218" s="75">
        <f>F219</f>
        <v>10000</v>
      </c>
      <c r="G218" s="75">
        <f>G219</f>
        <v>10000</v>
      </c>
    </row>
    <row r="219" spans="1:8" ht="33.75" customHeight="1">
      <c r="A219" s="54" t="s">
        <v>57</v>
      </c>
      <c r="B219" s="54" t="s">
        <v>57</v>
      </c>
      <c r="C219" s="54" t="s">
        <v>93</v>
      </c>
      <c r="D219" s="54"/>
      <c r="E219" s="116" t="s">
        <v>21</v>
      </c>
      <c r="F219" s="75">
        <f>F221</f>
        <v>10000</v>
      </c>
      <c r="G219" s="75">
        <f>G221</f>
        <v>10000</v>
      </c>
    </row>
    <row r="220" spans="1:8" ht="33.75" customHeight="1">
      <c r="A220" s="63" t="s">
        <v>57</v>
      </c>
      <c r="B220" s="63" t="s">
        <v>57</v>
      </c>
      <c r="C220" s="63" t="s">
        <v>93</v>
      </c>
      <c r="D220" s="63" t="s">
        <v>493</v>
      </c>
      <c r="E220" s="214" t="s">
        <v>511</v>
      </c>
      <c r="F220" s="76">
        <f>F221</f>
        <v>10000</v>
      </c>
      <c r="G220" s="76">
        <f>G221</f>
        <v>10000</v>
      </c>
    </row>
    <row r="221" spans="1:8" ht="29.25" customHeight="1">
      <c r="A221" s="63" t="s">
        <v>57</v>
      </c>
      <c r="B221" s="63" t="s">
        <v>57</v>
      </c>
      <c r="C221" s="63" t="s">
        <v>93</v>
      </c>
      <c r="D221" s="63" t="s">
        <v>260</v>
      </c>
      <c r="E221" s="117" t="s">
        <v>230</v>
      </c>
      <c r="F221" s="76">
        <v>10000</v>
      </c>
      <c r="G221" s="76">
        <v>10000</v>
      </c>
      <c r="H221" s="194"/>
    </row>
    <row r="222" spans="1:8" ht="41.25" customHeight="1">
      <c r="A222" s="54" t="s">
        <v>57</v>
      </c>
      <c r="B222" s="54" t="s">
        <v>57</v>
      </c>
      <c r="C222" s="54" t="s">
        <v>100</v>
      </c>
      <c r="D222" s="54"/>
      <c r="E222" s="116" t="s">
        <v>530</v>
      </c>
      <c r="F222" s="75">
        <f>F223</f>
        <v>40000</v>
      </c>
      <c r="G222" s="75">
        <f>G223</f>
        <v>40000</v>
      </c>
    </row>
    <row r="223" spans="1:8" ht="29.25" customHeight="1">
      <c r="A223" s="54" t="s">
        <v>57</v>
      </c>
      <c r="B223" s="54" t="s">
        <v>57</v>
      </c>
      <c r="C223" s="54" t="s">
        <v>98</v>
      </c>
      <c r="D223" s="54"/>
      <c r="E223" s="116" t="s">
        <v>99</v>
      </c>
      <c r="F223" s="75">
        <f>F224</f>
        <v>40000</v>
      </c>
      <c r="G223" s="75">
        <f>G224</f>
        <v>40000</v>
      </c>
    </row>
    <row r="224" spans="1:8" ht="31.5" customHeight="1">
      <c r="A224" s="54" t="s">
        <v>57</v>
      </c>
      <c r="B224" s="54" t="s">
        <v>57</v>
      </c>
      <c r="C224" s="54" t="s">
        <v>97</v>
      </c>
      <c r="D224" s="54"/>
      <c r="E224" s="116" t="s">
        <v>233</v>
      </c>
      <c r="F224" s="75">
        <f>F226</f>
        <v>40000</v>
      </c>
      <c r="G224" s="75">
        <f>G226</f>
        <v>40000</v>
      </c>
    </row>
    <row r="225" spans="1:7" ht="31.5" customHeight="1">
      <c r="A225" s="63" t="s">
        <v>57</v>
      </c>
      <c r="B225" s="63" t="s">
        <v>57</v>
      </c>
      <c r="C225" s="63" t="s">
        <v>97</v>
      </c>
      <c r="D225" s="63" t="s">
        <v>493</v>
      </c>
      <c r="E225" s="214" t="s">
        <v>511</v>
      </c>
      <c r="F225" s="75">
        <f>F226</f>
        <v>40000</v>
      </c>
      <c r="G225" s="75">
        <f>G226</f>
        <v>40000</v>
      </c>
    </row>
    <row r="226" spans="1:7" ht="33.75" customHeight="1">
      <c r="A226" s="63" t="s">
        <v>57</v>
      </c>
      <c r="B226" s="63" t="s">
        <v>57</v>
      </c>
      <c r="C226" s="63" t="s">
        <v>97</v>
      </c>
      <c r="D226" s="63" t="s">
        <v>260</v>
      </c>
      <c r="E226" s="117" t="s">
        <v>230</v>
      </c>
      <c r="F226" s="76">
        <v>40000</v>
      </c>
      <c r="G226" s="76">
        <v>40000</v>
      </c>
    </row>
    <row r="227" spans="1:7" ht="32.25" customHeight="1">
      <c r="A227" s="123" t="s">
        <v>58</v>
      </c>
      <c r="B227" s="123"/>
      <c r="C227" s="123"/>
      <c r="D227" s="123"/>
      <c r="E227" s="124" t="s">
        <v>44</v>
      </c>
      <c r="F227" s="125">
        <f>F228+F244</f>
        <v>400100</v>
      </c>
      <c r="G227" s="125">
        <f>G228+G244</f>
        <v>400100</v>
      </c>
    </row>
    <row r="228" spans="1:7" ht="20.25" customHeight="1">
      <c r="A228" s="54" t="s">
        <v>58</v>
      </c>
      <c r="B228" s="54" t="s">
        <v>51</v>
      </c>
      <c r="C228" s="54"/>
      <c r="D228" s="54"/>
      <c r="E228" s="116" t="s">
        <v>45</v>
      </c>
      <c r="F228" s="75">
        <f t="shared" ref="F228:G230" si="13">F229</f>
        <v>228100</v>
      </c>
      <c r="G228" s="75">
        <f t="shared" si="13"/>
        <v>228100</v>
      </c>
    </row>
    <row r="229" spans="1:7" ht="39" customHeight="1">
      <c r="A229" s="54" t="s">
        <v>58</v>
      </c>
      <c r="B229" s="54" t="s">
        <v>51</v>
      </c>
      <c r="C229" s="54" t="s">
        <v>90</v>
      </c>
      <c r="D229" s="54"/>
      <c r="E229" s="116" t="s">
        <v>224</v>
      </c>
      <c r="F229" s="75">
        <f t="shared" si="13"/>
        <v>228100</v>
      </c>
      <c r="G229" s="75">
        <f t="shared" si="13"/>
        <v>228100</v>
      </c>
    </row>
    <row r="230" spans="1:7" ht="39.75" customHeight="1">
      <c r="A230" s="54" t="s">
        <v>58</v>
      </c>
      <c r="B230" s="54" t="s">
        <v>51</v>
      </c>
      <c r="C230" s="54" t="s">
        <v>89</v>
      </c>
      <c r="D230" s="54"/>
      <c r="E230" s="116" t="s">
        <v>228</v>
      </c>
      <c r="F230" s="75">
        <f t="shared" si="13"/>
        <v>228100</v>
      </c>
      <c r="G230" s="75">
        <f t="shared" si="13"/>
        <v>228100</v>
      </c>
    </row>
    <row r="231" spans="1:7" ht="29.25" customHeight="1">
      <c r="A231" s="54" t="s">
        <v>58</v>
      </c>
      <c r="B231" s="54" t="s">
        <v>51</v>
      </c>
      <c r="C231" s="54" t="s">
        <v>91</v>
      </c>
      <c r="D231" s="54"/>
      <c r="E231" s="116" t="s">
        <v>249</v>
      </c>
      <c r="F231" s="75">
        <f>F233+F234+F238+F242+F243+F237+F235+F240</f>
        <v>228100</v>
      </c>
      <c r="G231" s="75">
        <f>G233+G234+G238+G242+G243+G237+G235+G240</f>
        <v>228100</v>
      </c>
    </row>
    <row r="232" spans="1:7" ht="29.25" customHeight="1">
      <c r="A232" s="63" t="s">
        <v>58</v>
      </c>
      <c r="B232" s="63" t="s">
        <v>51</v>
      </c>
      <c r="C232" s="63" t="s">
        <v>91</v>
      </c>
      <c r="D232" s="63" t="s">
        <v>510</v>
      </c>
      <c r="E232" s="117" t="s">
        <v>517</v>
      </c>
      <c r="F232" s="75">
        <f>F233+F234+F235</f>
        <v>217100</v>
      </c>
      <c r="G232" s="75">
        <f>G233+G234+G235</f>
        <v>217100</v>
      </c>
    </row>
    <row r="233" spans="1:7" ht="21" customHeight="1">
      <c r="A233" s="63" t="s">
        <v>58</v>
      </c>
      <c r="B233" s="63" t="s">
        <v>51</v>
      </c>
      <c r="C233" s="63" t="s">
        <v>91</v>
      </c>
      <c r="D233" s="63" t="s">
        <v>267</v>
      </c>
      <c r="E233" s="64" t="s">
        <v>390</v>
      </c>
      <c r="F233" s="76">
        <v>173500</v>
      </c>
      <c r="G233" s="76">
        <v>173500</v>
      </c>
    </row>
    <row r="234" spans="1:7" ht="24" customHeight="1">
      <c r="A234" s="63" t="s">
        <v>58</v>
      </c>
      <c r="B234" s="63" t="s">
        <v>51</v>
      </c>
      <c r="C234" s="63" t="s">
        <v>91</v>
      </c>
      <c r="D234" s="63" t="s">
        <v>268</v>
      </c>
      <c r="E234" s="117" t="s">
        <v>250</v>
      </c>
      <c r="F234" s="76">
        <v>6000</v>
      </c>
      <c r="G234" s="76">
        <v>6000</v>
      </c>
    </row>
    <row r="235" spans="1:7" ht="29.25" customHeight="1">
      <c r="A235" s="63" t="s">
        <v>58</v>
      </c>
      <c r="B235" s="63" t="s">
        <v>51</v>
      </c>
      <c r="C235" s="63" t="s">
        <v>91</v>
      </c>
      <c r="D235" s="63" t="s">
        <v>172</v>
      </c>
      <c r="E235" s="117" t="s">
        <v>137</v>
      </c>
      <c r="F235" s="76">
        <v>37600</v>
      </c>
      <c r="G235" s="76">
        <v>37600</v>
      </c>
    </row>
    <row r="236" spans="1:7" ht="29.25" customHeight="1">
      <c r="A236" s="63" t="s">
        <v>58</v>
      </c>
      <c r="B236" s="63" t="s">
        <v>51</v>
      </c>
      <c r="C236" s="63" t="s">
        <v>91</v>
      </c>
      <c r="D236" s="63" t="s">
        <v>493</v>
      </c>
      <c r="E236" s="214" t="s">
        <v>511</v>
      </c>
      <c r="F236" s="76">
        <f>F237+F238</f>
        <v>9000</v>
      </c>
      <c r="G236" s="76">
        <f>G237+G238</f>
        <v>9000</v>
      </c>
    </row>
    <row r="237" spans="1:7" ht="30" customHeight="1">
      <c r="A237" s="63" t="s">
        <v>58</v>
      </c>
      <c r="B237" s="63" t="s">
        <v>51</v>
      </c>
      <c r="C237" s="63" t="s">
        <v>91</v>
      </c>
      <c r="D237" s="63" t="s">
        <v>259</v>
      </c>
      <c r="E237" s="117" t="s">
        <v>342</v>
      </c>
      <c r="F237" s="76">
        <v>3000</v>
      </c>
      <c r="G237" s="76">
        <v>3000</v>
      </c>
    </row>
    <row r="238" spans="1:7" ht="30.75" customHeight="1">
      <c r="A238" s="63" t="s">
        <v>58</v>
      </c>
      <c r="B238" s="63" t="s">
        <v>51</v>
      </c>
      <c r="C238" s="63" t="s">
        <v>91</v>
      </c>
      <c r="D238" s="63" t="s">
        <v>260</v>
      </c>
      <c r="E238" s="117" t="s">
        <v>251</v>
      </c>
      <c r="F238" s="76">
        <v>6000</v>
      </c>
      <c r="G238" s="76">
        <v>6000</v>
      </c>
    </row>
    <row r="239" spans="1:7" ht="30.75" customHeight="1">
      <c r="A239" s="63" t="s">
        <v>58</v>
      </c>
      <c r="B239" s="63" t="s">
        <v>51</v>
      </c>
      <c r="C239" s="63" t="s">
        <v>91</v>
      </c>
      <c r="D239" s="63" t="s">
        <v>505</v>
      </c>
      <c r="E239" s="117" t="s">
        <v>513</v>
      </c>
      <c r="F239" s="76">
        <f>F240</f>
        <v>0</v>
      </c>
      <c r="G239" s="76">
        <f>G240</f>
        <v>0</v>
      </c>
    </row>
    <row r="240" spans="1:7" ht="28.5" customHeight="1">
      <c r="A240" s="63" t="s">
        <v>58</v>
      </c>
      <c r="B240" s="63" t="s">
        <v>51</v>
      </c>
      <c r="C240" s="63" t="s">
        <v>91</v>
      </c>
      <c r="D240" s="63" t="s">
        <v>192</v>
      </c>
      <c r="E240" s="117" t="s">
        <v>621</v>
      </c>
      <c r="F240" s="76">
        <v>0</v>
      </c>
      <c r="G240" s="76">
        <v>0</v>
      </c>
    </row>
    <row r="241" spans="1:8" ht="28.5" customHeight="1">
      <c r="A241" s="63" t="s">
        <v>58</v>
      </c>
      <c r="B241" s="63" t="s">
        <v>51</v>
      </c>
      <c r="C241" s="63" t="s">
        <v>91</v>
      </c>
      <c r="D241" s="63" t="s">
        <v>506</v>
      </c>
      <c r="E241" s="117" t="s">
        <v>512</v>
      </c>
      <c r="F241" s="76">
        <f>F242+F243</f>
        <v>2000</v>
      </c>
      <c r="G241" s="76">
        <f>G242+G243</f>
        <v>2000</v>
      </c>
    </row>
    <row r="242" spans="1:8" ht="18" customHeight="1">
      <c r="A242" s="63" t="s">
        <v>58</v>
      </c>
      <c r="B242" s="63" t="s">
        <v>51</v>
      </c>
      <c r="C242" s="63" t="s">
        <v>91</v>
      </c>
      <c r="D242" s="63" t="s">
        <v>261</v>
      </c>
      <c r="E242" s="117" t="s">
        <v>231</v>
      </c>
      <c r="F242" s="76">
        <v>1000</v>
      </c>
      <c r="G242" s="76">
        <v>1000</v>
      </c>
      <c r="H242" s="170"/>
    </row>
    <row r="243" spans="1:8" s="67" customFormat="1" ht="21.75" customHeight="1">
      <c r="A243" s="63" t="s">
        <v>58</v>
      </c>
      <c r="B243" s="63" t="s">
        <v>51</v>
      </c>
      <c r="C243" s="63" t="s">
        <v>91</v>
      </c>
      <c r="D243" s="63" t="s">
        <v>262</v>
      </c>
      <c r="E243" s="117" t="s">
        <v>232</v>
      </c>
      <c r="F243" s="76">
        <v>1000</v>
      </c>
      <c r="G243" s="76">
        <v>1000</v>
      </c>
      <c r="H243" s="191"/>
    </row>
    <row r="244" spans="1:8" s="67" customFormat="1" ht="24.75" customHeight="1">
      <c r="A244" s="54" t="s">
        <v>58</v>
      </c>
      <c r="B244" s="54" t="s">
        <v>55</v>
      </c>
      <c r="C244" s="54"/>
      <c r="D244" s="54"/>
      <c r="E244" s="116" t="s">
        <v>46</v>
      </c>
      <c r="F244" s="75">
        <f>F245</f>
        <v>172000</v>
      </c>
      <c r="G244" s="75">
        <f>G245</f>
        <v>172000</v>
      </c>
      <c r="H244" s="191"/>
    </row>
    <row r="245" spans="1:8" s="67" customFormat="1" ht="40.5" customHeight="1">
      <c r="A245" s="54" t="s">
        <v>58</v>
      </c>
      <c r="B245" s="54" t="s">
        <v>55</v>
      </c>
      <c r="C245" s="54" t="s">
        <v>90</v>
      </c>
      <c r="D245" s="54"/>
      <c r="E245" s="116" t="s">
        <v>224</v>
      </c>
      <c r="F245" s="75">
        <f>F246</f>
        <v>172000</v>
      </c>
      <c r="G245" s="75">
        <f>G246</f>
        <v>172000</v>
      </c>
      <c r="H245" s="191"/>
    </row>
    <row r="246" spans="1:8" ht="42.75" customHeight="1">
      <c r="A246" s="54" t="s">
        <v>58</v>
      </c>
      <c r="B246" s="54" t="s">
        <v>55</v>
      </c>
      <c r="C246" s="54" t="s">
        <v>89</v>
      </c>
      <c r="D246" s="54"/>
      <c r="E246" s="116" t="s">
        <v>228</v>
      </c>
      <c r="F246" s="75">
        <f>F247+F255</f>
        <v>172000</v>
      </c>
      <c r="G246" s="75">
        <f>G247+G255</f>
        <v>172000</v>
      </c>
      <c r="H246" s="193"/>
    </row>
    <row r="247" spans="1:8" ht="28.5" customHeight="1">
      <c r="A247" s="54" t="s">
        <v>58</v>
      </c>
      <c r="B247" s="54" t="s">
        <v>55</v>
      </c>
      <c r="C247" s="54" t="s">
        <v>88</v>
      </c>
      <c r="D247" s="54"/>
      <c r="E247" s="116" t="s">
        <v>276</v>
      </c>
      <c r="F247" s="75">
        <f>F249+F250+F254+F252</f>
        <v>0</v>
      </c>
      <c r="G247" s="75">
        <f>G249+G250+G254+G252</f>
        <v>0</v>
      </c>
    </row>
    <row r="248" spans="1:8" ht="28.5" customHeight="1">
      <c r="A248" s="63" t="s">
        <v>58</v>
      </c>
      <c r="B248" s="63" t="s">
        <v>55</v>
      </c>
      <c r="C248" s="63" t="s">
        <v>88</v>
      </c>
      <c r="D248" s="63" t="s">
        <v>510</v>
      </c>
      <c r="E248" s="117" t="s">
        <v>517</v>
      </c>
      <c r="F248" s="76">
        <f>F249+F250</f>
        <v>0</v>
      </c>
      <c r="G248" s="76">
        <f>G249+G250</f>
        <v>0</v>
      </c>
    </row>
    <row r="249" spans="1:8" ht="20.25" customHeight="1">
      <c r="A249" s="63" t="s">
        <v>58</v>
      </c>
      <c r="B249" s="63" t="s">
        <v>55</v>
      </c>
      <c r="C249" s="63" t="s">
        <v>88</v>
      </c>
      <c r="D249" s="63" t="s">
        <v>267</v>
      </c>
      <c r="E249" s="64" t="s">
        <v>390</v>
      </c>
      <c r="F249" s="76">
        <v>0</v>
      </c>
      <c r="G249" s="76">
        <v>0</v>
      </c>
    </row>
    <row r="250" spans="1:8" s="67" customFormat="1" ht="27.75" customHeight="1">
      <c r="A250" s="63" t="s">
        <v>58</v>
      </c>
      <c r="B250" s="63" t="s">
        <v>55</v>
      </c>
      <c r="C250" s="63" t="s">
        <v>88</v>
      </c>
      <c r="D250" s="63" t="s">
        <v>172</v>
      </c>
      <c r="E250" s="117" t="s">
        <v>137</v>
      </c>
      <c r="F250" s="76">
        <v>0</v>
      </c>
      <c r="G250" s="76">
        <v>0</v>
      </c>
      <c r="H250" s="191"/>
    </row>
    <row r="251" spans="1:8" s="67" customFormat="1" ht="27.75" customHeight="1">
      <c r="A251" s="63" t="s">
        <v>58</v>
      </c>
      <c r="B251" s="63" t="s">
        <v>55</v>
      </c>
      <c r="C251" s="63" t="s">
        <v>88</v>
      </c>
      <c r="D251" s="63" t="s">
        <v>493</v>
      </c>
      <c r="E251" s="214" t="s">
        <v>511</v>
      </c>
      <c r="F251" s="76">
        <f>F252</f>
        <v>0</v>
      </c>
      <c r="G251" s="76">
        <f>G252</f>
        <v>0</v>
      </c>
      <c r="H251" s="191"/>
    </row>
    <row r="252" spans="1:8" ht="27.75" customHeight="1">
      <c r="A252" s="63" t="s">
        <v>58</v>
      </c>
      <c r="B252" s="63" t="s">
        <v>55</v>
      </c>
      <c r="C252" s="63" t="s">
        <v>88</v>
      </c>
      <c r="D252" s="63" t="s">
        <v>260</v>
      </c>
      <c r="E252" s="117" t="s">
        <v>252</v>
      </c>
      <c r="F252" s="76">
        <v>0</v>
      </c>
      <c r="G252" s="76">
        <v>0</v>
      </c>
    </row>
    <row r="253" spans="1:8" ht="27.75" customHeight="1">
      <c r="A253" s="63" t="s">
        <v>58</v>
      </c>
      <c r="B253" s="63" t="s">
        <v>55</v>
      </c>
      <c r="C253" s="63" t="s">
        <v>88</v>
      </c>
      <c r="D253" s="63" t="s">
        <v>505</v>
      </c>
      <c r="E253" s="117" t="s">
        <v>513</v>
      </c>
      <c r="F253" s="76">
        <f>F254</f>
        <v>0</v>
      </c>
      <c r="G253" s="76">
        <f>G254</f>
        <v>0</v>
      </c>
    </row>
    <row r="254" spans="1:8" ht="28.5" customHeight="1">
      <c r="A254" s="63" t="s">
        <v>58</v>
      </c>
      <c r="B254" s="63" t="s">
        <v>55</v>
      </c>
      <c r="C254" s="63" t="s">
        <v>88</v>
      </c>
      <c r="D254" s="63" t="s">
        <v>192</v>
      </c>
      <c r="E254" s="117" t="s">
        <v>621</v>
      </c>
      <c r="F254" s="76">
        <v>0</v>
      </c>
      <c r="G254" s="76">
        <v>0</v>
      </c>
    </row>
    <row r="255" spans="1:8" ht="54" customHeight="1">
      <c r="A255" s="54" t="s">
        <v>58</v>
      </c>
      <c r="B255" s="54" t="s">
        <v>55</v>
      </c>
      <c r="C255" s="54" t="s">
        <v>87</v>
      </c>
      <c r="D255" s="54"/>
      <c r="E255" s="116" t="s">
        <v>86</v>
      </c>
      <c r="F255" s="75">
        <f>F257+F258+F261+F262+F259</f>
        <v>172000</v>
      </c>
      <c r="G255" s="75">
        <f>G257+G258+G261+G262+G259</f>
        <v>172000</v>
      </c>
    </row>
    <row r="256" spans="1:8" ht="27" customHeight="1">
      <c r="A256" s="63" t="s">
        <v>58</v>
      </c>
      <c r="B256" s="63" t="s">
        <v>55</v>
      </c>
      <c r="C256" s="63" t="s">
        <v>87</v>
      </c>
      <c r="D256" s="63" t="s">
        <v>504</v>
      </c>
      <c r="E256" s="214" t="s">
        <v>508</v>
      </c>
      <c r="F256" s="75">
        <f>F257+F258+F259</f>
        <v>169000</v>
      </c>
      <c r="G256" s="75">
        <f>G257+G258+G259</f>
        <v>169000</v>
      </c>
    </row>
    <row r="257" spans="1:8" ht="21.75" customHeight="1">
      <c r="A257" s="63" t="s">
        <v>58</v>
      </c>
      <c r="B257" s="63" t="s">
        <v>55</v>
      </c>
      <c r="C257" s="63" t="s">
        <v>87</v>
      </c>
      <c r="D257" s="63" t="s">
        <v>257</v>
      </c>
      <c r="E257" s="117" t="s">
        <v>135</v>
      </c>
      <c r="F257" s="76">
        <v>130000</v>
      </c>
      <c r="G257" s="76">
        <v>130000</v>
      </c>
    </row>
    <row r="258" spans="1:8" ht="27.75" customHeight="1">
      <c r="A258" s="65" t="s">
        <v>58</v>
      </c>
      <c r="B258" s="65" t="s">
        <v>55</v>
      </c>
      <c r="C258" s="63" t="s">
        <v>87</v>
      </c>
      <c r="D258" s="63" t="s">
        <v>258</v>
      </c>
      <c r="E258" s="117" t="s">
        <v>226</v>
      </c>
      <c r="F258" s="76">
        <v>0</v>
      </c>
      <c r="G258" s="76">
        <v>0</v>
      </c>
      <c r="H258" s="170"/>
    </row>
    <row r="259" spans="1:8" ht="45.75" customHeight="1">
      <c r="A259" s="65" t="s">
        <v>58</v>
      </c>
      <c r="B259" s="65" t="s">
        <v>55</v>
      </c>
      <c r="C259" s="63" t="s">
        <v>87</v>
      </c>
      <c r="D259" s="63" t="s">
        <v>171</v>
      </c>
      <c r="E259" s="117" t="s">
        <v>33</v>
      </c>
      <c r="F259" s="76">
        <v>39000</v>
      </c>
      <c r="G259" s="76">
        <v>39000</v>
      </c>
    </row>
    <row r="260" spans="1:8" ht="45.75" customHeight="1">
      <c r="A260" s="65" t="s">
        <v>58</v>
      </c>
      <c r="B260" s="65" t="s">
        <v>55</v>
      </c>
      <c r="C260" s="63" t="s">
        <v>87</v>
      </c>
      <c r="D260" s="63" t="s">
        <v>493</v>
      </c>
      <c r="E260" s="214" t="s">
        <v>511</v>
      </c>
      <c r="F260" s="76">
        <f>F261+F262</f>
        <v>3000</v>
      </c>
      <c r="G260" s="76">
        <f>G261+G262</f>
        <v>3000</v>
      </c>
    </row>
    <row r="261" spans="1:8" ht="27" customHeight="1">
      <c r="A261" s="65" t="s">
        <v>58</v>
      </c>
      <c r="B261" s="65" t="s">
        <v>55</v>
      </c>
      <c r="C261" s="63" t="s">
        <v>87</v>
      </c>
      <c r="D261" s="63" t="s">
        <v>259</v>
      </c>
      <c r="E261" s="117" t="s">
        <v>342</v>
      </c>
      <c r="F261" s="76">
        <v>0</v>
      </c>
      <c r="G261" s="76">
        <v>0</v>
      </c>
      <c r="H261" s="193"/>
    </row>
    <row r="262" spans="1:8" ht="33.75" customHeight="1">
      <c r="A262" s="65" t="s">
        <v>58</v>
      </c>
      <c r="B262" s="65" t="s">
        <v>55</v>
      </c>
      <c r="C262" s="63" t="s">
        <v>87</v>
      </c>
      <c r="D262" s="63" t="s">
        <v>260</v>
      </c>
      <c r="E262" s="117" t="s">
        <v>38</v>
      </c>
      <c r="F262" s="76">
        <v>3000</v>
      </c>
      <c r="G262" s="76">
        <v>3000</v>
      </c>
    </row>
    <row r="263" spans="1:8" ht="27" customHeight="1">
      <c r="A263" s="123">
        <v>10</v>
      </c>
      <c r="B263" s="123"/>
      <c r="C263" s="123"/>
      <c r="D263" s="123"/>
      <c r="E263" s="124" t="s">
        <v>253</v>
      </c>
      <c r="F263" s="125">
        <f>F264+F271</f>
        <v>315000</v>
      </c>
      <c r="G263" s="125">
        <f>G264+G271</f>
        <v>315000</v>
      </c>
    </row>
    <row r="264" spans="1:8" ht="17.25" customHeight="1">
      <c r="A264" s="54">
        <v>10</v>
      </c>
      <c r="B264" s="54" t="s">
        <v>51</v>
      </c>
      <c r="C264" s="54"/>
      <c r="D264" s="54"/>
      <c r="E264" s="116" t="s">
        <v>47</v>
      </c>
      <c r="F264" s="75">
        <f t="shared" ref="F264:G267" si="14">F265</f>
        <v>315000</v>
      </c>
      <c r="G264" s="75">
        <f t="shared" si="14"/>
        <v>315000</v>
      </c>
      <c r="H264" s="170"/>
    </row>
    <row r="265" spans="1:8" s="67" customFormat="1" ht="47.25" customHeight="1">
      <c r="A265" s="54">
        <v>10</v>
      </c>
      <c r="B265" s="54" t="s">
        <v>51</v>
      </c>
      <c r="C265" s="54" t="s">
        <v>80</v>
      </c>
      <c r="D265" s="54"/>
      <c r="E265" s="196" t="s">
        <v>536</v>
      </c>
      <c r="F265" s="75">
        <f t="shared" si="14"/>
        <v>315000</v>
      </c>
      <c r="G265" s="75">
        <f t="shared" si="14"/>
        <v>315000</v>
      </c>
      <c r="H265" s="191"/>
    </row>
    <row r="266" spans="1:8" s="67" customFormat="1" ht="27.75" customHeight="1">
      <c r="A266" s="54" t="s">
        <v>264</v>
      </c>
      <c r="B266" s="54" t="s">
        <v>51</v>
      </c>
      <c r="C266" s="54" t="s">
        <v>84</v>
      </c>
      <c r="D266" s="54"/>
      <c r="E266" s="196" t="s">
        <v>85</v>
      </c>
      <c r="F266" s="102">
        <f t="shared" si="14"/>
        <v>315000</v>
      </c>
      <c r="G266" s="102">
        <f t="shared" si="14"/>
        <v>315000</v>
      </c>
      <c r="H266" s="191"/>
    </row>
    <row r="267" spans="1:8" s="67" customFormat="1" ht="33" customHeight="1">
      <c r="A267" s="54" t="s">
        <v>264</v>
      </c>
      <c r="B267" s="54" t="s">
        <v>51</v>
      </c>
      <c r="C267" s="54" t="s">
        <v>82</v>
      </c>
      <c r="D267" s="54"/>
      <c r="E267" s="116" t="s">
        <v>48</v>
      </c>
      <c r="F267" s="75">
        <f t="shared" si="14"/>
        <v>315000</v>
      </c>
      <c r="G267" s="75">
        <f t="shared" si="14"/>
        <v>315000</v>
      </c>
      <c r="H267" s="193"/>
    </row>
    <row r="268" spans="1:8" ht="29.25" customHeight="1">
      <c r="A268" s="54">
        <v>10</v>
      </c>
      <c r="B268" s="54" t="s">
        <v>51</v>
      </c>
      <c r="C268" s="54" t="s">
        <v>83</v>
      </c>
      <c r="D268" s="54"/>
      <c r="E268" s="116" t="s">
        <v>71</v>
      </c>
      <c r="F268" s="75">
        <f>F270</f>
        <v>315000</v>
      </c>
      <c r="G268" s="75">
        <f>G270</f>
        <v>315000</v>
      </c>
      <c r="H268" s="193"/>
    </row>
    <row r="269" spans="1:8" ht="29.25" customHeight="1">
      <c r="A269" s="63" t="s">
        <v>264</v>
      </c>
      <c r="B269" s="63" t="s">
        <v>51</v>
      </c>
      <c r="C269" s="63" t="s">
        <v>83</v>
      </c>
      <c r="D269" s="63" t="s">
        <v>509</v>
      </c>
      <c r="E269" s="117" t="s">
        <v>515</v>
      </c>
      <c r="F269" s="75">
        <f>F270</f>
        <v>315000</v>
      </c>
      <c r="G269" s="75">
        <f>G270</f>
        <v>315000</v>
      </c>
      <c r="H269" s="193"/>
    </row>
    <row r="270" spans="1:8" ht="24.75" customHeight="1">
      <c r="A270" s="63">
        <v>10</v>
      </c>
      <c r="B270" s="63" t="s">
        <v>51</v>
      </c>
      <c r="C270" s="63" t="s">
        <v>83</v>
      </c>
      <c r="D270" s="63" t="s">
        <v>269</v>
      </c>
      <c r="E270" s="117" t="s">
        <v>163</v>
      </c>
      <c r="F270" s="76">
        <v>315000</v>
      </c>
      <c r="G270" s="76">
        <v>315000</v>
      </c>
    </row>
    <row r="271" spans="1:8" ht="16.5" customHeight="1">
      <c r="A271" s="54">
        <v>10</v>
      </c>
      <c r="B271" s="54" t="s">
        <v>54</v>
      </c>
      <c r="C271" s="54"/>
      <c r="D271" s="54"/>
      <c r="E271" s="116" t="s">
        <v>278</v>
      </c>
      <c r="F271" s="75">
        <f>F272+F278</f>
        <v>0</v>
      </c>
      <c r="G271" s="75">
        <f>G272+G278</f>
        <v>0</v>
      </c>
    </row>
    <row r="272" spans="1:8" ht="29.25" customHeight="1">
      <c r="A272" s="54">
        <v>10</v>
      </c>
      <c r="B272" s="54" t="s">
        <v>54</v>
      </c>
      <c r="C272" s="54" t="s">
        <v>80</v>
      </c>
      <c r="D272" s="54"/>
      <c r="E272" s="196" t="s">
        <v>536</v>
      </c>
      <c r="F272" s="75">
        <f t="shared" ref="F272:G274" si="15">F273</f>
        <v>0</v>
      </c>
      <c r="G272" s="75">
        <f t="shared" si="15"/>
        <v>0</v>
      </c>
    </row>
    <row r="273" spans="1:8" ht="27.75" customHeight="1">
      <c r="A273" s="54" t="s">
        <v>264</v>
      </c>
      <c r="B273" s="54" t="s">
        <v>54</v>
      </c>
      <c r="C273" s="54" t="s">
        <v>84</v>
      </c>
      <c r="D273" s="54"/>
      <c r="E273" s="196" t="s">
        <v>85</v>
      </c>
      <c r="F273" s="102">
        <f t="shared" si="15"/>
        <v>0</v>
      </c>
      <c r="G273" s="102">
        <f t="shared" si="15"/>
        <v>0</v>
      </c>
    </row>
    <row r="274" spans="1:8" ht="27" customHeight="1">
      <c r="A274" s="54" t="s">
        <v>264</v>
      </c>
      <c r="B274" s="54" t="s">
        <v>54</v>
      </c>
      <c r="C274" s="54" t="s">
        <v>82</v>
      </c>
      <c r="D274" s="54"/>
      <c r="E274" s="116" t="s">
        <v>48</v>
      </c>
      <c r="F274" s="75">
        <f t="shared" si="15"/>
        <v>0</v>
      </c>
      <c r="G274" s="75">
        <f t="shared" si="15"/>
        <v>0</v>
      </c>
    </row>
    <row r="275" spans="1:8" ht="30" customHeight="1">
      <c r="A275" s="54">
        <v>10</v>
      </c>
      <c r="B275" s="54" t="s">
        <v>54</v>
      </c>
      <c r="C275" s="54" t="s">
        <v>81</v>
      </c>
      <c r="D275" s="54"/>
      <c r="E275" s="116" t="s">
        <v>254</v>
      </c>
      <c r="F275" s="75">
        <f>F277</f>
        <v>0</v>
      </c>
      <c r="G275" s="75">
        <f>G277</f>
        <v>0</v>
      </c>
    </row>
    <row r="276" spans="1:8" ht="30" customHeight="1">
      <c r="A276" s="63" t="s">
        <v>264</v>
      </c>
      <c r="B276" s="63" t="s">
        <v>54</v>
      </c>
      <c r="C276" s="63" t="s">
        <v>81</v>
      </c>
      <c r="D276" s="63" t="s">
        <v>509</v>
      </c>
      <c r="E276" s="117" t="s">
        <v>515</v>
      </c>
      <c r="F276" s="75">
        <f>F277</f>
        <v>0</v>
      </c>
      <c r="G276" s="75">
        <f>G277</f>
        <v>0</v>
      </c>
    </row>
    <row r="277" spans="1:8" ht="25.5" customHeight="1">
      <c r="A277" s="63" t="s">
        <v>264</v>
      </c>
      <c r="B277" s="63" t="s">
        <v>54</v>
      </c>
      <c r="C277" s="63" t="s">
        <v>81</v>
      </c>
      <c r="D277" s="63" t="s">
        <v>270</v>
      </c>
      <c r="E277" s="117" t="s">
        <v>255</v>
      </c>
      <c r="F277" s="76">
        <v>0</v>
      </c>
      <c r="G277" s="76">
        <v>0</v>
      </c>
      <c r="H277" s="170"/>
    </row>
    <row r="278" spans="1:8" ht="39.75" customHeight="1">
      <c r="A278" s="54" t="s">
        <v>264</v>
      </c>
      <c r="B278" s="54" t="s">
        <v>54</v>
      </c>
      <c r="C278" s="54" t="s">
        <v>90</v>
      </c>
      <c r="D278" s="54"/>
      <c r="E278" s="213" t="s">
        <v>224</v>
      </c>
      <c r="F278" s="75">
        <f>F279</f>
        <v>0</v>
      </c>
      <c r="G278" s="75">
        <f>G279</f>
        <v>0</v>
      </c>
      <c r="H278" s="170"/>
    </row>
    <row r="279" spans="1:8" ht="45.75" customHeight="1">
      <c r="A279" s="54" t="s">
        <v>264</v>
      </c>
      <c r="B279" s="54" t="s">
        <v>54</v>
      </c>
      <c r="C279" s="54" t="s">
        <v>89</v>
      </c>
      <c r="D279" s="54"/>
      <c r="E279" s="213" t="s">
        <v>228</v>
      </c>
      <c r="F279" s="75">
        <f>F280</f>
        <v>0</v>
      </c>
      <c r="G279" s="75">
        <f>G280</f>
        <v>0</v>
      </c>
      <c r="H279" s="170"/>
    </row>
    <row r="280" spans="1:8" ht="55.5" customHeight="1">
      <c r="A280" s="54" t="s">
        <v>264</v>
      </c>
      <c r="B280" s="54" t="s">
        <v>54</v>
      </c>
      <c r="C280" s="54" t="s">
        <v>495</v>
      </c>
      <c r="D280" s="54"/>
      <c r="E280" s="215" t="s">
        <v>537</v>
      </c>
      <c r="F280" s="75">
        <f>F282</f>
        <v>0</v>
      </c>
      <c r="G280" s="75">
        <f>G282</f>
        <v>0</v>
      </c>
      <c r="H280" s="170"/>
    </row>
    <row r="281" spans="1:8" ht="27.75" customHeight="1">
      <c r="A281" s="63" t="s">
        <v>264</v>
      </c>
      <c r="B281" s="63" t="s">
        <v>54</v>
      </c>
      <c r="C281" s="63" t="s">
        <v>495</v>
      </c>
      <c r="D281" s="63" t="s">
        <v>510</v>
      </c>
      <c r="E281" s="157" t="s">
        <v>516</v>
      </c>
      <c r="F281" s="75">
        <f>F282</f>
        <v>0</v>
      </c>
      <c r="G281" s="75">
        <f>G282</f>
        <v>0</v>
      </c>
      <c r="H281" s="170"/>
    </row>
    <row r="282" spans="1:8" ht="31.5" customHeight="1">
      <c r="A282" s="63" t="s">
        <v>264</v>
      </c>
      <c r="B282" s="63" t="s">
        <v>54</v>
      </c>
      <c r="C282" s="63" t="s">
        <v>495</v>
      </c>
      <c r="D282" s="63" t="s">
        <v>268</v>
      </c>
      <c r="E282" s="214" t="s">
        <v>494</v>
      </c>
      <c r="F282" s="76">
        <v>0</v>
      </c>
      <c r="G282" s="76">
        <v>0</v>
      </c>
      <c r="H282" s="170"/>
    </row>
    <row r="283" spans="1:8" ht="21" customHeight="1">
      <c r="A283" s="123">
        <v>11</v>
      </c>
      <c r="B283" s="123"/>
      <c r="C283" s="123"/>
      <c r="D283" s="123"/>
      <c r="E283" s="124" t="s">
        <v>61</v>
      </c>
      <c r="F283" s="125">
        <f t="shared" ref="F283:G286" si="16">F284</f>
        <v>10000</v>
      </c>
      <c r="G283" s="125">
        <f t="shared" si="16"/>
        <v>10000</v>
      </c>
    </row>
    <row r="284" spans="1:8" ht="20.25" customHeight="1">
      <c r="A284" s="54">
        <v>11</v>
      </c>
      <c r="B284" s="54" t="s">
        <v>51</v>
      </c>
      <c r="C284" s="54"/>
      <c r="D284" s="54"/>
      <c r="E284" s="116" t="s">
        <v>256</v>
      </c>
      <c r="F284" s="75">
        <f t="shared" si="16"/>
        <v>10000</v>
      </c>
      <c r="G284" s="75">
        <f t="shared" si="16"/>
        <v>10000</v>
      </c>
    </row>
    <row r="285" spans="1:8" ht="31.5" customHeight="1">
      <c r="A285" s="54">
        <v>11</v>
      </c>
      <c r="B285" s="54" t="s">
        <v>51</v>
      </c>
      <c r="C285" s="54" t="s">
        <v>77</v>
      </c>
      <c r="D285" s="54"/>
      <c r="E285" s="116" t="s">
        <v>538</v>
      </c>
      <c r="F285" s="75">
        <f t="shared" si="16"/>
        <v>10000</v>
      </c>
      <c r="G285" s="75">
        <f t="shared" si="16"/>
        <v>10000</v>
      </c>
    </row>
    <row r="286" spans="1:8" ht="27.75" customHeight="1">
      <c r="A286" s="54" t="s">
        <v>271</v>
      </c>
      <c r="B286" s="54" t="s">
        <v>51</v>
      </c>
      <c r="C286" s="54" t="s">
        <v>78</v>
      </c>
      <c r="D286" s="54"/>
      <c r="E286" s="116" t="s">
        <v>79</v>
      </c>
      <c r="F286" s="102">
        <f t="shared" si="16"/>
        <v>10000</v>
      </c>
      <c r="G286" s="102">
        <f t="shared" si="16"/>
        <v>10000</v>
      </c>
    </row>
    <row r="287" spans="1:8" ht="20.25" customHeight="1">
      <c r="A287" s="54">
        <v>11</v>
      </c>
      <c r="B287" s="54" t="s">
        <v>51</v>
      </c>
      <c r="C287" s="54" t="s">
        <v>76</v>
      </c>
      <c r="D287" s="54"/>
      <c r="E287" s="116" t="s">
        <v>62</v>
      </c>
      <c r="F287" s="75">
        <f>F289</f>
        <v>10000</v>
      </c>
      <c r="G287" s="75">
        <f>G289</f>
        <v>10000</v>
      </c>
    </row>
    <row r="288" spans="1:8" ht="27.75" customHeight="1">
      <c r="A288" s="63" t="s">
        <v>271</v>
      </c>
      <c r="B288" s="63" t="s">
        <v>51</v>
      </c>
      <c r="C288" s="63" t="s">
        <v>76</v>
      </c>
      <c r="D288" s="63" t="s">
        <v>493</v>
      </c>
      <c r="E288" s="214" t="s">
        <v>511</v>
      </c>
      <c r="F288" s="75">
        <f>F289</f>
        <v>10000</v>
      </c>
      <c r="G288" s="75">
        <f>G289</f>
        <v>10000</v>
      </c>
    </row>
    <row r="289" spans="1:8" ht="33" customHeight="1">
      <c r="A289" s="63" t="s">
        <v>271</v>
      </c>
      <c r="B289" s="63" t="s">
        <v>51</v>
      </c>
      <c r="C289" s="63" t="s">
        <v>76</v>
      </c>
      <c r="D289" s="63" t="s">
        <v>260</v>
      </c>
      <c r="E289" s="117" t="s">
        <v>39</v>
      </c>
      <c r="F289" s="76">
        <v>10000</v>
      </c>
      <c r="G289" s="76">
        <v>10000</v>
      </c>
    </row>
    <row r="290" spans="1:8" ht="31.5" customHeight="1">
      <c r="A290" s="98"/>
      <c r="B290" s="98"/>
      <c r="C290" s="98"/>
      <c r="D290" s="98"/>
      <c r="E290" s="121" t="s">
        <v>279</v>
      </c>
      <c r="F290" s="99">
        <f>F7+F62+F72+F101+F134+F215+F227+F263+F283</f>
        <v>3496000</v>
      </c>
      <c r="G290" s="99">
        <f>G7+G62+G72+G101+G134+G215+G227+G263+G283</f>
        <v>3527400</v>
      </c>
    </row>
    <row r="291" spans="1:8" ht="18.75" customHeight="1">
      <c r="G291" s="186"/>
    </row>
    <row r="292" spans="1:8" ht="33.75" customHeight="1"/>
    <row r="293" spans="1:8" ht="33.75" customHeight="1"/>
    <row r="294" spans="1:8" ht="21.75" customHeight="1"/>
    <row r="295" spans="1:8" ht="33" customHeight="1"/>
    <row r="296" spans="1:8">
      <c r="H296" s="195"/>
    </row>
  </sheetData>
  <mergeCells count="5">
    <mergeCell ref="A1:G1"/>
    <mergeCell ref="A2:F2"/>
    <mergeCell ref="C4:C6"/>
    <mergeCell ref="D4:D6"/>
    <mergeCell ref="E4:E6"/>
  </mergeCells>
  <phoneticPr fontId="0" type="noConversion"/>
  <pageMargins left="0.46" right="0.34" top="0.38" bottom="0.39" header="0.5" footer="0.3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  <pageSetUpPr fitToPage="1"/>
  </sheetPr>
  <dimension ref="A1:H325"/>
  <sheetViews>
    <sheetView view="pageBreakPreview" zoomScaleSheetLayoutView="100" workbookViewId="0">
      <selection activeCell="A2" sqref="A2:G2"/>
    </sheetView>
  </sheetViews>
  <sheetFormatPr defaultColWidth="9.140625" defaultRowHeight="15"/>
  <cols>
    <col min="1" max="1" width="55.28515625" style="201" customWidth="1"/>
    <col min="2" max="2" width="8.7109375" style="55" customWidth="1"/>
    <col min="3" max="3" width="5.85546875" style="55" customWidth="1"/>
    <col min="4" max="4" width="5.5703125" style="55" customWidth="1"/>
    <col min="5" max="5" width="16.7109375" style="55" customWidth="1"/>
    <col min="6" max="6" width="8.42578125" style="55" customWidth="1"/>
    <col min="7" max="7" width="19.7109375" style="59" customWidth="1"/>
  </cols>
  <sheetData>
    <row r="1" spans="1:8" ht="65.25" customHeight="1">
      <c r="A1" s="356" t="s">
        <v>664</v>
      </c>
      <c r="B1" s="399"/>
      <c r="C1" s="399"/>
      <c r="D1" s="399"/>
      <c r="E1" s="399"/>
      <c r="F1" s="399"/>
      <c r="G1" s="399"/>
    </row>
    <row r="2" spans="1:8" ht="32.25" customHeight="1">
      <c r="A2" s="398" t="s">
        <v>540</v>
      </c>
      <c r="B2" s="399"/>
      <c r="C2" s="399"/>
      <c r="D2" s="399"/>
      <c r="E2" s="399"/>
      <c r="F2" s="399"/>
      <c r="G2" s="399"/>
    </row>
    <row r="3" spans="1:8">
      <c r="G3" s="56" t="s">
        <v>133</v>
      </c>
    </row>
    <row r="4" spans="1:8" ht="15.75">
      <c r="A4" s="202" t="s">
        <v>63</v>
      </c>
      <c r="B4" s="57" t="s">
        <v>64</v>
      </c>
      <c r="C4" s="57"/>
      <c r="D4" s="57"/>
      <c r="E4" s="57"/>
      <c r="F4" s="57"/>
      <c r="G4" s="58" t="s">
        <v>11</v>
      </c>
      <c r="H4" s="45"/>
    </row>
    <row r="5" spans="1:8" ht="30" customHeight="1">
      <c r="A5" s="202"/>
      <c r="B5" s="57" t="s">
        <v>65</v>
      </c>
      <c r="C5" s="57" t="s">
        <v>66</v>
      </c>
      <c r="D5" s="57" t="s">
        <v>67</v>
      </c>
      <c r="E5" s="57" t="s">
        <v>68</v>
      </c>
      <c r="F5" s="57" t="s">
        <v>9</v>
      </c>
      <c r="G5" s="58" t="s">
        <v>547</v>
      </c>
      <c r="H5" s="45"/>
    </row>
    <row r="6" spans="1:8" ht="21.75" customHeight="1">
      <c r="A6" s="124" t="s">
        <v>222</v>
      </c>
      <c r="B6" s="111" t="s">
        <v>395</v>
      </c>
      <c r="C6" s="123" t="s">
        <v>51</v>
      </c>
      <c r="D6" s="123"/>
      <c r="E6" s="123"/>
      <c r="F6" s="123"/>
      <c r="G6" s="125">
        <f>SUM(G7+G14+G42+G30+G36)</f>
        <v>4320049</v>
      </c>
      <c r="H6" s="46"/>
    </row>
    <row r="7" spans="1:8" ht="25.5">
      <c r="A7" s="116" t="s">
        <v>223</v>
      </c>
      <c r="B7" s="223" t="s">
        <v>395</v>
      </c>
      <c r="C7" s="54" t="s">
        <v>51</v>
      </c>
      <c r="D7" s="54" t="s">
        <v>53</v>
      </c>
      <c r="E7" s="54"/>
      <c r="F7" s="54"/>
      <c r="G7" s="75">
        <f>G8</f>
        <v>342782</v>
      </c>
    </row>
    <row r="8" spans="1:8" ht="38.25">
      <c r="A8" s="116" t="s">
        <v>224</v>
      </c>
      <c r="B8" s="223" t="s">
        <v>395</v>
      </c>
      <c r="C8" s="54" t="s">
        <v>51</v>
      </c>
      <c r="D8" s="54" t="s">
        <v>53</v>
      </c>
      <c r="E8" s="54" t="s">
        <v>90</v>
      </c>
      <c r="F8" s="54"/>
      <c r="G8" s="75">
        <f>G9</f>
        <v>342782</v>
      </c>
    </row>
    <row r="9" spans="1:8" ht="38.25">
      <c r="A9" s="116" t="s">
        <v>467</v>
      </c>
      <c r="B9" s="223" t="s">
        <v>395</v>
      </c>
      <c r="C9" s="54" t="s">
        <v>51</v>
      </c>
      <c r="D9" s="54" t="s">
        <v>53</v>
      </c>
      <c r="E9" s="54" t="s">
        <v>89</v>
      </c>
      <c r="F9" s="54"/>
      <c r="G9" s="75">
        <f>G10</f>
        <v>342782</v>
      </c>
    </row>
    <row r="10" spans="1:8" ht="15.75">
      <c r="A10" s="116" t="s">
        <v>225</v>
      </c>
      <c r="B10" s="223" t="s">
        <v>395</v>
      </c>
      <c r="C10" s="54" t="s">
        <v>51</v>
      </c>
      <c r="D10" s="54" t="s">
        <v>53</v>
      </c>
      <c r="E10" s="71" t="s">
        <v>117</v>
      </c>
      <c r="F10" s="54"/>
      <c r="G10" s="75">
        <f>G12+G13</f>
        <v>342782</v>
      </c>
    </row>
    <row r="11" spans="1:8" ht="25.5">
      <c r="A11" s="214" t="s">
        <v>508</v>
      </c>
      <c r="B11" s="223" t="s">
        <v>395</v>
      </c>
      <c r="C11" s="63" t="s">
        <v>51</v>
      </c>
      <c r="D11" s="63" t="s">
        <v>53</v>
      </c>
      <c r="E11" s="65" t="s">
        <v>117</v>
      </c>
      <c r="F11" s="63" t="s">
        <v>504</v>
      </c>
      <c r="G11" s="75">
        <f>G12+G13</f>
        <v>342782</v>
      </c>
    </row>
    <row r="12" spans="1:8" ht="15.75">
      <c r="A12" s="117" t="s">
        <v>135</v>
      </c>
      <c r="B12" s="223" t="s">
        <v>395</v>
      </c>
      <c r="C12" s="63" t="s">
        <v>51</v>
      </c>
      <c r="D12" s="63" t="s">
        <v>53</v>
      </c>
      <c r="E12" s="65" t="s">
        <v>117</v>
      </c>
      <c r="F12" s="63" t="s">
        <v>257</v>
      </c>
      <c r="G12" s="76">
        <v>315092</v>
      </c>
    </row>
    <row r="13" spans="1:8" ht="38.25">
      <c r="A13" s="117" t="s">
        <v>32</v>
      </c>
      <c r="B13" s="223" t="s">
        <v>395</v>
      </c>
      <c r="C13" s="65" t="s">
        <v>51</v>
      </c>
      <c r="D13" s="65" t="s">
        <v>53</v>
      </c>
      <c r="E13" s="65" t="s">
        <v>117</v>
      </c>
      <c r="F13" s="63" t="s">
        <v>171</v>
      </c>
      <c r="G13" s="76">
        <v>27690</v>
      </c>
    </row>
    <row r="14" spans="1:8" ht="38.25">
      <c r="A14" s="116" t="s">
        <v>227</v>
      </c>
      <c r="B14" s="223" t="s">
        <v>395</v>
      </c>
      <c r="C14" s="54" t="s">
        <v>51</v>
      </c>
      <c r="D14" s="54" t="s">
        <v>55</v>
      </c>
      <c r="E14" s="54"/>
      <c r="F14" s="54"/>
      <c r="G14" s="75">
        <f>G15</f>
        <v>2146717</v>
      </c>
    </row>
    <row r="15" spans="1:8" ht="38.25">
      <c r="A15" s="116" t="s">
        <v>224</v>
      </c>
      <c r="B15" s="223" t="s">
        <v>395</v>
      </c>
      <c r="C15" s="54" t="s">
        <v>51</v>
      </c>
      <c r="D15" s="54" t="s">
        <v>55</v>
      </c>
      <c r="E15" s="54" t="s">
        <v>90</v>
      </c>
      <c r="F15" s="54"/>
      <c r="G15" s="75">
        <f>G16</f>
        <v>2146717</v>
      </c>
    </row>
    <row r="16" spans="1:8" ht="38.25">
      <c r="A16" s="116" t="s">
        <v>228</v>
      </c>
      <c r="B16" s="223" t="s">
        <v>395</v>
      </c>
      <c r="C16" s="54" t="s">
        <v>51</v>
      </c>
      <c r="D16" s="54" t="s">
        <v>55</v>
      </c>
      <c r="E16" s="54" t="s">
        <v>89</v>
      </c>
      <c r="F16" s="54"/>
      <c r="G16" s="75">
        <f>G17</f>
        <v>2146717</v>
      </c>
    </row>
    <row r="17" spans="1:7" ht="15.75">
      <c r="A17" s="116" t="s">
        <v>229</v>
      </c>
      <c r="B17" s="223" t="s">
        <v>395</v>
      </c>
      <c r="C17" s="54" t="s">
        <v>51</v>
      </c>
      <c r="D17" s="54" t="s">
        <v>55</v>
      </c>
      <c r="E17" s="54" t="s">
        <v>118</v>
      </c>
      <c r="F17" s="54"/>
      <c r="G17" s="75">
        <f>G19+G20+G23+G24+G28+G29+G21+G26</f>
        <v>2146717</v>
      </c>
    </row>
    <row r="18" spans="1:7" ht="25.5">
      <c r="A18" s="214" t="s">
        <v>508</v>
      </c>
      <c r="B18" s="223" t="s">
        <v>395</v>
      </c>
      <c r="C18" s="63" t="s">
        <v>51</v>
      </c>
      <c r="D18" s="63" t="s">
        <v>55</v>
      </c>
      <c r="E18" s="63" t="s">
        <v>118</v>
      </c>
      <c r="F18" s="63" t="s">
        <v>504</v>
      </c>
      <c r="G18" s="76">
        <f>SUM(G19:G21)</f>
        <v>213867</v>
      </c>
    </row>
    <row r="19" spans="1:7" ht="15.75">
      <c r="A19" s="117" t="s">
        <v>136</v>
      </c>
      <c r="B19" s="223" t="s">
        <v>395</v>
      </c>
      <c r="C19" s="63" t="s">
        <v>51</v>
      </c>
      <c r="D19" s="63" t="s">
        <v>55</v>
      </c>
      <c r="E19" s="63" t="s">
        <v>118</v>
      </c>
      <c r="F19" s="63" t="s">
        <v>257</v>
      </c>
      <c r="G19" s="76">
        <v>198667</v>
      </c>
    </row>
    <row r="20" spans="1:7" ht="25.5">
      <c r="A20" s="117" t="s">
        <v>226</v>
      </c>
      <c r="B20" s="223" t="s">
        <v>395</v>
      </c>
      <c r="C20" s="63" t="s">
        <v>51</v>
      </c>
      <c r="D20" s="63" t="s">
        <v>55</v>
      </c>
      <c r="E20" s="63" t="s">
        <v>118</v>
      </c>
      <c r="F20" s="63" t="s">
        <v>258</v>
      </c>
      <c r="G20" s="76">
        <v>0</v>
      </c>
    </row>
    <row r="21" spans="1:7" ht="38.25">
      <c r="A21" s="117" t="s">
        <v>33</v>
      </c>
      <c r="B21" s="223" t="s">
        <v>395</v>
      </c>
      <c r="C21" s="63" t="s">
        <v>51</v>
      </c>
      <c r="D21" s="63" t="s">
        <v>55</v>
      </c>
      <c r="E21" s="63" t="s">
        <v>118</v>
      </c>
      <c r="F21" s="63" t="s">
        <v>171</v>
      </c>
      <c r="G21" s="76">
        <v>15200</v>
      </c>
    </row>
    <row r="22" spans="1:7" ht="25.5">
      <c r="A22" s="214" t="s">
        <v>511</v>
      </c>
      <c r="B22" s="223" t="s">
        <v>395</v>
      </c>
      <c r="C22" s="63" t="s">
        <v>51</v>
      </c>
      <c r="D22" s="63" t="s">
        <v>55</v>
      </c>
      <c r="E22" s="63" t="s">
        <v>118</v>
      </c>
      <c r="F22" s="63" t="s">
        <v>493</v>
      </c>
      <c r="G22" s="76">
        <f>SUM(G23:G24)</f>
        <v>1880850</v>
      </c>
    </row>
    <row r="23" spans="1:7" ht="25.5">
      <c r="A23" s="117" t="s">
        <v>34</v>
      </c>
      <c r="B23" s="223" t="s">
        <v>395</v>
      </c>
      <c r="C23" s="63" t="s">
        <v>51</v>
      </c>
      <c r="D23" s="63" t="s">
        <v>55</v>
      </c>
      <c r="E23" s="63" t="s">
        <v>118</v>
      </c>
      <c r="F23" s="63" t="s">
        <v>259</v>
      </c>
      <c r="G23" s="76">
        <v>69650</v>
      </c>
    </row>
    <row r="24" spans="1:7" ht="25.5">
      <c r="A24" s="117" t="s">
        <v>35</v>
      </c>
      <c r="B24" s="223" t="s">
        <v>395</v>
      </c>
      <c r="C24" s="63" t="s">
        <v>51</v>
      </c>
      <c r="D24" s="63" t="s">
        <v>55</v>
      </c>
      <c r="E24" s="63" t="s">
        <v>118</v>
      </c>
      <c r="F24" s="63" t="s">
        <v>260</v>
      </c>
      <c r="G24" s="76">
        <v>1811200</v>
      </c>
    </row>
    <row r="25" spans="1:7" ht="15.75">
      <c r="A25" s="117" t="s">
        <v>552</v>
      </c>
      <c r="B25" s="223" t="s">
        <v>395</v>
      </c>
      <c r="C25" s="63" t="s">
        <v>51</v>
      </c>
      <c r="D25" s="63" t="s">
        <v>55</v>
      </c>
      <c r="E25" s="63" t="s">
        <v>118</v>
      </c>
      <c r="F25" s="63" t="s">
        <v>505</v>
      </c>
      <c r="G25" s="76">
        <f>G26</f>
        <v>50000</v>
      </c>
    </row>
    <row r="26" spans="1:7" ht="25.5">
      <c r="A26" s="117" t="s">
        <v>621</v>
      </c>
      <c r="B26" s="223" t="s">
        <v>395</v>
      </c>
      <c r="C26" s="63" t="s">
        <v>51</v>
      </c>
      <c r="D26" s="63" t="s">
        <v>55</v>
      </c>
      <c r="E26" s="63" t="s">
        <v>118</v>
      </c>
      <c r="F26" s="63" t="s">
        <v>192</v>
      </c>
      <c r="G26" s="76">
        <v>50000</v>
      </c>
    </row>
    <row r="27" spans="1:7" ht="15.75">
      <c r="A27" s="117" t="s">
        <v>512</v>
      </c>
      <c r="B27" s="223" t="s">
        <v>395</v>
      </c>
      <c r="C27" s="63" t="s">
        <v>51</v>
      </c>
      <c r="D27" s="63" t="s">
        <v>55</v>
      </c>
      <c r="E27" s="63" t="s">
        <v>118</v>
      </c>
      <c r="F27" s="63" t="s">
        <v>506</v>
      </c>
      <c r="G27" s="76">
        <f>G28+G29</f>
        <v>2000</v>
      </c>
    </row>
    <row r="28" spans="1:7" ht="15.75">
      <c r="A28" s="117" t="s">
        <v>36</v>
      </c>
      <c r="B28" s="223" t="s">
        <v>395</v>
      </c>
      <c r="C28" s="63" t="s">
        <v>51</v>
      </c>
      <c r="D28" s="63" t="s">
        <v>55</v>
      </c>
      <c r="E28" s="63" t="s">
        <v>118</v>
      </c>
      <c r="F28" s="63" t="s">
        <v>261</v>
      </c>
      <c r="G28" s="76">
        <v>1000</v>
      </c>
    </row>
    <row r="29" spans="1:7" ht="15.75">
      <c r="A29" s="117" t="s">
        <v>232</v>
      </c>
      <c r="B29" s="223" t="s">
        <v>395</v>
      </c>
      <c r="C29" s="63" t="s">
        <v>51</v>
      </c>
      <c r="D29" s="63" t="s">
        <v>55</v>
      </c>
      <c r="E29" s="63" t="s">
        <v>118</v>
      </c>
      <c r="F29" s="63" t="s">
        <v>262</v>
      </c>
      <c r="G29" s="76">
        <v>1000</v>
      </c>
    </row>
    <row r="30" spans="1:7" ht="15.75" hidden="1">
      <c r="A30" s="116" t="s">
        <v>164</v>
      </c>
      <c r="B30" s="223" t="s">
        <v>395</v>
      </c>
      <c r="C30" s="54" t="s">
        <v>51</v>
      </c>
      <c r="D30" s="54" t="s">
        <v>57</v>
      </c>
      <c r="E30" s="54"/>
      <c r="F30" s="54"/>
      <c r="G30" s="75">
        <f>SUM(G31)</f>
        <v>0</v>
      </c>
    </row>
    <row r="31" spans="1:7" ht="38.25" hidden="1">
      <c r="A31" s="116" t="s">
        <v>224</v>
      </c>
      <c r="B31" s="223" t="s">
        <v>395</v>
      </c>
      <c r="C31" s="54" t="s">
        <v>51</v>
      </c>
      <c r="D31" s="54" t="s">
        <v>57</v>
      </c>
      <c r="E31" s="54" t="s">
        <v>90</v>
      </c>
      <c r="F31" s="54"/>
      <c r="G31" s="75">
        <f>SUM(G32)</f>
        <v>0</v>
      </c>
    </row>
    <row r="32" spans="1:7" ht="38.25" hidden="1">
      <c r="A32" s="116" t="s">
        <v>228</v>
      </c>
      <c r="B32" s="223" t="s">
        <v>395</v>
      </c>
      <c r="C32" s="54" t="s">
        <v>51</v>
      </c>
      <c r="D32" s="54" t="s">
        <v>57</v>
      </c>
      <c r="E32" s="54" t="s">
        <v>89</v>
      </c>
      <c r="F32" s="54"/>
      <c r="G32" s="75">
        <f>SUM(G34+G35)</f>
        <v>0</v>
      </c>
    </row>
    <row r="33" spans="1:7" ht="25.5" hidden="1">
      <c r="A33" s="214" t="s">
        <v>511</v>
      </c>
      <c r="B33" s="223" t="s">
        <v>395</v>
      </c>
      <c r="C33" s="63" t="s">
        <v>51</v>
      </c>
      <c r="D33" s="63" t="s">
        <v>57</v>
      </c>
      <c r="E33" s="63" t="s">
        <v>482</v>
      </c>
      <c r="F33" s="63" t="s">
        <v>493</v>
      </c>
      <c r="G33" s="75">
        <f>G34+G35</f>
        <v>0</v>
      </c>
    </row>
    <row r="34" spans="1:7" ht="25.5" hidden="1">
      <c r="A34" s="117" t="s">
        <v>230</v>
      </c>
      <c r="B34" s="223" t="s">
        <v>395</v>
      </c>
      <c r="C34" s="63" t="s">
        <v>51</v>
      </c>
      <c r="D34" s="63" t="s">
        <v>57</v>
      </c>
      <c r="E34" s="63" t="s">
        <v>482</v>
      </c>
      <c r="F34" s="63" t="s">
        <v>260</v>
      </c>
      <c r="G34" s="76">
        <v>0</v>
      </c>
    </row>
    <row r="35" spans="1:7" ht="25.5" hidden="1">
      <c r="A35" s="117" t="s">
        <v>230</v>
      </c>
      <c r="B35" s="223" t="s">
        <v>395</v>
      </c>
      <c r="C35" s="63" t="s">
        <v>51</v>
      </c>
      <c r="D35" s="63" t="s">
        <v>57</v>
      </c>
      <c r="E35" s="63" t="s">
        <v>165</v>
      </c>
      <c r="F35" s="63" t="s">
        <v>260</v>
      </c>
      <c r="G35" s="76">
        <v>0</v>
      </c>
    </row>
    <row r="36" spans="1:7" ht="15.75">
      <c r="A36" s="172" t="s">
        <v>468</v>
      </c>
      <c r="B36" s="223" t="s">
        <v>395</v>
      </c>
      <c r="C36" s="173" t="s">
        <v>51</v>
      </c>
      <c r="D36" s="173" t="s">
        <v>271</v>
      </c>
      <c r="E36" s="174"/>
      <c r="F36" s="174"/>
      <c r="G36" s="75">
        <f>G37</f>
        <v>50000</v>
      </c>
    </row>
    <row r="37" spans="1:7" ht="38.25">
      <c r="A37" s="216" t="s">
        <v>469</v>
      </c>
      <c r="B37" s="223" t="s">
        <v>395</v>
      </c>
      <c r="C37" s="171" t="s">
        <v>51</v>
      </c>
      <c r="D37" s="171" t="s">
        <v>271</v>
      </c>
      <c r="E37" s="171" t="s">
        <v>90</v>
      </c>
      <c r="F37" s="171"/>
      <c r="G37" s="75">
        <f>G38</f>
        <v>50000</v>
      </c>
    </row>
    <row r="38" spans="1:7" ht="38.25">
      <c r="A38" s="216" t="s">
        <v>470</v>
      </c>
      <c r="B38" s="223" t="s">
        <v>395</v>
      </c>
      <c r="C38" s="171" t="s">
        <v>51</v>
      </c>
      <c r="D38" s="171" t="s">
        <v>271</v>
      </c>
      <c r="E38" s="171" t="s">
        <v>89</v>
      </c>
      <c r="F38" s="171"/>
      <c r="G38" s="75">
        <f>G39</f>
        <v>50000</v>
      </c>
    </row>
    <row r="39" spans="1:7" ht="15.75">
      <c r="A39" s="216" t="s">
        <v>471</v>
      </c>
      <c r="B39" s="223" t="s">
        <v>395</v>
      </c>
      <c r="C39" s="171" t="s">
        <v>51</v>
      </c>
      <c r="D39" s="171" t="s">
        <v>271</v>
      </c>
      <c r="E39" s="171" t="s">
        <v>472</v>
      </c>
      <c r="F39" s="171"/>
      <c r="G39" s="75">
        <f>G40</f>
        <v>50000</v>
      </c>
    </row>
    <row r="40" spans="1:7" ht="15.75">
      <c r="A40" s="216" t="s">
        <v>473</v>
      </c>
      <c r="B40" s="223" t="s">
        <v>395</v>
      </c>
      <c r="C40" s="171" t="s">
        <v>51</v>
      </c>
      <c r="D40" s="171" t="s">
        <v>271</v>
      </c>
      <c r="E40" s="171" t="s">
        <v>472</v>
      </c>
      <c r="F40" s="171" t="s">
        <v>474</v>
      </c>
      <c r="G40" s="75">
        <f>G41</f>
        <v>50000</v>
      </c>
    </row>
    <row r="41" spans="1:7" ht="15.75">
      <c r="A41" s="216" t="s">
        <v>475</v>
      </c>
      <c r="B41" s="223" t="s">
        <v>395</v>
      </c>
      <c r="C41" s="171" t="s">
        <v>51</v>
      </c>
      <c r="D41" s="171" t="s">
        <v>271</v>
      </c>
      <c r="E41" s="171" t="s">
        <v>472</v>
      </c>
      <c r="F41" s="171" t="s">
        <v>476</v>
      </c>
      <c r="G41" s="76">
        <v>50000</v>
      </c>
    </row>
    <row r="42" spans="1:7" ht="16.5" thickBot="1">
      <c r="A42" s="118" t="s">
        <v>15</v>
      </c>
      <c r="B42" s="223" t="s">
        <v>395</v>
      </c>
      <c r="C42" s="100" t="s">
        <v>51</v>
      </c>
      <c r="D42" s="100">
        <v>13</v>
      </c>
      <c r="E42" s="101"/>
      <c r="F42" s="101"/>
      <c r="G42" s="102">
        <f>G43+G53+G48</f>
        <v>1780550</v>
      </c>
    </row>
    <row r="43" spans="1:7" ht="51.75">
      <c r="A43" s="309" t="s">
        <v>643</v>
      </c>
      <c r="B43" s="223" t="s">
        <v>395</v>
      </c>
      <c r="C43" s="54" t="s">
        <v>51</v>
      </c>
      <c r="D43" s="54">
        <v>13</v>
      </c>
      <c r="E43" s="54" t="s">
        <v>100</v>
      </c>
      <c r="F43" s="54"/>
      <c r="G43" s="75">
        <f>G44</f>
        <v>10000</v>
      </c>
    </row>
    <row r="44" spans="1:7" ht="15.75">
      <c r="A44" s="306" t="s">
        <v>644</v>
      </c>
      <c r="B44" s="223" t="s">
        <v>395</v>
      </c>
      <c r="C44" s="54" t="s">
        <v>51</v>
      </c>
      <c r="D44" s="54" t="s">
        <v>121</v>
      </c>
      <c r="E44" s="54" t="s">
        <v>98</v>
      </c>
      <c r="F44" s="54"/>
      <c r="G44" s="75">
        <f>G45</f>
        <v>10000</v>
      </c>
    </row>
    <row r="45" spans="1:7" ht="25.5">
      <c r="A45" s="116" t="s">
        <v>233</v>
      </c>
      <c r="B45" s="223" t="s">
        <v>395</v>
      </c>
      <c r="C45" s="54" t="s">
        <v>51</v>
      </c>
      <c r="D45" s="54">
        <v>13</v>
      </c>
      <c r="E45" s="54" t="s">
        <v>97</v>
      </c>
      <c r="F45" s="54"/>
      <c r="G45" s="75">
        <f>G47</f>
        <v>10000</v>
      </c>
    </row>
    <row r="46" spans="1:7" ht="25.5">
      <c r="A46" s="214" t="s">
        <v>511</v>
      </c>
      <c r="B46" s="223" t="s">
        <v>395</v>
      </c>
      <c r="C46" s="63" t="s">
        <v>51</v>
      </c>
      <c r="D46" s="63" t="s">
        <v>263</v>
      </c>
      <c r="E46" s="63" t="s">
        <v>97</v>
      </c>
      <c r="F46" s="63" t="s">
        <v>493</v>
      </c>
      <c r="G46" s="76">
        <f>G47</f>
        <v>10000</v>
      </c>
    </row>
    <row r="47" spans="1:7" ht="25.5">
      <c r="A47" s="117" t="s">
        <v>230</v>
      </c>
      <c r="B47" s="223" t="s">
        <v>395</v>
      </c>
      <c r="C47" s="63" t="s">
        <v>51</v>
      </c>
      <c r="D47" s="63" t="s">
        <v>263</v>
      </c>
      <c r="E47" s="63" t="s">
        <v>97</v>
      </c>
      <c r="F47" s="63" t="s">
        <v>260</v>
      </c>
      <c r="G47" s="76">
        <v>10000</v>
      </c>
    </row>
    <row r="48" spans="1:7" s="325" customFormat="1" ht="51">
      <c r="A48" s="332" t="s">
        <v>652</v>
      </c>
      <c r="B48" s="333" t="s">
        <v>395</v>
      </c>
      <c r="C48" s="285" t="s">
        <v>51</v>
      </c>
      <c r="D48" s="285" t="s">
        <v>263</v>
      </c>
      <c r="E48" s="285" t="s">
        <v>653</v>
      </c>
      <c r="F48" s="285"/>
      <c r="G48" s="334">
        <f>G49</f>
        <v>0</v>
      </c>
    </row>
    <row r="49" spans="1:7" s="325" customFormat="1" ht="26.25" customHeight="1">
      <c r="A49" s="256" t="s">
        <v>657</v>
      </c>
      <c r="B49" s="223" t="s">
        <v>395</v>
      </c>
      <c r="C49" s="63" t="s">
        <v>51</v>
      </c>
      <c r="D49" s="63" t="s">
        <v>263</v>
      </c>
      <c r="E49" s="63" t="s">
        <v>655</v>
      </c>
      <c r="F49" s="63"/>
      <c r="G49" s="76">
        <f>G50</f>
        <v>0</v>
      </c>
    </row>
    <row r="50" spans="1:7" s="325" customFormat="1" ht="15.75">
      <c r="A50" s="222" t="s">
        <v>15</v>
      </c>
      <c r="B50" s="223" t="s">
        <v>395</v>
      </c>
      <c r="C50" s="63" t="s">
        <v>51</v>
      </c>
      <c r="D50" s="63" t="s">
        <v>263</v>
      </c>
      <c r="E50" s="63" t="s">
        <v>656</v>
      </c>
      <c r="F50" s="63"/>
      <c r="G50" s="76">
        <f>G51</f>
        <v>0</v>
      </c>
    </row>
    <row r="51" spans="1:7" s="325" customFormat="1" ht="25.5">
      <c r="A51" s="222" t="s">
        <v>14</v>
      </c>
      <c r="B51" s="223" t="s">
        <v>395</v>
      </c>
      <c r="C51" s="63" t="s">
        <v>51</v>
      </c>
      <c r="D51" s="63" t="s">
        <v>263</v>
      </c>
      <c r="E51" s="63" t="s">
        <v>656</v>
      </c>
      <c r="F51" s="63" t="s">
        <v>493</v>
      </c>
      <c r="G51" s="76">
        <f>G52</f>
        <v>0</v>
      </c>
    </row>
    <row r="52" spans="1:7" s="325" customFormat="1" ht="25.5">
      <c r="A52" s="117" t="s">
        <v>35</v>
      </c>
      <c r="B52" s="223" t="s">
        <v>395</v>
      </c>
      <c r="C52" s="63" t="s">
        <v>51</v>
      </c>
      <c r="D52" s="63" t="s">
        <v>263</v>
      </c>
      <c r="E52" s="63" t="s">
        <v>656</v>
      </c>
      <c r="F52" s="63" t="s">
        <v>260</v>
      </c>
      <c r="G52" s="76">
        <v>0</v>
      </c>
    </row>
    <row r="53" spans="1:7" ht="38.25">
      <c r="A53" s="116" t="s">
        <v>224</v>
      </c>
      <c r="B53" s="223" t="s">
        <v>395</v>
      </c>
      <c r="C53" s="54" t="s">
        <v>51</v>
      </c>
      <c r="D53" s="54">
        <v>13</v>
      </c>
      <c r="E53" s="54" t="s">
        <v>90</v>
      </c>
      <c r="F53" s="54"/>
      <c r="G53" s="75">
        <f>G54</f>
        <v>1770550</v>
      </c>
    </row>
    <row r="54" spans="1:7" ht="38.25">
      <c r="A54" s="116" t="s">
        <v>228</v>
      </c>
      <c r="B54" s="223" t="s">
        <v>395</v>
      </c>
      <c r="C54" s="54" t="s">
        <v>51</v>
      </c>
      <c r="D54" s="54">
        <v>13</v>
      </c>
      <c r="E54" s="54" t="s">
        <v>89</v>
      </c>
      <c r="F54" s="54"/>
      <c r="G54" s="75">
        <f>G61+G55</f>
        <v>1770550</v>
      </c>
    </row>
    <row r="55" spans="1:7" ht="25.5">
      <c r="A55" s="116" t="s">
        <v>276</v>
      </c>
      <c r="B55" s="223" t="s">
        <v>395</v>
      </c>
      <c r="C55" s="54" t="s">
        <v>51</v>
      </c>
      <c r="D55" s="54">
        <v>13</v>
      </c>
      <c r="E55" s="54" t="s">
        <v>120</v>
      </c>
      <c r="F55" s="54"/>
      <c r="G55" s="75">
        <f>G58+G57+G60</f>
        <v>1767550</v>
      </c>
    </row>
    <row r="56" spans="1:7" ht="25.5">
      <c r="A56" s="214" t="s">
        <v>508</v>
      </c>
      <c r="B56" s="223" t="s">
        <v>395</v>
      </c>
      <c r="C56" s="63" t="s">
        <v>52</v>
      </c>
      <c r="D56" s="63">
        <v>12</v>
      </c>
      <c r="E56" s="63" t="s">
        <v>120</v>
      </c>
      <c r="F56" s="63" t="s">
        <v>504</v>
      </c>
      <c r="G56" s="75">
        <f>G57+G58</f>
        <v>1327625</v>
      </c>
    </row>
    <row r="57" spans="1:7" ht="15.75">
      <c r="A57" s="117" t="s">
        <v>135</v>
      </c>
      <c r="B57" s="223" t="s">
        <v>395</v>
      </c>
      <c r="C57" s="63" t="s">
        <v>51</v>
      </c>
      <c r="D57" s="63">
        <v>13</v>
      </c>
      <c r="E57" s="63" t="s">
        <v>120</v>
      </c>
      <c r="F57" s="63" t="s">
        <v>257</v>
      </c>
      <c r="G57" s="76">
        <v>1225927</v>
      </c>
    </row>
    <row r="58" spans="1:7" ht="38.25">
      <c r="A58" s="117" t="s">
        <v>33</v>
      </c>
      <c r="B58" s="223" t="s">
        <v>395</v>
      </c>
      <c r="C58" s="63" t="s">
        <v>51</v>
      </c>
      <c r="D58" s="63">
        <v>13</v>
      </c>
      <c r="E58" s="63" t="s">
        <v>120</v>
      </c>
      <c r="F58" s="63" t="s">
        <v>171</v>
      </c>
      <c r="G58" s="76">
        <v>101698</v>
      </c>
    </row>
    <row r="59" spans="1:7" ht="25.5">
      <c r="A59" s="214" t="s">
        <v>511</v>
      </c>
      <c r="B59" s="223" t="s">
        <v>395</v>
      </c>
      <c r="C59" s="63" t="s">
        <v>51</v>
      </c>
      <c r="D59" s="63" t="s">
        <v>263</v>
      </c>
      <c r="E59" s="63" t="s">
        <v>120</v>
      </c>
      <c r="F59" s="63" t="s">
        <v>493</v>
      </c>
      <c r="G59" s="76">
        <f>G60</f>
        <v>439925</v>
      </c>
    </row>
    <row r="60" spans="1:7" ht="25.5">
      <c r="A60" s="117" t="s">
        <v>230</v>
      </c>
      <c r="B60" s="223" t="s">
        <v>395</v>
      </c>
      <c r="C60" s="63" t="s">
        <v>51</v>
      </c>
      <c r="D60" s="63" t="s">
        <v>263</v>
      </c>
      <c r="E60" s="63" t="s">
        <v>120</v>
      </c>
      <c r="F60" s="63" t="s">
        <v>260</v>
      </c>
      <c r="G60" s="76">
        <v>439925</v>
      </c>
    </row>
    <row r="61" spans="1:7" ht="25.5">
      <c r="A61" s="116" t="s">
        <v>69</v>
      </c>
      <c r="B61" s="223" t="s">
        <v>395</v>
      </c>
      <c r="C61" s="54" t="s">
        <v>51</v>
      </c>
      <c r="D61" s="54">
        <v>13</v>
      </c>
      <c r="E61" s="54" t="s">
        <v>119</v>
      </c>
      <c r="F61" s="54"/>
      <c r="G61" s="75">
        <f>G65+G63</f>
        <v>3000</v>
      </c>
    </row>
    <row r="62" spans="1:7" ht="25.5">
      <c r="A62" s="214" t="s">
        <v>511</v>
      </c>
      <c r="B62" s="223" t="s">
        <v>395</v>
      </c>
      <c r="C62" s="63" t="s">
        <v>51</v>
      </c>
      <c r="D62" s="63" t="s">
        <v>263</v>
      </c>
      <c r="E62" s="63" t="s">
        <v>119</v>
      </c>
      <c r="F62" s="63" t="s">
        <v>493</v>
      </c>
      <c r="G62" s="75">
        <f>G63</f>
        <v>2000</v>
      </c>
    </row>
    <row r="63" spans="1:7" ht="25.5">
      <c r="A63" s="117" t="s">
        <v>230</v>
      </c>
      <c r="B63" s="223" t="s">
        <v>395</v>
      </c>
      <c r="C63" s="63" t="s">
        <v>51</v>
      </c>
      <c r="D63" s="63" t="s">
        <v>263</v>
      </c>
      <c r="E63" s="63" t="s">
        <v>119</v>
      </c>
      <c r="F63" s="63" t="s">
        <v>260</v>
      </c>
      <c r="G63" s="76">
        <v>2000</v>
      </c>
    </row>
    <row r="64" spans="1:7" ht="15.75">
      <c r="A64" s="117" t="s">
        <v>512</v>
      </c>
      <c r="B64" s="223" t="s">
        <v>395</v>
      </c>
      <c r="C64" s="63" t="s">
        <v>51</v>
      </c>
      <c r="D64" s="63" t="s">
        <v>263</v>
      </c>
      <c r="E64" s="63" t="s">
        <v>119</v>
      </c>
      <c r="F64" s="63" t="s">
        <v>506</v>
      </c>
      <c r="G64" s="76">
        <f>G65</f>
        <v>1000</v>
      </c>
    </row>
    <row r="65" spans="1:7" ht="15.75">
      <c r="A65" s="117" t="s">
        <v>37</v>
      </c>
      <c r="B65" s="223" t="s">
        <v>395</v>
      </c>
      <c r="C65" s="63" t="s">
        <v>51</v>
      </c>
      <c r="D65" s="63" t="s">
        <v>263</v>
      </c>
      <c r="E65" s="63" t="s">
        <v>119</v>
      </c>
      <c r="F65" s="63" t="s">
        <v>261</v>
      </c>
      <c r="G65" s="76">
        <v>1000</v>
      </c>
    </row>
    <row r="66" spans="1:7" ht="16.5">
      <c r="A66" s="124" t="s">
        <v>16</v>
      </c>
      <c r="B66" s="224" t="s">
        <v>395</v>
      </c>
      <c r="C66" s="123" t="s">
        <v>53</v>
      </c>
      <c r="D66" s="123"/>
      <c r="E66" s="123"/>
      <c r="F66" s="123"/>
      <c r="G66" s="125">
        <f>G67</f>
        <v>116700</v>
      </c>
    </row>
    <row r="67" spans="1:7" ht="15.75">
      <c r="A67" s="116" t="s">
        <v>234</v>
      </c>
      <c r="B67" s="223" t="s">
        <v>395</v>
      </c>
      <c r="C67" s="54" t="s">
        <v>53</v>
      </c>
      <c r="D67" s="54" t="s">
        <v>54</v>
      </c>
      <c r="E67" s="54"/>
      <c r="F67" s="54"/>
      <c r="G67" s="75">
        <f>G68</f>
        <v>116700</v>
      </c>
    </row>
    <row r="68" spans="1:7" ht="38.25">
      <c r="A68" s="116" t="s">
        <v>224</v>
      </c>
      <c r="B68" s="223" t="s">
        <v>395</v>
      </c>
      <c r="C68" s="54" t="s">
        <v>53</v>
      </c>
      <c r="D68" s="54" t="s">
        <v>54</v>
      </c>
      <c r="E68" s="54" t="s">
        <v>90</v>
      </c>
      <c r="F68" s="54"/>
      <c r="G68" s="75">
        <f>G69</f>
        <v>116700</v>
      </c>
    </row>
    <row r="69" spans="1:7" ht="38.25">
      <c r="A69" s="116" t="s">
        <v>228</v>
      </c>
      <c r="B69" s="223" t="s">
        <v>395</v>
      </c>
      <c r="C69" s="54" t="s">
        <v>53</v>
      </c>
      <c r="D69" s="54" t="s">
        <v>54</v>
      </c>
      <c r="E69" s="54" t="s">
        <v>89</v>
      </c>
      <c r="F69" s="54"/>
      <c r="G69" s="75">
        <f>G70</f>
        <v>116700</v>
      </c>
    </row>
    <row r="70" spans="1:7" ht="25.5">
      <c r="A70" s="116" t="s">
        <v>235</v>
      </c>
      <c r="B70" s="223" t="s">
        <v>395</v>
      </c>
      <c r="C70" s="54" t="s">
        <v>53</v>
      </c>
      <c r="D70" s="54" t="s">
        <v>54</v>
      </c>
      <c r="E70" s="54" t="s">
        <v>92</v>
      </c>
      <c r="F70" s="54"/>
      <c r="G70" s="75">
        <f>G72+G73+G75</f>
        <v>116700</v>
      </c>
    </row>
    <row r="71" spans="1:7" ht="25.5">
      <c r="A71" s="214" t="s">
        <v>508</v>
      </c>
      <c r="B71" s="223" t="s">
        <v>395</v>
      </c>
      <c r="C71" s="63" t="s">
        <v>53</v>
      </c>
      <c r="D71" s="63" t="s">
        <v>54</v>
      </c>
      <c r="E71" s="63" t="s">
        <v>92</v>
      </c>
      <c r="F71" s="63" t="s">
        <v>504</v>
      </c>
      <c r="G71" s="75">
        <f>G72+G73</f>
        <v>106059</v>
      </c>
    </row>
    <row r="72" spans="1:7" ht="15.75">
      <c r="A72" s="117" t="s">
        <v>135</v>
      </c>
      <c r="B72" s="223" t="s">
        <v>395</v>
      </c>
      <c r="C72" s="63" t="s">
        <v>53</v>
      </c>
      <c r="D72" s="63" t="s">
        <v>54</v>
      </c>
      <c r="E72" s="63" t="s">
        <v>92</v>
      </c>
      <c r="F72" s="63" t="s">
        <v>257</v>
      </c>
      <c r="G72" s="76">
        <v>81462</v>
      </c>
    </row>
    <row r="73" spans="1:7" ht="38.25">
      <c r="A73" s="117" t="s">
        <v>137</v>
      </c>
      <c r="B73" s="223" t="s">
        <v>395</v>
      </c>
      <c r="C73" s="63" t="s">
        <v>53</v>
      </c>
      <c r="D73" s="63" t="s">
        <v>54</v>
      </c>
      <c r="E73" s="63" t="s">
        <v>92</v>
      </c>
      <c r="F73" s="63" t="s">
        <v>171</v>
      </c>
      <c r="G73" s="76">
        <v>24597</v>
      </c>
    </row>
    <row r="74" spans="1:7" ht="25.5">
      <c r="A74" s="214" t="s">
        <v>511</v>
      </c>
      <c r="B74" s="223" t="s">
        <v>395</v>
      </c>
      <c r="C74" s="63" t="s">
        <v>53</v>
      </c>
      <c r="D74" s="63" t="s">
        <v>54</v>
      </c>
      <c r="E74" s="63" t="s">
        <v>92</v>
      </c>
      <c r="F74" s="63" t="s">
        <v>493</v>
      </c>
      <c r="G74" s="76">
        <f>G75</f>
        <v>10641</v>
      </c>
    </row>
    <row r="75" spans="1:7" ht="25.5">
      <c r="A75" s="117" t="s">
        <v>230</v>
      </c>
      <c r="B75" s="223" t="s">
        <v>395</v>
      </c>
      <c r="C75" s="63" t="s">
        <v>53</v>
      </c>
      <c r="D75" s="63" t="s">
        <v>54</v>
      </c>
      <c r="E75" s="63" t="s">
        <v>92</v>
      </c>
      <c r="F75" s="63" t="s">
        <v>260</v>
      </c>
      <c r="G75" s="76">
        <v>10641</v>
      </c>
    </row>
    <row r="76" spans="1:7" ht="33">
      <c r="A76" s="124" t="s">
        <v>236</v>
      </c>
      <c r="B76" s="224" t="s">
        <v>395</v>
      </c>
      <c r="C76" s="123" t="s">
        <v>54</v>
      </c>
      <c r="D76" s="123"/>
      <c r="E76" s="123"/>
      <c r="F76" s="123"/>
      <c r="G76" s="125">
        <f>G77+G83+G104</f>
        <v>2032392.66</v>
      </c>
    </row>
    <row r="77" spans="1:7" ht="25.5">
      <c r="A77" s="116" t="s">
        <v>237</v>
      </c>
      <c r="B77" s="223" t="s">
        <v>395</v>
      </c>
      <c r="C77" s="54" t="s">
        <v>54</v>
      </c>
      <c r="D77" s="54" t="s">
        <v>59</v>
      </c>
      <c r="E77" s="54"/>
      <c r="F77" s="54"/>
      <c r="G77" s="75">
        <f>G78</f>
        <v>50000</v>
      </c>
    </row>
    <row r="78" spans="1:7" ht="38.25">
      <c r="A78" s="116" t="s">
        <v>224</v>
      </c>
      <c r="B78" s="223" t="s">
        <v>395</v>
      </c>
      <c r="C78" s="54" t="s">
        <v>54</v>
      </c>
      <c r="D78" s="54" t="s">
        <v>59</v>
      </c>
      <c r="E78" s="54" t="s">
        <v>90</v>
      </c>
      <c r="F78" s="54"/>
      <c r="G78" s="75">
        <f>G79</f>
        <v>50000</v>
      </c>
    </row>
    <row r="79" spans="1:7" ht="38.25">
      <c r="A79" s="116" t="s">
        <v>228</v>
      </c>
      <c r="B79" s="223" t="s">
        <v>395</v>
      </c>
      <c r="C79" s="54" t="s">
        <v>54</v>
      </c>
      <c r="D79" s="54" t="s">
        <v>59</v>
      </c>
      <c r="E79" s="54" t="s">
        <v>89</v>
      </c>
      <c r="F79" s="54"/>
      <c r="G79" s="75">
        <f>G80</f>
        <v>50000</v>
      </c>
    </row>
    <row r="80" spans="1:7" ht="38.25">
      <c r="A80" s="116" t="s">
        <v>238</v>
      </c>
      <c r="B80" s="223" t="s">
        <v>395</v>
      </c>
      <c r="C80" s="54" t="s">
        <v>54</v>
      </c>
      <c r="D80" s="54" t="s">
        <v>59</v>
      </c>
      <c r="E80" s="54" t="s">
        <v>101</v>
      </c>
      <c r="F80" s="54"/>
      <c r="G80" s="75">
        <f>G82</f>
        <v>50000</v>
      </c>
    </row>
    <row r="81" spans="1:7" ht="25.5">
      <c r="A81" s="214" t="s">
        <v>511</v>
      </c>
      <c r="B81" s="223" t="s">
        <v>395</v>
      </c>
      <c r="C81" s="63" t="s">
        <v>54</v>
      </c>
      <c r="D81" s="63" t="s">
        <v>59</v>
      </c>
      <c r="E81" s="63" t="s">
        <v>101</v>
      </c>
      <c r="F81" s="63" t="s">
        <v>493</v>
      </c>
      <c r="G81" s="75">
        <f>G82</f>
        <v>50000</v>
      </c>
    </row>
    <row r="82" spans="1:7" ht="25.5">
      <c r="A82" s="117" t="s">
        <v>230</v>
      </c>
      <c r="B82" s="223" t="s">
        <v>395</v>
      </c>
      <c r="C82" s="63" t="s">
        <v>54</v>
      </c>
      <c r="D82" s="63" t="s">
        <v>59</v>
      </c>
      <c r="E82" s="63" t="s">
        <v>101</v>
      </c>
      <c r="F82" s="63" t="s">
        <v>260</v>
      </c>
      <c r="G82" s="76">
        <v>50000</v>
      </c>
    </row>
    <row r="83" spans="1:7" ht="15.75">
      <c r="A83" s="116" t="s">
        <v>18</v>
      </c>
      <c r="B83" s="223" t="s">
        <v>395</v>
      </c>
      <c r="C83" s="54" t="s">
        <v>54</v>
      </c>
      <c r="D83" s="54">
        <v>10</v>
      </c>
      <c r="E83" s="54"/>
      <c r="F83" s="54"/>
      <c r="G83" s="75">
        <f>G90+G84</f>
        <v>1972392.66</v>
      </c>
    </row>
    <row r="84" spans="1:7" ht="51.75">
      <c r="A84" s="218" t="s">
        <v>518</v>
      </c>
      <c r="B84" s="223" t="s">
        <v>395</v>
      </c>
      <c r="C84" s="54" t="s">
        <v>54</v>
      </c>
      <c r="D84" s="54" t="s">
        <v>264</v>
      </c>
      <c r="E84" s="220" t="s">
        <v>522</v>
      </c>
      <c r="F84" s="54"/>
      <c r="G84" s="75">
        <f>G86</f>
        <v>30000</v>
      </c>
    </row>
    <row r="85" spans="1:7" s="300" customFormat="1" ht="26.25">
      <c r="A85" s="314" t="s">
        <v>647</v>
      </c>
      <c r="B85" s="223" t="s">
        <v>395</v>
      </c>
      <c r="C85" s="63" t="s">
        <v>54</v>
      </c>
      <c r="D85" s="63" t="s">
        <v>264</v>
      </c>
      <c r="E85" s="219" t="s">
        <v>520</v>
      </c>
      <c r="F85" s="54"/>
      <c r="G85" s="76">
        <f>G86</f>
        <v>30000</v>
      </c>
    </row>
    <row r="86" spans="1:7" ht="38.25">
      <c r="A86" s="217" t="s">
        <v>519</v>
      </c>
      <c r="B86" s="223" t="s">
        <v>395</v>
      </c>
      <c r="C86" s="63" t="s">
        <v>54</v>
      </c>
      <c r="D86" s="63" t="s">
        <v>264</v>
      </c>
      <c r="E86" s="219" t="s">
        <v>521</v>
      </c>
      <c r="F86" s="63"/>
      <c r="G86" s="76">
        <f>G87</f>
        <v>30000</v>
      </c>
    </row>
    <row r="87" spans="1:7" ht="15.75">
      <c r="A87" s="217" t="s">
        <v>203</v>
      </c>
      <c r="B87" s="223" t="s">
        <v>395</v>
      </c>
      <c r="C87" s="63" t="s">
        <v>54</v>
      </c>
      <c r="D87" s="63" t="s">
        <v>264</v>
      </c>
      <c r="E87" s="219" t="s">
        <v>521</v>
      </c>
      <c r="F87" s="63" t="s">
        <v>492</v>
      </c>
      <c r="G87" s="76">
        <f>G88</f>
        <v>30000</v>
      </c>
    </row>
    <row r="88" spans="1:7" ht="25.5">
      <c r="A88" s="214" t="s">
        <v>489</v>
      </c>
      <c r="B88" s="223" t="s">
        <v>395</v>
      </c>
      <c r="C88" s="63" t="s">
        <v>54</v>
      </c>
      <c r="D88" s="63" t="s">
        <v>264</v>
      </c>
      <c r="E88" s="219" t="s">
        <v>521</v>
      </c>
      <c r="F88" s="63" t="s">
        <v>492</v>
      </c>
      <c r="G88" s="76">
        <f>G89</f>
        <v>30000</v>
      </c>
    </row>
    <row r="89" spans="1:7" ht="25.5">
      <c r="A89" s="217" t="s">
        <v>14</v>
      </c>
      <c r="B89" s="223" t="s">
        <v>395</v>
      </c>
      <c r="C89" s="63" t="s">
        <v>54</v>
      </c>
      <c r="D89" s="63" t="s">
        <v>264</v>
      </c>
      <c r="E89" s="219" t="s">
        <v>521</v>
      </c>
      <c r="F89" s="63" t="s">
        <v>493</v>
      </c>
      <c r="G89" s="76">
        <v>30000</v>
      </c>
    </row>
    <row r="90" spans="1:7" ht="38.25">
      <c r="A90" s="116" t="s">
        <v>224</v>
      </c>
      <c r="B90" s="223" t="s">
        <v>395</v>
      </c>
      <c r="C90" s="54" t="s">
        <v>54</v>
      </c>
      <c r="D90" s="54" t="s">
        <v>264</v>
      </c>
      <c r="E90" s="54" t="s">
        <v>90</v>
      </c>
      <c r="F90" s="54"/>
      <c r="G90" s="75">
        <f>G91</f>
        <v>1942392.66</v>
      </c>
    </row>
    <row r="91" spans="1:7" ht="38.25">
      <c r="A91" s="116" t="s">
        <v>228</v>
      </c>
      <c r="B91" s="223" t="s">
        <v>395</v>
      </c>
      <c r="C91" s="54" t="s">
        <v>54</v>
      </c>
      <c r="D91" s="54" t="s">
        <v>264</v>
      </c>
      <c r="E91" s="54" t="s">
        <v>89</v>
      </c>
      <c r="F91" s="54"/>
      <c r="G91" s="75">
        <f>G92+G101+G97</f>
        <v>1942392.66</v>
      </c>
    </row>
    <row r="92" spans="1:7" ht="38.25">
      <c r="A92" s="116" t="s">
        <v>239</v>
      </c>
      <c r="B92" s="223" t="s">
        <v>395</v>
      </c>
      <c r="C92" s="54" t="s">
        <v>54</v>
      </c>
      <c r="D92" s="54">
        <v>10</v>
      </c>
      <c r="E92" s="54" t="s">
        <v>102</v>
      </c>
      <c r="F92" s="54"/>
      <c r="G92" s="75">
        <f>G94+G96</f>
        <v>1740000</v>
      </c>
    </row>
    <row r="93" spans="1:7" ht="25.5">
      <c r="A93" s="214" t="s">
        <v>511</v>
      </c>
      <c r="B93" s="223" t="s">
        <v>395</v>
      </c>
      <c r="C93" s="63" t="s">
        <v>54</v>
      </c>
      <c r="D93" s="63" t="s">
        <v>264</v>
      </c>
      <c r="E93" s="63" t="s">
        <v>102</v>
      </c>
      <c r="F93" s="63" t="s">
        <v>493</v>
      </c>
      <c r="G93" s="75">
        <f>G94</f>
        <v>40000</v>
      </c>
    </row>
    <row r="94" spans="1:7" ht="24" customHeight="1">
      <c r="A94" s="117" t="s">
        <v>230</v>
      </c>
      <c r="B94" s="223" t="s">
        <v>395</v>
      </c>
      <c r="C94" s="63" t="s">
        <v>54</v>
      </c>
      <c r="D94" s="63" t="s">
        <v>264</v>
      </c>
      <c r="E94" s="63" t="s">
        <v>102</v>
      </c>
      <c r="F94" s="63" t="s">
        <v>260</v>
      </c>
      <c r="G94" s="76">
        <v>40000</v>
      </c>
    </row>
    <row r="95" spans="1:7" ht="15.75">
      <c r="A95" s="117" t="s">
        <v>514</v>
      </c>
      <c r="B95" s="223" t="s">
        <v>395</v>
      </c>
      <c r="C95" s="63" t="s">
        <v>54</v>
      </c>
      <c r="D95" s="63" t="s">
        <v>264</v>
      </c>
      <c r="E95" s="63" t="s">
        <v>102</v>
      </c>
      <c r="F95" s="63" t="s">
        <v>507</v>
      </c>
      <c r="G95" s="76">
        <f>G96</f>
        <v>1700000</v>
      </c>
    </row>
    <row r="96" spans="1:7" ht="24.75" customHeight="1">
      <c r="A96" s="117" t="s">
        <v>179</v>
      </c>
      <c r="B96" s="223" t="s">
        <v>395</v>
      </c>
      <c r="C96" s="63" t="s">
        <v>54</v>
      </c>
      <c r="D96" s="63" t="s">
        <v>264</v>
      </c>
      <c r="E96" s="63" t="s">
        <v>102</v>
      </c>
      <c r="F96" s="63" t="s">
        <v>175</v>
      </c>
      <c r="G96" s="76">
        <v>1700000</v>
      </c>
    </row>
    <row r="97" spans="1:7" s="326" customFormat="1" ht="30.75" customHeight="1">
      <c r="A97" s="335" t="s">
        <v>659</v>
      </c>
      <c r="B97" s="223" t="s">
        <v>395</v>
      </c>
      <c r="C97" s="285" t="s">
        <v>54</v>
      </c>
      <c r="D97" s="285" t="s">
        <v>264</v>
      </c>
      <c r="E97" s="285" t="s">
        <v>658</v>
      </c>
      <c r="F97" s="285"/>
      <c r="G97" s="75">
        <f>G98</f>
        <v>200000</v>
      </c>
    </row>
    <row r="98" spans="1:7" s="326" customFormat="1" ht="24.75" customHeight="1">
      <c r="A98" s="337" t="s">
        <v>489</v>
      </c>
      <c r="B98" s="223" t="s">
        <v>395</v>
      </c>
      <c r="C98" s="336" t="s">
        <v>54</v>
      </c>
      <c r="D98" s="336" t="s">
        <v>264</v>
      </c>
      <c r="E98" s="336" t="s">
        <v>658</v>
      </c>
      <c r="F98" s="336" t="s">
        <v>492</v>
      </c>
      <c r="G98" s="76">
        <f>G99</f>
        <v>200000</v>
      </c>
    </row>
    <row r="99" spans="1:7" s="326" customFormat="1" ht="24.75" customHeight="1">
      <c r="A99" s="337" t="s">
        <v>511</v>
      </c>
      <c r="B99" s="223" t="s">
        <v>395</v>
      </c>
      <c r="C99" s="336" t="s">
        <v>54</v>
      </c>
      <c r="D99" s="336" t="s">
        <v>264</v>
      </c>
      <c r="E99" s="336" t="s">
        <v>658</v>
      </c>
      <c r="F99" s="336" t="s">
        <v>493</v>
      </c>
      <c r="G99" s="76">
        <f>G100</f>
        <v>200000</v>
      </c>
    </row>
    <row r="100" spans="1:7" s="326" customFormat="1" ht="24.75" customHeight="1">
      <c r="A100" s="339" t="s">
        <v>230</v>
      </c>
      <c r="B100" s="223" t="s">
        <v>395</v>
      </c>
      <c r="C100" s="336" t="s">
        <v>54</v>
      </c>
      <c r="D100" s="336" t="s">
        <v>264</v>
      </c>
      <c r="E100" s="336" t="s">
        <v>658</v>
      </c>
      <c r="F100" s="336" t="s">
        <v>260</v>
      </c>
      <c r="G100" s="76">
        <v>200000</v>
      </c>
    </row>
    <row r="101" spans="1:7" ht="15.75">
      <c r="A101" s="116" t="s">
        <v>484</v>
      </c>
      <c r="B101" s="223" t="s">
        <v>395</v>
      </c>
      <c r="C101" s="54" t="s">
        <v>54</v>
      </c>
      <c r="D101" s="54" t="s">
        <v>264</v>
      </c>
      <c r="E101" s="54" t="s">
        <v>483</v>
      </c>
      <c r="F101" s="54"/>
      <c r="G101" s="75">
        <f>SUM(G103)</f>
        <v>2392.66</v>
      </c>
    </row>
    <row r="102" spans="1:7" ht="25.5">
      <c r="A102" s="214" t="s">
        <v>511</v>
      </c>
      <c r="B102" s="223" t="s">
        <v>395</v>
      </c>
      <c r="C102" s="63" t="s">
        <v>54</v>
      </c>
      <c r="D102" s="63" t="s">
        <v>264</v>
      </c>
      <c r="E102" s="63" t="s">
        <v>483</v>
      </c>
      <c r="F102" s="63" t="s">
        <v>493</v>
      </c>
      <c r="G102" s="75">
        <f>G103</f>
        <v>2392.66</v>
      </c>
    </row>
    <row r="103" spans="1:7" ht="25.5">
      <c r="A103" s="117" t="s">
        <v>230</v>
      </c>
      <c r="B103" s="223" t="s">
        <v>395</v>
      </c>
      <c r="C103" s="63" t="s">
        <v>54</v>
      </c>
      <c r="D103" s="63" t="s">
        <v>264</v>
      </c>
      <c r="E103" s="63" t="s">
        <v>483</v>
      </c>
      <c r="F103" s="63" t="s">
        <v>260</v>
      </c>
      <c r="G103" s="76">
        <v>2392.66</v>
      </c>
    </row>
    <row r="104" spans="1:7" ht="29.25" thickBot="1">
      <c r="A104" s="52" t="s">
        <v>466</v>
      </c>
      <c r="B104" s="223" t="s">
        <v>395</v>
      </c>
      <c r="C104" s="54" t="s">
        <v>54</v>
      </c>
      <c r="D104" s="54" t="s">
        <v>461</v>
      </c>
      <c r="E104" s="54"/>
      <c r="F104" s="54"/>
      <c r="G104" s="75">
        <f>G105</f>
        <v>10000</v>
      </c>
    </row>
    <row r="105" spans="1:7" ht="51.75">
      <c r="A105" s="309" t="s">
        <v>643</v>
      </c>
      <c r="B105" s="223" t="s">
        <v>395</v>
      </c>
      <c r="C105" s="54" t="s">
        <v>54</v>
      </c>
      <c r="D105" s="54" t="s">
        <v>461</v>
      </c>
      <c r="E105" s="54" t="s">
        <v>100</v>
      </c>
      <c r="F105" s="54"/>
      <c r="G105" s="75">
        <f>G106</f>
        <v>10000</v>
      </c>
    </row>
    <row r="106" spans="1:7" ht="15.75">
      <c r="A106" s="116" t="s">
        <v>648</v>
      </c>
      <c r="B106" s="223" t="s">
        <v>395</v>
      </c>
      <c r="C106" s="54" t="s">
        <v>54</v>
      </c>
      <c r="D106" s="54" t="s">
        <v>461</v>
      </c>
      <c r="E106" s="54" t="s">
        <v>98</v>
      </c>
      <c r="F106" s="54"/>
      <c r="G106" s="75">
        <f>G107</f>
        <v>10000</v>
      </c>
    </row>
    <row r="107" spans="1:7" ht="25.5">
      <c r="A107" s="116" t="s">
        <v>233</v>
      </c>
      <c r="B107" s="223" t="s">
        <v>395</v>
      </c>
      <c r="C107" s="54" t="s">
        <v>54</v>
      </c>
      <c r="D107" s="54" t="s">
        <v>461</v>
      </c>
      <c r="E107" s="54" t="s">
        <v>97</v>
      </c>
      <c r="F107" s="54"/>
      <c r="G107" s="75">
        <f>G109</f>
        <v>10000</v>
      </c>
    </row>
    <row r="108" spans="1:7" ht="25.5">
      <c r="A108" s="214" t="s">
        <v>511</v>
      </c>
      <c r="B108" s="223" t="s">
        <v>395</v>
      </c>
      <c r="C108" s="63" t="s">
        <v>54</v>
      </c>
      <c r="D108" s="63" t="s">
        <v>461</v>
      </c>
      <c r="E108" s="63" t="s">
        <v>97</v>
      </c>
      <c r="F108" s="63" t="s">
        <v>493</v>
      </c>
      <c r="G108" s="76">
        <f>G109</f>
        <v>10000</v>
      </c>
    </row>
    <row r="109" spans="1:7" ht="25.5">
      <c r="A109" s="117" t="s">
        <v>230</v>
      </c>
      <c r="B109" s="223" t="s">
        <v>395</v>
      </c>
      <c r="C109" s="63" t="s">
        <v>54</v>
      </c>
      <c r="D109" s="63" t="s">
        <v>461</v>
      </c>
      <c r="E109" s="63" t="s">
        <v>97</v>
      </c>
      <c r="F109" s="63" t="s">
        <v>260</v>
      </c>
      <c r="G109" s="76">
        <v>10000</v>
      </c>
    </row>
    <row r="110" spans="1:7" ht="16.5">
      <c r="A110" s="124" t="s">
        <v>19</v>
      </c>
      <c r="B110" s="224" t="s">
        <v>395</v>
      </c>
      <c r="C110" s="123" t="s">
        <v>55</v>
      </c>
      <c r="D110" s="123"/>
      <c r="E110" s="123"/>
      <c r="F110" s="123"/>
      <c r="G110" s="125">
        <f>G111+G132+G117</f>
        <v>843700</v>
      </c>
    </row>
    <row r="111" spans="1:7" ht="15.75">
      <c r="A111" s="116" t="s">
        <v>20</v>
      </c>
      <c r="B111" s="223" t="s">
        <v>395</v>
      </c>
      <c r="C111" s="54" t="s">
        <v>55</v>
      </c>
      <c r="D111" s="54" t="s">
        <v>51</v>
      </c>
      <c r="E111" s="54"/>
      <c r="F111" s="54"/>
      <c r="G111" s="75">
        <f>G112</f>
        <v>10000</v>
      </c>
    </row>
    <row r="112" spans="1:7" ht="38.25">
      <c r="A112" s="196" t="s">
        <v>535</v>
      </c>
      <c r="B112" s="223" t="s">
        <v>395</v>
      </c>
      <c r="C112" s="54" t="s">
        <v>55</v>
      </c>
      <c r="D112" s="54" t="s">
        <v>51</v>
      </c>
      <c r="E112" s="54" t="s">
        <v>94</v>
      </c>
      <c r="F112" s="54"/>
      <c r="G112" s="75">
        <f>G113</f>
        <v>10000</v>
      </c>
    </row>
    <row r="113" spans="1:7" ht="25.5">
      <c r="A113" s="196" t="s">
        <v>96</v>
      </c>
      <c r="B113" s="223" t="s">
        <v>395</v>
      </c>
      <c r="C113" s="54" t="s">
        <v>55</v>
      </c>
      <c r="D113" s="54" t="s">
        <v>51</v>
      </c>
      <c r="E113" s="54" t="s">
        <v>95</v>
      </c>
      <c r="F113" s="54"/>
      <c r="G113" s="75">
        <f>G114</f>
        <v>10000</v>
      </c>
    </row>
    <row r="114" spans="1:7" ht="25.5">
      <c r="A114" s="116" t="s">
        <v>21</v>
      </c>
      <c r="B114" s="223" t="s">
        <v>395</v>
      </c>
      <c r="C114" s="54" t="s">
        <v>55</v>
      </c>
      <c r="D114" s="54" t="s">
        <v>51</v>
      </c>
      <c r="E114" s="54" t="s">
        <v>93</v>
      </c>
      <c r="F114" s="54"/>
      <c r="G114" s="75">
        <f>G116</f>
        <v>10000</v>
      </c>
    </row>
    <row r="115" spans="1:7" ht="25.5">
      <c r="A115" s="214" t="s">
        <v>511</v>
      </c>
      <c r="B115" s="223" t="s">
        <v>395</v>
      </c>
      <c r="C115" s="63" t="s">
        <v>55</v>
      </c>
      <c r="D115" s="63" t="s">
        <v>51</v>
      </c>
      <c r="E115" s="63" t="s">
        <v>93</v>
      </c>
      <c r="F115" s="63" t="s">
        <v>493</v>
      </c>
      <c r="G115" s="76">
        <f>G116</f>
        <v>10000</v>
      </c>
    </row>
    <row r="116" spans="1:7" ht="25.5">
      <c r="A116" s="117" t="s">
        <v>230</v>
      </c>
      <c r="B116" s="223" t="s">
        <v>395</v>
      </c>
      <c r="C116" s="63" t="s">
        <v>55</v>
      </c>
      <c r="D116" s="63" t="s">
        <v>51</v>
      </c>
      <c r="E116" s="63" t="s">
        <v>93</v>
      </c>
      <c r="F116" s="63" t="s">
        <v>260</v>
      </c>
      <c r="G116" s="76">
        <v>10000</v>
      </c>
    </row>
    <row r="117" spans="1:7" ht="13.5" customHeight="1">
      <c r="A117" s="116" t="s">
        <v>138</v>
      </c>
      <c r="B117" s="223" t="s">
        <v>395</v>
      </c>
      <c r="C117" s="205" t="s">
        <v>55</v>
      </c>
      <c r="D117" s="205" t="s">
        <v>59</v>
      </c>
      <c r="E117" s="54"/>
      <c r="F117" s="114"/>
      <c r="G117" s="75">
        <f>G123+G118+G125</f>
        <v>808700</v>
      </c>
    </row>
    <row r="118" spans="1:7" ht="51" hidden="1">
      <c r="A118" s="121" t="s">
        <v>215</v>
      </c>
      <c r="B118" s="223" t="s">
        <v>395</v>
      </c>
      <c r="C118" s="206" t="s">
        <v>55</v>
      </c>
      <c r="D118" s="206" t="s">
        <v>59</v>
      </c>
      <c r="E118" s="197" t="s">
        <v>108</v>
      </c>
      <c r="F118" s="154"/>
      <c r="G118" s="153">
        <f>SUM(G119)</f>
        <v>0</v>
      </c>
    </row>
    <row r="119" spans="1:7" ht="25.5" hidden="1">
      <c r="A119" s="121" t="s">
        <v>216</v>
      </c>
      <c r="B119" s="223" t="s">
        <v>395</v>
      </c>
      <c r="C119" s="206" t="s">
        <v>55</v>
      </c>
      <c r="D119" s="206" t="s">
        <v>59</v>
      </c>
      <c r="E119" s="197" t="s">
        <v>109</v>
      </c>
      <c r="F119" s="154"/>
      <c r="G119" s="153">
        <f>SUM(G120)</f>
        <v>0</v>
      </c>
    </row>
    <row r="120" spans="1:7" ht="25.5" hidden="1">
      <c r="A120" s="121" t="s">
        <v>217</v>
      </c>
      <c r="B120" s="223" t="s">
        <v>395</v>
      </c>
      <c r="C120" s="206" t="s">
        <v>55</v>
      </c>
      <c r="D120" s="206" t="s">
        <v>59</v>
      </c>
      <c r="E120" s="197" t="s">
        <v>219</v>
      </c>
      <c r="F120" s="154"/>
      <c r="G120" s="153">
        <f>SUM(G121)</f>
        <v>0</v>
      </c>
    </row>
    <row r="121" spans="1:7" ht="25.5" hidden="1">
      <c r="A121" s="121" t="s">
        <v>218</v>
      </c>
      <c r="B121" s="223" t="s">
        <v>395</v>
      </c>
      <c r="C121" s="206" t="s">
        <v>55</v>
      </c>
      <c r="D121" s="206" t="s">
        <v>59</v>
      </c>
      <c r="E121" s="197" t="s">
        <v>220</v>
      </c>
      <c r="F121" s="154"/>
      <c r="G121" s="153">
        <f>SUM(G122)</f>
        <v>0</v>
      </c>
    </row>
    <row r="122" spans="1:7" ht="25.5" hidden="1">
      <c r="A122" s="156" t="s">
        <v>230</v>
      </c>
      <c r="B122" s="223" t="s">
        <v>395</v>
      </c>
      <c r="C122" s="207" t="s">
        <v>55</v>
      </c>
      <c r="D122" s="207" t="s">
        <v>59</v>
      </c>
      <c r="E122" s="198" t="s">
        <v>220</v>
      </c>
      <c r="F122" s="155" t="s">
        <v>260</v>
      </c>
      <c r="G122" s="199"/>
    </row>
    <row r="123" spans="1:7" ht="38.25">
      <c r="A123" s="116" t="s">
        <v>224</v>
      </c>
      <c r="B123" s="223" t="s">
        <v>395</v>
      </c>
      <c r="C123" s="205" t="s">
        <v>55</v>
      </c>
      <c r="D123" s="205" t="s">
        <v>59</v>
      </c>
      <c r="E123" s="54" t="s">
        <v>90</v>
      </c>
      <c r="F123" s="114"/>
      <c r="G123" s="75">
        <f>G124</f>
        <v>108700</v>
      </c>
    </row>
    <row r="124" spans="1:7" ht="38.25">
      <c r="A124" s="116" t="s">
        <v>228</v>
      </c>
      <c r="B124" s="223" t="s">
        <v>395</v>
      </c>
      <c r="C124" s="205" t="s">
        <v>55</v>
      </c>
      <c r="D124" s="205" t="s">
        <v>59</v>
      </c>
      <c r="E124" s="54" t="s">
        <v>89</v>
      </c>
      <c r="F124" s="114"/>
      <c r="G124" s="75">
        <f>G129</f>
        <v>108700</v>
      </c>
    </row>
    <row r="125" spans="1:7" ht="25.5">
      <c r="A125" s="213" t="s">
        <v>523</v>
      </c>
      <c r="B125" s="223" t="s">
        <v>395</v>
      </c>
      <c r="C125" s="205" t="s">
        <v>55</v>
      </c>
      <c r="D125" s="205" t="s">
        <v>59</v>
      </c>
      <c r="E125" s="54" t="s">
        <v>526</v>
      </c>
      <c r="F125" s="114"/>
      <c r="G125" s="75">
        <f>G126</f>
        <v>700000</v>
      </c>
    </row>
    <row r="126" spans="1:7" ht="15.75">
      <c r="A126" s="214" t="s">
        <v>524</v>
      </c>
      <c r="B126" s="223" t="s">
        <v>395</v>
      </c>
      <c r="C126" s="63" t="s">
        <v>55</v>
      </c>
      <c r="D126" s="63" t="s">
        <v>59</v>
      </c>
      <c r="E126" s="63" t="s">
        <v>525</v>
      </c>
      <c r="F126" s="114"/>
      <c r="G126" s="76">
        <f>G127</f>
        <v>700000</v>
      </c>
    </row>
    <row r="127" spans="1:7" ht="25.5">
      <c r="A127" s="214" t="s">
        <v>490</v>
      </c>
      <c r="B127" s="223" t="s">
        <v>395</v>
      </c>
      <c r="C127" s="63" t="s">
        <v>55</v>
      </c>
      <c r="D127" s="63" t="s">
        <v>59</v>
      </c>
      <c r="E127" s="63" t="s">
        <v>525</v>
      </c>
      <c r="F127" s="115" t="s">
        <v>493</v>
      </c>
      <c r="G127" s="76">
        <f>G128</f>
        <v>700000</v>
      </c>
    </row>
    <row r="128" spans="1:7" ht="25.5">
      <c r="A128" s="214" t="s">
        <v>230</v>
      </c>
      <c r="B128" s="223" t="s">
        <v>395</v>
      </c>
      <c r="C128" s="63" t="s">
        <v>55</v>
      </c>
      <c r="D128" s="63" t="s">
        <v>59</v>
      </c>
      <c r="E128" s="63" t="s">
        <v>525</v>
      </c>
      <c r="F128" s="115" t="s">
        <v>260</v>
      </c>
      <c r="G128" s="76">
        <v>700000</v>
      </c>
    </row>
    <row r="129" spans="1:7" ht="25.5">
      <c r="A129" s="119" t="s">
        <v>352</v>
      </c>
      <c r="B129" s="223" t="s">
        <v>395</v>
      </c>
      <c r="C129" s="205" t="s">
        <v>55</v>
      </c>
      <c r="D129" s="205" t="s">
        <v>59</v>
      </c>
      <c r="E129" s="54" t="s">
        <v>353</v>
      </c>
      <c r="F129" s="114"/>
      <c r="G129" s="75">
        <f>G131</f>
        <v>108700</v>
      </c>
    </row>
    <row r="130" spans="1:7" ht="25.5">
      <c r="A130" s="214" t="s">
        <v>511</v>
      </c>
      <c r="B130" s="223" t="s">
        <v>395</v>
      </c>
      <c r="C130" s="208" t="s">
        <v>55</v>
      </c>
      <c r="D130" s="208" t="s">
        <v>59</v>
      </c>
      <c r="E130" s="63" t="s">
        <v>353</v>
      </c>
      <c r="F130" s="115" t="s">
        <v>493</v>
      </c>
      <c r="G130" s="76">
        <f>G131</f>
        <v>108700</v>
      </c>
    </row>
    <row r="131" spans="1:7" ht="25.5">
      <c r="A131" s="117" t="s">
        <v>230</v>
      </c>
      <c r="B131" s="223" t="s">
        <v>395</v>
      </c>
      <c r="C131" s="208" t="s">
        <v>55</v>
      </c>
      <c r="D131" s="208" t="s">
        <v>59</v>
      </c>
      <c r="E131" s="63" t="s">
        <v>353</v>
      </c>
      <c r="F131" s="115" t="s">
        <v>260</v>
      </c>
      <c r="G131" s="76">
        <v>108700</v>
      </c>
    </row>
    <row r="132" spans="1:7" ht="16.5" thickBot="1">
      <c r="A132" s="116" t="s">
        <v>22</v>
      </c>
      <c r="B132" s="223" t="s">
        <v>395</v>
      </c>
      <c r="C132" s="71" t="s">
        <v>55</v>
      </c>
      <c r="D132" s="71" t="s">
        <v>265</v>
      </c>
      <c r="E132" s="71"/>
      <c r="F132" s="71"/>
      <c r="G132" s="75">
        <f>G139+G133+G144</f>
        <v>25000</v>
      </c>
    </row>
    <row r="133" spans="1:7" ht="39">
      <c r="A133" s="221" t="s">
        <v>527</v>
      </c>
      <c r="B133" s="223" t="s">
        <v>395</v>
      </c>
      <c r="C133" s="71" t="s">
        <v>55</v>
      </c>
      <c r="D133" s="71" t="s">
        <v>265</v>
      </c>
      <c r="E133" s="71" t="s">
        <v>630</v>
      </c>
      <c r="F133" s="71"/>
      <c r="G133" s="75">
        <f>G135</f>
        <v>10000</v>
      </c>
    </row>
    <row r="134" spans="1:7" s="300" customFormat="1" ht="15.75">
      <c r="A134" s="322" t="s">
        <v>638</v>
      </c>
      <c r="B134" s="223" t="s">
        <v>395</v>
      </c>
      <c r="C134" s="71" t="s">
        <v>55</v>
      </c>
      <c r="D134" s="71" t="s">
        <v>265</v>
      </c>
      <c r="E134" s="71" t="s">
        <v>645</v>
      </c>
      <c r="F134" s="71"/>
      <c r="G134" s="75">
        <f>G135</f>
        <v>10000</v>
      </c>
    </row>
    <row r="135" spans="1:7" ht="38.25">
      <c r="A135" s="222" t="s">
        <v>528</v>
      </c>
      <c r="B135" s="223" t="s">
        <v>395</v>
      </c>
      <c r="C135" s="65" t="s">
        <v>55</v>
      </c>
      <c r="D135" s="65" t="s">
        <v>265</v>
      </c>
      <c r="E135" s="65" t="s">
        <v>646</v>
      </c>
      <c r="F135" s="71"/>
      <c r="G135" s="76">
        <f>G136</f>
        <v>10000</v>
      </c>
    </row>
    <row r="136" spans="1:7" ht="15.75">
      <c r="A136" s="217" t="s">
        <v>22</v>
      </c>
      <c r="B136" s="223" t="s">
        <v>395</v>
      </c>
      <c r="C136" s="65" t="s">
        <v>55</v>
      </c>
      <c r="D136" s="65" t="s">
        <v>265</v>
      </c>
      <c r="E136" s="65" t="s">
        <v>646</v>
      </c>
      <c r="F136" s="65" t="s">
        <v>492</v>
      </c>
      <c r="G136" s="76">
        <f>G137</f>
        <v>10000</v>
      </c>
    </row>
    <row r="137" spans="1:7" ht="25.5">
      <c r="A137" s="217" t="s">
        <v>14</v>
      </c>
      <c r="B137" s="223" t="s">
        <v>395</v>
      </c>
      <c r="C137" s="65" t="s">
        <v>55</v>
      </c>
      <c r="D137" s="65" t="s">
        <v>265</v>
      </c>
      <c r="E137" s="65" t="s">
        <v>646</v>
      </c>
      <c r="F137" s="65" t="s">
        <v>493</v>
      </c>
      <c r="G137" s="76">
        <f>G138</f>
        <v>10000</v>
      </c>
    </row>
    <row r="138" spans="1:7" ht="25.5">
      <c r="A138" s="214" t="s">
        <v>230</v>
      </c>
      <c r="B138" s="223" t="s">
        <v>395</v>
      </c>
      <c r="C138" s="65" t="s">
        <v>55</v>
      </c>
      <c r="D138" s="65" t="s">
        <v>265</v>
      </c>
      <c r="E138" s="65" t="s">
        <v>646</v>
      </c>
      <c r="F138" s="65" t="s">
        <v>260</v>
      </c>
      <c r="G138" s="76">
        <v>10000</v>
      </c>
    </row>
    <row r="139" spans="1:7" ht="51">
      <c r="A139" s="196" t="s">
        <v>23</v>
      </c>
      <c r="B139" s="223" t="s">
        <v>395</v>
      </c>
      <c r="C139" s="71" t="s">
        <v>55</v>
      </c>
      <c r="D139" s="71" t="s">
        <v>265</v>
      </c>
      <c r="E139" s="71" t="s">
        <v>107</v>
      </c>
      <c r="F139" s="71"/>
      <c r="G139" s="75">
        <f>G140</f>
        <v>10000</v>
      </c>
    </row>
    <row r="140" spans="1:7" ht="25.5">
      <c r="A140" s="196" t="s">
        <v>106</v>
      </c>
      <c r="B140" s="223" t="s">
        <v>395</v>
      </c>
      <c r="C140" s="71" t="s">
        <v>104</v>
      </c>
      <c r="D140" s="71" t="s">
        <v>265</v>
      </c>
      <c r="E140" s="71" t="s">
        <v>105</v>
      </c>
      <c r="F140" s="71"/>
      <c r="G140" s="75">
        <f>G141</f>
        <v>10000</v>
      </c>
    </row>
    <row r="141" spans="1:7" ht="25.5">
      <c r="A141" s="116" t="s">
        <v>70</v>
      </c>
      <c r="B141" s="223" t="s">
        <v>395</v>
      </c>
      <c r="C141" s="71" t="s">
        <v>55</v>
      </c>
      <c r="D141" s="71" t="s">
        <v>265</v>
      </c>
      <c r="E141" s="71" t="s">
        <v>103</v>
      </c>
      <c r="F141" s="71"/>
      <c r="G141" s="75">
        <f>G143</f>
        <v>10000</v>
      </c>
    </row>
    <row r="142" spans="1:7" ht="25.5">
      <c r="A142" s="214" t="s">
        <v>511</v>
      </c>
      <c r="B142" s="223" t="s">
        <v>395</v>
      </c>
      <c r="C142" s="65" t="s">
        <v>55</v>
      </c>
      <c r="D142" s="65" t="s">
        <v>265</v>
      </c>
      <c r="E142" s="65" t="s">
        <v>103</v>
      </c>
      <c r="F142" s="65" t="s">
        <v>493</v>
      </c>
      <c r="G142" s="76">
        <f>G143</f>
        <v>10000</v>
      </c>
    </row>
    <row r="143" spans="1:7" ht="25.5">
      <c r="A143" s="117" t="s">
        <v>230</v>
      </c>
      <c r="B143" s="223" t="s">
        <v>395</v>
      </c>
      <c r="C143" s="65" t="s">
        <v>55</v>
      </c>
      <c r="D143" s="65" t="s">
        <v>265</v>
      </c>
      <c r="E143" s="65" t="s">
        <v>103</v>
      </c>
      <c r="F143" s="65" t="s">
        <v>260</v>
      </c>
      <c r="G143" s="76">
        <v>10000</v>
      </c>
    </row>
    <row r="144" spans="1:7" s="273" customFormat="1" ht="25.5">
      <c r="A144" s="116" t="s">
        <v>604</v>
      </c>
      <c r="B144" s="223" t="s">
        <v>395</v>
      </c>
      <c r="C144" s="71" t="s">
        <v>55</v>
      </c>
      <c r="D144" s="71" t="s">
        <v>265</v>
      </c>
      <c r="E144" s="71" t="s">
        <v>603</v>
      </c>
      <c r="F144" s="71"/>
      <c r="G144" s="75">
        <f>G145</f>
        <v>5000</v>
      </c>
    </row>
    <row r="145" spans="1:7" s="273" customFormat="1" ht="15.75">
      <c r="A145" s="217" t="s">
        <v>22</v>
      </c>
      <c r="B145" s="223" t="s">
        <v>395</v>
      </c>
      <c r="C145" s="65" t="s">
        <v>55</v>
      </c>
      <c r="D145" s="65" t="s">
        <v>265</v>
      </c>
      <c r="E145" s="65" t="s">
        <v>603</v>
      </c>
      <c r="F145" s="65" t="s">
        <v>492</v>
      </c>
      <c r="G145" s="76">
        <f>G146</f>
        <v>5000</v>
      </c>
    </row>
    <row r="146" spans="1:7" s="273" customFormat="1" ht="25.5">
      <c r="A146" s="217" t="s">
        <v>14</v>
      </c>
      <c r="B146" s="223" t="s">
        <v>395</v>
      </c>
      <c r="C146" s="65" t="s">
        <v>55</v>
      </c>
      <c r="D146" s="65" t="s">
        <v>265</v>
      </c>
      <c r="E146" s="65" t="s">
        <v>603</v>
      </c>
      <c r="F146" s="65" t="s">
        <v>493</v>
      </c>
      <c r="G146" s="76">
        <f>G147</f>
        <v>5000</v>
      </c>
    </row>
    <row r="147" spans="1:7" s="273" customFormat="1" ht="25.5">
      <c r="A147" s="214" t="s">
        <v>230</v>
      </c>
      <c r="B147" s="223" t="s">
        <v>395</v>
      </c>
      <c r="C147" s="65" t="s">
        <v>55</v>
      </c>
      <c r="D147" s="65" t="s">
        <v>265</v>
      </c>
      <c r="E147" s="65" t="s">
        <v>603</v>
      </c>
      <c r="F147" s="65" t="s">
        <v>260</v>
      </c>
      <c r="G147" s="76">
        <v>5000</v>
      </c>
    </row>
    <row r="148" spans="1:7" ht="16.5">
      <c r="A148" s="124" t="s">
        <v>240</v>
      </c>
      <c r="B148" s="224" t="s">
        <v>395</v>
      </c>
      <c r="C148" s="167" t="s">
        <v>56</v>
      </c>
      <c r="D148" s="167"/>
      <c r="E148" s="167"/>
      <c r="F148" s="167"/>
      <c r="G148" s="125">
        <f>G153+G170+G206</f>
        <v>6863890</v>
      </c>
    </row>
    <row r="149" spans="1:7" ht="15.75" hidden="1">
      <c r="A149" s="116" t="s">
        <v>189</v>
      </c>
      <c r="B149" s="223" t="s">
        <v>395</v>
      </c>
      <c r="C149" s="71" t="s">
        <v>56</v>
      </c>
      <c r="D149" s="54" t="s">
        <v>51</v>
      </c>
      <c r="E149" s="54" t="s">
        <v>191</v>
      </c>
      <c r="F149" s="54"/>
      <c r="G149" s="102">
        <f>G150</f>
        <v>0</v>
      </c>
    </row>
    <row r="150" spans="1:7" ht="15.75" hidden="1">
      <c r="A150" s="116" t="s">
        <v>26</v>
      </c>
      <c r="B150" s="223" t="s">
        <v>395</v>
      </c>
      <c r="C150" s="71" t="s">
        <v>56</v>
      </c>
      <c r="D150" s="54" t="s">
        <v>51</v>
      </c>
      <c r="E150" s="54" t="s">
        <v>191</v>
      </c>
      <c r="F150" s="54"/>
      <c r="G150" s="102">
        <f>G151</f>
        <v>0</v>
      </c>
    </row>
    <row r="151" spans="1:7" ht="25.5" hidden="1">
      <c r="A151" s="196" t="s">
        <v>190</v>
      </c>
      <c r="B151" s="223" t="s">
        <v>395</v>
      </c>
      <c r="C151" s="71" t="s">
        <v>56</v>
      </c>
      <c r="D151" s="54" t="s">
        <v>51</v>
      </c>
      <c r="E151" s="54" t="s">
        <v>191</v>
      </c>
      <c r="F151" s="54"/>
      <c r="G151" s="102">
        <f>G152</f>
        <v>0</v>
      </c>
    </row>
    <row r="152" spans="1:7" ht="25.5" hidden="1">
      <c r="A152" s="117" t="s">
        <v>179</v>
      </c>
      <c r="B152" s="223" t="s">
        <v>395</v>
      </c>
      <c r="C152" s="65" t="s">
        <v>56</v>
      </c>
      <c r="D152" s="63" t="s">
        <v>51</v>
      </c>
      <c r="E152" s="63" t="s">
        <v>191</v>
      </c>
      <c r="F152" s="63" t="s">
        <v>175</v>
      </c>
      <c r="G152" s="110">
        <v>0</v>
      </c>
    </row>
    <row r="153" spans="1:7" ht="15.75">
      <c r="A153" s="116" t="s">
        <v>25</v>
      </c>
      <c r="B153" s="223" t="s">
        <v>395</v>
      </c>
      <c r="C153" s="54" t="s">
        <v>56</v>
      </c>
      <c r="D153" s="54" t="s">
        <v>51</v>
      </c>
      <c r="E153" s="54"/>
      <c r="F153" s="54"/>
      <c r="G153" s="75">
        <f>G154</f>
        <v>11000</v>
      </c>
    </row>
    <row r="154" spans="1:7" ht="38.25">
      <c r="A154" s="116" t="s">
        <v>224</v>
      </c>
      <c r="B154" s="223" t="s">
        <v>395</v>
      </c>
      <c r="C154" s="54" t="s">
        <v>56</v>
      </c>
      <c r="D154" s="54" t="s">
        <v>51</v>
      </c>
      <c r="E154" s="54" t="s">
        <v>90</v>
      </c>
      <c r="F154" s="54"/>
      <c r="G154" s="75">
        <f>G155</f>
        <v>11000</v>
      </c>
    </row>
    <row r="155" spans="1:7" ht="15.75">
      <c r="A155" s="116" t="s">
        <v>26</v>
      </c>
      <c r="B155" s="223" t="s">
        <v>395</v>
      </c>
      <c r="C155" s="54" t="s">
        <v>56</v>
      </c>
      <c r="D155" s="54" t="s">
        <v>51</v>
      </c>
      <c r="E155" s="54" t="s">
        <v>116</v>
      </c>
      <c r="F155" s="54"/>
      <c r="G155" s="75">
        <f>G156+G165</f>
        <v>11000</v>
      </c>
    </row>
    <row r="156" spans="1:7" ht="15.75">
      <c r="A156" s="116" t="s">
        <v>25</v>
      </c>
      <c r="B156" s="223" t="s">
        <v>395</v>
      </c>
      <c r="C156" s="54" t="s">
        <v>56</v>
      </c>
      <c r="D156" s="54" t="s">
        <v>51</v>
      </c>
      <c r="E156" s="54" t="s">
        <v>124</v>
      </c>
      <c r="F156" s="54"/>
      <c r="G156" s="75">
        <f>G157+G160</f>
        <v>11000</v>
      </c>
    </row>
    <row r="157" spans="1:7" ht="38.25">
      <c r="A157" s="116" t="s">
        <v>241</v>
      </c>
      <c r="B157" s="223" t="s">
        <v>395</v>
      </c>
      <c r="C157" s="54" t="s">
        <v>56</v>
      </c>
      <c r="D157" s="54" t="s">
        <v>51</v>
      </c>
      <c r="E157" s="54" t="s">
        <v>123</v>
      </c>
      <c r="F157" s="54"/>
      <c r="G157" s="75">
        <f>G159</f>
        <v>1000</v>
      </c>
    </row>
    <row r="158" spans="1:7" ht="15.75">
      <c r="A158" s="117" t="s">
        <v>473</v>
      </c>
      <c r="B158" s="223" t="s">
        <v>395</v>
      </c>
      <c r="C158" s="63" t="s">
        <v>56</v>
      </c>
      <c r="D158" s="63" t="s">
        <v>51</v>
      </c>
      <c r="E158" s="63" t="s">
        <v>123</v>
      </c>
      <c r="F158" s="63" t="s">
        <v>474</v>
      </c>
      <c r="G158" s="76">
        <f>G159</f>
        <v>1000</v>
      </c>
    </row>
    <row r="159" spans="1:7" ht="51">
      <c r="A159" s="168" t="s">
        <v>462</v>
      </c>
      <c r="B159" s="223" t="s">
        <v>395</v>
      </c>
      <c r="C159" s="63" t="s">
        <v>56</v>
      </c>
      <c r="D159" s="63" t="s">
        <v>51</v>
      </c>
      <c r="E159" s="63" t="s">
        <v>123</v>
      </c>
      <c r="F159" s="63" t="s">
        <v>463</v>
      </c>
      <c r="G159" s="76">
        <v>1000</v>
      </c>
    </row>
    <row r="160" spans="1:7" ht="15.75">
      <c r="A160" s="116" t="s">
        <v>27</v>
      </c>
      <c r="B160" s="223" t="s">
        <v>395</v>
      </c>
      <c r="C160" s="54" t="s">
        <v>56</v>
      </c>
      <c r="D160" s="54" t="s">
        <v>51</v>
      </c>
      <c r="E160" s="54" t="s">
        <v>122</v>
      </c>
      <c r="F160" s="54"/>
      <c r="G160" s="75">
        <f>G164+G162</f>
        <v>10000</v>
      </c>
    </row>
    <row r="161" spans="1:7" ht="25.5">
      <c r="A161" s="214" t="s">
        <v>511</v>
      </c>
      <c r="B161" s="223" t="s">
        <v>395</v>
      </c>
      <c r="C161" s="63" t="s">
        <v>56</v>
      </c>
      <c r="D161" s="63" t="s">
        <v>51</v>
      </c>
      <c r="E161" s="63" t="s">
        <v>122</v>
      </c>
      <c r="F161" s="63" t="s">
        <v>493</v>
      </c>
      <c r="G161" s="76">
        <f>G162</f>
        <v>10000</v>
      </c>
    </row>
    <row r="162" spans="1:7" ht="25.5">
      <c r="A162" s="117" t="s">
        <v>230</v>
      </c>
      <c r="B162" s="223" t="s">
        <v>395</v>
      </c>
      <c r="C162" s="63" t="s">
        <v>56</v>
      </c>
      <c r="D162" s="63" t="s">
        <v>51</v>
      </c>
      <c r="E162" s="63" t="s">
        <v>122</v>
      </c>
      <c r="F162" s="63" t="s">
        <v>260</v>
      </c>
      <c r="G162" s="76">
        <v>10000</v>
      </c>
    </row>
    <row r="163" spans="1:7" ht="15.75">
      <c r="A163" s="117" t="s">
        <v>473</v>
      </c>
      <c r="B163" s="223" t="s">
        <v>395</v>
      </c>
      <c r="C163" s="63" t="s">
        <v>56</v>
      </c>
      <c r="D163" s="63" t="s">
        <v>51</v>
      </c>
      <c r="E163" s="63" t="s">
        <v>122</v>
      </c>
      <c r="F163" s="63" t="s">
        <v>474</v>
      </c>
      <c r="G163" s="76">
        <f>G164</f>
        <v>0</v>
      </c>
    </row>
    <row r="164" spans="1:7" ht="37.5" customHeight="1">
      <c r="A164" s="169" t="s">
        <v>465</v>
      </c>
      <c r="B164" s="223" t="s">
        <v>395</v>
      </c>
      <c r="C164" s="63" t="s">
        <v>56</v>
      </c>
      <c r="D164" s="63" t="s">
        <v>51</v>
      </c>
      <c r="E164" s="63" t="s">
        <v>122</v>
      </c>
      <c r="F164" s="63" t="s">
        <v>464</v>
      </c>
      <c r="G164" s="76">
        <v>0</v>
      </c>
    </row>
    <row r="165" spans="1:7" ht="15.75" hidden="1">
      <c r="A165" s="116" t="s">
        <v>26</v>
      </c>
      <c r="B165" s="223" t="s">
        <v>395</v>
      </c>
      <c r="C165" s="54" t="s">
        <v>56</v>
      </c>
      <c r="D165" s="54" t="s">
        <v>51</v>
      </c>
      <c r="E165" s="54" t="s">
        <v>177</v>
      </c>
      <c r="F165" s="54"/>
      <c r="G165" s="75">
        <f>G166+G168</f>
        <v>0</v>
      </c>
    </row>
    <row r="166" spans="1:7" ht="51" hidden="1">
      <c r="A166" s="116" t="s">
        <v>169</v>
      </c>
      <c r="B166" s="223" t="s">
        <v>395</v>
      </c>
      <c r="C166" s="54" t="s">
        <v>56</v>
      </c>
      <c r="D166" s="54" t="s">
        <v>51</v>
      </c>
      <c r="E166" s="54" t="s">
        <v>176</v>
      </c>
      <c r="F166" s="54"/>
      <c r="G166" s="75">
        <f>G167</f>
        <v>0</v>
      </c>
    </row>
    <row r="167" spans="1:7" ht="25.5" hidden="1">
      <c r="A167" s="117" t="s">
        <v>179</v>
      </c>
      <c r="B167" s="223" t="s">
        <v>395</v>
      </c>
      <c r="C167" s="63" t="s">
        <v>56</v>
      </c>
      <c r="D167" s="63" t="s">
        <v>51</v>
      </c>
      <c r="E167" s="63" t="s">
        <v>176</v>
      </c>
      <c r="F167" s="63" t="s">
        <v>175</v>
      </c>
      <c r="G167" s="76">
        <v>0</v>
      </c>
    </row>
    <row r="168" spans="1:7" ht="38.25" hidden="1">
      <c r="A168" s="116" t="s">
        <v>170</v>
      </c>
      <c r="B168" s="223" t="s">
        <v>395</v>
      </c>
      <c r="C168" s="54" t="s">
        <v>56</v>
      </c>
      <c r="D168" s="54" t="s">
        <v>51</v>
      </c>
      <c r="E168" s="54" t="s">
        <v>178</v>
      </c>
      <c r="F168" s="54"/>
      <c r="G168" s="75">
        <f>G169</f>
        <v>0</v>
      </c>
    </row>
    <row r="169" spans="1:7" ht="25.5" hidden="1">
      <c r="A169" s="117" t="s">
        <v>179</v>
      </c>
      <c r="B169" s="223" t="s">
        <v>395</v>
      </c>
      <c r="C169" s="63" t="s">
        <v>56</v>
      </c>
      <c r="D169" s="63" t="s">
        <v>51</v>
      </c>
      <c r="E169" s="63" t="s">
        <v>178</v>
      </c>
      <c r="F169" s="63" t="s">
        <v>175</v>
      </c>
      <c r="G169" s="76">
        <v>0</v>
      </c>
    </row>
    <row r="170" spans="1:7" ht="15.75">
      <c r="A170" s="116" t="s">
        <v>242</v>
      </c>
      <c r="B170" s="223" t="s">
        <v>395</v>
      </c>
      <c r="C170" s="54" t="s">
        <v>56</v>
      </c>
      <c r="D170" s="54" t="s">
        <v>53</v>
      </c>
      <c r="E170" s="54"/>
      <c r="F170" s="54"/>
      <c r="G170" s="75">
        <f>G171+G177+G183</f>
        <v>3398341.16</v>
      </c>
    </row>
    <row r="171" spans="1:7" ht="60" customHeight="1">
      <c r="A171" s="299" t="s">
        <v>632</v>
      </c>
      <c r="B171" s="223" t="s">
        <v>395</v>
      </c>
      <c r="C171" s="54" t="s">
        <v>56</v>
      </c>
      <c r="D171" s="54" t="s">
        <v>53</v>
      </c>
      <c r="E171" s="282" t="s">
        <v>624</v>
      </c>
      <c r="F171" s="54"/>
      <c r="G171" s="75">
        <f>G173</f>
        <v>2930395</v>
      </c>
    </row>
    <row r="172" spans="1:7" s="300" customFormat="1" ht="15.75" customHeight="1">
      <c r="A172" s="323" t="s">
        <v>649</v>
      </c>
      <c r="B172" s="223" t="s">
        <v>395</v>
      </c>
      <c r="C172" s="54" t="s">
        <v>56</v>
      </c>
      <c r="D172" s="54" t="s">
        <v>53</v>
      </c>
      <c r="E172" s="282" t="s">
        <v>625</v>
      </c>
      <c r="F172" s="54"/>
      <c r="G172" s="75">
        <f>G173</f>
        <v>2930395</v>
      </c>
    </row>
    <row r="173" spans="1:7" ht="19.5" customHeight="1">
      <c r="A173" s="284" t="s">
        <v>633</v>
      </c>
      <c r="B173" s="223" t="s">
        <v>395</v>
      </c>
      <c r="C173" s="63" t="s">
        <v>56</v>
      </c>
      <c r="D173" s="63" t="s">
        <v>53</v>
      </c>
      <c r="E173" s="283" t="s">
        <v>626</v>
      </c>
      <c r="F173" s="63"/>
      <c r="G173" s="110">
        <f>G175</f>
        <v>2930395</v>
      </c>
    </row>
    <row r="174" spans="1:7" ht="30.75" customHeight="1">
      <c r="A174" s="64" t="s">
        <v>490</v>
      </c>
      <c r="B174" s="223" t="s">
        <v>395</v>
      </c>
      <c r="C174" s="63" t="s">
        <v>56</v>
      </c>
      <c r="D174" s="63" t="s">
        <v>53</v>
      </c>
      <c r="E174" s="283" t="s">
        <v>626</v>
      </c>
      <c r="F174" s="63" t="s">
        <v>493</v>
      </c>
      <c r="G174" s="110">
        <f>G175</f>
        <v>2930395</v>
      </c>
    </row>
    <row r="175" spans="1:7" ht="30">
      <c r="A175" s="64" t="s">
        <v>628</v>
      </c>
      <c r="B175" s="223" t="s">
        <v>395</v>
      </c>
      <c r="C175" s="63" t="s">
        <v>56</v>
      </c>
      <c r="D175" s="63" t="s">
        <v>53</v>
      </c>
      <c r="E175" s="283" t="s">
        <v>626</v>
      </c>
      <c r="F175" s="63" t="s">
        <v>480</v>
      </c>
      <c r="G175" s="76">
        <f>G176</f>
        <v>2930395</v>
      </c>
    </row>
    <row r="176" spans="1:7" ht="15.75">
      <c r="A176" s="64" t="s">
        <v>627</v>
      </c>
      <c r="B176" s="223" t="s">
        <v>395</v>
      </c>
      <c r="C176" s="63" t="s">
        <v>56</v>
      </c>
      <c r="D176" s="63" t="s">
        <v>53</v>
      </c>
      <c r="E176" s="283" t="s">
        <v>626</v>
      </c>
      <c r="F176" s="63" t="s">
        <v>480</v>
      </c>
      <c r="G176" s="76">
        <v>2930395</v>
      </c>
    </row>
    <row r="177" spans="1:7" s="287" customFormat="1" ht="57">
      <c r="A177" s="298" t="s">
        <v>631</v>
      </c>
      <c r="B177" s="296" t="s">
        <v>395</v>
      </c>
      <c r="C177" s="54" t="s">
        <v>56</v>
      </c>
      <c r="D177" s="54" t="s">
        <v>53</v>
      </c>
      <c r="E177" s="282" t="s">
        <v>107</v>
      </c>
      <c r="F177" s="54"/>
      <c r="G177" s="75">
        <f>G179</f>
        <v>190616.16</v>
      </c>
    </row>
    <row r="178" spans="1:7" s="300" customFormat="1" ht="25.5">
      <c r="A178" s="324" t="s">
        <v>106</v>
      </c>
      <c r="B178" s="296" t="s">
        <v>395</v>
      </c>
      <c r="C178" s="54" t="s">
        <v>56</v>
      </c>
      <c r="D178" s="54" t="s">
        <v>53</v>
      </c>
      <c r="E178" s="282" t="s">
        <v>105</v>
      </c>
      <c r="F178" s="54"/>
      <c r="G178" s="75">
        <f>G179</f>
        <v>190616.16</v>
      </c>
    </row>
    <row r="179" spans="1:7" s="287" customFormat="1" ht="30">
      <c r="A179" s="64" t="s">
        <v>629</v>
      </c>
      <c r="B179" s="223" t="s">
        <v>395</v>
      </c>
      <c r="C179" s="63" t="s">
        <v>56</v>
      </c>
      <c r="D179" s="63" t="s">
        <v>53</v>
      </c>
      <c r="E179" s="282" t="s">
        <v>634</v>
      </c>
      <c r="F179" s="63"/>
      <c r="G179" s="76">
        <f>G180</f>
        <v>190616.16</v>
      </c>
    </row>
    <row r="180" spans="1:7" s="287" customFormat="1" ht="25.5">
      <c r="A180" s="214" t="s">
        <v>489</v>
      </c>
      <c r="B180" s="223" t="s">
        <v>395</v>
      </c>
      <c r="C180" s="63" t="s">
        <v>56</v>
      </c>
      <c r="D180" s="63" t="s">
        <v>53</v>
      </c>
      <c r="E180" s="282" t="s">
        <v>635</v>
      </c>
      <c r="F180" s="63" t="s">
        <v>492</v>
      </c>
      <c r="G180" s="76">
        <f>G181</f>
        <v>190616.16</v>
      </c>
    </row>
    <row r="181" spans="1:7" s="287" customFormat="1" ht="25.5">
      <c r="A181" s="214" t="s">
        <v>511</v>
      </c>
      <c r="B181" s="223" t="s">
        <v>395</v>
      </c>
      <c r="C181" s="63" t="s">
        <v>56</v>
      </c>
      <c r="D181" s="63" t="s">
        <v>53</v>
      </c>
      <c r="E181" s="282" t="s">
        <v>635</v>
      </c>
      <c r="F181" s="63" t="s">
        <v>493</v>
      </c>
      <c r="G181" s="76">
        <f>G182</f>
        <v>190616.16</v>
      </c>
    </row>
    <row r="182" spans="1:7" s="287" customFormat="1" ht="25.5">
      <c r="A182" s="214" t="s">
        <v>230</v>
      </c>
      <c r="B182" s="223" t="s">
        <v>395</v>
      </c>
      <c r="C182" s="63" t="s">
        <v>56</v>
      </c>
      <c r="D182" s="63" t="s">
        <v>53</v>
      </c>
      <c r="E182" s="282" t="s">
        <v>634</v>
      </c>
      <c r="F182" s="63" t="s">
        <v>260</v>
      </c>
      <c r="G182" s="76">
        <v>190616.16</v>
      </c>
    </row>
    <row r="183" spans="1:7" ht="38.25">
      <c r="A183" s="116" t="s">
        <v>224</v>
      </c>
      <c r="B183" s="223" t="s">
        <v>395</v>
      </c>
      <c r="C183" s="71" t="s">
        <v>56</v>
      </c>
      <c r="D183" s="71" t="s">
        <v>53</v>
      </c>
      <c r="E183" s="54" t="s">
        <v>90</v>
      </c>
      <c r="F183" s="175"/>
      <c r="G183" s="75">
        <f>G184</f>
        <v>277330</v>
      </c>
    </row>
    <row r="184" spans="1:7" ht="15.75">
      <c r="A184" s="116" t="s">
        <v>29</v>
      </c>
      <c r="B184" s="223" t="s">
        <v>395</v>
      </c>
      <c r="C184" s="71" t="s">
        <v>56</v>
      </c>
      <c r="D184" s="71" t="s">
        <v>53</v>
      </c>
      <c r="E184" s="54" t="s">
        <v>116</v>
      </c>
      <c r="F184" s="54"/>
      <c r="G184" s="75">
        <f>G189+G185+G203</f>
        <v>277330</v>
      </c>
    </row>
    <row r="185" spans="1:7" ht="38.25">
      <c r="A185" s="213" t="s">
        <v>238</v>
      </c>
      <c r="B185" s="223" t="s">
        <v>395</v>
      </c>
      <c r="C185" s="72" t="s">
        <v>56</v>
      </c>
      <c r="D185" s="72" t="s">
        <v>53</v>
      </c>
      <c r="E185" s="70" t="s">
        <v>491</v>
      </c>
      <c r="F185" s="54"/>
      <c r="G185" s="75">
        <f>G186</f>
        <v>1000</v>
      </c>
    </row>
    <row r="186" spans="1:7" ht="25.5">
      <c r="A186" s="214" t="s">
        <v>489</v>
      </c>
      <c r="B186" s="223" t="s">
        <v>395</v>
      </c>
      <c r="C186" s="74" t="s">
        <v>56</v>
      </c>
      <c r="D186" s="74" t="s">
        <v>53</v>
      </c>
      <c r="E186" s="73" t="s">
        <v>491</v>
      </c>
      <c r="F186" s="63" t="s">
        <v>492</v>
      </c>
      <c r="G186" s="76">
        <f>G187</f>
        <v>1000</v>
      </c>
    </row>
    <row r="187" spans="1:7" ht="25.5">
      <c r="A187" s="214" t="s">
        <v>490</v>
      </c>
      <c r="B187" s="223" t="s">
        <v>395</v>
      </c>
      <c r="C187" s="74" t="s">
        <v>56</v>
      </c>
      <c r="D187" s="74" t="s">
        <v>53</v>
      </c>
      <c r="E187" s="73" t="s">
        <v>491</v>
      </c>
      <c r="F187" s="63" t="s">
        <v>493</v>
      </c>
      <c r="G187" s="76">
        <f>G188</f>
        <v>1000</v>
      </c>
    </row>
    <row r="188" spans="1:7" ht="25.5">
      <c r="A188" s="214" t="s">
        <v>230</v>
      </c>
      <c r="B188" s="223" t="s">
        <v>395</v>
      </c>
      <c r="C188" s="74" t="s">
        <v>56</v>
      </c>
      <c r="D188" s="74" t="s">
        <v>53</v>
      </c>
      <c r="E188" s="73" t="s">
        <v>491</v>
      </c>
      <c r="F188" s="63" t="s">
        <v>260</v>
      </c>
      <c r="G188" s="76">
        <v>1000</v>
      </c>
    </row>
    <row r="189" spans="1:7" ht="15.75">
      <c r="A189" s="116" t="s">
        <v>242</v>
      </c>
      <c r="B189" s="223" t="s">
        <v>395</v>
      </c>
      <c r="C189" s="71" t="s">
        <v>56</v>
      </c>
      <c r="D189" s="71" t="s">
        <v>53</v>
      </c>
      <c r="E189" s="54" t="s">
        <v>115</v>
      </c>
      <c r="F189" s="54"/>
      <c r="G189" s="75">
        <f>G190+G193+G196</f>
        <v>276330</v>
      </c>
    </row>
    <row r="190" spans="1:7" ht="38.25">
      <c r="A190" s="116" t="s">
        <v>243</v>
      </c>
      <c r="B190" s="223" t="s">
        <v>395</v>
      </c>
      <c r="C190" s="71" t="s">
        <v>56</v>
      </c>
      <c r="D190" s="71" t="s">
        <v>53</v>
      </c>
      <c r="E190" s="54" t="s">
        <v>114</v>
      </c>
      <c r="F190" s="54"/>
      <c r="G190" s="75">
        <f>G192</f>
        <v>1000</v>
      </c>
    </row>
    <row r="191" spans="1:7" ht="15.75">
      <c r="A191" s="117" t="s">
        <v>473</v>
      </c>
      <c r="B191" s="223" t="s">
        <v>395</v>
      </c>
      <c r="C191" s="65" t="s">
        <v>56</v>
      </c>
      <c r="D191" s="65" t="s">
        <v>53</v>
      </c>
      <c r="E191" s="63" t="s">
        <v>114</v>
      </c>
      <c r="F191" s="63" t="s">
        <v>474</v>
      </c>
      <c r="G191" s="76">
        <f>G192</f>
        <v>1000</v>
      </c>
    </row>
    <row r="192" spans="1:7" ht="51">
      <c r="A192" s="168" t="s">
        <v>462</v>
      </c>
      <c r="B192" s="223" t="s">
        <v>395</v>
      </c>
      <c r="C192" s="65" t="s">
        <v>56</v>
      </c>
      <c r="D192" s="65" t="s">
        <v>53</v>
      </c>
      <c r="E192" s="63" t="s">
        <v>114</v>
      </c>
      <c r="F192" s="63" t="s">
        <v>463</v>
      </c>
      <c r="G192" s="76">
        <v>1000</v>
      </c>
    </row>
    <row r="193" spans="1:7" ht="38.25">
      <c r="A193" s="116" t="s">
        <v>244</v>
      </c>
      <c r="B193" s="223" t="s">
        <v>395</v>
      </c>
      <c r="C193" s="71" t="s">
        <v>56</v>
      </c>
      <c r="D193" s="54" t="s">
        <v>53</v>
      </c>
      <c r="E193" s="54" t="s">
        <v>126</v>
      </c>
      <c r="F193" s="54"/>
      <c r="G193" s="75">
        <f>G195</f>
        <v>1000</v>
      </c>
    </row>
    <row r="194" spans="1:7" ht="15.75">
      <c r="A194" s="117" t="s">
        <v>473</v>
      </c>
      <c r="B194" s="223" t="s">
        <v>395</v>
      </c>
      <c r="C194" s="65" t="s">
        <v>56</v>
      </c>
      <c r="D194" s="63" t="s">
        <v>53</v>
      </c>
      <c r="E194" s="63" t="s">
        <v>126</v>
      </c>
      <c r="F194" s="63" t="s">
        <v>266</v>
      </c>
      <c r="G194" s="76">
        <f>G195</f>
        <v>1000</v>
      </c>
    </row>
    <row r="195" spans="1:7" ht="48" customHeight="1">
      <c r="A195" s="168" t="s">
        <v>462</v>
      </c>
      <c r="B195" s="223" t="s">
        <v>395</v>
      </c>
      <c r="C195" s="65" t="s">
        <v>56</v>
      </c>
      <c r="D195" s="63" t="s">
        <v>53</v>
      </c>
      <c r="E195" s="63" t="s">
        <v>126</v>
      </c>
      <c r="F195" s="63" t="s">
        <v>463</v>
      </c>
      <c r="G195" s="76">
        <v>1000</v>
      </c>
    </row>
    <row r="196" spans="1:7" ht="15.75">
      <c r="A196" s="116" t="s">
        <v>29</v>
      </c>
      <c r="B196" s="223" t="s">
        <v>395</v>
      </c>
      <c r="C196" s="54" t="s">
        <v>56</v>
      </c>
      <c r="D196" s="54" t="s">
        <v>53</v>
      </c>
      <c r="E196" s="71" t="s">
        <v>125</v>
      </c>
      <c r="F196" s="54"/>
      <c r="G196" s="75">
        <f>G201+G199+G198+G202</f>
        <v>274330</v>
      </c>
    </row>
    <row r="197" spans="1:7" ht="25.5">
      <c r="A197" s="214" t="s">
        <v>511</v>
      </c>
      <c r="B197" s="223" t="s">
        <v>395</v>
      </c>
      <c r="C197" s="63" t="s">
        <v>56</v>
      </c>
      <c r="D197" s="63" t="s">
        <v>53</v>
      </c>
      <c r="E197" s="65" t="s">
        <v>125</v>
      </c>
      <c r="F197" s="63" t="s">
        <v>493</v>
      </c>
      <c r="G197" s="76">
        <f>G198+G199</f>
        <v>267000</v>
      </c>
    </row>
    <row r="198" spans="1:7" ht="25.5">
      <c r="A198" s="117" t="s">
        <v>481</v>
      </c>
      <c r="B198" s="223" t="s">
        <v>395</v>
      </c>
      <c r="C198" s="63" t="s">
        <v>56</v>
      </c>
      <c r="D198" s="63" t="s">
        <v>53</v>
      </c>
      <c r="E198" s="65" t="s">
        <v>125</v>
      </c>
      <c r="F198" s="63" t="s">
        <v>480</v>
      </c>
      <c r="G198" s="76"/>
    </row>
    <row r="199" spans="1:7" ht="25.5">
      <c r="A199" s="117" t="s">
        <v>230</v>
      </c>
      <c r="B199" s="223" t="s">
        <v>395</v>
      </c>
      <c r="C199" s="63" t="s">
        <v>56</v>
      </c>
      <c r="D199" s="63" t="s">
        <v>53</v>
      </c>
      <c r="E199" s="65" t="s">
        <v>125</v>
      </c>
      <c r="F199" s="63" t="s">
        <v>260</v>
      </c>
      <c r="G199" s="76">
        <v>267000</v>
      </c>
    </row>
    <row r="200" spans="1:7" ht="15.75">
      <c r="A200" s="117" t="s">
        <v>473</v>
      </c>
      <c r="B200" s="223" t="s">
        <v>395</v>
      </c>
      <c r="C200" s="63" t="s">
        <v>56</v>
      </c>
      <c r="D200" s="63" t="s">
        <v>53</v>
      </c>
      <c r="E200" s="65" t="s">
        <v>125</v>
      </c>
      <c r="F200" s="63" t="s">
        <v>474</v>
      </c>
      <c r="G200" s="76">
        <f>G201+G202</f>
        <v>7330</v>
      </c>
    </row>
    <row r="201" spans="1:7" ht="39">
      <c r="A201" s="169" t="s">
        <v>465</v>
      </c>
      <c r="B201" s="223" t="s">
        <v>395</v>
      </c>
      <c r="C201" s="63" t="s">
        <v>56</v>
      </c>
      <c r="D201" s="63" t="s">
        <v>53</v>
      </c>
      <c r="E201" s="65" t="s">
        <v>125</v>
      </c>
      <c r="F201" s="63" t="s">
        <v>464</v>
      </c>
      <c r="G201" s="76">
        <v>0</v>
      </c>
    </row>
    <row r="202" spans="1:7" ht="26.25" thickBot="1">
      <c r="A202" s="117" t="s">
        <v>343</v>
      </c>
      <c r="B202" s="223" t="s">
        <v>395</v>
      </c>
      <c r="C202" s="63" t="s">
        <v>56</v>
      </c>
      <c r="D202" s="63" t="s">
        <v>53</v>
      </c>
      <c r="E202" s="65" t="s">
        <v>125</v>
      </c>
      <c r="F202" s="63" t="s">
        <v>192</v>
      </c>
      <c r="G202" s="76">
        <v>7330</v>
      </c>
    </row>
    <row r="203" spans="1:7" ht="25.5" hidden="1">
      <c r="A203" s="116" t="s">
        <v>140</v>
      </c>
      <c r="B203" s="223" t="s">
        <v>395</v>
      </c>
      <c r="C203" s="54" t="s">
        <v>56</v>
      </c>
      <c r="D203" s="54" t="s">
        <v>53</v>
      </c>
      <c r="E203" s="71" t="s">
        <v>139</v>
      </c>
      <c r="F203" s="54"/>
      <c r="G203" s="75">
        <f>SUM(G205)</f>
        <v>0</v>
      </c>
    </row>
    <row r="204" spans="1:7" ht="25.5" hidden="1">
      <c r="A204" s="214" t="s">
        <v>511</v>
      </c>
      <c r="B204" s="223" t="s">
        <v>395</v>
      </c>
      <c r="C204" s="63" t="s">
        <v>56</v>
      </c>
      <c r="D204" s="63" t="s">
        <v>53</v>
      </c>
      <c r="E204" s="65" t="s">
        <v>139</v>
      </c>
      <c r="F204" s="63" t="s">
        <v>493</v>
      </c>
      <c r="G204" s="76">
        <f>G205</f>
        <v>0</v>
      </c>
    </row>
    <row r="205" spans="1:7" ht="25.5" hidden="1">
      <c r="A205" s="117" t="s">
        <v>481</v>
      </c>
      <c r="B205" s="223" t="s">
        <v>395</v>
      </c>
      <c r="C205" s="63" t="s">
        <v>56</v>
      </c>
      <c r="D205" s="63" t="s">
        <v>53</v>
      </c>
      <c r="E205" s="65" t="s">
        <v>139</v>
      </c>
      <c r="F205" s="63" t="s">
        <v>480</v>
      </c>
      <c r="G205" s="76">
        <v>0</v>
      </c>
    </row>
    <row r="206" spans="1:7" ht="15.75" hidden="1">
      <c r="A206" s="116" t="s">
        <v>245</v>
      </c>
      <c r="B206" s="223" t="s">
        <v>395</v>
      </c>
      <c r="C206" s="54" t="s">
        <v>56</v>
      </c>
      <c r="D206" s="54" t="s">
        <v>54</v>
      </c>
      <c r="E206" s="54"/>
      <c r="F206" s="54"/>
      <c r="G206" s="75">
        <f>G207+G211+G216</f>
        <v>3454548.84</v>
      </c>
    </row>
    <row r="207" spans="1:7" ht="51.75">
      <c r="A207" s="309" t="s">
        <v>643</v>
      </c>
      <c r="B207" s="223" t="s">
        <v>395</v>
      </c>
      <c r="C207" s="54" t="s">
        <v>56</v>
      </c>
      <c r="D207" s="54" t="s">
        <v>54</v>
      </c>
      <c r="E207" s="54" t="s">
        <v>100</v>
      </c>
      <c r="F207" s="54"/>
      <c r="G207" s="75">
        <f>G208</f>
        <v>10000</v>
      </c>
    </row>
    <row r="208" spans="1:7" ht="15.75">
      <c r="A208" s="116" t="s">
        <v>648</v>
      </c>
      <c r="B208" s="223" t="s">
        <v>395</v>
      </c>
      <c r="C208" s="54" t="s">
        <v>112</v>
      </c>
      <c r="D208" s="54" t="s">
        <v>54</v>
      </c>
      <c r="E208" s="54" t="s">
        <v>98</v>
      </c>
      <c r="F208" s="54"/>
      <c r="G208" s="75">
        <f>G210</f>
        <v>10000</v>
      </c>
    </row>
    <row r="209" spans="1:7" ht="25.5">
      <c r="A209" s="214" t="s">
        <v>511</v>
      </c>
      <c r="B209" s="223" t="s">
        <v>395</v>
      </c>
      <c r="C209" s="63" t="s">
        <v>56</v>
      </c>
      <c r="D209" s="63" t="s">
        <v>54</v>
      </c>
      <c r="E209" s="63" t="s">
        <v>97</v>
      </c>
      <c r="F209" s="63" t="s">
        <v>493</v>
      </c>
      <c r="G209" s="76">
        <f>G210</f>
        <v>10000</v>
      </c>
    </row>
    <row r="210" spans="1:7" ht="25.5">
      <c r="A210" s="117" t="s">
        <v>230</v>
      </c>
      <c r="B210" s="223" t="s">
        <v>395</v>
      </c>
      <c r="C210" s="63" t="s">
        <v>56</v>
      </c>
      <c r="D210" s="63" t="s">
        <v>54</v>
      </c>
      <c r="E210" s="63" t="s">
        <v>97</v>
      </c>
      <c r="F210" s="63" t="s">
        <v>260</v>
      </c>
      <c r="G210" s="76">
        <v>10000</v>
      </c>
    </row>
    <row r="211" spans="1:7" ht="38.25">
      <c r="A211" s="196" t="s">
        <v>531</v>
      </c>
      <c r="B211" s="223" t="s">
        <v>395</v>
      </c>
      <c r="C211" s="54" t="s">
        <v>56</v>
      </c>
      <c r="D211" s="54" t="s">
        <v>54</v>
      </c>
      <c r="E211" s="54" t="s">
        <v>108</v>
      </c>
      <c r="F211" s="54"/>
      <c r="G211" s="75">
        <f>G212</f>
        <v>20000</v>
      </c>
    </row>
    <row r="212" spans="1:7" ht="15.75">
      <c r="A212" s="196" t="s">
        <v>110</v>
      </c>
      <c r="B212" s="223" t="s">
        <v>395</v>
      </c>
      <c r="C212" s="54" t="s">
        <v>56</v>
      </c>
      <c r="D212" s="54" t="s">
        <v>54</v>
      </c>
      <c r="E212" s="54" t="s">
        <v>109</v>
      </c>
      <c r="F212" s="54"/>
      <c r="G212" s="75">
        <f>G213</f>
        <v>20000</v>
      </c>
    </row>
    <row r="213" spans="1:7" ht="25.5">
      <c r="A213" s="116" t="s">
        <v>246</v>
      </c>
      <c r="B213" s="223" t="s">
        <v>395</v>
      </c>
      <c r="C213" s="54" t="s">
        <v>56</v>
      </c>
      <c r="D213" s="54" t="s">
        <v>54</v>
      </c>
      <c r="E213" s="54" t="s">
        <v>651</v>
      </c>
      <c r="F213" s="54"/>
      <c r="G213" s="75">
        <f>G215</f>
        <v>20000</v>
      </c>
    </row>
    <row r="214" spans="1:7" ht="25.5">
      <c r="A214" s="214" t="s">
        <v>511</v>
      </c>
      <c r="B214" s="223" t="s">
        <v>395</v>
      </c>
      <c r="C214" s="63" t="s">
        <v>56</v>
      </c>
      <c r="D214" s="63" t="s">
        <v>54</v>
      </c>
      <c r="E214" s="63" t="s">
        <v>651</v>
      </c>
      <c r="F214" s="63" t="s">
        <v>493</v>
      </c>
      <c r="G214" s="76">
        <f>G215</f>
        <v>20000</v>
      </c>
    </row>
    <row r="215" spans="1:7" ht="25.5">
      <c r="A215" s="117" t="s">
        <v>230</v>
      </c>
      <c r="B215" s="223" t="s">
        <v>395</v>
      </c>
      <c r="C215" s="63" t="s">
        <v>56</v>
      </c>
      <c r="D215" s="63" t="s">
        <v>54</v>
      </c>
      <c r="E215" s="63" t="s">
        <v>651</v>
      </c>
      <c r="F215" s="63" t="s">
        <v>260</v>
      </c>
      <c r="G215" s="76">
        <v>20000</v>
      </c>
    </row>
    <row r="216" spans="1:7" ht="38.25">
      <c r="A216" s="116" t="s">
        <v>224</v>
      </c>
      <c r="B216" s="223" t="s">
        <v>395</v>
      </c>
      <c r="C216" s="54" t="s">
        <v>56</v>
      </c>
      <c r="D216" s="54" t="s">
        <v>54</v>
      </c>
      <c r="E216" s="54" t="s">
        <v>90</v>
      </c>
      <c r="F216" s="54"/>
      <c r="G216" s="75">
        <f>G217</f>
        <v>3424548.84</v>
      </c>
    </row>
    <row r="217" spans="1:7" ht="15.75">
      <c r="A217" s="116" t="s">
        <v>29</v>
      </c>
      <c r="B217" s="223" t="s">
        <v>395</v>
      </c>
      <c r="C217" s="54" t="s">
        <v>56</v>
      </c>
      <c r="D217" s="54" t="s">
        <v>54</v>
      </c>
      <c r="E217" s="54" t="s">
        <v>116</v>
      </c>
      <c r="F217" s="54"/>
      <c r="G217" s="75">
        <f>G218+G224</f>
        <v>3424548.84</v>
      </c>
    </row>
    <row r="218" spans="1:7" ht="15.75">
      <c r="A218" s="116" t="s">
        <v>245</v>
      </c>
      <c r="B218" s="223" t="s">
        <v>395</v>
      </c>
      <c r="C218" s="54" t="s">
        <v>56</v>
      </c>
      <c r="D218" s="54" t="s">
        <v>54</v>
      </c>
      <c r="E218" s="54" t="s">
        <v>132</v>
      </c>
      <c r="F218" s="54"/>
      <c r="G218" s="75">
        <f>G219+G229+G232+G235+G238</f>
        <v>2585204.84</v>
      </c>
    </row>
    <row r="219" spans="1:7" ht="15.75">
      <c r="A219" s="116" t="s">
        <v>247</v>
      </c>
      <c r="B219" s="223" t="s">
        <v>395</v>
      </c>
      <c r="C219" s="54" t="s">
        <v>56</v>
      </c>
      <c r="D219" s="54" t="s">
        <v>54</v>
      </c>
      <c r="E219" s="54" t="s">
        <v>130</v>
      </c>
      <c r="F219" s="54"/>
      <c r="G219" s="75">
        <f>G221+G222</f>
        <v>1826204.84</v>
      </c>
    </row>
    <row r="220" spans="1:7" ht="25.5">
      <c r="A220" s="214" t="s">
        <v>511</v>
      </c>
      <c r="B220" s="223" t="s">
        <v>395</v>
      </c>
      <c r="C220" s="97" t="s">
        <v>56</v>
      </c>
      <c r="D220" s="97" t="s">
        <v>54</v>
      </c>
      <c r="E220" s="97" t="s">
        <v>130</v>
      </c>
      <c r="F220" s="97" t="s">
        <v>493</v>
      </c>
      <c r="G220" s="76">
        <f>G221</f>
        <v>1416700</v>
      </c>
    </row>
    <row r="221" spans="1:7" ht="25.5">
      <c r="A221" s="120" t="s">
        <v>230</v>
      </c>
      <c r="B221" s="223" t="s">
        <v>395</v>
      </c>
      <c r="C221" s="97" t="s">
        <v>56</v>
      </c>
      <c r="D221" s="97" t="s">
        <v>54</v>
      </c>
      <c r="E221" s="97" t="s">
        <v>130</v>
      </c>
      <c r="F221" s="97" t="s">
        <v>260</v>
      </c>
      <c r="G221" s="76">
        <v>1416700</v>
      </c>
    </row>
    <row r="222" spans="1:7" s="276" customFormat="1" ht="15.75">
      <c r="A222" s="117" t="s">
        <v>552</v>
      </c>
      <c r="B222" s="223" t="s">
        <v>395</v>
      </c>
      <c r="C222" s="97" t="s">
        <v>56</v>
      </c>
      <c r="D222" s="97" t="s">
        <v>54</v>
      </c>
      <c r="E222" s="97" t="s">
        <v>130</v>
      </c>
      <c r="F222" s="97" t="s">
        <v>505</v>
      </c>
      <c r="G222" s="76">
        <f>G223</f>
        <v>409504.84</v>
      </c>
    </row>
    <row r="223" spans="1:7" s="276" customFormat="1" ht="25.5">
      <c r="A223" s="117" t="s">
        <v>621</v>
      </c>
      <c r="B223" s="223" t="s">
        <v>395</v>
      </c>
      <c r="C223" s="97" t="s">
        <v>56</v>
      </c>
      <c r="D223" s="97" t="s">
        <v>54</v>
      </c>
      <c r="E223" s="97" t="s">
        <v>130</v>
      </c>
      <c r="F223" s="97" t="s">
        <v>192</v>
      </c>
      <c r="G223" s="76">
        <v>409504.84</v>
      </c>
    </row>
    <row r="224" spans="1:7" s="340" customFormat="1" ht="25.5">
      <c r="A224" s="335" t="s">
        <v>661</v>
      </c>
      <c r="B224" s="333" t="s">
        <v>395</v>
      </c>
      <c r="C224" s="285" t="s">
        <v>56</v>
      </c>
      <c r="D224" s="285" t="s">
        <v>54</v>
      </c>
      <c r="E224" s="285" t="s">
        <v>660</v>
      </c>
      <c r="F224" s="285"/>
      <c r="G224" s="334">
        <f>G225+G227</f>
        <v>839344</v>
      </c>
    </row>
    <row r="225" spans="1:7" s="340" customFormat="1" ht="25.5">
      <c r="A225" s="337" t="s">
        <v>511</v>
      </c>
      <c r="B225" s="343" t="s">
        <v>395</v>
      </c>
      <c r="C225" s="336" t="s">
        <v>56</v>
      </c>
      <c r="D225" s="336" t="s">
        <v>54</v>
      </c>
      <c r="E225" s="336" t="s">
        <v>660</v>
      </c>
      <c r="F225" s="336" t="s">
        <v>493</v>
      </c>
      <c r="G225" s="338">
        <f>G226</f>
        <v>817177</v>
      </c>
    </row>
    <row r="226" spans="1:7" s="340" customFormat="1" ht="25.5">
      <c r="A226" s="339" t="s">
        <v>230</v>
      </c>
      <c r="B226" s="343" t="s">
        <v>395</v>
      </c>
      <c r="C226" s="336" t="s">
        <v>56</v>
      </c>
      <c r="D226" s="336" t="s">
        <v>54</v>
      </c>
      <c r="E226" s="336" t="s">
        <v>660</v>
      </c>
      <c r="F226" s="336" t="s">
        <v>260</v>
      </c>
      <c r="G226" s="338">
        <v>817177</v>
      </c>
    </row>
    <row r="227" spans="1:7" s="340" customFormat="1" ht="15.75">
      <c r="A227" s="339" t="s">
        <v>513</v>
      </c>
      <c r="B227" s="343" t="s">
        <v>395</v>
      </c>
      <c r="C227" s="336" t="s">
        <v>56</v>
      </c>
      <c r="D227" s="336" t="s">
        <v>54</v>
      </c>
      <c r="E227" s="336" t="s">
        <v>660</v>
      </c>
      <c r="F227" s="336" t="s">
        <v>505</v>
      </c>
      <c r="G227" s="338">
        <f>G228</f>
        <v>22167</v>
      </c>
    </row>
    <row r="228" spans="1:7" s="340" customFormat="1" ht="25.5">
      <c r="A228" s="339" t="s">
        <v>621</v>
      </c>
      <c r="B228" s="343" t="s">
        <v>395</v>
      </c>
      <c r="C228" s="336" t="s">
        <v>56</v>
      </c>
      <c r="D228" s="336" t="s">
        <v>54</v>
      </c>
      <c r="E228" s="336" t="s">
        <v>660</v>
      </c>
      <c r="F228" s="336" t="s">
        <v>192</v>
      </c>
      <c r="G228" s="338">
        <v>22167</v>
      </c>
    </row>
    <row r="229" spans="1:7" ht="38.25">
      <c r="A229" s="116" t="s">
        <v>248</v>
      </c>
      <c r="B229" s="223" t="s">
        <v>395</v>
      </c>
      <c r="C229" s="54" t="s">
        <v>56</v>
      </c>
      <c r="D229" s="54" t="s">
        <v>54</v>
      </c>
      <c r="E229" s="71" t="s">
        <v>131</v>
      </c>
      <c r="F229" s="54"/>
      <c r="G229" s="75">
        <f>G231</f>
        <v>130000</v>
      </c>
    </row>
    <row r="230" spans="1:7" ht="25.5">
      <c r="A230" s="214" t="s">
        <v>511</v>
      </c>
      <c r="B230" s="223" t="s">
        <v>395</v>
      </c>
      <c r="C230" s="63" t="s">
        <v>56</v>
      </c>
      <c r="D230" s="63" t="s">
        <v>54</v>
      </c>
      <c r="E230" s="65" t="s">
        <v>131</v>
      </c>
      <c r="F230" s="63" t="s">
        <v>493</v>
      </c>
      <c r="G230" s="76">
        <f>G231</f>
        <v>130000</v>
      </c>
    </row>
    <row r="231" spans="1:7" ht="25.5">
      <c r="A231" s="117" t="s">
        <v>230</v>
      </c>
      <c r="B231" s="223" t="s">
        <v>395</v>
      </c>
      <c r="C231" s="63" t="s">
        <v>56</v>
      </c>
      <c r="D231" s="63" t="s">
        <v>54</v>
      </c>
      <c r="E231" s="65" t="s">
        <v>131</v>
      </c>
      <c r="F231" s="63" t="s">
        <v>260</v>
      </c>
      <c r="G231" s="76">
        <v>130000</v>
      </c>
    </row>
    <row r="232" spans="1:7" ht="15.75">
      <c r="A232" s="116" t="s">
        <v>31</v>
      </c>
      <c r="B232" s="223" t="s">
        <v>395</v>
      </c>
      <c r="C232" s="54" t="s">
        <v>56</v>
      </c>
      <c r="D232" s="54" t="s">
        <v>54</v>
      </c>
      <c r="E232" s="54" t="s">
        <v>129</v>
      </c>
      <c r="F232" s="54"/>
      <c r="G232" s="75">
        <f>G234</f>
        <v>1000</v>
      </c>
    </row>
    <row r="233" spans="1:7" ht="25.5">
      <c r="A233" s="214" t="s">
        <v>511</v>
      </c>
      <c r="B233" s="223" t="s">
        <v>395</v>
      </c>
      <c r="C233" s="63" t="s">
        <v>56</v>
      </c>
      <c r="D233" s="63" t="s">
        <v>54</v>
      </c>
      <c r="E233" s="63" t="s">
        <v>129</v>
      </c>
      <c r="F233" s="63" t="s">
        <v>493</v>
      </c>
      <c r="G233" s="76">
        <f>G234</f>
        <v>1000</v>
      </c>
    </row>
    <row r="234" spans="1:7" ht="25.5">
      <c r="A234" s="117" t="s">
        <v>230</v>
      </c>
      <c r="B234" s="223" t="s">
        <v>395</v>
      </c>
      <c r="C234" s="63" t="s">
        <v>56</v>
      </c>
      <c r="D234" s="63" t="s">
        <v>54</v>
      </c>
      <c r="E234" s="63" t="s">
        <v>129</v>
      </c>
      <c r="F234" s="63" t="s">
        <v>260</v>
      </c>
      <c r="G234" s="76">
        <v>1000</v>
      </c>
    </row>
    <row r="235" spans="1:7" ht="15.75">
      <c r="A235" s="116" t="s">
        <v>40</v>
      </c>
      <c r="B235" s="223" t="s">
        <v>395</v>
      </c>
      <c r="C235" s="54" t="s">
        <v>56</v>
      </c>
      <c r="D235" s="54" t="s">
        <v>54</v>
      </c>
      <c r="E235" s="54" t="s">
        <v>128</v>
      </c>
      <c r="F235" s="54"/>
      <c r="G235" s="75">
        <f>G237</f>
        <v>1000</v>
      </c>
    </row>
    <row r="236" spans="1:7" ht="25.5">
      <c r="A236" s="214" t="s">
        <v>511</v>
      </c>
      <c r="B236" s="223" t="s">
        <v>395</v>
      </c>
      <c r="C236" s="63" t="s">
        <v>56</v>
      </c>
      <c r="D236" s="63" t="s">
        <v>54</v>
      </c>
      <c r="E236" s="63" t="s">
        <v>128</v>
      </c>
      <c r="F236" s="63" t="s">
        <v>493</v>
      </c>
      <c r="G236" s="76">
        <f>G237</f>
        <v>1000</v>
      </c>
    </row>
    <row r="237" spans="1:7" ht="25.5">
      <c r="A237" s="117" t="s">
        <v>230</v>
      </c>
      <c r="B237" s="223" t="s">
        <v>395</v>
      </c>
      <c r="C237" s="63" t="s">
        <v>56</v>
      </c>
      <c r="D237" s="63" t="s">
        <v>54</v>
      </c>
      <c r="E237" s="63" t="s">
        <v>128</v>
      </c>
      <c r="F237" s="63" t="s">
        <v>260</v>
      </c>
      <c r="G237" s="76">
        <v>1000</v>
      </c>
    </row>
    <row r="238" spans="1:7" ht="25.5">
      <c r="A238" s="116" t="s">
        <v>41</v>
      </c>
      <c r="B238" s="223" t="s">
        <v>395</v>
      </c>
      <c r="C238" s="54" t="s">
        <v>56</v>
      </c>
      <c r="D238" s="54" t="s">
        <v>54</v>
      </c>
      <c r="E238" s="54" t="s">
        <v>127</v>
      </c>
      <c r="F238" s="54"/>
      <c r="G238" s="75">
        <f>G240+G241</f>
        <v>627000</v>
      </c>
    </row>
    <row r="239" spans="1:7" ht="25.5">
      <c r="A239" s="214" t="s">
        <v>511</v>
      </c>
      <c r="B239" s="223" t="s">
        <v>395</v>
      </c>
      <c r="C239" s="63" t="s">
        <v>56</v>
      </c>
      <c r="D239" s="63" t="s">
        <v>54</v>
      </c>
      <c r="E239" s="63" t="s">
        <v>127</v>
      </c>
      <c r="F239" s="63" t="s">
        <v>493</v>
      </c>
      <c r="G239" s="76">
        <f>G240</f>
        <v>177000</v>
      </c>
    </row>
    <row r="240" spans="1:7" ht="25.5">
      <c r="A240" s="117" t="s">
        <v>230</v>
      </c>
      <c r="B240" s="223" t="s">
        <v>395</v>
      </c>
      <c r="C240" s="63" t="s">
        <v>56</v>
      </c>
      <c r="D240" s="63" t="s">
        <v>54</v>
      </c>
      <c r="E240" s="63" t="s">
        <v>127</v>
      </c>
      <c r="F240" s="63" t="s">
        <v>260</v>
      </c>
      <c r="G240" s="76">
        <v>177000</v>
      </c>
    </row>
    <row r="241" spans="1:7" ht="15.75">
      <c r="A241" s="117" t="s">
        <v>514</v>
      </c>
      <c r="B241" s="223" t="s">
        <v>395</v>
      </c>
      <c r="C241" s="63" t="s">
        <v>56</v>
      </c>
      <c r="D241" s="63" t="s">
        <v>54</v>
      </c>
      <c r="E241" s="63" t="s">
        <v>127</v>
      </c>
      <c r="F241" s="63" t="s">
        <v>507</v>
      </c>
      <c r="G241" s="76">
        <f>G242</f>
        <v>450000</v>
      </c>
    </row>
    <row r="242" spans="1:7" ht="25.5">
      <c r="A242" s="117" t="s">
        <v>179</v>
      </c>
      <c r="B242" s="223" t="s">
        <v>395</v>
      </c>
      <c r="C242" s="63" t="s">
        <v>56</v>
      </c>
      <c r="D242" s="63" t="s">
        <v>54</v>
      </c>
      <c r="E242" s="63" t="s">
        <v>127</v>
      </c>
      <c r="F242" s="63" t="s">
        <v>175</v>
      </c>
      <c r="G242" s="76">
        <v>450000</v>
      </c>
    </row>
    <row r="243" spans="1:7" ht="16.5">
      <c r="A243" s="124" t="s">
        <v>42</v>
      </c>
      <c r="B243" s="224" t="s">
        <v>395</v>
      </c>
      <c r="C243" s="123" t="s">
        <v>57</v>
      </c>
      <c r="D243" s="123"/>
      <c r="E243" s="123"/>
      <c r="F243" s="123"/>
      <c r="G243" s="125">
        <f>G244</f>
        <v>50000</v>
      </c>
    </row>
    <row r="244" spans="1:7" ht="15.75">
      <c r="A244" s="116" t="s">
        <v>43</v>
      </c>
      <c r="B244" s="223" t="s">
        <v>395</v>
      </c>
      <c r="C244" s="54" t="s">
        <v>57</v>
      </c>
      <c r="D244" s="54" t="s">
        <v>57</v>
      </c>
      <c r="E244" s="54"/>
      <c r="F244" s="54"/>
      <c r="G244" s="75">
        <f>G245+G250</f>
        <v>50000</v>
      </c>
    </row>
    <row r="245" spans="1:7" ht="38.25">
      <c r="A245" s="196" t="s">
        <v>535</v>
      </c>
      <c r="B245" s="223" t="s">
        <v>395</v>
      </c>
      <c r="C245" s="54" t="s">
        <v>57</v>
      </c>
      <c r="D245" s="54" t="s">
        <v>57</v>
      </c>
      <c r="E245" s="54" t="s">
        <v>94</v>
      </c>
      <c r="F245" s="54"/>
      <c r="G245" s="75">
        <f>G246</f>
        <v>10000</v>
      </c>
    </row>
    <row r="246" spans="1:7" ht="25.5">
      <c r="A246" s="196" t="s">
        <v>96</v>
      </c>
      <c r="B246" s="223" t="s">
        <v>395</v>
      </c>
      <c r="C246" s="54" t="s">
        <v>57</v>
      </c>
      <c r="D246" s="54" t="s">
        <v>57</v>
      </c>
      <c r="E246" s="54" t="s">
        <v>95</v>
      </c>
      <c r="F246" s="54"/>
      <c r="G246" s="75">
        <f>G247</f>
        <v>10000</v>
      </c>
    </row>
    <row r="247" spans="1:7" ht="25.5">
      <c r="A247" s="116" t="s">
        <v>21</v>
      </c>
      <c r="B247" s="223" t="s">
        <v>395</v>
      </c>
      <c r="C247" s="54" t="s">
        <v>57</v>
      </c>
      <c r="D247" s="54" t="s">
        <v>57</v>
      </c>
      <c r="E247" s="54" t="s">
        <v>93</v>
      </c>
      <c r="F247" s="54"/>
      <c r="G247" s="75">
        <f>G249</f>
        <v>10000</v>
      </c>
    </row>
    <row r="248" spans="1:7" ht="25.5">
      <c r="A248" s="214" t="s">
        <v>511</v>
      </c>
      <c r="B248" s="223" t="s">
        <v>395</v>
      </c>
      <c r="C248" s="63" t="s">
        <v>57</v>
      </c>
      <c r="D248" s="63" t="s">
        <v>57</v>
      </c>
      <c r="E248" s="63" t="s">
        <v>93</v>
      </c>
      <c r="F248" s="63" t="s">
        <v>493</v>
      </c>
      <c r="G248" s="76">
        <f>G249</f>
        <v>10000</v>
      </c>
    </row>
    <row r="249" spans="1:7" ht="26.25" thickBot="1">
      <c r="A249" s="117" t="s">
        <v>230</v>
      </c>
      <c r="B249" s="223" t="s">
        <v>395</v>
      </c>
      <c r="C249" s="63" t="s">
        <v>57</v>
      </c>
      <c r="D249" s="63" t="s">
        <v>57</v>
      </c>
      <c r="E249" s="63" t="s">
        <v>93</v>
      </c>
      <c r="F249" s="63" t="s">
        <v>260</v>
      </c>
      <c r="G249" s="76">
        <v>10000</v>
      </c>
    </row>
    <row r="250" spans="1:7" ht="51.75">
      <c r="A250" s="309" t="s">
        <v>643</v>
      </c>
      <c r="B250" s="223" t="s">
        <v>395</v>
      </c>
      <c r="C250" s="54" t="s">
        <v>57</v>
      </c>
      <c r="D250" s="54" t="s">
        <v>57</v>
      </c>
      <c r="E250" s="54" t="s">
        <v>100</v>
      </c>
      <c r="F250" s="54"/>
      <c r="G250" s="75">
        <f>G251</f>
        <v>40000</v>
      </c>
    </row>
    <row r="251" spans="1:7" ht="15.75">
      <c r="A251" s="116" t="s">
        <v>648</v>
      </c>
      <c r="B251" s="223" t="s">
        <v>395</v>
      </c>
      <c r="C251" s="54" t="s">
        <v>57</v>
      </c>
      <c r="D251" s="54" t="s">
        <v>57</v>
      </c>
      <c r="E251" s="54" t="s">
        <v>98</v>
      </c>
      <c r="F251" s="54"/>
      <c r="G251" s="75">
        <f>G252</f>
        <v>40000</v>
      </c>
    </row>
    <row r="252" spans="1:7" ht="25.5">
      <c r="A252" s="116" t="s">
        <v>233</v>
      </c>
      <c r="B252" s="223" t="s">
        <v>395</v>
      </c>
      <c r="C252" s="54" t="s">
        <v>57</v>
      </c>
      <c r="D252" s="54" t="s">
        <v>57</v>
      </c>
      <c r="E252" s="54" t="s">
        <v>97</v>
      </c>
      <c r="F252" s="54"/>
      <c r="G252" s="75">
        <f>G254</f>
        <v>40000</v>
      </c>
    </row>
    <row r="253" spans="1:7" ht="25.5">
      <c r="A253" s="214" t="s">
        <v>511</v>
      </c>
      <c r="B253" s="223" t="s">
        <v>395</v>
      </c>
      <c r="C253" s="63" t="s">
        <v>57</v>
      </c>
      <c r="D253" s="63" t="s">
        <v>57</v>
      </c>
      <c r="E253" s="63" t="s">
        <v>97</v>
      </c>
      <c r="F253" s="63" t="s">
        <v>493</v>
      </c>
      <c r="G253" s="75">
        <f>G254</f>
        <v>40000</v>
      </c>
    </row>
    <row r="254" spans="1:7" ht="25.5">
      <c r="A254" s="117" t="s">
        <v>230</v>
      </c>
      <c r="B254" s="223" t="s">
        <v>395</v>
      </c>
      <c r="C254" s="63" t="s">
        <v>57</v>
      </c>
      <c r="D254" s="63" t="s">
        <v>57</v>
      </c>
      <c r="E254" s="63" t="s">
        <v>97</v>
      </c>
      <c r="F254" s="63" t="s">
        <v>260</v>
      </c>
      <c r="G254" s="76">
        <v>40000</v>
      </c>
    </row>
    <row r="255" spans="1:7" ht="16.5">
      <c r="A255" s="124" t="s">
        <v>44</v>
      </c>
      <c r="B255" s="224" t="s">
        <v>395</v>
      </c>
      <c r="C255" s="123" t="s">
        <v>58</v>
      </c>
      <c r="D255" s="123"/>
      <c r="E255" s="123"/>
      <c r="F255" s="123"/>
      <c r="G255" s="125">
        <f>G256+G279</f>
        <v>1266806</v>
      </c>
    </row>
    <row r="256" spans="1:7" ht="15.75">
      <c r="A256" s="116" t="s">
        <v>45</v>
      </c>
      <c r="B256" s="223" t="s">
        <v>395</v>
      </c>
      <c r="C256" s="54" t="s">
        <v>58</v>
      </c>
      <c r="D256" s="54" t="s">
        <v>51</v>
      </c>
      <c r="E256" s="54"/>
      <c r="F256" s="54"/>
      <c r="G256" s="75">
        <f>G257+G275</f>
        <v>813150</v>
      </c>
    </row>
    <row r="257" spans="1:7" ht="38.25">
      <c r="A257" s="116" t="s">
        <v>224</v>
      </c>
      <c r="B257" s="223" t="s">
        <v>395</v>
      </c>
      <c r="C257" s="54" t="s">
        <v>58</v>
      </c>
      <c r="D257" s="54" t="s">
        <v>51</v>
      </c>
      <c r="E257" s="54" t="s">
        <v>90</v>
      </c>
      <c r="F257" s="54"/>
      <c r="G257" s="75">
        <f>G258</f>
        <v>676150</v>
      </c>
    </row>
    <row r="258" spans="1:7" ht="38.25">
      <c r="A258" s="116" t="s">
        <v>228</v>
      </c>
      <c r="B258" s="223" t="s">
        <v>395</v>
      </c>
      <c r="C258" s="54" t="s">
        <v>58</v>
      </c>
      <c r="D258" s="54" t="s">
        <v>51</v>
      </c>
      <c r="E258" s="54" t="s">
        <v>89</v>
      </c>
      <c r="F258" s="54"/>
      <c r="G258" s="75">
        <f>G262+G259</f>
        <v>676150</v>
      </c>
    </row>
    <row r="259" spans="1:7" s="342" customFormat="1" ht="25.5">
      <c r="A259" s="335" t="s">
        <v>661</v>
      </c>
      <c r="B259" s="343" t="s">
        <v>395</v>
      </c>
      <c r="C259" s="285" t="s">
        <v>58</v>
      </c>
      <c r="D259" s="285" t="s">
        <v>51</v>
      </c>
      <c r="E259" s="285" t="s">
        <v>662</v>
      </c>
      <c r="F259" s="285"/>
      <c r="G259" s="334">
        <f>G260</f>
        <v>50</v>
      </c>
    </row>
    <row r="260" spans="1:7" s="342" customFormat="1" ht="15.75">
      <c r="A260" s="339" t="s">
        <v>513</v>
      </c>
      <c r="B260" s="343" t="s">
        <v>395</v>
      </c>
      <c r="C260" s="336" t="s">
        <v>58</v>
      </c>
      <c r="D260" s="336" t="s">
        <v>51</v>
      </c>
      <c r="E260" s="336" t="s">
        <v>662</v>
      </c>
      <c r="F260" s="285" t="s">
        <v>505</v>
      </c>
      <c r="G260" s="334">
        <f>G261</f>
        <v>50</v>
      </c>
    </row>
    <row r="261" spans="1:7" s="342" customFormat="1" ht="25.5">
      <c r="A261" s="339" t="s">
        <v>621</v>
      </c>
      <c r="B261" s="343" t="s">
        <v>395</v>
      </c>
      <c r="C261" s="336" t="s">
        <v>58</v>
      </c>
      <c r="D261" s="336" t="s">
        <v>51</v>
      </c>
      <c r="E261" s="336" t="s">
        <v>662</v>
      </c>
      <c r="F261" s="285" t="s">
        <v>192</v>
      </c>
      <c r="G261" s="334">
        <v>50</v>
      </c>
    </row>
    <row r="262" spans="1:7" ht="25.5">
      <c r="A262" s="116" t="s">
        <v>249</v>
      </c>
      <c r="B262" s="223" t="s">
        <v>395</v>
      </c>
      <c r="C262" s="54" t="s">
        <v>58</v>
      </c>
      <c r="D262" s="54" t="s">
        <v>51</v>
      </c>
      <c r="E262" s="54" t="s">
        <v>91</v>
      </c>
      <c r="F262" s="54"/>
      <c r="G262" s="75">
        <f>G264+G265+G269+G273+G274+G268+G266+G271</f>
        <v>676100</v>
      </c>
    </row>
    <row r="263" spans="1:7" ht="15.75">
      <c r="A263" s="117" t="s">
        <v>517</v>
      </c>
      <c r="B263" s="223" t="s">
        <v>395</v>
      </c>
      <c r="C263" s="63" t="s">
        <v>58</v>
      </c>
      <c r="D263" s="63" t="s">
        <v>51</v>
      </c>
      <c r="E263" s="63" t="s">
        <v>91</v>
      </c>
      <c r="F263" s="63" t="s">
        <v>510</v>
      </c>
      <c r="G263" s="75">
        <f>G264+G265+G266</f>
        <v>311100</v>
      </c>
    </row>
    <row r="264" spans="1:7" ht="15.75">
      <c r="A264" s="64" t="s">
        <v>390</v>
      </c>
      <c r="B264" s="223" t="s">
        <v>395</v>
      </c>
      <c r="C264" s="63" t="s">
        <v>58</v>
      </c>
      <c r="D264" s="63" t="s">
        <v>51</v>
      </c>
      <c r="E264" s="63" t="s">
        <v>91</v>
      </c>
      <c r="F264" s="63" t="s">
        <v>267</v>
      </c>
      <c r="G264" s="76">
        <v>273500</v>
      </c>
    </row>
    <row r="265" spans="1:7" ht="25.5">
      <c r="A265" s="117" t="s">
        <v>250</v>
      </c>
      <c r="B265" s="223" t="s">
        <v>395</v>
      </c>
      <c r="C265" s="63" t="s">
        <v>58</v>
      </c>
      <c r="D265" s="63" t="s">
        <v>51</v>
      </c>
      <c r="E265" s="63" t="s">
        <v>91</v>
      </c>
      <c r="F265" s="63" t="s">
        <v>268</v>
      </c>
      <c r="G265" s="76">
        <v>0</v>
      </c>
    </row>
    <row r="266" spans="1:7" ht="38.25">
      <c r="A266" s="117" t="s">
        <v>137</v>
      </c>
      <c r="B266" s="223" t="s">
        <v>395</v>
      </c>
      <c r="C266" s="63" t="s">
        <v>58</v>
      </c>
      <c r="D266" s="63" t="s">
        <v>51</v>
      </c>
      <c r="E266" s="63" t="s">
        <v>91</v>
      </c>
      <c r="F266" s="63" t="s">
        <v>172</v>
      </c>
      <c r="G266" s="76">
        <v>37600</v>
      </c>
    </row>
    <row r="267" spans="1:7" ht="25.5">
      <c r="A267" s="214" t="s">
        <v>511</v>
      </c>
      <c r="B267" s="223" t="s">
        <v>395</v>
      </c>
      <c r="C267" s="63" t="s">
        <v>58</v>
      </c>
      <c r="D267" s="63" t="s">
        <v>51</v>
      </c>
      <c r="E267" s="63" t="s">
        <v>91</v>
      </c>
      <c r="F267" s="63" t="s">
        <v>493</v>
      </c>
      <c r="G267" s="76">
        <f>G268+G269</f>
        <v>362000</v>
      </c>
    </row>
    <row r="268" spans="1:7" ht="25.5">
      <c r="A268" s="117" t="s">
        <v>342</v>
      </c>
      <c r="B268" s="223" t="s">
        <v>395</v>
      </c>
      <c r="C268" s="63" t="s">
        <v>58</v>
      </c>
      <c r="D268" s="63" t="s">
        <v>51</v>
      </c>
      <c r="E268" s="63" t="s">
        <v>91</v>
      </c>
      <c r="F268" s="63" t="s">
        <v>259</v>
      </c>
      <c r="G268" s="76">
        <v>4000</v>
      </c>
    </row>
    <row r="269" spans="1:7" ht="25.5">
      <c r="A269" s="117" t="s">
        <v>251</v>
      </c>
      <c r="B269" s="223" t="s">
        <v>395</v>
      </c>
      <c r="C269" s="63" t="s">
        <v>58</v>
      </c>
      <c r="D269" s="63" t="s">
        <v>51</v>
      </c>
      <c r="E269" s="63" t="s">
        <v>91</v>
      </c>
      <c r="F269" s="63" t="s">
        <v>260</v>
      </c>
      <c r="G269" s="76">
        <v>358000</v>
      </c>
    </row>
    <row r="270" spans="1:7" ht="15.75">
      <c r="A270" s="117" t="s">
        <v>513</v>
      </c>
      <c r="B270" s="223" t="s">
        <v>395</v>
      </c>
      <c r="C270" s="63" t="s">
        <v>58</v>
      </c>
      <c r="D270" s="63" t="s">
        <v>51</v>
      </c>
      <c r="E270" s="63" t="s">
        <v>91</v>
      </c>
      <c r="F270" s="63" t="s">
        <v>505</v>
      </c>
      <c r="G270" s="76">
        <f>G271</f>
        <v>1000</v>
      </c>
    </row>
    <row r="271" spans="1:7" ht="25.5">
      <c r="A271" s="117" t="s">
        <v>621</v>
      </c>
      <c r="B271" s="223" t="s">
        <v>395</v>
      </c>
      <c r="C271" s="63" t="s">
        <v>58</v>
      </c>
      <c r="D271" s="63" t="s">
        <v>51</v>
      </c>
      <c r="E271" s="63" t="s">
        <v>91</v>
      </c>
      <c r="F271" s="63" t="s">
        <v>192</v>
      </c>
      <c r="G271" s="76">
        <v>1000</v>
      </c>
    </row>
    <row r="272" spans="1:7" ht="15.75">
      <c r="A272" s="117" t="s">
        <v>512</v>
      </c>
      <c r="B272" s="223" t="s">
        <v>395</v>
      </c>
      <c r="C272" s="63" t="s">
        <v>58</v>
      </c>
      <c r="D272" s="63" t="s">
        <v>51</v>
      </c>
      <c r="E272" s="63" t="s">
        <v>91</v>
      </c>
      <c r="F272" s="63" t="s">
        <v>506</v>
      </c>
      <c r="G272" s="76">
        <f>G273+G274</f>
        <v>2000</v>
      </c>
    </row>
    <row r="273" spans="1:7" ht="15.75">
      <c r="A273" s="117" t="s">
        <v>231</v>
      </c>
      <c r="B273" s="223" t="s">
        <v>395</v>
      </c>
      <c r="C273" s="63" t="s">
        <v>58</v>
      </c>
      <c r="D273" s="63" t="s">
        <v>51</v>
      </c>
      <c r="E273" s="63" t="s">
        <v>91</v>
      </c>
      <c r="F273" s="63" t="s">
        <v>261</v>
      </c>
      <c r="G273" s="76">
        <v>1000</v>
      </c>
    </row>
    <row r="274" spans="1:7" ht="15.75">
      <c r="A274" s="117" t="s">
        <v>232</v>
      </c>
      <c r="B274" s="223" t="s">
        <v>395</v>
      </c>
      <c r="C274" s="63" t="s">
        <v>58</v>
      </c>
      <c r="D274" s="63" t="s">
        <v>51</v>
      </c>
      <c r="E274" s="63" t="s">
        <v>91</v>
      </c>
      <c r="F274" s="63" t="s">
        <v>262</v>
      </c>
      <c r="G274" s="76">
        <v>1000</v>
      </c>
    </row>
    <row r="275" spans="1:7" s="273" customFormat="1" ht="25.5">
      <c r="A275" s="116" t="s">
        <v>605</v>
      </c>
      <c r="B275" s="223" t="s">
        <v>395</v>
      </c>
      <c r="C275" s="54" t="s">
        <v>58</v>
      </c>
      <c r="D275" s="54" t="s">
        <v>51</v>
      </c>
      <c r="E275" s="54" t="s">
        <v>606</v>
      </c>
      <c r="F275" s="54"/>
      <c r="G275" s="75">
        <f>G276</f>
        <v>137000</v>
      </c>
    </row>
    <row r="276" spans="1:7" s="273" customFormat="1" ht="15.75">
      <c r="A276" s="117" t="s">
        <v>517</v>
      </c>
      <c r="B276" s="223" t="s">
        <v>395</v>
      </c>
      <c r="C276" s="63" t="s">
        <v>58</v>
      </c>
      <c r="D276" s="63" t="s">
        <v>51</v>
      </c>
      <c r="E276" s="63" t="s">
        <v>606</v>
      </c>
      <c r="F276" s="63" t="s">
        <v>510</v>
      </c>
      <c r="G276" s="76">
        <f>SUM(G277:G278)</f>
        <v>137000</v>
      </c>
    </row>
    <row r="277" spans="1:7" s="273" customFormat="1" ht="15.75">
      <c r="A277" s="64" t="s">
        <v>390</v>
      </c>
      <c r="B277" s="223" t="s">
        <v>395</v>
      </c>
      <c r="C277" s="63" t="s">
        <v>58</v>
      </c>
      <c r="D277" s="63" t="s">
        <v>51</v>
      </c>
      <c r="E277" s="63" t="s">
        <v>606</v>
      </c>
      <c r="F277" s="63" t="s">
        <v>267</v>
      </c>
      <c r="G277" s="76">
        <v>105223</v>
      </c>
    </row>
    <row r="278" spans="1:7" s="273" customFormat="1" ht="38.25">
      <c r="A278" s="117" t="s">
        <v>137</v>
      </c>
      <c r="B278" s="223" t="s">
        <v>395</v>
      </c>
      <c r="C278" s="63" t="s">
        <v>58</v>
      </c>
      <c r="D278" s="63" t="s">
        <v>51</v>
      </c>
      <c r="E278" s="63" t="s">
        <v>606</v>
      </c>
      <c r="F278" s="63" t="s">
        <v>172</v>
      </c>
      <c r="G278" s="76">
        <v>31777</v>
      </c>
    </row>
    <row r="279" spans="1:7" ht="15.75">
      <c r="A279" s="116" t="s">
        <v>46</v>
      </c>
      <c r="B279" s="223" t="s">
        <v>395</v>
      </c>
      <c r="C279" s="54" t="s">
        <v>58</v>
      </c>
      <c r="D279" s="54" t="s">
        <v>55</v>
      </c>
      <c r="E279" s="54"/>
      <c r="F279" s="54"/>
      <c r="G279" s="75">
        <f>G280</f>
        <v>453656</v>
      </c>
    </row>
    <row r="280" spans="1:7" ht="38.25">
      <c r="A280" s="116" t="s">
        <v>224</v>
      </c>
      <c r="B280" s="223" t="s">
        <v>395</v>
      </c>
      <c r="C280" s="54" t="s">
        <v>58</v>
      </c>
      <c r="D280" s="54" t="s">
        <v>55</v>
      </c>
      <c r="E280" s="54" t="s">
        <v>90</v>
      </c>
      <c r="F280" s="54"/>
      <c r="G280" s="75">
        <f>G281</f>
        <v>453656</v>
      </c>
    </row>
    <row r="281" spans="1:7" ht="38.25">
      <c r="A281" s="116" t="s">
        <v>228</v>
      </c>
      <c r="B281" s="223" t="s">
        <v>395</v>
      </c>
      <c r="C281" s="54" t="s">
        <v>58</v>
      </c>
      <c r="D281" s="54" t="s">
        <v>55</v>
      </c>
      <c r="E281" s="54" t="s">
        <v>89</v>
      </c>
      <c r="F281" s="54"/>
      <c r="G281" s="75">
        <f>G282+G290</f>
        <v>453656</v>
      </c>
    </row>
    <row r="282" spans="1:7" ht="25.5" hidden="1">
      <c r="A282" s="116" t="s">
        <v>276</v>
      </c>
      <c r="B282" s="223" t="s">
        <v>395</v>
      </c>
      <c r="C282" s="54" t="s">
        <v>58</v>
      </c>
      <c r="D282" s="54" t="s">
        <v>55</v>
      </c>
      <c r="E282" s="54" t="s">
        <v>88</v>
      </c>
      <c r="F282" s="54"/>
      <c r="G282" s="75">
        <f>G284+G285+G289+G287</f>
        <v>0</v>
      </c>
    </row>
    <row r="283" spans="1:7" ht="15.75" hidden="1">
      <c r="A283" s="117" t="s">
        <v>517</v>
      </c>
      <c r="B283" s="223" t="s">
        <v>395</v>
      </c>
      <c r="C283" s="63" t="s">
        <v>58</v>
      </c>
      <c r="D283" s="63" t="s">
        <v>55</v>
      </c>
      <c r="E283" s="63" t="s">
        <v>88</v>
      </c>
      <c r="F283" s="63" t="s">
        <v>510</v>
      </c>
      <c r="G283" s="76">
        <f>G284+G285</f>
        <v>0</v>
      </c>
    </row>
    <row r="284" spans="1:7" ht="15.75" hidden="1">
      <c r="A284" s="64" t="s">
        <v>390</v>
      </c>
      <c r="B284" s="223" t="s">
        <v>395</v>
      </c>
      <c r="C284" s="63" t="s">
        <v>58</v>
      </c>
      <c r="D284" s="63" t="s">
        <v>55</v>
      </c>
      <c r="E284" s="63" t="s">
        <v>88</v>
      </c>
      <c r="F284" s="63" t="s">
        <v>267</v>
      </c>
      <c r="G284" s="76">
        <v>0</v>
      </c>
    </row>
    <row r="285" spans="1:7" ht="38.25" hidden="1">
      <c r="A285" s="117" t="s">
        <v>137</v>
      </c>
      <c r="B285" s="223" t="s">
        <v>395</v>
      </c>
      <c r="C285" s="63" t="s">
        <v>58</v>
      </c>
      <c r="D285" s="63" t="s">
        <v>55</v>
      </c>
      <c r="E285" s="63" t="s">
        <v>88</v>
      </c>
      <c r="F285" s="63" t="s">
        <v>172</v>
      </c>
      <c r="G285" s="76">
        <v>0</v>
      </c>
    </row>
    <row r="286" spans="1:7" ht="25.5" hidden="1">
      <c r="A286" s="214" t="s">
        <v>511</v>
      </c>
      <c r="B286" s="223" t="s">
        <v>395</v>
      </c>
      <c r="C286" s="63" t="s">
        <v>58</v>
      </c>
      <c r="D286" s="63" t="s">
        <v>55</v>
      </c>
      <c r="E286" s="63" t="s">
        <v>88</v>
      </c>
      <c r="F286" s="63" t="s">
        <v>493</v>
      </c>
      <c r="G286" s="76">
        <f>G287</f>
        <v>0</v>
      </c>
    </row>
    <row r="287" spans="1:7" ht="25.5" hidden="1">
      <c r="A287" s="117" t="s">
        <v>252</v>
      </c>
      <c r="B287" s="223" t="s">
        <v>395</v>
      </c>
      <c r="C287" s="63" t="s">
        <v>58</v>
      </c>
      <c r="D287" s="63" t="s">
        <v>55</v>
      </c>
      <c r="E287" s="63" t="s">
        <v>88</v>
      </c>
      <c r="F287" s="63" t="s">
        <v>260</v>
      </c>
      <c r="G287" s="76">
        <v>0</v>
      </c>
    </row>
    <row r="288" spans="1:7" ht="15.75" hidden="1">
      <c r="A288" s="117" t="s">
        <v>513</v>
      </c>
      <c r="B288" s="223" t="s">
        <v>395</v>
      </c>
      <c r="C288" s="63" t="s">
        <v>58</v>
      </c>
      <c r="D288" s="63" t="s">
        <v>55</v>
      </c>
      <c r="E288" s="63" t="s">
        <v>88</v>
      </c>
      <c r="F288" s="63" t="s">
        <v>505</v>
      </c>
      <c r="G288" s="76">
        <f>G289</f>
        <v>0</v>
      </c>
    </row>
    <row r="289" spans="1:7" ht="25.5" hidden="1">
      <c r="A289" s="117" t="s">
        <v>343</v>
      </c>
      <c r="B289" s="223" t="s">
        <v>395</v>
      </c>
      <c r="C289" s="63" t="s">
        <v>58</v>
      </c>
      <c r="D289" s="63" t="s">
        <v>55</v>
      </c>
      <c r="E289" s="63" t="s">
        <v>88</v>
      </c>
      <c r="F289" s="63" t="s">
        <v>192</v>
      </c>
      <c r="G289" s="76">
        <v>0</v>
      </c>
    </row>
    <row r="290" spans="1:7" ht="63.75">
      <c r="A290" s="116" t="s">
        <v>86</v>
      </c>
      <c r="B290" s="223" t="s">
        <v>395</v>
      </c>
      <c r="C290" s="54" t="s">
        <v>58</v>
      </c>
      <c r="D290" s="54" t="s">
        <v>55</v>
      </c>
      <c r="E290" s="54" t="s">
        <v>87</v>
      </c>
      <c r="F290" s="54"/>
      <c r="G290" s="75">
        <f>G292+G293+G296+G297+G294</f>
        <v>453656</v>
      </c>
    </row>
    <row r="291" spans="1:7" ht="25.5">
      <c r="A291" s="214" t="s">
        <v>508</v>
      </c>
      <c r="B291" s="223" t="s">
        <v>395</v>
      </c>
      <c r="C291" s="63" t="s">
        <v>58</v>
      </c>
      <c r="D291" s="63" t="s">
        <v>55</v>
      </c>
      <c r="E291" s="63" t="s">
        <v>87</v>
      </c>
      <c r="F291" s="63" t="s">
        <v>504</v>
      </c>
      <c r="G291" s="75">
        <f>G292+G293+G294</f>
        <v>125041</v>
      </c>
    </row>
    <row r="292" spans="1:7" ht="15.75">
      <c r="A292" s="117" t="s">
        <v>135</v>
      </c>
      <c r="B292" s="223" t="s">
        <v>395</v>
      </c>
      <c r="C292" s="63" t="s">
        <v>58</v>
      </c>
      <c r="D292" s="63" t="s">
        <v>55</v>
      </c>
      <c r="E292" s="63" t="s">
        <v>87</v>
      </c>
      <c r="F292" s="63" t="s">
        <v>257</v>
      </c>
      <c r="G292" s="76">
        <v>105441</v>
      </c>
    </row>
    <row r="293" spans="1:7" ht="25.5">
      <c r="A293" s="117" t="s">
        <v>226</v>
      </c>
      <c r="B293" s="223" t="s">
        <v>395</v>
      </c>
      <c r="C293" s="65" t="s">
        <v>58</v>
      </c>
      <c r="D293" s="65" t="s">
        <v>55</v>
      </c>
      <c r="E293" s="63" t="s">
        <v>87</v>
      </c>
      <c r="F293" s="63" t="s">
        <v>258</v>
      </c>
      <c r="G293" s="76">
        <v>0</v>
      </c>
    </row>
    <row r="294" spans="1:7" ht="38.25">
      <c r="A294" s="117" t="s">
        <v>33</v>
      </c>
      <c r="B294" s="223" t="s">
        <v>395</v>
      </c>
      <c r="C294" s="65" t="s">
        <v>58</v>
      </c>
      <c r="D294" s="65" t="s">
        <v>55</v>
      </c>
      <c r="E294" s="63" t="s">
        <v>87</v>
      </c>
      <c r="F294" s="63" t="s">
        <v>171</v>
      </c>
      <c r="G294" s="76">
        <v>19600</v>
      </c>
    </row>
    <row r="295" spans="1:7" ht="25.5">
      <c r="A295" s="214" t="s">
        <v>511</v>
      </c>
      <c r="B295" s="223" t="s">
        <v>395</v>
      </c>
      <c r="C295" s="65" t="s">
        <v>58</v>
      </c>
      <c r="D295" s="65" t="s">
        <v>55</v>
      </c>
      <c r="E295" s="63" t="s">
        <v>87</v>
      </c>
      <c r="F295" s="63" t="s">
        <v>493</v>
      </c>
      <c r="G295" s="76">
        <f>G296+G297</f>
        <v>328615</v>
      </c>
    </row>
    <row r="296" spans="1:7" ht="25.5">
      <c r="A296" s="117" t="s">
        <v>342</v>
      </c>
      <c r="B296" s="223" t="s">
        <v>395</v>
      </c>
      <c r="C296" s="65" t="s">
        <v>58</v>
      </c>
      <c r="D296" s="65" t="s">
        <v>55</v>
      </c>
      <c r="E296" s="63" t="s">
        <v>87</v>
      </c>
      <c r="F296" s="63" t="s">
        <v>259</v>
      </c>
      <c r="G296" s="76">
        <v>0</v>
      </c>
    </row>
    <row r="297" spans="1:7" ht="25.5">
      <c r="A297" s="117" t="s">
        <v>38</v>
      </c>
      <c r="B297" s="223" t="s">
        <v>395</v>
      </c>
      <c r="C297" s="65" t="s">
        <v>58</v>
      </c>
      <c r="D297" s="65" t="s">
        <v>55</v>
      </c>
      <c r="E297" s="63" t="s">
        <v>87</v>
      </c>
      <c r="F297" s="63" t="s">
        <v>260</v>
      </c>
      <c r="G297" s="76">
        <v>328615</v>
      </c>
    </row>
    <row r="298" spans="1:7" ht="16.5">
      <c r="A298" s="124" t="s">
        <v>253</v>
      </c>
      <c r="B298" s="224" t="s">
        <v>395</v>
      </c>
      <c r="C298" s="123">
        <v>10</v>
      </c>
      <c r="D298" s="123"/>
      <c r="E298" s="123"/>
      <c r="F298" s="123"/>
      <c r="G298" s="125">
        <f>G299+G306</f>
        <v>341150</v>
      </c>
    </row>
    <row r="299" spans="1:7" ht="15.75">
      <c r="A299" s="116" t="s">
        <v>47</v>
      </c>
      <c r="B299" s="223" t="s">
        <v>395</v>
      </c>
      <c r="C299" s="54">
        <v>10</v>
      </c>
      <c r="D299" s="54" t="s">
        <v>51</v>
      </c>
      <c r="E299" s="54"/>
      <c r="F299" s="54"/>
      <c r="G299" s="75">
        <f>G300</f>
        <v>315000</v>
      </c>
    </row>
    <row r="300" spans="1:7" ht="38.25">
      <c r="A300" s="196" t="s">
        <v>536</v>
      </c>
      <c r="B300" s="223" t="s">
        <v>395</v>
      </c>
      <c r="C300" s="54">
        <v>10</v>
      </c>
      <c r="D300" s="54" t="s">
        <v>51</v>
      </c>
      <c r="E300" s="54" t="s">
        <v>80</v>
      </c>
      <c r="F300" s="54"/>
      <c r="G300" s="75">
        <f>G301</f>
        <v>315000</v>
      </c>
    </row>
    <row r="301" spans="1:7" ht="25.5">
      <c r="A301" s="196" t="s">
        <v>85</v>
      </c>
      <c r="B301" s="223" t="s">
        <v>395</v>
      </c>
      <c r="C301" s="54" t="s">
        <v>264</v>
      </c>
      <c r="D301" s="54" t="s">
        <v>51</v>
      </c>
      <c r="E301" s="54" t="s">
        <v>84</v>
      </c>
      <c r="F301" s="54"/>
      <c r="G301" s="102">
        <f>G302</f>
        <v>315000</v>
      </c>
    </row>
    <row r="302" spans="1:7" ht="25.5">
      <c r="A302" s="116" t="s">
        <v>48</v>
      </c>
      <c r="B302" s="223" t="s">
        <v>395</v>
      </c>
      <c r="C302" s="54" t="s">
        <v>264</v>
      </c>
      <c r="D302" s="54" t="s">
        <v>51</v>
      </c>
      <c r="E302" s="54" t="s">
        <v>82</v>
      </c>
      <c r="F302" s="54"/>
      <c r="G302" s="75">
        <f>G303</f>
        <v>315000</v>
      </c>
    </row>
    <row r="303" spans="1:7" ht="25.5">
      <c r="A303" s="116" t="s">
        <v>71</v>
      </c>
      <c r="B303" s="223" t="s">
        <v>395</v>
      </c>
      <c r="C303" s="54">
        <v>10</v>
      </c>
      <c r="D303" s="54" t="s">
        <v>51</v>
      </c>
      <c r="E303" s="54" t="s">
        <v>83</v>
      </c>
      <c r="F303" s="54"/>
      <c r="G303" s="75">
        <f>G305</f>
        <v>315000</v>
      </c>
    </row>
    <row r="304" spans="1:7" ht="15.75">
      <c r="A304" s="117" t="s">
        <v>515</v>
      </c>
      <c r="B304" s="223" t="s">
        <v>395</v>
      </c>
      <c r="C304" s="63" t="s">
        <v>264</v>
      </c>
      <c r="D304" s="63" t="s">
        <v>51</v>
      </c>
      <c r="E304" s="63" t="s">
        <v>83</v>
      </c>
      <c r="F304" s="63" t="s">
        <v>509</v>
      </c>
      <c r="G304" s="75">
        <f>G305</f>
        <v>315000</v>
      </c>
    </row>
    <row r="305" spans="1:7" ht="15.75">
      <c r="A305" s="117" t="s">
        <v>163</v>
      </c>
      <c r="B305" s="223" t="s">
        <v>395</v>
      </c>
      <c r="C305" s="63">
        <v>10</v>
      </c>
      <c r="D305" s="63" t="s">
        <v>51</v>
      </c>
      <c r="E305" s="63" t="s">
        <v>83</v>
      </c>
      <c r="F305" s="63" t="s">
        <v>269</v>
      </c>
      <c r="G305" s="76">
        <v>315000</v>
      </c>
    </row>
    <row r="306" spans="1:7" ht="15" customHeight="1">
      <c r="A306" s="116" t="s">
        <v>278</v>
      </c>
      <c r="B306" s="223" t="s">
        <v>395</v>
      </c>
      <c r="C306" s="54">
        <v>10</v>
      </c>
      <c r="D306" s="54" t="s">
        <v>54</v>
      </c>
      <c r="E306" s="54"/>
      <c r="F306" s="54"/>
      <c r="G306" s="75">
        <f>G307+G313</f>
        <v>26150</v>
      </c>
    </row>
    <row r="307" spans="1:7" ht="38.25">
      <c r="A307" s="196" t="s">
        <v>536</v>
      </c>
      <c r="B307" s="223" t="s">
        <v>395</v>
      </c>
      <c r="C307" s="54">
        <v>10</v>
      </c>
      <c r="D307" s="54" t="s">
        <v>54</v>
      </c>
      <c r="E307" s="54" t="s">
        <v>80</v>
      </c>
      <c r="F307" s="54"/>
      <c r="G307" s="75">
        <f>G308</f>
        <v>12850</v>
      </c>
    </row>
    <row r="308" spans="1:7" ht="15" customHeight="1">
      <c r="A308" s="196" t="s">
        <v>85</v>
      </c>
      <c r="B308" s="223" t="s">
        <v>395</v>
      </c>
      <c r="C308" s="54" t="s">
        <v>264</v>
      </c>
      <c r="D308" s="54" t="s">
        <v>54</v>
      </c>
      <c r="E308" s="54" t="s">
        <v>84</v>
      </c>
      <c r="F308" s="54"/>
      <c r="G308" s="102">
        <f>G309</f>
        <v>12850</v>
      </c>
    </row>
    <row r="309" spans="1:7" ht="25.5">
      <c r="A309" s="116" t="s">
        <v>48</v>
      </c>
      <c r="B309" s="223" t="s">
        <v>395</v>
      </c>
      <c r="C309" s="54" t="s">
        <v>264</v>
      </c>
      <c r="D309" s="54" t="s">
        <v>54</v>
      </c>
      <c r="E309" s="54" t="s">
        <v>82</v>
      </c>
      <c r="F309" s="54"/>
      <c r="G309" s="75">
        <f>G310</f>
        <v>12850</v>
      </c>
    </row>
    <row r="310" spans="1:7" ht="25.5">
      <c r="A310" s="116" t="s">
        <v>254</v>
      </c>
      <c r="B310" s="223" t="s">
        <v>395</v>
      </c>
      <c r="C310" s="54">
        <v>10</v>
      </c>
      <c r="D310" s="54" t="s">
        <v>54</v>
      </c>
      <c r="E310" s="54" t="s">
        <v>81</v>
      </c>
      <c r="F310" s="54"/>
      <c r="G310" s="75">
        <f>G312</f>
        <v>12850</v>
      </c>
    </row>
    <row r="311" spans="1:7" ht="15.75">
      <c r="A311" s="117" t="s">
        <v>515</v>
      </c>
      <c r="B311" s="223" t="s">
        <v>395</v>
      </c>
      <c r="C311" s="63" t="s">
        <v>264</v>
      </c>
      <c r="D311" s="63" t="s">
        <v>54</v>
      </c>
      <c r="E311" s="63" t="s">
        <v>81</v>
      </c>
      <c r="F311" s="63" t="s">
        <v>509</v>
      </c>
      <c r="G311" s="75">
        <f>G312</f>
        <v>12850</v>
      </c>
    </row>
    <row r="312" spans="1:7" ht="25.5">
      <c r="A312" s="117" t="s">
        <v>255</v>
      </c>
      <c r="B312" s="223" t="s">
        <v>395</v>
      </c>
      <c r="C312" s="63" t="s">
        <v>264</v>
      </c>
      <c r="D312" s="63" t="s">
        <v>54</v>
      </c>
      <c r="E312" s="63" t="s">
        <v>81</v>
      </c>
      <c r="F312" s="63" t="s">
        <v>270</v>
      </c>
      <c r="G312" s="76">
        <v>12850</v>
      </c>
    </row>
    <row r="313" spans="1:7" ht="38.25">
      <c r="A313" s="213" t="s">
        <v>224</v>
      </c>
      <c r="B313" s="223" t="s">
        <v>395</v>
      </c>
      <c r="C313" s="54" t="s">
        <v>264</v>
      </c>
      <c r="D313" s="54" t="s">
        <v>54</v>
      </c>
      <c r="E313" s="54" t="s">
        <v>90</v>
      </c>
      <c r="F313" s="54"/>
      <c r="G313" s="75">
        <f>G314</f>
        <v>13300</v>
      </c>
    </row>
    <row r="314" spans="1:7" ht="38.25">
      <c r="A314" s="213" t="s">
        <v>228</v>
      </c>
      <c r="B314" s="223" t="s">
        <v>395</v>
      </c>
      <c r="C314" s="54" t="s">
        <v>264</v>
      </c>
      <c r="D314" s="54" t="s">
        <v>54</v>
      </c>
      <c r="E314" s="54" t="s">
        <v>89</v>
      </c>
      <c r="F314" s="54"/>
      <c r="G314" s="75">
        <f>G315</f>
        <v>13300</v>
      </c>
    </row>
    <row r="315" spans="1:7" ht="51">
      <c r="A315" s="215" t="s">
        <v>537</v>
      </c>
      <c r="B315" s="223" t="s">
        <v>395</v>
      </c>
      <c r="C315" s="54" t="s">
        <v>264</v>
      </c>
      <c r="D315" s="54" t="s">
        <v>54</v>
      </c>
      <c r="E315" s="54" t="s">
        <v>495</v>
      </c>
      <c r="F315" s="54"/>
      <c r="G315" s="75">
        <f>G317</f>
        <v>13300</v>
      </c>
    </row>
    <row r="316" spans="1:7" ht="15.75">
      <c r="A316" s="157" t="s">
        <v>516</v>
      </c>
      <c r="B316" s="223" t="s">
        <v>395</v>
      </c>
      <c r="C316" s="63" t="s">
        <v>264</v>
      </c>
      <c r="D316" s="63" t="s">
        <v>54</v>
      </c>
      <c r="E316" s="63" t="s">
        <v>495</v>
      </c>
      <c r="F316" s="63" t="s">
        <v>510</v>
      </c>
      <c r="G316" s="75">
        <f>G317</f>
        <v>13300</v>
      </c>
    </row>
    <row r="317" spans="1:7" ht="25.5">
      <c r="A317" s="214" t="s">
        <v>494</v>
      </c>
      <c r="B317" s="223" t="s">
        <v>395</v>
      </c>
      <c r="C317" s="63" t="s">
        <v>264</v>
      </c>
      <c r="D317" s="63" t="s">
        <v>54</v>
      </c>
      <c r="E317" s="63" t="s">
        <v>495</v>
      </c>
      <c r="F317" s="63" t="s">
        <v>268</v>
      </c>
      <c r="G317" s="76">
        <v>13300</v>
      </c>
    </row>
    <row r="318" spans="1:7" ht="16.5">
      <c r="A318" s="124" t="s">
        <v>61</v>
      </c>
      <c r="B318" s="224" t="s">
        <v>395</v>
      </c>
      <c r="C318" s="123">
        <v>11</v>
      </c>
      <c r="D318" s="123"/>
      <c r="E318" s="123"/>
      <c r="F318" s="123"/>
      <c r="G318" s="125">
        <f>G319</f>
        <v>10000</v>
      </c>
    </row>
    <row r="319" spans="1:7" ht="15.75">
      <c r="A319" s="116" t="s">
        <v>256</v>
      </c>
      <c r="B319" s="223" t="s">
        <v>395</v>
      </c>
      <c r="C319" s="54">
        <v>11</v>
      </c>
      <c r="D319" s="54" t="s">
        <v>51</v>
      </c>
      <c r="E319" s="54"/>
      <c r="F319" s="54"/>
      <c r="G319" s="75">
        <f>G320</f>
        <v>10000</v>
      </c>
    </row>
    <row r="320" spans="1:7" ht="25.5">
      <c r="A320" s="116" t="s">
        <v>538</v>
      </c>
      <c r="B320" s="223" t="s">
        <v>395</v>
      </c>
      <c r="C320" s="54">
        <v>11</v>
      </c>
      <c r="D320" s="54" t="s">
        <v>51</v>
      </c>
      <c r="E320" s="54" t="s">
        <v>77</v>
      </c>
      <c r="F320" s="54"/>
      <c r="G320" s="75">
        <f>G321</f>
        <v>10000</v>
      </c>
    </row>
    <row r="321" spans="1:7" ht="25.5">
      <c r="A321" s="116" t="s">
        <v>79</v>
      </c>
      <c r="B321" s="223" t="s">
        <v>395</v>
      </c>
      <c r="C321" s="54" t="s">
        <v>271</v>
      </c>
      <c r="D321" s="54" t="s">
        <v>51</v>
      </c>
      <c r="E321" s="54" t="s">
        <v>78</v>
      </c>
      <c r="F321" s="54"/>
      <c r="G321" s="102">
        <f>G322</f>
        <v>10000</v>
      </c>
    </row>
    <row r="322" spans="1:7" ht="15.75">
      <c r="A322" s="116" t="s">
        <v>62</v>
      </c>
      <c r="B322" s="223" t="s">
        <v>395</v>
      </c>
      <c r="C322" s="54">
        <v>11</v>
      </c>
      <c r="D322" s="54" t="s">
        <v>51</v>
      </c>
      <c r="E322" s="54" t="s">
        <v>76</v>
      </c>
      <c r="F322" s="54"/>
      <c r="G322" s="75">
        <f>G324</f>
        <v>10000</v>
      </c>
    </row>
    <row r="323" spans="1:7" ht="25.5">
      <c r="A323" s="214" t="s">
        <v>511</v>
      </c>
      <c r="B323" s="223" t="s">
        <v>395</v>
      </c>
      <c r="C323" s="63" t="s">
        <v>271</v>
      </c>
      <c r="D323" s="63" t="s">
        <v>51</v>
      </c>
      <c r="E323" s="63" t="s">
        <v>76</v>
      </c>
      <c r="F323" s="63" t="s">
        <v>493</v>
      </c>
      <c r="G323" s="75">
        <f>G324</f>
        <v>10000</v>
      </c>
    </row>
    <row r="324" spans="1:7" ht="25.5">
      <c r="A324" s="117" t="s">
        <v>39</v>
      </c>
      <c r="B324" s="223" t="s">
        <v>395</v>
      </c>
      <c r="C324" s="63" t="s">
        <v>271</v>
      </c>
      <c r="D324" s="63" t="s">
        <v>51</v>
      </c>
      <c r="E324" s="63" t="s">
        <v>76</v>
      </c>
      <c r="F324" s="63" t="s">
        <v>260</v>
      </c>
      <c r="G324" s="76">
        <v>10000</v>
      </c>
    </row>
    <row r="325" spans="1:7" ht="15.75">
      <c r="A325" s="121" t="s">
        <v>279</v>
      </c>
      <c r="B325" s="225"/>
      <c r="C325" s="98"/>
      <c r="D325" s="98"/>
      <c r="E325" s="98"/>
      <c r="F325" s="98"/>
      <c r="G325" s="99">
        <f>G6+G66+G76+G110+G148+G243+G255+G298+G318</f>
        <v>15844687.66</v>
      </c>
    </row>
  </sheetData>
  <mergeCells count="2">
    <mergeCell ref="A2:G2"/>
    <mergeCell ref="A1:G1"/>
  </mergeCells>
  <phoneticPr fontId="0" type="noConversion"/>
  <pageMargins left="0.38" right="0.36" top="0.36" bottom="0.37" header="0.36" footer="0.3"/>
  <pageSetup paperSize="9" scale="7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288"/>
  <sheetViews>
    <sheetView view="pageBreakPreview" topLeftCell="A268" zoomScaleSheetLayoutView="100" workbookViewId="0">
      <selection activeCell="A238" sqref="A238"/>
    </sheetView>
  </sheetViews>
  <sheetFormatPr defaultRowHeight="15"/>
  <cols>
    <col min="1" max="1" width="50.42578125" customWidth="1"/>
    <col min="2" max="2" width="7.28515625" style="3" customWidth="1"/>
    <col min="3" max="3" width="4.5703125" style="3" customWidth="1"/>
    <col min="4" max="4" width="5.28515625" style="3" customWidth="1"/>
    <col min="5" max="5" width="16.28515625" style="3" customWidth="1"/>
    <col min="6" max="6" width="6.42578125" style="3" customWidth="1"/>
    <col min="7" max="7" width="15.140625" style="40" customWidth="1"/>
    <col min="8" max="8" width="14.5703125" style="40" customWidth="1"/>
  </cols>
  <sheetData>
    <row r="1" spans="1:8" ht="66.75" customHeight="1">
      <c r="A1" s="356" t="s">
        <v>614</v>
      </c>
      <c r="B1" s="357"/>
      <c r="C1" s="357"/>
      <c r="D1" s="357"/>
      <c r="E1" s="357"/>
      <c r="F1" s="357"/>
      <c r="G1" s="357"/>
      <c r="H1" s="357"/>
    </row>
    <row r="2" spans="1:8" ht="45" customHeight="1">
      <c r="A2" s="398" t="s">
        <v>541</v>
      </c>
      <c r="B2" s="400"/>
      <c r="C2" s="400"/>
      <c r="D2" s="400"/>
      <c r="E2" s="400"/>
      <c r="F2" s="400"/>
      <c r="G2" s="400"/>
      <c r="H2" s="400"/>
    </row>
    <row r="3" spans="1:8" ht="15.75" thickBot="1">
      <c r="H3" s="44" t="s">
        <v>341</v>
      </c>
    </row>
    <row r="4" spans="1:8" ht="15.75">
      <c r="A4" s="14"/>
      <c r="B4" s="35" t="s">
        <v>64</v>
      </c>
      <c r="C4" s="35"/>
      <c r="D4" s="35"/>
      <c r="E4" s="35"/>
      <c r="F4" s="35"/>
      <c r="G4" s="38" t="s">
        <v>11</v>
      </c>
      <c r="H4" s="38" t="s">
        <v>11</v>
      </c>
    </row>
    <row r="5" spans="1:8" ht="32.25" thickBot="1">
      <c r="A5" s="12" t="s">
        <v>63</v>
      </c>
      <c r="B5" s="226" t="s">
        <v>65</v>
      </c>
      <c r="C5" s="36" t="s">
        <v>66</v>
      </c>
      <c r="D5" s="36" t="s">
        <v>67</v>
      </c>
      <c r="E5" s="36" t="s">
        <v>68</v>
      </c>
      <c r="F5" s="36" t="s">
        <v>9</v>
      </c>
      <c r="G5" s="39" t="s">
        <v>545</v>
      </c>
      <c r="H5" s="39" t="s">
        <v>546</v>
      </c>
    </row>
    <row r="6" spans="1:8" ht="17.25" customHeight="1">
      <c r="A6" s="124" t="s">
        <v>222</v>
      </c>
      <c r="B6" s="111" t="s">
        <v>395</v>
      </c>
      <c r="C6" s="123" t="s">
        <v>51</v>
      </c>
      <c r="D6" s="123"/>
      <c r="E6" s="123"/>
      <c r="F6" s="123"/>
      <c r="G6" s="125">
        <f>SUM(G7+G14+G42+G30+G36)</f>
        <v>1857990</v>
      </c>
      <c r="H6" s="125">
        <f>SUM(H7+H14+H42+H30+H36)</f>
        <v>1862940</v>
      </c>
    </row>
    <row r="7" spans="1:8" ht="25.5">
      <c r="A7" s="116" t="s">
        <v>223</v>
      </c>
      <c r="B7" s="223" t="s">
        <v>395</v>
      </c>
      <c r="C7" s="54" t="s">
        <v>51</v>
      </c>
      <c r="D7" s="54" t="s">
        <v>53</v>
      </c>
      <c r="E7" s="54"/>
      <c r="F7" s="54"/>
      <c r="G7" s="75">
        <f t="shared" ref="G7:H9" si="0">G8</f>
        <v>302782</v>
      </c>
      <c r="H7" s="75">
        <f t="shared" si="0"/>
        <v>302782</v>
      </c>
    </row>
    <row r="8" spans="1:8" ht="38.25">
      <c r="A8" s="116" t="s">
        <v>224</v>
      </c>
      <c r="B8" s="223" t="s">
        <v>395</v>
      </c>
      <c r="C8" s="54" t="s">
        <v>51</v>
      </c>
      <c r="D8" s="54" t="s">
        <v>53</v>
      </c>
      <c r="E8" s="54" t="s">
        <v>90</v>
      </c>
      <c r="F8" s="54"/>
      <c r="G8" s="75">
        <f t="shared" si="0"/>
        <v>302782</v>
      </c>
      <c r="H8" s="75">
        <f t="shared" si="0"/>
        <v>302782</v>
      </c>
    </row>
    <row r="9" spans="1:8" ht="38.25">
      <c r="A9" s="116" t="s">
        <v>467</v>
      </c>
      <c r="B9" s="223" t="s">
        <v>395</v>
      </c>
      <c r="C9" s="54" t="s">
        <v>51</v>
      </c>
      <c r="D9" s="54" t="s">
        <v>53</v>
      </c>
      <c r="E9" s="54" t="s">
        <v>89</v>
      </c>
      <c r="F9" s="54"/>
      <c r="G9" s="75">
        <f t="shared" si="0"/>
        <v>302782</v>
      </c>
      <c r="H9" s="75">
        <f t="shared" si="0"/>
        <v>302782</v>
      </c>
    </row>
    <row r="10" spans="1:8" ht="25.5">
      <c r="A10" s="116" t="s">
        <v>225</v>
      </c>
      <c r="B10" s="223" t="s">
        <v>395</v>
      </c>
      <c r="C10" s="54" t="s">
        <v>51</v>
      </c>
      <c r="D10" s="54" t="s">
        <v>53</v>
      </c>
      <c r="E10" s="71" t="s">
        <v>117</v>
      </c>
      <c r="F10" s="54"/>
      <c r="G10" s="75">
        <f>G12+G13</f>
        <v>302782</v>
      </c>
      <c r="H10" s="75">
        <f>H12+H13</f>
        <v>302782</v>
      </c>
    </row>
    <row r="11" spans="1:8" ht="25.5">
      <c r="A11" s="214" t="s">
        <v>508</v>
      </c>
      <c r="B11" s="223" t="s">
        <v>395</v>
      </c>
      <c r="C11" s="63" t="s">
        <v>51</v>
      </c>
      <c r="D11" s="63" t="s">
        <v>53</v>
      </c>
      <c r="E11" s="65" t="s">
        <v>117</v>
      </c>
      <c r="F11" s="63" t="s">
        <v>504</v>
      </c>
      <c r="G11" s="75">
        <f>G12+G13</f>
        <v>302782</v>
      </c>
      <c r="H11" s="75">
        <f>H12+H13</f>
        <v>302782</v>
      </c>
    </row>
    <row r="12" spans="1:8" s="67" customFormat="1" ht="25.5">
      <c r="A12" s="117" t="s">
        <v>135</v>
      </c>
      <c r="B12" s="223" t="s">
        <v>395</v>
      </c>
      <c r="C12" s="63" t="s">
        <v>51</v>
      </c>
      <c r="D12" s="63" t="s">
        <v>53</v>
      </c>
      <c r="E12" s="65" t="s">
        <v>117</v>
      </c>
      <c r="F12" s="63" t="s">
        <v>257</v>
      </c>
      <c r="G12" s="76">
        <v>275092</v>
      </c>
      <c r="H12" s="76">
        <v>275092</v>
      </c>
    </row>
    <row r="13" spans="1:8" ht="38.25">
      <c r="A13" s="117" t="s">
        <v>32</v>
      </c>
      <c r="B13" s="223" t="s">
        <v>395</v>
      </c>
      <c r="C13" s="65" t="s">
        <v>51</v>
      </c>
      <c r="D13" s="65" t="s">
        <v>53</v>
      </c>
      <c r="E13" s="65" t="s">
        <v>117</v>
      </c>
      <c r="F13" s="63" t="s">
        <v>171</v>
      </c>
      <c r="G13" s="76">
        <v>27690</v>
      </c>
      <c r="H13" s="76">
        <v>27690</v>
      </c>
    </row>
    <row r="14" spans="1:8" ht="51">
      <c r="A14" s="116" t="s">
        <v>227</v>
      </c>
      <c r="B14" s="223" t="s">
        <v>395</v>
      </c>
      <c r="C14" s="54" t="s">
        <v>51</v>
      </c>
      <c r="D14" s="54" t="s">
        <v>55</v>
      </c>
      <c r="E14" s="54"/>
      <c r="F14" s="54"/>
      <c r="G14" s="75">
        <f t="shared" ref="G14:H16" si="1">G15</f>
        <v>375483</v>
      </c>
      <c r="H14" s="75">
        <f t="shared" si="1"/>
        <v>380433</v>
      </c>
    </row>
    <row r="15" spans="1:8" ht="38.25">
      <c r="A15" s="116" t="s">
        <v>224</v>
      </c>
      <c r="B15" s="223" t="s">
        <v>395</v>
      </c>
      <c r="C15" s="54" t="s">
        <v>51</v>
      </c>
      <c r="D15" s="54" t="s">
        <v>55</v>
      </c>
      <c r="E15" s="54" t="s">
        <v>90</v>
      </c>
      <c r="F15" s="54"/>
      <c r="G15" s="75">
        <f t="shared" si="1"/>
        <v>375483</v>
      </c>
      <c r="H15" s="75">
        <f t="shared" si="1"/>
        <v>380433</v>
      </c>
    </row>
    <row r="16" spans="1:8" ht="38.25">
      <c r="A16" s="116" t="s">
        <v>228</v>
      </c>
      <c r="B16" s="223" t="s">
        <v>395</v>
      </c>
      <c r="C16" s="54" t="s">
        <v>51</v>
      </c>
      <c r="D16" s="54" t="s">
        <v>55</v>
      </c>
      <c r="E16" s="54" t="s">
        <v>89</v>
      </c>
      <c r="F16" s="54"/>
      <c r="G16" s="75">
        <f t="shared" si="1"/>
        <v>375483</v>
      </c>
      <c r="H16" s="75">
        <f t="shared" si="1"/>
        <v>380433</v>
      </c>
    </row>
    <row r="17" spans="1:8" ht="15.75">
      <c r="A17" s="116" t="s">
        <v>229</v>
      </c>
      <c r="B17" s="223" t="s">
        <v>395</v>
      </c>
      <c r="C17" s="54" t="s">
        <v>51</v>
      </c>
      <c r="D17" s="54" t="s">
        <v>55</v>
      </c>
      <c r="E17" s="54" t="s">
        <v>118</v>
      </c>
      <c r="F17" s="54"/>
      <c r="G17" s="75">
        <f>G19+G20+G23+G24+G28+G29+G21+G26</f>
        <v>375483</v>
      </c>
      <c r="H17" s="75">
        <f>H19+H20+H23+H24+H28+H29+H21+H26</f>
        <v>380433</v>
      </c>
    </row>
    <row r="18" spans="1:8" ht="25.5">
      <c r="A18" s="214" t="s">
        <v>508</v>
      </c>
      <c r="B18" s="223" t="s">
        <v>395</v>
      </c>
      <c r="C18" s="63" t="s">
        <v>51</v>
      </c>
      <c r="D18" s="63" t="s">
        <v>55</v>
      </c>
      <c r="E18" s="63" t="s">
        <v>118</v>
      </c>
      <c r="F18" s="63" t="s">
        <v>504</v>
      </c>
      <c r="G18" s="76">
        <f>SUM(G19:G21)</f>
        <v>173867</v>
      </c>
      <c r="H18" s="76">
        <f>SUM(H19:H21)</f>
        <v>173867</v>
      </c>
    </row>
    <row r="19" spans="1:8" ht="24" customHeight="1">
      <c r="A19" s="117" t="s">
        <v>136</v>
      </c>
      <c r="B19" s="223" t="s">
        <v>395</v>
      </c>
      <c r="C19" s="63" t="s">
        <v>51</v>
      </c>
      <c r="D19" s="63" t="s">
        <v>55</v>
      </c>
      <c r="E19" s="63" t="s">
        <v>118</v>
      </c>
      <c r="F19" s="63" t="s">
        <v>257</v>
      </c>
      <c r="G19" s="76">
        <v>158667</v>
      </c>
      <c r="H19" s="76">
        <v>158667</v>
      </c>
    </row>
    <row r="20" spans="1:8" ht="38.25" hidden="1">
      <c r="A20" s="117" t="s">
        <v>226</v>
      </c>
      <c r="B20" s="223" t="s">
        <v>395</v>
      </c>
      <c r="C20" s="63" t="s">
        <v>51</v>
      </c>
      <c r="D20" s="63" t="s">
        <v>55</v>
      </c>
      <c r="E20" s="63" t="s">
        <v>118</v>
      </c>
      <c r="F20" s="63" t="s">
        <v>258</v>
      </c>
      <c r="G20" s="76">
        <v>0</v>
      </c>
      <c r="H20" s="76">
        <v>0</v>
      </c>
    </row>
    <row r="21" spans="1:8" ht="63">
      <c r="A21" s="117" t="s">
        <v>33</v>
      </c>
      <c r="B21" s="223" t="s">
        <v>395</v>
      </c>
      <c r="C21" s="63" t="s">
        <v>594</v>
      </c>
      <c r="D21" s="63" t="s">
        <v>55</v>
      </c>
      <c r="E21" s="63" t="s">
        <v>118</v>
      </c>
      <c r="F21" s="63" t="s">
        <v>171</v>
      </c>
      <c r="G21" s="76">
        <v>15200</v>
      </c>
      <c r="H21" s="76">
        <v>15200</v>
      </c>
    </row>
    <row r="22" spans="1:8" ht="33" customHeight="1">
      <c r="A22" s="214" t="s">
        <v>511</v>
      </c>
      <c r="B22" s="223" t="s">
        <v>395</v>
      </c>
      <c r="C22" s="63" t="s">
        <v>51</v>
      </c>
      <c r="D22" s="63" t="s">
        <v>55</v>
      </c>
      <c r="E22" s="63" t="s">
        <v>118</v>
      </c>
      <c r="F22" s="63" t="s">
        <v>493</v>
      </c>
      <c r="G22" s="76">
        <f>SUM(G23:G24)</f>
        <v>200616</v>
      </c>
      <c r="H22" s="76">
        <f>SUM(H23:H24)</f>
        <v>205566</v>
      </c>
    </row>
    <row r="23" spans="1:8" ht="25.5">
      <c r="A23" s="117" t="s">
        <v>34</v>
      </c>
      <c r="B23" s="223" t="s">
        <v>395</v>
      </c>
      <c r="C23" s="63" t="s">
        <v>51</v>
      </c>
      <c r="D23" s="63" t="s">
        <v>55</v>
      </c>
      <c r="E23" s="63" t="s">
        <v>118</v>
      </c>
      <c r="F23" s="63" t="s">
        <v>259</v>
      </c>
      <c r="G23" s="76">
        <v>69650</v>
      </c>
      <c r="H23" s="76">
        <v>69650</v>
      </c>
    </row>
    <row r="24" spans="1:8" ht="25.5">
      <c r="A24" s="117" t="s">
        <v>35</v>
      </c>
      <c r="B24" s="223" t="s">
        <v>395</v>
      </c>
      <c r="C24" s="63" t="s">
        <v>51</v>
      </c>
      <c r="D24" s="63" t="s">
        <v>55</v>
      </c>
      <c r="E24" s="63" t="s">
        <v>118</v>
      </c>
      <c r="F24" s="63" t="s">
        <v>260</v>
      </c>
      <c r="G24" s="76">
        <v>130966</v>
      </c>
      <c r="H24" s="76">
        <v>135916</v>
      </c>
    </row>
    <row r="25" spans="1:8" ht="25.5" customHeight="1">
      <c r="A25" s="117" t="s">
        <v>552</v>
      </c>
      <c r="B25" s="223" t="s">
        <v>395</v>
      </c>
      <c r="C25" s="63" t="s">
        <v>595</v>
      </c>
      <c r="D25" s="63" t="s">
        <v>55</v>
      </c>
      <c r="E25" s="63" t="s">
        <v>118</v>
      </c>
      <c r="F25" s="63" t="s">
        <v>505</v>
      </c>
      <c r="G25" s="76">
        <f>G26</f>
        <v>500</v>
      </c>
      <c r="H25" s="76">
        <f>H26</f>
        <v>500</v>
      </c>
    </row>
    <row r="26" spans="1:8" ht="38.25">
      <c r="A26" s="117" t="s">
        <v>621</v>
      </c>
      <c r="B26" s="223" t="s">
        <v>395</v>
      </c>
      <c r="C26" s="63" t="s">
        <v>51</v>
      </c>
      <c r="D26" s="63" t="s">
        <v>55</v>
      </c>
      <c r="E26" s="63" t="s">
        <v>118</v>
      </c>
      <c r="F26" s="63" t="s">
        <v>192</v>
      </c>
      <c r="G26" s="76">
        <v>500</v>
      </c>
      <c r="H26" s="76">
        <v>500</v>
      </c>
    </row>
    <row r="27" spans="1:8" ht="15.75">
      <c r="A27" s="117" t="s">
        <v>512</v>
      </c>
      <c r="B27" s="223" t="s">
        <v>395</v>
      </c>
      <c r="C27" s="63" t="s">
        <v>51</v>
      </c>
      <c r="D27" s="63" t="s">
        <v>55</v>
      </c>
      <c r="E27" s="63" t="s">
        <v>118</v>
      </c>
      <c r="F27" s="63" t="s">
        <v>506</v>
      </c>
      <c r="G27" s="76">
        <f>G28+G29</f>
        <v>500</v>
      </c>
      <c r="H27" s="76">
        <f>H28+H29</f>
        <v>500</v>
      </c>
    </row>
    <row r="28" spans="1:8" ht="19.5" customHeight="1">
      <c r="A28" s="117" t="s">
        <v>36</v>
      </c>
      <c r="B28" s="223" t="s">
        <v>395</v>
      </c>
      <c r="C28" s="63" t="s">
        <v>51</v>
      </c>
      <c r="D28" s="63" t="s">
        <v>55</v>
      </c>
      <c r="E28" s="63" t="s">
        <v>118</v>
      </c>
      <c r="F28" s="63" t="s">
        <v>261</v>
      </c>
      <c r="G28" s="76">
        <v>500</v>
      </c>
      <c r="H28" s="76">
        <v>500</v>
      </c>
    </row>
    <row r="29" spans="1:8" ht="15.75">
      <c r="A29" s="117" t="s">
        <v>232</v>
      </c>
      <c r="B29" s="223" t="s">
        <v>395</v>
      </c>
      <c r="C29" s="63" t="s">
        <v>51</v>
      </c>
      <c r="D29" s="63" t="s">
        <v>55</v>
      </c>
      <c r="E29" s="63" t="s">
        <v>118</v>
      </c>
      <c r="F29" s="63" t="s">
        <v>262</v>
      </c>
      <c r="G29" s="76">
        <v>0</v>
      </c>
      <c r="H29" s="76">
        <v>0</v>
      </c>
    </row>
    <row r="30" spans="1:8" ht="15.75" hidden="1">
      <c r="A30" s="116" t="s">
        <v>164</v>
      </c>
      <c r="B30" s="223" t="s">
        <v>395</v>
      </c>
      <c r="C30" s="54" t="s">
        <v>51</v>
      </c>
      <c r="D30" s="54" t="s">
        <v>57</v>
      </c>
      <c r="E30" s="54"/>
      <c r="F30" s="54"/>
      <c r="G30" s="75">
        <f>SUM(G31)</f>
        <v>0</v>
      </c>
      <c r="H30" s="75">
        <f>SUM(H31)</f>
        <v>0</v>
      </c>
    </row>
    <row r="31" spans="1:8" ht="38.25" hidden="1">
      <c r="A31" s="116" t="s">
        <v>224</v>
      </c>
      <c r="B31" s="223" t="s">
        <v>395</v>
      </c>
      <c r="C31" s="54" t="s">
        <v>51</v>
      </c>
      <c r="D31" s="54" t="s">
        <v>57</v>
      </c>
      <c r="E31" s="54" t="s">
        <v>90</v>
      </c>
      <c r="F31" s="54"/>
      <c r="G31" s="75">
        <f>SUM(G32)</f>
        <v>0</v>
      </c>
      <c r="H31" s="75">
        <f>SUM(H32)</f>
        <v>0</v>
      </c>
    </row>
    <row r="32" spans="1:8" ht="38.25" hidden="1">
      <c r="A32" s="116" t="s">
        <v>228</v>
      </c>
      <c r="B32" s="223" t="s">
        <v>395</v>
      </c>
      <c r="C32" s="54" t="s">
        <v>51</v>
      </c>
      <c r="D32" s="54" t="s">
        <v>57</v>
      </c>
      <c r="E32" s="54" t="s">
        <v>89</v>
      </c>
      <c r="F32" s="54"/>
      <c r="G32" s="75">
        <f>SUM(G34+G35)</f>
        <v>0</v>
      </c>
      <c r="H32" s="75">
        <f>SUM(H34+H35)</f>
        <v>0</v>
      </c>
    </row>
    <row r="33" spans="1:8" ht="25.5" hidden="1">
      <c r="A33" s="214" t="s">
        <v>511</v>
      </c>
      <c r="B33" s="223" t="s">
        <v>395</v>
      </c>
      <c r="C33" s="63" t="s">
        <v>51</v>
      </c>
      <c r="D33" s="63" t="s">
        <v>57</v>
      </c>
      <c r="E33" s="63" t="s">
        <v>482</v>
      </c>
      <c r="F33" s="63" t="s">
        <v>493</v>
      </c>
      <c r="G33" s="75">
        <f>G34+G35</f>
        <v>0</v>
      </c>
      <c r="H33" s="75">
        <f>H34+H35</f>
        <v>0</v>
      </c>
    </row>
    <row r="34" spans="1:8" ht="28.5" hidden="1" customHeight="1">
      <c r="A34" s="117" t="s">
        <v>230</v>
      </c>
      <c r="B34" s="223" t="s">
        <v>395</v>
      </c>
      <c r="C34" s="63" t="s">
        <v>51</v>
      </c>
      <c r="D34" s="63" t="s">
        <v>57</v>
      </c>
      <c r="E34" s="63" t="s">
        <v>482</v>
      </c>
      <c r="F34" s="63" t="s">
        <v>260</v>
      </c>
      <c r="G34" s="76">
        <v>0</v>
      </c>
      <c r="H34" s="76">
        <v>0</v>
      </c>
    </row>
    <row r="35" spans="1:8" ht="25.5" hidden="1">
      <c r="A35" s="117" t="s">
        <v>230</v>
      </c>
      <c r="B35" s="223" t="s">
        <v>395</v>
      </c>
      <c r="C35" s="63" t="s">
        <v>51</v>
      </c>
      <c r="D35" s="63" t="s">
        <v>57</v>
      </c>
      <c r="E35" s="63" t="s">
        <v>165</v>
      </c>
      <c r="F35" s="63" t="s">
        <v>260</v>
      </c>
      <c r="G35" s="76">
        <v>0</v>
      </c>
      <c r="H35" s="76">
        <v>0</v>
      </c>
    </row>
    <row r="36" spans="1:8" ht="15.75">
      <c r="A36" s="172" t="s">
        <v>468</v>
      </c>
      <c r="B36" s="223" t="s">
        <v>395</v>
      </c>
      <c r="C36" s="173" t="s">
        <v>51</v>
      </c>
      <c r="D36" s="173" t="s">
        <v>271</v>
      </c>
      <c r="E36" s="174"/>
      <c r="F36" s="174"/>
      <c r="G36" s="75">
        <f t="shared" ref="G36:H40" si="2">G37</f>
        <v>50000</v>
      </c>
      <c r="H36" s="75">
        <f t="shared" si="2"/>
        <v>50000</v>
      </c>
    </row>
    <row r="37" spans="1:8" ht="38.25">
      <c r="A37" s="216" t="s">
        <v>469</v>
      </c>
      <c r="B37" s="223" t="s">
        <v>395</v>
      </c>
      <c r="C37" s="171" t="s">
        <v>51</v>
      </c>
      <c r="D37" s="171" t="s">
        <v>271</v>
      </c>
      <c r="E37" s="171" t="s">
        <v>90</v>
      </c>
      <c r="F37" s="171"/>
      <c r="G37" s="75">
        <f t="shared" si="2"/>
        <v>50000</v>
      </c>
      <c r="H37" s="75">
        <f t="shared" si="2"/>
        <v>50000</v>
      </c>
    </row>
    <row r="38" spans="1:8" ht="38.25">
      <c r="A38" s="216" t="s">
        <v>470</v>
      </c>
      <c r="B38" s="223" t="s">
        <v>395</v>
      </c>
      <c r="C38" s="171" t="s">
        <v>51</v>
      </c>
      <c r="D38" s="171" t="s">
        <v>271</v>
      </c>
      <c r="E38" s="171" t="s">
        <v>89</v>
      </c>
      <c r="F38" s="171"/>
      <c r="G38" s="75">
        <f t="shared" si="2"/>
        <v>50000</v>
      </c>
      <c r="H38" s="75">
        <f t="shared" si="2"/>
        <v>50000</v>
      </c>
    </row>
    <row r="39" spans="1:8" ht="26.25" customHeight="1">
      <c r="A39" s="216" t="s">
        <v>471</v>
      </c>
      <c r="B39" s="223" t="s">
        <v>395</v>
      </c>
      <c r="C39" s="171" t="s">
        <v>51</v>
      </c>
      <c r="D39" s="171" t="s">
        <v>271</v>
      </c>
      <c r="E39" s="171" t="s">
        <v>472</v>
      </c>
      <c r="F39" s="171"/>
      <c r="G39" s="75">
        <f t="shared" si="2"/>
        <v>50000</v>
      </c>
      <c r="H39" s="75">
        <f t="shared" si="2"/>
        <v>50000</v>
      </c>
    </row>
    <row r="40" spans="1:8" ht="15.75">
      <c r="A40" s="216" t="s">
        <v>473</v>
      </c>
      <c r="B40" s="223" t="s">
        <v>395</v>
      </c>
      <c r="C40" s="171" t="s">
        <v>51</v>
      </c>
      <c r="D40" s="171" t="s">
        <v>271</v>
      </c>
      <c r="E40" s="171" t="s">
        <v>472</v>
      </c>
      <c r="F40" s="171" t="s">
        <v>474</v>
      </c>
      <c r="G40" s="75">
        <f t="shared" si="2"/>
        <v>50000</v>
      </c>
      <c r="H40" s="75">
        <f t="shared" si="2"/>
        <v>50000</v>
      </c>
    </row>
    <row r="41" spans="1:8" ht="26.25" customHeight="1">
      <c r="A41" s="216" t="s">
        <v>475</v>
      </c>
      <c r="B41" s="223" t="s">
        <v>395</v>
      </c>
      <c r="C41" s="171" t="s">
        <v>51</v>
      </c>
      <c r="D41" s="171" t="s">
        <v>271</v>
      </c>
      <c r="E41" s="171" t="s">
        <v>472</v>
      </c>
      <c r="F41" s="171" t="s">
        <v>476</v>
      </c>
      <c r="G41" s="76">
        <v>50000</v>
      </c>
      <c r="H41" s="76">
        <v>50000</v>
      </c>
    </row>
    <row r="42" spans="1:8" ht="15.75">
      <c r="A42" s="118" t="s">
        <v>15</v>
      </c>
      <c r="B42" s="223" t="s">
        <v>395</v>
      </c>
      <c r="C42" s="100" t="s">
        <v>51</v>
      </c>
      <c r="D42" s="100">
        <v>13</v>
      </c>
      <c r="E42" s="101"/>
      <c r="F42" s="101"/>
      <c r="G42" s="102">
        <f>G43+G48</f>
        <v>1129725</v>
      </c>
      <c r="H42" s="102">
        <f>H43+H48</f>
        <v>1129725</v>
      </c>
    </row>
    <row r="43" spans="1:8" ht="53.25" customHeight="1">
      <c r="A43" s="116" t="s">
        <v>530</v>
      </c>
      <c r="B43" s="223" t="s">
        <v>395</v>
      </c>
      <c r="C43" s="54" t="s">
        <v>51</v>
      </c>
      <c r="D43" s="54">
        <v>13</v>
      </c>
      <c r="E43" s="54" t="s">
        <v>100</v>
      </c>
      <c r="F43" s="54"/>
      <c r="G43" s="75">
        <f>G44</f>
        <v>1000</v>
      </c>
      <c r="H43" s="75">
        <f>H44</f>
        <v>1000</v>
      </c>
    </row>
    <row r="44" spans="1:8" ht="25.5">
      <c r="A44" s="116" t="s">
        <v>99</v>
      </c>
      <c r="B44" s="223" t="s">
        <v>395</v>
      </c>
      <c r="C44" s="54" t="s">
        <v>51</v>
      </c>
      <c r="D44" s="54" t="s">
        <v>121</v>
      </c>
      <c r="E44" s="54" t="s">
        <v>98</v>
      </c>
      <c r="F44" s="54"/>
      <c r="G44" s="75">
        <f>G45</f>
        <v>1000</v>
      </c>
      <c r="H44" s="75">
        <f>H45</f>
        <v>1000</v>
      </c>
    </row>
    <row r="45" spans="1:8" ht="25.5">
      <c r="A45" s="116" t="s">
        <v>233</v>
      </c>
      <c r="B45" s="223" t="s">
        <v>395</v>
      </c>
      <c r="C45" s="54" t="s">
        <v>51</v>
      </c>
      <c r="D45" s="54">
        <v>13</v>
      </c>
      <c r="E45" s="54" t="s">
        <v>97</v>
      </c>
      <c r="F45" s="54"/>
      <c r="G45" s="75">
        <f>G47</f>
        <v>1000</v>
      </c>
      <c r="H45" s="75">
        <f>H47</f>
        <v>1000</v>
      </c>
    </row>
    <row r="46" spans="1:8" ht="27" customHeight="1">
      <c r="A46" s="214" t="s">
        <v>511</v>
      </c>
      <c r="B46" s="223" t="s">
        <v>395</v>
      </c>
      <c r="C46" s="63" t="s">
        <v>51</v>
      </c>
      <c r="D46" s="63" t="s">
        <v>263</v>
      </c>
      <c r="E46" s="63" t="s">
        <v>97</v>
      </c>
      <c r="F46" s="63" t="s">
        <v>493</v>
      </c>
      <c r="G46" s="76">
        <f>G47</f>
        <v>1000</v>
      </c>
      <c r="H46" s="76">
        <f>H47</f>
        <v>1000</v>
      </c>
    </row>
    <row r="47" spans="1:8" ht="25.5">
      <c r="A47" s="117" t="s">
        <v>230</v>
      </c>
      <c r="B47" s="223" t="s">
        <v>395</v>
      </c>
      <c r="C47" s="63" t="s">
        <v>51</v>
      </c>
      <c r="D47" s="63" t="s">
        <v>263</v>
      </c>
      <c r="E47" s="63" t="s">
        <v>97</v>
      </c>
      <c r="F47" s="63" t="s">
        <v>260</v>
      </c>
      <c r="G47" s="76">
        <v>1000</v>
      </c>
      <c r="H47" s="76">
        <v>1000</v>
      </c>
    </row>
    <row r="48" spans="1:8" ht="22.5" customHeight="1">
      <c r="A48" s="116" t="s">
        <v>224</v>
      </c>
      <c r="B48" s="223" t="s">
        <v>395</v>
      </c>
      <c r="C48" s="54" t="s">
        <v>51</v>
      </c>
      <c r="D48" s="54">
        <v>13</v>
      </c>
      <c r="E48" s="54" t="s">
        <v>90</v>
      </c>
      <c r="F48" s="54"/>
      <c r="G48" s="75">
        <f>G49</f>
        <v>1128725</v>
      </c>
      <c r="H48" s="75">
        <f>H49</f>
        <v>1128725</v>
      </c>
    </row>
    <row r="49" spans="1:8" ht="18" customHeight="1">
      <c r="A49" s="116" t="s">
        <v>228</v>
      </c>
      <c r="B49" s="223" t="s">
        <v>395</v>
      </c>
      <c r="C49" s="54" t="s">
        <v>51</v>
      </c>
      <c r="D49" s="54">
        <v>13</v>
      </c>
      <c r="E49" s="54" t="s">
        <v>89</v>
      </c>
      <c r="F49" s="54"/>
      <c r="G49" s="75">
        <f>G56+G50</f>
        <v>1128725</v>
      </c>
      <c r="H49" s="75">
        <f>H56+H50</f>
        <v>1128725</v>
      </c>
    </row>
    <row r="50" spans="1:8" ht="25.5">
      <c r="A50" s="116" t="s">
        <v>276</v>
      </c>
      <c r="B50" s="223" t="s">
        <v>395</v>
      </c>
      <c r="C50" s="54" t="s">
        <v>51</v>
      </c>
      <c r="D50" s="54">
        <v>13</v>
      </c>
      <c r="E50" s="54" t="s">
        <v>120</v>
      </c>
      <c r="F50" s="54"/>
      <c r="G50" s="75">
        <f>G53+G52+G55</f>
        <v>1127225</v>
      </c>
      <c r="H50" s="75">
        <f>H53+H52+H55</f>
        <v>1127225</v>
      </c>
    </row>
    <row r="51" spans="1:8" ht="29.25" customHeight="1">
      <c r="A51" s="214" t="s">
        <v>508</v>
      </c>
      <c r="B51" s="223" t="s">
        <v>395</v>
      </c>
      <c r="C51" s="63" t="s">
        <v>52</v>
      </c>
      <c r="D51" s="63">
        <v>12</v>
      </c>
      <c r="E51" s="63" t="s">
        <v>120</v>
      </c>
      <c r="F51" s="63" t="s">
        <v>504</v>
      </c>
      <c r="G51" s="75">
        <f>G52+G53</f>
        <v>1112225</v>
      </c>
      <c r="H51" s="75">
        <f>H52+H53</f>
        <v>1112225</v>
      </c>
    </row>
    <row r="52" spans="1:8" ht="25.5">
      <c r="A52" s="117" t="s">
        <v>135</v>
      </c>
      <c r="B52" s="223" t="s">
        <v>395</v>
      </c>
      <c r="C52" s="63" t="s">
        <v>51</v>
      </c>
      <c r="D52" s="63">
        <v>13</v>
      </c>
      <c r="E52" s="63" t="s">
        <v>120</v>
      </c>
      <c r="F52" s="63" t="s">
        <v>257</v>
      </c>
      <c r="G52" s="76">
        <v>1010527</v>
      </c>
      <c r="H52" s="76">
        <v>1010527</v>
      </c>
    </row>
    <row r="53" spans="1:8" ht="38.25">
      <c r="A53" s="117" t="s">
        <v>33</v>
      </c>
      <c r="B53" s="223" t="s">
        <v>395</v>
      </c>
      <c r="C53" s="63" t="s">
        <v>51</v>
      </c>
      <c r="D53" s="63">
        <v>13</v>
      </c>
      <c r="E53" s="63" t="s">
        <v>120</v>
      </c>
      <c r="F53" s="63" t="s">
        <v>171</v>
      </c>
      <c r="G53" s="76">
        <v>101698</v>
      </c>
      <c r="H53" s="76">
        <v>101698</v>
      </c>
    </row>
    <row r="54" spans="1:8" ht="25.5">
      <c r="A54" s="214" t="s">
        <v>511</v>
      </c>
      <c r="B54" s="223" t="s">
        <v>395</v>
      </c>
      <c r="C54" s="63" t="s">
        <v>51</v>
      </c>
      <c r="D54" s="63" t="s">
        <v>263</v>
      </c>
      <c r="E54" s="63" t="s">
        <v>120</v>
      </c>
      <c r="F54" s="63" t="s">
        <v>493</v>
      </c>
      <c r="G54" s="76">
        <f>G55</f>
        <v>15000</v>
      </c>
      <c r="H54" s="76">
        <f>H55</f>
        <v>15000</v>
      </c>
    </row>
    <row r="55" spans="1:8" ht="30.75" customHeight="1">
      <c r="A55" s="117" t="s">
        <v>230</v>
      </c>
      <c r="B55" s="223" t="s">
        <v>395</v>
      </c>
      <c r="C55" s="63" t="s">
        <v>51</v>
      </c>
      <c r="D55" s="63" t="s">
        <v>263</v>
      </c>
      <c r="E55" s="63" t="s">
        <v>120</v>
      </c>
      <c r="F55" s="63" t="s">
        <v>260</v>
      </c>
      <c r="G55" s="76">
        <v>15000</v>
      </c>
      <c r="H55" s="76">
        <v>15000</v>
      </c>
    </row>
    <row r="56" spans="1:8" ht="38.25">
      <c r="A56" s="116" t="s">
        <v>69</v>
      </c>
      <c r="B56" s="223" t="s">
        <v>395</v>
      </c>
      <c r="C56" s="54" t="s">
        <v>51</v>
      </c>
      <c r="D56" s="54">
        <v>13</v>
      </c>
      <c r="E56" s="54" t="s">
        <v>119</v>
      </c>
      <c r="F56" s="54"/>
      <c r="G56" s="75">
        <f>G60+G58</f>
        <v>1500</v>
      </c>
      <c r="H56" s="75">
        <f>H60+H58</f>
        <v>1500</v>
      </c>
    </row>
    <row r="57" spans="1:8" ht="36" customHeight="1">
      <c r="A57" s="214" t="s">
        <v>511</v>
      </c>
      <c r="B57" s="223" t="s">
        <v>395</v>
      </c>
      <c r="C57" s="63" t="s">
        <v>51</v>
      </c>
      <c r="D57" s="63" t="s">
        <v>263</v>
      </c>
      <c r="E57" s="63" t="s">
        <v>119</v>
      </c>
      <c r="F57" s="63" t="s">
        <v>493</v>
      </c>
      <c r="G57" s="75">
        <f>G58</f>
        <v>1000</v>
      </c>
      <c r="H57" s="75">
        <f>H58</f>
        <v>1000</v>
      </c>
    </row>
    <row r="58" spans="1:8" ht="25.5">
      <c r="A58" s="117" t="s">
        <v>230</v>
      </c>
      <c r="B58" s="223" t="s">
        <v>395</v>
      </c>
      <c r="C58" s="63" t="s">
        <v>51</v>
      </c>
      <c r="D58" s="63" t="s">
        <v>263</v>
      </c>
      <c r="E58" s="63" t="s">
        <v>119</v>
      </c>
      <c r="F58" s="63" t="s">
        <v>260</v>
      </c>
      <c r="G58" s="76">
        <v>1000</v>
      </c>
      <c r="H58" s="76">
        <v>1000</v>
      </c>
    </row>
    <row r="59" spans="1:8" ht="15.75">
      <c r="A59" s="117" t="s">
        <v>512</v>
      </c>
      <c r="B59" s="223" t="s">
        <v>395</v>
      </c>
      <c r="C59" s="63" t="s">
        <v>51</v>
      </c>
      <c r="D59" s="63" t="s">
        <v>263</v>
      </c>
      <c r="E59" s="63" t="s">
        <v>119</v>
      </c>
      <c r="F59" s="63" t="s">
        <v>506</v>
      </c>
      <c r="G59" s="76">
        <f>G60</f>
        <v>500</v>
      </c>
      <c r="H59" s="76">
        <f>H60</f>
        <v>500</v>
      </c>
    </row>
    <row r="60" spans="1:8" ht="15.75">
      <c r="A60" s="117" t="s">
        <v>37</v>
      </c>
      <c r="B60" s="223" t="s">
        <v>395</v>
      </c>
      <c r="C60" s="63" t="s">
        <v>51</v>
      </c>
      <c r="D60" s="63" t="s">
        <v>263</v>
      </c>
      <c r="E60" s="63" t="s">
        <v>119</v>
      </c>
      <c r="F60" s="63" t="s">
        <v>261</v>
      </c>
      <c r="G60" s="76">
        <v>500</v>
      </c>
      <c r="H60" s="76">
        <v>500</v>
      </c>
    </row>
    <row r="61" spans="1:8" ht="16.5">
      <c r="A61" s="124" t="s">
        <v>16</v>
      </c>
      <c r="B61" s="224" t="s">
        <v>395</v>
      </c>
      <c r="C61" s="123" t="s">
        <v>53</v>
      </c>
      <c r="D61" s="123"/>
      <c r="E61" s="123"/>
      <c r="F61" s="123"/>
      <c r="G61" s="125">
        <f t="shared" ref="G61:H64" si="3">G62</f>
        <v>65200</v>
      </c>
      <c r="H61" s="125">
        <f t="shared" si="3"/>
        <v>66600</v>
      </c>
    </row>
    <row r="62" spans="1:8" ht="15.75">
      <c r="A62" s="116" t="s">
        <v>234</v>
      </c>
      <c r="B62" s="223" t="s">
        <v>395</v>
      </c>
      <c r="C62" s="54" t="s">
        <v>53</v>
      </c>
      <c r="D62" s="54" t="s">
        <v>54</v>
      </c>
      <c r="E62" s="54"/>
      <c r="F62" s="54"/>
      <c r="G62" s="75">
        <f t="shared" si="3"/>
        <v>65200</v>
      </c>
      <c r="H62" s="75">
        <f t="shared" si="3"/>
        <v>66600</v>
      </c>
    </row>
    <row r="63" spans="1:8" ht="38.25">
      <c r="A63" s="116" t="s">
        <v>224</v>
      </c>
      <c r="B63" s="223" t="s">
        <v>395</v>
      </c>
      <c r="C63" s="54" t="s">
        <v>53</v>
      </c>
      <c r="D63" s="54" t="s">
        <v>54</v>
      </c>
      <c r="E63" s="54" t="s">
        <v>90</v>
      </c>
      <c r="F63" s="54"/>
      <c r="G63" s="75">
        <f t="shared" si="3"/>
        <v>65200</v>
      </c>
      <c r="H63" s="75">
        <f t="shared" si="3"/>
        <v>66600</v>
      </c>
    </row>
    <row r="64" spans="1:8" ht="38.25">
      <c r="A64" s="116" t="s">
        <v>228</v>
      </c>
      <c r="B64" s="223" t="s">
        <v>395</v>
      </c>
      <c r="C64" s="54" t="s">
        <v>53</v>
      </c>
      <c r="D64" s="54" t="s">
        <v>54</v>
      </c>
      <c r="E64" s="54" t="s">
        <v>89</v>
      </c>
      <c r="F64" s="54"/>
      <c r="G64" s="75">
        <f t="shared" si="3"/>
        <v>65200</v>
      </c>
      <c r="H64" s="75">
        <f t="shared" si="3"/>
        <v>66600</v>
      </c>
    </row>
    <row r="65" spans="1:8" ht="25.5">
      <c r="A65" s="116" t="s">
        <v>235</v>
      </c>
      <c r="B65" s="223" t="s">
        <v>395</v>
      </c>
      <c r="C65" s="54" t="s">
        <v>53</v>
      </c>
      <c r="D65" s="54" t="s">
        <v>54</v>
      </c>
      <c r="E65" s="54" t="s">
        <v>92</v>
      </c>
      <c r="F65" s="54"/>
      <c r="G65" s="75">
        <f>G67+G68+G70</f>
        <v>65200</v>
      </c>
      <c r="H65" s="75">
        <f>H67+H68+H70</f>
        <v>66600</v>
      </c>
    </row>
    <row r="66" spans="1:8" ht="25.5">
      <c r="A66" s="214" t="s">
        <v>508</v>
      </c>
      <c r="B66" s="223" t="s">
        <v>395</v>
      </c>
      <c r="C66" s="63" t="s">
        <v>53</v>
      </c>
      <c r="D66" s="63" t="s">
        <v>54</v>
      </c>
      <c r="E66" s="63" t="s">
        <v>92</v>
      </c>
      <c r="F66" s="63" t="s">
        <v>504</v>
      </c>
      <c r="G66" s="75">
        <f>G67+G68</f>
        <v>63948</v>
      </c>
      <c r="H66" s="75">
        <f>H67+H68</f>
        <v>63930</v>
      </c>
    </row>
    <row r="67" spans="1:8" ht="25.5">
      <c r="A67" s="117" t="s">
        <v>135</v>
      </c>
      <c r="B67" s="223" t="s">
        <v>395</v>
      </c>
      <c r="C67" s="63" t="s">
        <v>53</v>
      </c>
      <c r="D67" s="63" t="s">
        <v>54</v>
      </c>
      <c r="E67" s="63" t="s">
        <v>92</v>
      </c>
      <c r="F67" s="63" t="s">
        <v>257</v>
      </c>
      <c r="G67" s="76">
        <v>49115</v>
      </c>
      <c r="H67" s="76">
        <v>49101</v>
      </c>
    </row>
    <row r="68" spans="1:8" ht="38.25">
      <c r="A68" s="117" t="s">
        <v>137</v>
      </c>
      <c r="B68" s="223" t="s">
        <v>395</v>
      </c>
      <c r="C68" s="63" t="s">
        <v>53</v>
      </c>
      <c r="D68" s="63" t="s">
        <v>54</v>
      </c>
      <c r="E68" s="63" t="s">
        <v>92</v>
      </c>
      <c r="F68" s="63" t="s">
        <v>171</v>
      </c>
      <c r="G68" s="76">
        <v>14833</v>
      </c>
      <c r="H68" s="76">
        <v>14829</v>
      </c>
    </row>
    <row r="69" spans="1:8" ht="25.5">
      <c r="A69" s="214" t="s">
        <v>511</v>
      </c>
      <c r="B69" s="223" t="s">
        <v>395</v>
      </c>
      <c r="C69" s="63" t="s">
        <v>53</v>
      </c>
      <c r="D69" s="63" t="s">
        <v>54</v>
      </c>
      <c r="E69" s="63" t="s">
        <v>92</v>
      </c>
      <c r="F69" s="63" t="s">
        <v>493</v>
      </c>
      <c r="G69" s="76">
        <f>G70</f>
        <v>1252</v>
      </c>
      <c r="H69" s="76">
        <f>H70</f>
        <v>2670</v>
      </c>
    </row>
    <row r="70" spans="1:8" ht="25.5">
      <c r="A70" s="117" t="s">
        <v>230</v>
      </c>
      <c r="B70" s="223" t="s">
        <v>395</v>
      </c>
      <c r="C70" s="63" t="s">
        <v>53</v>
      </c>
      <c r="D70" s="63" t="s">
        <v>54</v>
      </c>
      <c r="E70" s="63" t="s">
        <v>92</v>
      </c>
      <c r="F70" s="63" t="s">
        <v>260</v>
      </c>
      <c r="G70" s="76">
        <v>1252</v>
      </c>
      <c r="H70" s="76">
        <v>2670</v>
      </c>
    </row>
    <row r="71" spans="1:8" ht="33">
      <c r="A71" s="124" t="s">
        <v>236</v>
      </c>
      <c r="B71" s="224" t="s">
        <v>395</v>
      </c>
      <c r="C71" s="123" t="s">
        <v>54</v>
      </c>
      <c r="D71" s="123"/>
      <c r="E71" s="123"/>
      <c r="F71" s="123"/>
      <c r="G71" s="125">
        <f>G72+G78+G94</f>
        <v>112000</v>
      </c>
      <c r="H71" s="125">
        <f>H72+H78+H94</f>
        <v>132000</v>
      </c>
    </row>
    <row r="72" spans="1:8" ht="38.25">
      <c r="A72" s="116" t="s">
        <v>237</v>
      </c>
      <c r="B72" s="223" t="s">
        <v>395</v>
      </c>
      <c r="C72" s="54" t="s">
        <v>54</v>
      </c>
      <c r="D72" s="54" t="s">
        <v>59</v>
      </c>
      <c r="E72" s="54"/>
      <c r="F72" s="54"/>
      <c r="G72" s="75">
        <f t="shared" ref="G72:H74" si="4">G73</f>
        <v>50000</v>
      </c>
      <c r="H72" s="75">
        <f t="shared" si="4"/>
        <v>50000</v>
      </c>
    </row>
    <row r="73" spans="1:8" ht="41.25" customHeight="1">
      <c r="A73" s="116" t="s">
        <v>224</v>
      </c>
      <c r="B73" s="223" t="s">
        <v>395</v>
      </c>
      <c r="C73" s="54" t="s">
        <v>54</v>
      </c>
      <c r="D73" s="54" t="s">
        <v>59</v>
      </c>
      <c r="E73" s="54" t="s">
        <v>90</v>
      </c>
      <c r="F73" s="54"/>
      <c r="G73" s="75">
        <f t="shared" si="4"/>
        <v>50000</v>
      </c>
      <c r="H73" s="75">
        <f t="shared" si="4"/>
        <v>50000</v>
      </c>
    </row>
    <row r="74" spans="1:8" ht="39.75" customHeight="1">
      <c r="A74" s="116" t="s">
        <v>228</v>
      </c>
      <c r="B74" s="223" t="s">
        <v>395</v>
      </c>
      <c r="C74" s="54" t="s">
        <v>54</v>
      </c>
      <c r="D74" s="54" t="s">
        <v>59</v>
      </c>
      <c r="E74" s="54" t="s">
        <v>89</v>
      </c>
      <c r="F74" s="54"/>
      <c r="G74" s="75">
        <f t="shared" si="4"/>
        <v>50000</v>
      </c>
      <c r="H74" s="75">
        <f t="shared" si="4"/>
        <v>50000</v>
      </c>
    </row>
    <row r="75" spans="1:8" ht="41.25" customHeight="1">
      <c r="A75" s="116" t="s">
        <v>238</v>
      </c>
      <c r="B75" s="223" t="s">
        <v>395</v>
      </c>
      <c r="C75" s="54" t="s">
        <v>54</v>
      </c>
      <c r="D75" s="54" t="s">
        <v>59</v>
      </c>
      <c r="E75" s="54" t="s">
        <v>101</v>
      </c>
      <c r="F75" s="54"/>
      <c r="G75" s="75">
        <f>G77</f>
        <v>50000</v>
      </c>
      <c r="H75" s="75">
        <f>H77</f>
        <v>50000</v>
      </c>
    </row>
    <row r="76" spans="1:8" ht="21.75" customHeight="1">
      <c r="A76" s="214" t="s">
        <v>511</v>
      </c>
      <c r="B76" s="223" t="s">
        <v>395</v>
      </c>
      <c r="C76" s="63" t="s">
        <v>54</v>
      </c>
      <c r="D76" s="63" t="s">
        <v>59</v>
      </c>
      <c r="E76" s="63" t="s">
        <v>101</v>
      </c>
      <c r="F76" s="63" t="s">
        <v>493</v>
      </c>
      <c r="G76" s="75">
        <f>G77</f>
        <v>50000</v>
      </c>
      <c r="H76" s="75">
        <f>H77</f>
        <v>50000</v>
      </c>
    </row>
    <row r="77" spans="1:8" ht="30.75" customHeight="1">
      <c r="A77" s="117" t="s">
        <v>230</v>
      </c>
      <c r="B77" s="223" t="s">
        <v>395</v>
      </c>
      <c r="C77" s="63" t="s">
        <v>54</v>
      </c>
      <c r="D77" s="63" t="s">
        <v>59</v>
      </c>
      <c r="E77" s="63" t="s">
        <v>101</v>
      </c>
      <c r="F77" s="63" t="s">
        <v>260</v>
      </c>
      <c r="G77" s="76">
        <v>50000</v>
      </c>
      <c r="H77" s="76">
        <v>50000</v>
      </c>
    </row>
    <row r="78" spans="1:8" ht="15" customHeight="1">
      <c r="A78" s="116" t="s">
        <v>18</v>
      </c>
      <c r="B78" s="223" t="s">
        <v>395</v>
      </c>
      <c r="C78" s="54" t="s">
        <v>54</v>
      </c>
      <c r="D78" s="54">
        <v>10</v>
      </c>
      <c r="E78" s="54"/>
      <c r="F78" s="54"/>
      <c r="G78" s="75">
        <f>G84+G79</f>
        <v>52000</v>
      </c>
      <c r="H78" s="75">
        <f>H84+H79</f>
        <v>72000</v>
      </c>
    </row>
    <row r="79" spans="1:8" ht="51.75">
      <c r="A79" s="218" t="s">
        <v>518</v>
      </c>
      <c r="B79" s="223" t="s">
        <v>395</v>
      </c>
      <c r="C79" s="54" t="s">
        <v>54</v>
      </c>
      <c r="D79" s="54" t="s">
        <v>264</v>
      </c>
      <c r="E79" s="220" t="s">
        <v>522</v>
      </c>
      <c r="F79" s="54"/>
      <c r="G79" s="75">
        <f t="shared" ref="G79:H82" si="5">G80</f>
        <v>50000</v>
      </c>
      <c r="H79" s="75">
        <f t="shared" si="5"/>
        <v>70000</v>
      </c>
    </row>
    <row r="80" spans="1:8" ht="41.25" customHeight="1">
      <c r="A80" s="217" t="s">
        <v>519</v>
      </c>
      <c r="B80" s="223" t="s">
        <v>395</v>
      </c>
      <c r="C80" s="63" t="s">
        <v>54</v>
      </c>
      <c r="D80" s="63" t="s">
        <v>264</v>
      </c>
      <c r="E80" s="219" t="s">
        <v>520</v>
      </c>
      <c r="F80" s="63"/>
      <c r="G80" s="76">
        <f t="shared" si="5"/>
        <v>50000</v>
      </c>
      <c r="H80" s="76">
        <f t="shared" si="5"/>
        <v>70000</v>
      </c>
    </row>
    <row r="81" spans="1:8" ht="24" customHeight="1">
      <c r="A81" s="217" t="s">
        <v>203</v>
      </c>
      <c r="B81" s="223" t="s">
        <v>395</v>
      </c>
      <c r="C81" s="63" t="s">
        <v>54</v>
      </c>
      <c r="D81" s="63" t="s">
        <v>264</v>
      </c>
      <c r="E81" s="219" t="s">
        <v>521</v>
      </c>
      <c r="F81" s="63" t="s">
        <v>492</v>
      </c>
      <c r="G81" s="76">
        <f t="shared" si="5"/>
        <v>50000</v>
      </c>
      <c r="H81" s="76">
        <f t="shared" si="5"/>
        <v>70000</v>
      </c>
    </row>
    <row r="82" spans="1:8" ht="27" customHeight="1">
      <c r="A82" s="214" t="s">
        <v>489</v>
      </c>
      <c r="B82" s="223" t="s">
        <v>395</v>
      </c>
      <c r="C82" s="63" t="s">
        <v>54</v>
      </c>
      <c r="D82" s="63" t="s">
        <v>264</v>
      </c>
      <c r="E82" s="219" t="s">
        <v>521</v>
      </c>
      <c r="F82" s="63" t="s">
        <v>492</v>
      </c>
      <c r="G82" s="76">
        <f t="shared" si="5"/>
        <v>50000</v>
      </c>
      <c r="H82" s="76">
        <f t="shared" si="5"/>
        <v>70000</v>
      </c>
    </row>
    <row r="83" spans="1:8" ht="36" customHeight="1">
      <c r="A83" s="217" t="s">
        <v>14</v>
      </c>
      <c r="B83" s="223" t="s">
        <v>395</v>
      </c>
      <c r="C83" s="63" t="s">
        <v>54</v>
      </c>
      <c r="D83" s="63" t="s">
        <v>264</v>
      </c>
      <c r="E83" s="219" t="s">
        <v>521</v>
      </c>
      <c r="F83" s="63" t="s">
        <v>493</v>
      </c>
      <c r="G83" s="76">
        <v>50000</v>
      </c>
      <c r="H83" s="76">
        <v>70000</v>
      </c>
    </row>
    <row r="84" spans="1:8" ht="39.75" customHeight="1">
      <c r="A84" s="116" t="s">
        <v>224</v>
      </c>
      <c r="B84" s="223" t="s">
        <v>395</v>
      </c>
      <c r="C84" s="54" t="s">
        <v>54</v>
      </c>
      <c r="D84" s="54" t="s">
        <v>264</v>
      </c>
      <c r="E84" s="54" t="s">
        <v>90</v>
      </c>
      <c r="F84" s="54"/>
      <c r="G84" s="75">
        <f>G85</f>
        <v>2000</v>
      </c>
      <c r="H84" s="75">
        <f>H85</f>
        <v>2000</v>
      </c>
    </row>
    <row r="85" spans="1:8" ht="38.25">
      <c r="A85" s="116" t="s">
        <v>228</v>
      </c>
      <c r="B85" s="223" t="s">
        <v>395</v>
      </c>
      <c r="C85" s="54" t="s">
        <v>54</v>
      </c>
      <c r="D85" s="54" t="s">
        <v>264</v>
      </c>
      <c r="E85" s="54" t="s">
        <v>89</v>
      </c>
      <c r="F85" s="54"/>
      <c r="G85" s="75">
        <f>G86+G91</f>
        <v>2000</v>
      </c>
      <c r="H85" s="75">
        <f>H86+H91</f>
        <v>2000</v>
      </c>
    </row>
    <row r="86" spans="1:8" ht="44.25" customHeight="1">
      <c r="A86" s="116" t="s">
        <v>239</v>
      </c>
      <c r="B86" s="223" t="s">
        <v>395</v>
      </c>
      <c r="C86" s="54" t="s">
        <v>54</v>
      </c>
      <c r="D86" s="54">
        <v>10</v>
      </c>
      <c r="E86" s="54" t="s">
        <v>102</v>
      </c>
      <c r="F86" s="54"/>
      <c r="G86" s="75">
        <f>G88+G90</f>
        <v>2000</v>
      </c>
      <c r="H86" s="75">
        <f>H88+H90</f>
        <v>2000</v>
      </c>
    </row>
    <row r="87" spans="1:8" ht="18" customHeight="1">
      <c r="A87" s="214" t="s">
        <v>511</v>
      </c>
      <c r="B87" s="223" t="s">
        <v>395</v>
      </c>
      <c r="C87" s="63" t="s">
        <v>54</v>
      </c>
      <c r="D87" s="63" t="s">
        <v>264</v>
      </c>
      <c r="E87" s="63" t="s">
        <v>102</v>
      </c>
      <c r="F87" s="63" t="s">
        <v>493</v>
      </c>
      <c r="G87" s="75">
        <f>G88</f>
        <v>2000</v>
      </c>
      <c r="H87" s="75">
        <f>H88</f>
        <v>2000</v>
      </c>
    </row>
    <row r="88" spans="1:8" ht="26.25" customHeight="1">
      <c r="A88" s="117" t="s">
        <v>230</v>
      </c>
      <c r="B88" s="223" t="s">
        <v>395</v>
      </c>
      <c r="C88" s="63" t="s">
        <v>54</v>
      </c>
      <c r="D88" s="63" t="s">
        <v>264</v>
      </c>
      <c r="E88" s="63" t="s">
        <v>102</v>
      </c>
      <c r="F88" s="63" t="s">
        <v>260</v>
      </c>
      <c r="G88" s="76">
        <v>2000</v>
      </c>
      <c r="H88" s="76">
        <v>2000</v>
      </c>
    </row>
    <row r="89" spans="1:8" ht="15.75" hidden="1" customHeight="1">
      <c r="A89" s="117" t="s">
        <v>514</v>
      </c>
      <c r="B89" s="223" t="s">
        <v>395</v>
      </c>
      <c r="C89" s="63" t="s">
        <v>54</v>
      </c>
      <c r="D89" s="63" t="s">
        <v>264</v>
      </c>
      <c r="E89" s="63" t="s">
        <v>102</v>
      </c>
      <c r="F89" s="63" t="s">
        <v>507</v>
      </c>
      <c r="G89" s="76">
        <f>G90</f>
        <v>0</v>
      </c>
      <c r="H89" s="76">
        <f>H90</f>
        <v>0</v>
      </c>
    </row>
    <row r="90" spans="1:8" ht="42.75" hidden="1" customHeight="1">
      <c r="A90" s="117" t="s">
        <v>179</v>
      </c>
      <c r="B90" s="223" t="s">
        <v>395</v>
      </c>
      <c r="C90" s="63" t="s">
        <v>54</v>
      </c>
      <c r="D90" s="63" t="s">
        <v>264</v>
      </c>
      <c r="E90" s="63" t="s">
        <v>102</v>
      </c>
      <c r="F90" s="63" t="s">
        <v>175</v>
      </c>
      <c r="G90" s="76">
        <v>0</v>
      </c>
      <c r="H90" s="76">
        <v>0</v>
      </c>
    </row>
    <row r="91" spans="1:8" ht="19.5" hidden="1" customHeight="1">
      <c r="A91" s="116" t="s">
        <v>484</v>
      </c>
      <c r="B91" s="223" t="s">
        <v>395</v>
      </c>
      <c r="C91" s="54" t="s">
        <v>54</v>
      </c>
      <c r="D91" s="54" t="s">
        <v>264</v>
      </c>
      <c r="E91" s="54" t="s">
        <v>483</v>
      </c>
      <c r="F91" s="54"/>
      <c r="G91" s="75">
        <f>SUM(G93)</f>
        <v>0</v>
      </c>
      <c r="H91" s="75">
        <f>SUM(H93)</f>
        <v>0</v>
      </c>
    </row>
    <row r="92" spans="1:8" ht="25.5" hidden="1">
      <c r="A92" s="214" t="s">
        <v>511</v>
      </c>
      <c r="B92" s="223" t="s">
        <v>395</v>
      </c>
      <c r="C92" s="63" t="s">
        <v>54</v>
      </c>
      <c r="D92" s="63" t="s">
        <v>264</v>
      </c>
      <c r="E92" s="63" t="s">
        <v>483</v>
      </c>
      <c r="F92" s="63" t="s">
        <v>493</v>
      </c>
      <c r="G92" s="75">
        <f>G93</f>
        <v>0</v>
      </c>
      <c r="H92" s="75">
        <f>H93</f>
        <v>0</v>
      </c>
    </row>
    <row r="93" spans="1:8" ht="29.25" hidden="1" customHeight="1">
      <c r="A93" s="117" t="s">
        <v>230</v>
      </c>
      <c r="B93" s="223" t="s">
        <v>395</v>
      </c>
      <c r="C93" s="63" t="s">
        <v>54</v>
      </c>
      <c r="D93" s="63" t="s">
        <v>264</v>
      </c>
      <c r="E93" s="63" t="s">
        <v>483</v>
      </c>
      <c r="F93" s="63" t="s">
        <v>260</v>
      </c>
      <c r="G93" s="76">
        <v>0</v>
      </c>
      <c r="H93" s="76">
        <v>0</v>
      </c>
    </row>
    <row r="94" spans="1:8" ht="21" customHeight="1">
      <c r="A94" s="52" t="s">
        <v>466</v>
      </c>
      <c r="B94" s="223" t="s">
        <v>395</v>
      </c>
      <c r="C94" s="54" t="s">
        <v>54</v>
      </c>
      <c r="D94" s="54" t="s">
        <v>461</v>
      </c>
      <c r="E94" s="54"/>
      <c r="F94" s="54"/>
      <c r="G94" s="75">
        <f t="shared" ref="G94:H96" si="6">G95</f>
        <v>10000</v>
      </c>
      <c r="H94" s="75">
        <f t="shared" si="6"/>
        <v>10000</v>
      </c>
    </row>
    <row r="95" spans="1:8" ht="62.25" customHeight="1">
      <c r="A95" s="116" t="s">
        <v>530</v>
      </c>
      <c r="B95" s="223" t="s">
        <v>395</v>
      </c>
      <c r="C95" s="54" t="s">
        <v>54</v>
      </c>
      <c r="D95" s="54" t="s">
        <v>461</v>
      </c>
      <c r="E95" s="54" t="s">
        <v>100</v>
      </c>
      <c r="F95" s="54"/>
      <c r="G95" s="75">
        <f t="shared" si="6"/>
        <v>10000</v>
      </c>
      <c r="H95" s="75">
        <f t="shared" si="6"/>
        <v>10000</v>
      </c>
    </row>
    <row r="96" spans="1:8" ht="35.25" customHeight="1">
      <c r="A96" s="116" t="s">
        <v>99</v>
      </c>
      <c r="B96" s="223" t="s">
        <v>395</v>
      </c>
      <c r="C96" s="54" t="s">
        <v>54</v>
      </c>
      <c r="D96" s="54" t="s">
        <v>461</v>
      </c>
      <c r="E96" s="54" t="s">
        <v>98</v>
      </c>
      <c r="F96" s="54"/>
      <c r="G96" s="75">
        <f t="shared" si="6"/>
        <v>10000</v>
      </c>
      <c r="H96" s="75">
        <f t="shared" si="6"/>
        <v>10000</v>
      </c>
    </row>
    <row r="97" spans="1:8" ht="31.5" customHeight="1">
      <c r="A97" s="116" t="s">
        <v>233</v>
      </c>
      <c r="B97" s="223" t="s">
        <v>395</v>
      </c>
      <c r="C97" s="54" t="s">
        <v>54</v>
      </c>
      <c r="D97" s="54" t="s">
        <v>461</v>
      </c>
      <c r="E97" s="54" t="s">
        <v>97</v>
      </c>
      <c r="F97" s="54"/>
      <c r="G97" s="75">
        <f>G99</f>
        <v>10000</v>
      </c>
      <c r="H97" s="75">
        <f>H99</f>
        <v>10000</v>
      </c>
    </row>
    <row r="98" spans="1:8" ht="25.5">
      <c r="A98" s="214" t="s">
        <v>511</v>
      </c>
      <c r="B98" s="223" t="s">
        <v>395</v>
      </c>
      <c r="C98" s="63" t="s">
        <v>54</v>
      </c>
      <c r="D98" s="63" t="s">
        <v>461</v>
      </c>
      <c r="E98" s="63" t="s">
        <v>97</v>
      </c>
      <c r="F98" s="63" t="s">
        <v>493</v>
      </c>
      <c r="G98" s="76">
        <f>G99</f>
        <v>10000</v>
      </c>
      <c r="H98" s="76">
        <f>H99</f>
        <v>10000</v>
      </c>
    </row>
    <row r="99" spans="1:8" ht="25.5">
      <c r="A99" s="117" t="s">
        <v>230</v>
      </c>
      <c r="B99" s="223" t="s">
        <v>395</v>
      </c>
      <c r="C99" s="63" t="s">
        <v>54</v>
      </c>
      <c r="D99" s="63" t="s">
        <v>461</v>
      </c>
      <c r="E99" s="63" t="s">
        <v>97</v>
      </c>
      <c r="F99" s="63" t="s">
        <v>260</v>
      </c>
      <c r="G99" s="76">
        <v>10000</v>
      </c>
      <c r="H99" s="76">
        <v>10000</v>
      </c>
    </row>
    <row r="100" spans="1:8" ht="37.5" customHeight="1">
      <c r="A100" s="124" t="s">
        <v>19</v>
      </c>
      <c r="B100" s="224" t="s">
        <v>395</v>
      </c>
      <c r="C100" s="123" t="s">
        <v>55</v>
      </c>
      <c r="D100" s="123"/>
      <c r="E100" s="123"/>
      <c r="F100" s="123"/>
      <c r="G100" s="125">
        <f>G101+G122+G107</f>
        <v>647210</v>
      </c>
      <c r="H100" s="125">
        <f>H101+H122+H107</f>
        <v>652260</v>
      </c>
    </row>
    <row r="101" spans="1:8" ht="15.75">
      <c r="A101" s="116" t="s">
        <v>20</v>
      </c>
      <c r="B101" s="223" t="s">
        <v>395</v>
      </c>
      <c r="C101" s="54" t="s">
        <v>55</v>
      </c>
      <c r="D101" s="54" t="s">
        <v>51</v>
      </c>
      <c r="E101" s="54"/>
      <c r="F101" s="54"/>
      <c r="G101" s="75">
        <f t="shared" ref="G101:H103" si="7">G102</f>
        <v>10000</v>
      </c>
      <c r="H101" s="75">
        <f t="shared" si="7"/>
        <v>10000</v>
      </c>
    </row>
    <row r="102" spans="1:8" ht="38.25">
      <c r="A102" s="196" t="s">
        <v>534</v>
      </c>
      <c r="B102" s="223" t="s">
        <v>395</v>
      </c>
      <c r="C102" s="54" t="s">
        <v>55</v>
      </c>
      <c r="D102" s="54" t="s">
        <v>51</v>
      </c>
      <c r="E102" s="54" t="s">
        <v>94</v>
      </c>
      <c r="F102" s="54"/>
      <c r="G102" s="75">
        <f t="shared" si="7"/>
        <v>10000</v>
      </c>
      <c r="H102" s="75">
        <f t="shared" si="7"/>
        <v>10000</v>
      </c>
    </row>
    <row r="103" spans="1:8" ht="25.5">
      <c r="A103" s="196" t="s">
        <v>96</v>
      </c>
      <c r="B103" s="223" t="s">
        <v>395</v>
      </c>
      <c r="C103" s="54" t="s">
        <v>55</v>
      </c>
      <c r="D103" s="54" t="s">
        <v>51</v>
      </c>
      <c r="E103" s="54" t="s">
        <v>95</v>
      </c>
      <c r="F103" s="54"/>
      <c r="G103" s="75">
        <f t="shared" si="7"/>
        <v>10000</v>
      </c>
      <c r="H103" s="75">
        <f t="shared" si="7"/>
        <v>10000</v>
      </c>
    </row>
    <row r="104" spans="1:8" ht="25.5">
      <c r="A104" s="116" t="s">
        <v>21</v>
      </c>
      <c r="B104" s="223" t="s">
        <v>395</v>
      </c>
      <c r="C104" s="54" t="s">
        <v>55</v>
      </c>
      <c r="D104" s="54" t="s">
        <v>51</v>
      </c>
      <c r="E104" s="54" t="s">
        <v>93</v>
      </c>
      <c r="F104" s="54"/>
      <c r="G104" s="75">
        <f>G106</f>
        <v>10000</v>
      </c>
      <c r="H104" s="75">
        <f>H106</f>
        <v>10000</v>
      </c>
    </row>
    <row r="105" spans="1:8" ht="25.5">
      <c r="A105" s="214" t="s">
        <v>511</v>
      </c>
      <c r="B105" s="223" t="s">
        <v>395</v>
      </c>
      <c r="C105" s="63" t="s">
        <v>55</v>
      </c>
      <c r="D105" s="63" t="s">
        <v>51</v>
      </c>
      <c r="E105" s="63" t="s">
        <v>93</v>
      </c>
      <c r="F105" s="63" t="s">
        <v>493</v>
      </c>
      <c r="G105" s="76">
        <f>G106</f>
        <v>10000</v>
      </c>
      <c r="H105" s="76">
        <f>H106</f>
        <v>10000</v>
      </c>
    </row>
    <row r="106" spans="1:8" ht="25.5">
      <c r="A106" s="117" t="s">
        <v>230</v>
      </c>
      <c r="B106" s="223" t="s">
        <v>395</v>
      </c>
      <c r="C106" s="63" t="s">
        <v>55</v>
      </c>
      <c r="D106" s="63" t="s">
        <v>51</v>
      </c>
      <c r="E106" s="63" t="s">
        <v>93</v>
      </c>
      <c r="F106" s="63" t="s">
        <v>260</v>
      </c>
      <c r="G106" s="76">
        <v>10000</v>
      </c>
      <c r="H106" s="76">
        <v>10000</v>
      </c>
    </row>
    <row r="107" spans="1:8" ht="21.75" customHeight="1">
      <c r="A107" s="116" t="s">
        <v>138</v>
      </c>
      <c r="B107" s="223" t="s">
        <v>395</v>
      </c>
      <c r="C107" s="205" t="s">
        <v>55</v>
      </c>
      <c r="D107" s="205" t="s">
        <v>59</v>
      </c>
      <c r="E107" s="54"/>
      <c r="F107" s="114"/>
      <c r="G107" s="75">
        <f>G113+G108+G115</f>
        <v>617210</v>
      </c>
      <c r="H107" s="75">
        <f>H113+H108+H115</f>
        <v>622260</v>
      </c>
    </row>
    <row r="108" spans="1:8" ht="51" hidden="1">
      <c r="A108" s="121" t="s">
        <v>215</v>
      </c>
      <c r="B108" s="223" t="s">
        <v>395</v>
      </c>
      <c r="C108" s="206" t="s">
        <v>55</v>
      </c>
      <c r="D108" s="206" t="s">
        <v>59</v>
      </c>
      <c r="E108" s="197" t="s">
        <v>108</v>
      </c>
      <c r="F108" s="154"/>
      <c r="G108" s="153">
        <f t="shared" ref="G108:H111" si="8">SUM(G109)</f>
        <v>0</v>
      </c>
      <c r="H108" s="153">
        <f t="shared" si="8"/>
        <v>0</v>
      </c>
    </row>
    <row r="109" spans="1:8" ht="25.5" hidden="1">
      <c r="A109" s="121" t="s">
        <v>216</v>
      </c>
      <c r="B109" s="223" t="s">
        <v>395</v>
      </c>
      <c r="C109" s="206" t="s">
        <v>55</v>
      </c>
      <c r="D109" s="206" t="s">
        <v>59</v>
      </c>
      <c r="E109" s="197" t="s">
        <v>109</v>
      </c>
      <c r="F109" s="154"/>
      <c r="G109" s="153">
        <f t="shared" si="8"/>
        <v>0</v>
      </c>
      <c r="H109" s="153">
        <f t="shared" si="8"/>
        <v>0</v>
      </c>
    </row>
    <row r="110" spans="1:8" ht="21" hidden="1" customHeight="1">
      <c r="A110" s="121" t="s">
        <v>217</v>
      </c>
      <c r="B110" s="223" t="s">
        <v>395</v>
      </c>
      <c r="C110" s="206" t="s">
        <v>55</v>
      </c>
      <c r="D110" s="206" t="s">
        <v>59</v>
      </c>
      <c r="E110" s="197" t="s">
        <v>219</v>
      </c>
      <c r="F110" s="154"/>
      <c r="G110" s="153">
        <f t="shared" si="8"/>
        <v>0</v>
      </c>
      <c r="H110" s="153">
        <f t="shared" si="8"/>
        <v>0</v>
      </c>
    </row>
    <row r="111" spans="1:8" ht="28.5" hidden="1" customHeight="1">
      <c r="A111" s="121" t="s">
        <v>218</v>
      </c>
      <c r="B111" s="223" t="s">
        <v>395</v>
      </c>
      <c r="C111" s="206" t="s">
        <v>55</v>
      </c>
      <c r="D111" s="206" t="s">
        <v>59</v>
      </c>
      <c r="E111" s="197" t="s">
        <v>220</v>
      </c>
      <c r="F111" s="154"/>
      <c r="G111" s="153">
        <f t="shared" si="8"/>
        <v>0</v>
      </c>
      <c r="H111" s="153">
        <f t="shared" si="8"/>
        <v>0</v>
      </c>
    </row>
    <row r="112" spans="1:8" ht="25.5" hidden="1">
      <c r="A112" s="156" t="s">
        <v>230</v>
      </c>
      <c r="B112" s="223" t="s">
        <v>395</v>
      </c>
      <c r="C112" s="207" t="s">
        <v>55</v>
      </c>
      <c r="D112" s="207" t="s">
        <v>59</v>
      </c>
      <c r="E112" s="198" t="s">
        <v>220</v>
      </c>
      <c r="F112" s="155" t="s">
        <v>260</v>
      </c>
      <c r="G112" s="199"/>
      <c r="H112" s="199"/>
    </row>
    <row r="113" spans="1:8" ht="43.5" customHeight="1">
      <c r="A113" s="116" t="s">
        <v>224</v>
      </c>
      <c r="B113" s="223" t="s">
        <v>395</v>
      </c>
      <c r="C113" s="205" t="s">
        <v>55</v>
      </c>
      <c r="D113" s="205" t="s">
        <v>59</v>
      </c>
      <c r="E113" s="54" t="s">
        <v>90</v>
      </c>
      <c r="F113" s="114"/>
      <c r="G113" s="75">
        <f>G114</f>
        <v>117210</v>
      </c>
      <c r="H113" s="75">
        <f>H114</f>
        <v>122260</v>
      </c>
    </row>
    <row r="114" spans="1:8" ht="38.25">
      <c r="A114" s="116" t="s">
        <v>228</v>
      </c>
      <c r="B114" s="223" t="s">
        <v>395</v>
      </c>
      <c r="C114" s="205" t="s">
        <v>55</v>
      </c>
      <c r="D114" s="205" t="s">
        <v>59</v>
      </c>
      <c r="E114" s="54" t="s">
        <v>89</v>
      </c>
      <c r="F114" s="114"/>
      <c r="G114" s="75">
        <f>G119</f>
        <v>117210</v>
      </c>
      <c r="H114" s="75">
        <f>H119</f>
        <v>122260</v>
      </c>
    </row>
    <row r="115" spans="1:8" ht="25.5">
      <c r="A115" s="213" t="s">
        <v>523</v>
      </c>
      <c r="B115" s="223" t="s">
        <v>395</v>
      </c>
      <c r="C115" s="205" t="s">
        <v>55</v>
      </c>
      <c r="D115" s="205" t="s">
        <v>59</v>
      </c>
      <c r="E115" s="54" t="s">
        <v>526</v>
      </c>
      <c r="F115" s="114"/>
      <c r="G115" s="75">
        <f t="shared" ref="G115:H117" si="9">G116</f>
        <v>500000</v>
      </c>
      <c r="H115" s="75">
        <f t="shared" si="9"/>
        <v>500000</v>
      </c>
    </row>
    <row r="116" spans="1:8" ht="36" customHeight="1">
      <c r="A116" s="214" t="s">
        <v>524</v>
      </c>
      <c r="B116" s="223" t="s">
        <v>395</v>
      </c>
      <c r="C116" s="63" t="s">
        <v>55</v>
      </c>
      <c r="D116" s="63" t="s">
        <v>59</v>
      </c>
      <c r="E116" s="63" t="s">
        <v>525</v>
      </c>
      <c r="F116" s="114"/>
      <c r="G116" s="76">
        <f t="shared" si="9"/>
        <v>500000</v>
      </c>
      <c r="H116" s="76">
        <f t="shared" si="9"/>
        <v>500000</v>
      </c>
    </row>
    <row r="117" spans="1:8" ht="25.5">
      <c r="A117" s="214" t="s">
        <v>490</v>
      </c>
      <c r="B117" s="223" t="s">
        <v>395</v>
      </c>
      <c r="C117" s="63" t="s">
        <v>55</v>
      </c>
      <c r="D117" s="63" t="s">
        <v>59</v>
      </c>
      <c r="E117" s="63" t="s">
        <v>525</v>
      </c>
      <c r="F117" s="115" t="s">
        <v>493</v>
      </c>
      <c r="G117" s="76">
        <f t="shared" si="9"/>
        <v>500000</v>
      </c>
      <c r="H117" s="76">
        <f t="shared" si="9"/>
        <v>500000</v>
      </c>
    </row>
    <row r="118" spans="1:8" ht="25.5">
      <c r="A118" s="214" t="s">
        <v>230</v>
      </c>
      <c r="B118" s="223" t="s">
        <v>395</v>
      </c>
      <c r="C118" s="63" t="s">
        <v>55</v>
      </c>
      <c r="D118" s="63" t="s">
        <v>59</v>
      </c>
      <c r="E118" s="63" t="s">
        <v>525</v>
      </c>
      <c r="F118" s="115" t="s">
        <v>260</v>
      </c>
      <c r="G118" s="76">
        <v>500000</v>
      </c>
      <c r="H118" s="76">
        <v>500000</v>
      </c>
    </row>
    <row r="119" spans="1:8" ht="33.75" customHeight="1">
      <c r="A119" s="119" t="s">
        <v>352</v>
      </c>
      <c r="B119" s="223" t="s">
        <v>395</v>
      </c>
      <c r="C119" s="205" t="s">
        <v>55</v>
      </c>
      <c r="D119" s="205" t="s">
        <v>59</v>
      </c>
      <c r="E119" s="54" t="s">
        <v>353</v>
      </c>
      <c r="F119" s="114"/>
      <c r="G119" s="75">
        <f>G121</f>
        <v>117210</v>
      </c>
      <c r="H119" s="75">
        <f>H121</f>
        <v>122260</v>
      </c>
    </row>
    <row r="120" spans="1:8" ht="25.5">
      <c r="A120" s="214" t="s">
        <v>511</v>
      </c>
      <c r="B120" s="223" t="s">
        <v>395</v>
      </c>
      <c r="C120" s="208" t="s">
        <v>55</v>
      </c>
      <c r="D120" s="208" t="s">
        <v>59</v>
      </c>
      <c r="E120" s="63" t="s">
        <v>353</v>
      </c>
      <c r="F120" s="115" t="s">
        <v>493</v>
      </c>
      <c r="G120" s="76">
        <f>G121</f>
        <v>117210</v>
      </c>
      <c r="H120" s="76">
        <f>H121</f>
        <v>122260</v>
      </c>
    </row>
    <row r="121" spans="1:8" ht="29.25" customHeight="1">
      <c r="A121" s="117" t="s">
        <v>230</v>
      </c>
      <c r="B121" s="223" t="s">
        <v>395</v>
      </c>
      <c r="C121" s="208" t="s">
        <v>55</v>
      </c>
      <c r="D121" s="208" t="s">
        <v>59</v>
      </c>
      <c r="E121" s="63" t="s">
        <v>353</v>
      </c>
      <c r="F121" s="115" t="s">
        <v>260</v>
      </c>
      <c r="G121" s="76">
        <v>117210</v>
      </c>
      <c r="H121" s="76">
        <v>122260</v>
      </c>
    </row>
    <row r="122" spans="1:8" ht="16.5" thickBot="1">
      <c r="A122" s="116" t="s">
        <v>22</v>
      </c>
      <c r="B122" s="223" t="s">
        <v>395</v>
      </c>
      <c r="C122" s="71" t="s">
        <v>55</v>
      </c>
      <c r="D122" s="71" t="s">
        <v>265</v>
      </c>
      <c r="E122" s="71"/>
      <c r="F122" s="71"/>
      <c r="G122" s="75">
        <f>G128+G123</f>
        <v>20000</v>
      </c>
      <c r="H122" s="75">
        <f>H128+H123</f>
        <v>20000</v>
      </c>
    </row>
    <row r="123" spans="1:8" ht="39">
      <c r="A123" s="221" t="s">
        <v>527</v>
      </c>
      <c r="B123" s="223" t="s">
        <v>395</v>
      </c>
      <c r="C123" s="71" t="s">
        <v>55</v>
      </c>
      <c r="D123" s="71" t="s">
        <v>265</v>
      </c>
      <c r="E123" s="71" t="s">
        <v>100</v>
      </c>
      <c r="F123" s="71"/>
      <c r="G123" s="75">
        <f t="shared" ref="G123:H126" si="10">G124</f>
        <v>10000</v>
      </c>
      <c r="H123" s="75">
        <f t="shared" si="10"/>
        <v>10000</v>
      </c>
    </row>
    <row r="124" spans="1:8" ht="51" customHeight="1">
      <c r="A124" s="222" t="s">
        <v>528</v>
      </c>
      <c r="B124" s="223" t="s">
        <v>395</v>
      </c>
      <c r="C124" s="65" t="s">
        <v>55</v>
      </c>
      <c r="D124" s="65" t="s">
        <v>265</v>
      </c>
      <c r="E124" s="65" t="s">
        <v>98</v>
      </c>
      <c r="F124" s="71"/>
      <c r="G124" s="76">
        <f t="shared" si="10"/>
        <v>10000</v>
      </c>
      <c r="H124" s="76">
        <f t="shared" si="10"/>
        <v>10000</v>
      </c>
    </row>
    <row r="125" spans="1:8" ht="15.75">
      <c r="A125" s="217" t="s">
        <v>22</v>
      </c>
      <c r="B125" s="223" t="s">
        <v>395</v>
      </c>
      <c r="C125" s="65" t="s">
        <v>55</v>
      </c>
      <c r="D125" s="65" t="s">
        <v>265</v>
      </c>
      <c r="E125" s="65" t="s">
        <v>529</v>
      </c>
      <c r="F125" s="65" t="s">
        <v>492</v>
      </c>
      <c r="G125" s="76">
        <f t="shared" si="10"/>
        <v>10000</v>
      </c>
      <c r="H125" s="76">
        <f t="shared" si="10"/>
        <v>10000</v>
      </c>
    </row>
    <row r="126" spans="1:8" ht="25.5">
      <c r="A126" s="217" t="s">
        <v>14</v>
      </c>
      <c r="B126" s="223" t="s">
        <v>395</v>
      </c>
      <c r="C126" s="65" t="s">
        <v>55</v>
      </c>
      <c r="D126" s="65" t="s">
        <v>265</v>
      </c>
      <c r="E126" s="65" t="s">
        <v>529</v>
      </c>
      <c r="F126" s="65" t="s">
        <v>493</v>
      </c>
      <c r="G126" s="76">
        <f t="shared" si="10"/>
        <v>10000</v>
      </c>
      <c r="H126" s="76">
        <f t="shared" si="10"/>
        <v>10000</v>
      </c>
    </row>
    <row r="127" spans="1:8" ht="35.25" customHeight="1">
      <c r="A127" s="214" t="s">
        <v>230</v>
      </c>
      <c r="B127" s="223" t="s">
        <v>395</v>
      </c>
      <c r="C127" s="65" t="s">
        <v>55</v>
      </c>
      <c r="D127" s="65" t="s">
        <v>265</v>
      </c>
      <c r="E127" s="65" t="s">
        <v>529</v>
      </c>
      <c r="F127" s="65" t="s">
        <v>260</v>
      </c>
      <c r="G127" s="76">
        <v>10000</v>
      </c>
      <c r="H127" s="76">
        <v>10000</v>
      </c>
    </row>
    <row r="128" spans="1:8" ht="51">
      <c r="A128" s="196" t="s">
        <v>23</v>
      </c>
      <c r="B128" s="223" t="s">
        <v>395</v>
      </c>
      <c r="C128" s="71" t="s">
        <v>55</v>
      </c>
      <c r="D128" s="71" t="s">
        <v>265</v>
      </c>
      <c r="E128" s="71" t="s">
        <v>107</v>
      </c>
      <c r="F128" s="71"/>
      <c r="G128" s="75">
        <f>G129</f>
        <v>10000</v>
      </c>
      <c r="H128" s="75">
        <f>H129</f>
        <v>10000</v>
      </c>
    </row>
    <row r="129" spans="1:8" ht="25.5">
      <c r="A129" s="196" t="s">
        <v>106</v>
      </c>
      <c r="B129" s="223" t="s">
        <v>395</v>
      </c>
      <c r="C129" s="71" t="s">
        <v>104</v>
      </c>
      <c r="D129" s="71" t="s">
        <v>265</v>
      </c>
      <c r="E129" s="71" t="s">
        <v>105</v>
      </c>
      <c r="F129" s="71"/>
      <c r="G129" s="75">
        <f>G130</f>
        <v>10000</v>
      </c>
      <c r="H129" s="75">
        <f>H130</f>
        <v>10000</v>
      </c>
    </row>
    <row r="130" spans="1:8" ht="25.5">
      <c r="A130" s="116" t="s">
        <v>70</v>
      </c>
      <c r="B130" s="223" t="s">
        <v>395</v>
      </c>
      <c r="C130" s="71" t="s">
        <v>55</v>
      </c>
      <c r="D130" s="71" t="s">
        <v>265</v>
      </c>
      <c r="E130" s="71" t="s">
        <v>103</v>
      </c>
      <c r="F130" s="71"/>
      <c r="G130" s="75">
        <f>G132</f>
        <v>10000</v>
      </c>
      <c r="H130" s="75">
        <f>H132</f>
        <v>10000</v>
      </c>
    </row>
    <row r="131" spans="1:8" ht="36" customHeight="1">
      <c r="A131" s="214" t="s">
        <v>511</v>
      </c>
      <c r="B131" s="223" t="s">
        <v>395</v>
      </c>
      <c r="C131" s="65" t="s">
        <v>55</v>
      </c>
      <c r="D131" s="65" t="s">
        <v>265</v>
      </c>
      <c r="E131" s="65" t="s">
        <v>103</v>
      </c>
      <c r="F131" s="65" t="s">
        <v>493</v>
      </c>
      <c r="G131" s="76">
        <f>G132</f>
        <v>10000</v>
      </c>
      <c r="H131" s="76">
        <f>H132</f>
        <v>10000</v>
      </c>
    </row>
    <row r="132" spans="1:8" ht="36" customHeight="1">
      <c r="A132" s="117" t="s">
        <v>230</v>
      </c>
      <c r="B132" s="223" t="s">
        <v>395</v>
      </c>
      <c r="C132" s="65" t="s">
        <v>55</v>
      </c>
      <c r="D132" s="65" t="s">
        <v>265</v>
      </c>
      <c r="E132" s="65" t="s">
        <v>103</v>
      </c>
      <c r="F132" s="65" t="s">
        <v>260</v>
      </c>
      <c r="G132" s="76">
        <v>10000</v>
      </c>
      <c r="H132" s="76">
        <v>10000</v>
      </c>
    </row>
    <row r="133" spans="1:8" ht="28.5" customHeight="1">
      <c r="A133" s="124" t="s">
        <v>240</v>
      </c>
      <c r="B133" s="224" t="s">
        <v>395</v>
      </c>
      <c r="C133" s="167" t="s">
        <v>56</v>
      </c>
      <c r="D133" s="167"/>
      <c r="E133" s="167"/>
      <c r="F133" s="167"/>
      <c r="G133" s="125">
        <f>G138+G155+G183</f>
        <v>38500</v>
      </c>
      <c r="H133" s="125">
        <f>H138+H155+H183</f>
        <v>38500</v>
      </c>
    </row>
    <row r="134" spans="1:8" ht="15.75">
      <c r="A134" s="116" t="s">
        <v>189</v>
      </c>
      <c r="B134" s="223" t="s">
        <v>395</v>
      </c>
      <c r="C134" s="71" t="s">
        <v>56</v>
      </c>
      <c r="D134" s="54" t="s">
        <v>51</v>
      </c>
      <c r="E134" s="54" t="s">
        <v>191</v>
      </c>
      <c r="F134" s="54"/>
      <c r="G134" s="102">
        <f t="shared" ref="G134:H136" si="11">G135</f>
        <v>0</v>
      </c>
      <c r="H134" s="102">
        <f t="shared" si="11"/>
        <v>1</v>
      </c>
    </row>
    <row r="135" spans="1:8" ht="21" customHeight="1">
      <c r="A135" s="116" t="s">
        <v>26</v>
      </c>
      <c r="B135" s="223" t="s">
        <v>395</v>
      </c>
      <c r="C135" s="71" t="s">
        <v>56</v>
      </c>
      <c r="D135" s="54" t="s">
        <v>51</v>
      </c>
      <c r="E135" s="54" t="s">
        <v>191</v>
      </c>
      <c r="F135" s="54"/>
      <c r="G135" s="102">
        <f t="shared" si="11"/>
        <v>0</v>
      </c>
      <c r="H135" s="102">
        <f t="shared" si="11"/>
        <v>1</v>
      </c>
    </row>
    <row r="136" spans="1:8" ht="38.25">
      <c r="A136" s="196" t="s">
        <v>190</v>
      </c>
      <c r="B136" s="223" t="s">
        <v>395</v>
      </c>
      <c r="C136" s="71" t="s">
        <v>56</v>
      </c>
      <c r="D136" s="54" t="s">
        <v>51</v>
      </c>
      <c r="E136" s="54" t="s">
        <v>191</v>
      </c>
      <c r="F136" s="54"/>
      <c r="G136" s="102">
        <f t="shared" si="11"/>
        <v>0</v>
      </c>
      <c r="H136" s="102">
        <f t="shared" si="11"/>
        <v>1</v>
      </c>
    </row>
    <row r="137" spans="1:8" ht="38.25">
      <c r="A137" s="117" t="s">
        <v>179</v>
      </c>
      <c r="B137" s="223" t="s">
        <v>395</v>
      </c>
      <c r="C137" s="65" t="s">
        <v>56</v>
      </c>
      <c r="D137" s="63" t="s">
        <v>51</v>
      </c>
      <c r="E137" s="63" t="s">
        <v>191</v>
      </c>
      <c r="F137" s="63" t="s">
        <v>175</v>
      </c>
      <c r="G137" s="110">
        <v>0</v>
      </c>
      <c r="H137" s="110">
        <v>1</v>
      </c>
    </row>
    <row r="138" spans="1:8" ht="19.5" customHeight="1">
      <c r="A138" s="116" t="s">
        <v>25</v>
      </c>
      <c r="B138" s="223" t="s">
        <v>395</v>
      </c>
      <c r="C138" s="54" t="s">
        <v>56</v>
      </c>
      <c r="D138" s="54" t="s">
        <v>51</v>
      </c>
      <c r="E138" s="54"/>
      <c r="F138" s="54"/>
      <c r="G138" s="75">
        <f>G139</f>
        <v>2000</v>
      </c>
      <c r="H138" s="75">
        <f>H139</f>
        <v>2000</v>
      </c>
    </row>
    <row r="139" spans="1:8" ht="38.25">
      <c r="A139" s="116" t="s">
        <v>224</v>
      </c>
      <c r="B139" s="223" t="s">
        <v>395</v>
      </c>
      <c r="C139" s="54" t="s">
        <v>56</v>
      </c>
      <c r="D139" s="54" t="s">
        <v>51</v>
      </c>
      <c r="E139" s="54" t="s">
        <v>90</v>
      </c>
      <c r="F139" s="54"/>
      <c r="G139" s="75">
        <f>G140</f>
        <v>2000</v>
      </c>
      <c r="H139" s="75">
        <f>H140</f>
        <v>2000</v>
      </c>
    </row>
    <row r="140" spans="1:8" ht="25.5">
      <c r="A140" s="116" t="s">
        <v>26</v>
      </c>
      <c r="B140" s="223" t="s">
        <v>395</v>
      </c>
      <c r="C140" s="54" t="s">
        <v>56</v>
      </c>
      <c r="D140" s="54" t="s">
        <v>51</v>
      </c>
      <c r="E140" s="54" t="s">
        <v>116</v>
      </c>
      <c r="F140" s="54"/>
      <c r="G140" s="75">
        <f>G141+G150</f>
        <v>2000</v>
      </c>
      <c r="H140" s="75">
        <f>H141+H150</f>
        <v>2000</v>
      </c>
    </row>
    <row r="141" spans="1:8" ht="15.75">
      <c r="A141" s="116" t="s">
        <v>25</v>
      </c>
      <c r="B141" s="223" t="s">
        <v>395</v>
      </c>
      <c r="C141" s="54" t="s">
        <v>56</v>
      </c>
      <c r="D141" s="54" t="s">
        <v>51</v>
      </c>
      <c r="E141" s="54" t="s">
        <v>124</v>
      </c>
      <c r="F141" s="54"/>
      <c r="G141" s="75">
        <f>G142+G145</f>
        <v>2000</v>
      </c>
      <c r="H141" s="75">
        <f>H142+H145</f>
        <v>2000</v>
      </c>
    </row>
    <row r="142" spans="1:8" ht="38.25">
      <c r="A142" s="116" t="s">
        <v>241</v>
      </c>
      <c r="B142" s="223" t="s">
        <v>395</v>
      </c>
      <c r="C142" s="54" t="s">
        <v>56</v>
      </c>
      <c r="D142" s="54" t="s">
        <v>51</v>
      </c>
      <c r="E142" s="54" t="s">
        <v>123</v>
      </c>
      <c r="F142" s="54"/>
      <c r="G142" s="75">
        <f>G144</f>
        <v>1000</v>
      </c>
      <c r="H142" s="75">
        <f>H144</f>
        <v>1000</v>
      </c>
    </row>
    <row r="143" spans="1:8" ht="15.75">
      <c r="A143" s="117" t="s">
        <v>473</v>
      </c>
      <c r="B143" s="223" t="s">
        <v>395</v>
      </c>
      <c r="C143" s="63" t="s">
        <v>56</v>
      </c>
      <c r="D143" s="63" t="s">
        <v>51</v>
      </c>
      <c r="E143" s="63" t="s">
        <v>123</v>
      </c>
      <c r="F143" s="63" t="s">
        <v>474</v>
      </c>
      <c r="G143" s="76">
        <f>G144</f>
        <v>1000</v>
      </c>
      <c r="H143" s="76">
        <f>H144</f>
        <v>1000</v>
      </c>
    </row>
    <row r="144" spans="1:8" ht="51">
      <c r="A144" s="168" t="s">
        <v>462</v>
      </c>
      <c r="B144" s="223" t="s">
        <v>395</v>
      </c>
      <c r="C144" s="63" t="s">
        <v>56</v>
      </c>
      <c r="D144" s="63" t="s">
        <v>51</v>
      </c>
      <c r="E144" s="63" t="s">
        <v>123</v>
      </c>
      <c r="F144" s="63" t="s">
        <v>463</v>
      </c>
      <c r="G144" s="76">
        <v>1000</v>
      </c>
      <c r="H144" s="76">
        <v>1000</v>
      </c>
    </row>
    <row r="145" spans="1:8" ht="15.75">
      <c r="A145" s="116" t="s">
        <v>27</v>
      </c>
      <c r="B145" s="223" t="s">
        <v>395</v>
      </c>
      <c r="C145" s="54" t="s">
        <v>56</v>
      </c>
      <c r="D145" s="54" t="s">
        <v>51</v>
      </c>
      <c r="E145" s="54" t="s">
        <v>122</v>
      </c>
      <c r="F145" s="54"/>
      <c r="G145" s="75">
        <f>G149+G147</f>
        <v>1000</v>
      </c>
      <c r="H145" s="75">
        <f>H149+H147</f>
        <v>1000</v>
      </c>
    </row>
    <row r="146" spans="1:8" ht="25.5">
      <c r="A146" s="214" t="s">
        <v>511</v>
      </c>
      <c r="B146" s="223" t="s">
        <v>395</v>
      </c>
      <c r="C146" s="63" t="s">
        <v>56</v>
      </c>
      <c r="D146" s="63" t="s">
        <v>51</v>
      </c>
      <c r="E146" s="63" t="s">
        <v>122</v>
      </c>
      <c r="F146" s="63" t="s">
        <v>493</v>
      </c>
      <c r="G146" s="76">
        <f>G147</f>
        <v>1000</v>
      </c>
      <c r="H146" s="76">
        <f>H147</f>
        <v>1000</v>
      </c>
    </row>
    <row r="147" spans="1:8" ht="25.5">
      <c r="A147" s="117" t="s">
        <v>230</v>
      </c>
      <c r="B147" s="223" t="s">
        <v>395</v>
      </c>
      <c r="C147" s="63" t="s">
        <v>56</v>
      </c>
      <c r="D147" s="63" t="s">
        <v>51</v>
      </c>
      <c r="E147" s="63" t="s">
        <v>122</v>
      </c>
      <c r="F147" s="63" t="s">
        <v>260</v>
      </c>
      <c r="G147" s="76">
        <v>1000</v>
      </c>
      <c r="H147" s="76">
        <v>1000</v>
      </c>
    </row>
    <row r="148" spans="1:8" ht="15.75">
      <c r="A148" s="117" t="s">
        <v>473</v>
      </c>
      <c r="B148" s="223" t="s">
        <v>395</v>
      </c>
      <c r="C148" s="63" t="s">
        <v>56</v>
      </c>
      <c r="D148" s="63" t="s">
        <v>51</v>
      </c>
      <c r="E148" s="63" t="s">
        <v>122</v>
      </c>
      <c r="F148" s="63" t="s">
        <v>474</v>
      </c>
      <c r="G148" s="76">
        <f>G149</f>
        <v>0</v>
      </c>
      <c r="H148" s="76">
        <f>H149</f>
        <v>0</v>
      </c>
    </row>
    <row r="149" spans="1:8" ht="51" customHeight="1">
      <c r="A149" s="169" t="s">
        <v>465</v>
      </c>
      <c r="B149" s="223" t="s">
        <v>395</v>
      </c>
      <c r="C149" s="63" t="s">
        <v>56</v>
      </c>
      <c r="D149" s="63" t="s">
        <v>51</v>
      </c>
      <c r="E149" s="63" t="s">
        <v>122</v>
      </c>
      <c r="F149" s="63" t="s">
        <v>464</v>
      </c>
      <c r="G149" s="76">
        <v>0</v>
      </c>
      <c r="H149" s="76">
        <v>0</v>
      </c>
    </row>
    <row r="150" spans="1:8" ht="25.5" hidden="1">
      <c r="A150" s="116" t="s">
        <v>26</v>
      </c>
      <c r="B150" s="223" t="s">
        <v>395</v>
      </c>
      <c r="C150" s="54" t="s">
        <v>56</v>
      </c>
      <c r="D150" s="54" t="s">
        <v>51</v>
      </c>
      <c r="E150" s="54" t="s">
        <v>177</v>
      </c>
      <c r="F150" s="54"/>
      <c r="G150" s="75">
        <f>G151+G153</f>
        <v>0</v>
      </c>
      <c r="H150" s="75">
        <f>H151+H153</f>
        <v>0</v>
      </c>
    </row>
    <row r="151" spans="1:8" ht="63.75" hidden="1">
      <c r="A151" s="116" t="s">
        <v>169</v>
      </c>
      <c r="B151" s="223" t="s">
        <v>395</v>
      </c>
      <c r="C151" s="54" t="s">
        <v>56</v>
      </c>
      <c r="D151" s="54" t="s">
        <v>51</v>
      </c>
      <c r="E151" s="54" t="s">
        <v>176</v>
      </c>
      <c r="F151" s="54"/>
      <c r="G151" s="75">
        <f>G152</f>
        <v>0</v>
      </c>
      <c r="H151" s="75">
        <f>H152</f>
        <v>0</v>
      </c>
    </row>
    <row r="152" spans="1:8" ht="38.25" hidden="1">
      <c r="A152" s="117" t="s">
        <v>179</v>
      </c>
      <c r="B152" s="223" t="s">
        <v>395</v>
      </c>
      <c r="C152" s="63" t="s">
        <v>56</v>
      </c>
      <c r="D152" s="63" t="s">
        <v>51</v>
      </c>
      <c r="E152" s="63" t="s">
        <v>176</v>
      </c>
      <c r="F152" s="63" t="s">
        <v>175</v>
      </c>
      <c r="G152" s="76">
        <v>0</v>
      </c>
      <c r="H152" s="76">
        <v>0</v>
      </c>
    </row>
    <row r="153" spans="1:8" ht="38.25" hidden="1">
      <c r="A153" s="116" t="s">
        <v>170</v>
      </c>
      <c r="B153" s="223" t="s">
        <v>395</v>
      </c>
      <c r="C153" s="54" t="s">
        <v>56</v>
      </c>
      <c r="D153" s="54" t="s">
        <v>51</v>
      </c>
      <c r="E153" s="54" t="s">
        <v>178</v>
      </c>
      <c r="F153" s="54"/>
      <c r="G153" s="75">
        <f>G154</f>
        <v>0</v>
      </c>
      <c r="H153" s="75">
        <f>H154</f>
        <v>0</v>
      </c>
    </row>
    <row r="154" spans="1:8" ht="38.25" hidden="1">
      <c r="A154" s="117" t="s">
        <v>179</v>
      </c>
      <c r="B154" s="223" t="s">
        <v>395</v>
      </c>
      <c r="C154" s="63" t="s">
        <v>56</v>
      </c>
      <c r="D154" s="63" t="s">
        <v>51</v>
      </c>
      <c r="E154" s="63" t="s">
        <v>178</v>
      </c>
      <c r="F154" s="63" t="s">
        <v>175</v>
      </c>
      <c r="G154" s="76">
        <v>0</v>
      </c>
      <c r="H154" s="76">
        <v>0</v>
      </c>
    </row>
    <row r="155" spans="1:8" ht="15" customHeight="1">
      <c r="A155" s="116" t="s">
        <v>242</v>
      </c>
      <c r="B155" s="223" t="s">
        <v>395</v>
      </c>
      <c r="C155" s="54" t="s">
        <v>56</v>
      </c>
      <c r="D155" s="54" t="s">
        <v>53</v>
      </c>
      <c r="E155" s="54"/>
      <c r="F155" s="54"/>
      <c r="G155" s="75">
        <f>G156+G160</f>
        <v>1000</v>
      </c>
      <c r="H155" s="75">
        <f>H156+H160</f>
        <v>1000</v>
      </c>
    </row>
    <row r="156" spans="1:8" ht="51" hidden="1">
      <c r="A156" s="204" t="s">
        <v>23</v>
      </c>
      <c r="B156" s="223" t="s">
        <v>395</v>
      </c>
      <c r="C156" s="54" t="s">
        <v>56</v>
      </c>
      <c r="D156" s="54" t="s">
        <v>53</v>
      </c>
      <c r="E156" s="53" t="s">
        <v>103</v>
      </c>
      <c r="F156" s="54"/>
      <c r="G156" s="75">
        <f>G157</f>
        <v>0</v>
      </c>
      <c r="H156" s="75">
        <f>H157</f>
        <v>0</v>
      </c>
    </row>
    <row r="157" spans="1:8" ht="25.5" hidden="1">
      <c r="A157" s="203" t="s">
        <v>70</v>
      </c>
      <c r="B157" s="223" t="s">
        <v>395</v>
      </c>
      <c r="C157" s="63" t="s">
        <v>56</v>
      </c>
      <c r="D157" s="63" t="s">
        <v>53</v>
      </c>
      <c r="E157" s="65" t="s">
        <v>103</v>
      </c>
      <c r="F157" s="63"/>
      <c r="G157" s="110">
        <f>G159</f>
        <v>0</v>
      </c>
      <c r="H157" s="110">
        <f>H159</f>
        <v>0</v>
      </c>
    </row>
    <row r="158" spans="1:8" ht="25.5" hidden="1">
      <c r="A158" s="214" t="s">
        <v>511</v>
      </c>
      <c r="B158" s="223" t="s">
        <v>395</v>
      </c>
      <c r="C158" s="63" t="s">
        <v>56</v>
      </c>
      <c r="D158" s="63" t="s">
        <v>53</v>
      </c>
      <c r="E158" s="65" t="s">
        <v>103</v>
      </c>
      <c r="F158" s="63" t="s">
        <v>493</v>
      </c>
      <c r="G158" s="110">
        <f>G159</f>
        <v>0</v>
      </c>
      <c r="H158" s="110">
        <f>H159</f>
        <v>0</v>
      </c>
    </row>
    <row r="159" spans="1:8" ht="25.5" hidden="1">
      <c r="A159" s="117" t="s">
        <v>481</v>
      </c>
      <c r="B159" s="223" t="s">
        <v>395</v>
      </c>
      <c r="C159" s="63" t="s">
        <v>56</v>
      </c>
      <c r="D159" s="63" t="s">
        <v>53</v>
      </c>
      <c r="E159" s="65" t="s">
        <v>103</v>
      </c>
      <c r="F159" s="63" t="s">
        <v>480</v>
      </c>
      <c r="G159" s="76">
        <v>0</v>
      </c>
      <c r="H159" s="76">
        <v>0</v>
      </c>
    </row>
    <row r="160" spans="1:8" ht="38.25">
      <c r="A160" s="116" t="s">
        <v>224</v>
      </c>
      <c r="B160" s="223" t="s">
        <v>395</v>
      </c>
      <c r="C160" s="71" t="s">
        <v>56</v>
      </c>
      <c r="D160" s="71" t="s">
        <v>53</v>
      </c>
      <c r="E160" s="54" t="s">
        <v>90</v>
      </c>
      <c r="F160" s="175"/>
      <c r="G160" s="75">
        <f>G161</f>
        <v>1000</v>
      </c>
      <c r="H160" s="75">
        <f>H161</f>
        <v>1000</v>
      </c>
    </row>
    <row r="161" spans="1:8" ht="15.75">
      <c r="A161" s="116" t="s">
        <v>29</v>
      </c>
      <c r="B161" s="223" t="s">
        <v>395</v>
      </c>
      <c r="C161" s="71" t="s">
        <v>56</v>
      </c>
      <c r="D161" s="71" t="s">
        <v>53</v>
      </c>
      <c r="E161" s="54" t="s">
        <v>116</v>
      </c>
      <c r="F161" s="54"/>
      <c r="G161" s="75">
        <f>G166+G162+G180</f>
        <v>1000</v>
      </c>
      <c r="H161" s="75">
        <f>H166+H162+H180</f>
        <v>1000</v>
      </c>
    </row>
    <row r="162" spans="1:8" ht="38.25">
      <c r="A162" s="213" t="s">
        <v>238</v>
      </c>
      <c r="B162" s="223" t="s">
        <v>395</v>
      </c>
      <c r="C162" s="72" t="s">
        <v>56</v>
      </c>
      <c r="D162" s="72" t="s">
        <v>53</v>
      </c>
      <c r="E162" s="70" t="s">
        <v>491</v>
      </c>
      <c r="F162" s="54"/>
      <c r="G162" s="75">
        <f t="shared" ref="G162:H164" si="12">G163</f>
        <v>500</v>
      </c>
      <c r="H162" s="75">
        <f t="shared" si="12"/>
        <v>500</v>
      </c>
    </row>
    <row r="163" spans="1:8" ht="25.5">
      <c r="A163" s="214" t="s">
        <v>489</v>
      </c>
      <c r="B163" s="223" t="s">
        <v>395</v>
      </c>
      <c r="C163" s="74" t="s">
        <v>56</v>
      </c>
      <c r="D163" s="74" t="s">
        <v>53</v>
      </c>
      <c r="E163" s="73" t="s">
        <v>491</v>
      </c>
      <c r="F163" s="63" t="s">
        <v>492</v>
      </c>
      <c r="G163" s="76">
        <f t="shared" si="12"/>
        <v>500</v>
      </c>
      <c r="H163" s="76">
        <f t="shared" si="12"/>
        <v>500</v>
      </c>
    </row>
    <row r="164" spans="1:8" ht="25.5">
      <c r="A164" s="214" t="s">
        <v>490</v>
      </c>
      <c r="B164" s="223" t="s">
        <v>395</v>
      </c>
      <c r="C164" s="74" t="s">
        <v>56</v>
      </c>
      <c r="D164" s="74" t="s">
        <v>53</v>
      </c>
      <c r="E164" s="73" t="s">
        <v>491</v>
      </c>
      <c r="F164" s="63" t="s">
        <v>493</v>
      </c>
      <c r="G164" s="76">
        <f t="shared" si="12"/>
        <v>500</v>
      </c>
      <c r="H164" s="76">
        <f t="shared" si="12"/>
        <v>500</v>
      </c>
    </row>
    <row r="165" spans="1:8" ht="25.5">
      <c r="A165" s="214" t="s">
        <v>230</v>
      </c>
      <c r="B165" s="223" t="s">
        <v>395</v>
      </c>
      <c r="C165" s="74" t="s">
        <v>56</v>
      </c>
      <c r="D165" s="74" t="s">
        <v>53</v>
      </c>
      <c r="E165" s="73" t="s">
        <v>491</v>
      </c>
      <c r="F165" s="63" t="s">
        <v>260</v>
      </c>
      <c r="G165" s="76">
        <v>500</v>
      </c>
      <c r="H165" s="76">
        <v>500</v>
      </c>
    </row>
    <row r="166" spans="1:8" ht="15.75">
      <c r="A166" s="116" t="s">
        <v>242</v>
      </c>
      <c r="B166" s="223" t="s">
        <v>395</v>
      </c>
      <c r="C166" s="71" t="s">
        <v>56</v>
      </c>
      <c r="D166" s="71" t="s">
        <v>53</v>
      </c>
      <c r="E166" s="54" t="s">
        <v>115</v>
      </c>
      <c r="F166" s="54"/>
      <c r="G166" s="75">
        <f>G167+G170+G173</f>
        <v>500</v>
      </c>
      <c r="H166" s="75">
        <f>H167+H170+H173</f>
        <v>500</v>
      </c>
    </row>
    <row r="167" spans="1:8" ht="38.25">
      <c r="A167" s="116" t="s">
        <v>243</v>
      </c>
      <c r="B167" s="223" t="s">
        <v>395</v>
      </c>
      <c r="C167" s="71" t="s">
        <v>56</v>
      </c>
      <c r="D167" s="71" t="s">
        <v>53</v>
      </c>
      <c r="E167" s="54" t="s">
        <v>114</v>
      </c>
      <c r="F167" s="54"/>
      <c r="G167" s="75">
        <f>G169</f>
        <v>300</v>
      </c>
      <c r="H167" s="75">
        <f>H169</f>
        <v>300</v>
      </c>
    </row>
    <row r="168" spans="1:8" ht="15.75">
      <c r="A168" s="117" t="s">
        <v>473</v>
      </c>
      <c r="B168" s="223" t="s">
        <v>395</v>
      </c>
      <c r="C168" s="65" t="s">
        <v>56</v>
      </c>
      <c r="D168" s="65" t="s">
        <v>53</v>
      </c>
      <c r="E168" s="63" t="s">
        <v>114</v>
      </c>
      <c r="F168" s="63" t="s">
        <v>474</v>
      </c>
      <c r="G168" s="76">
        <f>G169</f>
        <v>300</v>
      </c>
      <c r="H168" s="76">
        <f>H169</f>
        <v>300</v>
      </c>
    </row>
    <row r="169" spans="1:8" ht="51">
      <c r="A169" s="168" t="s">
        <v>462</v>
      </c>
      <c r="B169" s="223" t="s">
        <v>395</v>
      </c>
      <c r="C169" s="65" t="s">
        <v>56</v>
      </c>
      <c r="D169" s="65" t="s">
        <v>53</v>
      </c>
      <c r="E169" s="63" t="s">
        <v>114</v>
      </c>
      <c r="F169" s="63" t="s">
        <v>463</v>
      </c>
      <c r="G169" s="76">
        <v>300</v>
      </c>
      <c r="H169" s="76">
        <v>300</v>
      </c>
    </row>
    <row r="170" spans="1:8" ht="38.25">
      <c r="A170" s="116" t="s">
        <v>244</v>
      </c>
      <c r="B170" s="223" t="s">
        <v>395</v>
      </c>
      <c r="C170" s="71" t="s">
        <v>56</v>
      </c>
      <c r="D170" s="54" t="s">
        <v>53</v>
      </c>
      <c r="E170" s="54" t="s">
        <v>126</v>
      </c>
      <c r="F170" s="54"/>
      <c r="G170" s="75">
        <f>G172</f>
        <v>200</v>
      </c>
      <c r="H170" s="75">
        <f>H172</f>
        <v>200</v>
      </c>
    </row>
    <row r="171" spans="1:8" ht="15.75">
      <c r="A171" s="117" t="s">
        <v>473</v>
      </c>
      <c r="B171" s="223" t="s">
        <v>395</v>
      </c>
      <c r="C171" s="65" t="s">
        <v>56</v>
      </c>
      <c r="D171" s="63" t="s">
        <v>53</v>
      </c>
      <c r="E171" s="63" t="s">
        <v>126</v>
      </c>
      <c r="F171" s="63" t="s">
        <v>266</v>
      </c>
      <c r="G171" s="76">
        <f>G172</f>
        <v>200</v>
      </c>
      <c r="H171" s="76">
        <f>H172</f>
        <v>200</v>
      </c>
    </row>
    <row r="172" spans="1:8" ht="51">
      <c r="A172" s="168" t="s">
        <v>462</v>
      </c>
      <c r="B172" s="223" t="s">
        <v>395</v>
      </c>
      <c r="C172" s="65" t="s">
        <v>56</v>
      </c>
      <c r="D172" s="63" t="s">
        <v>53</v>
      </c>
      <c r="E172" s="63" t="s">
        <v>126</v>
      </c>
      <c r="F172" s="63" t="s">
        <v>463</v>
      </c>
      <c r="G172" s="76">
        <v>200</v>
      </c>
      <c r="H172" s="76">
        <v>200</v>
      </c>
    </row>
    <row r="173" spans="1:8" ht="15.75">
      <c r="A173" s="116" t="s">
        <v>29</v>
      </c>
      <c r="B173" s="223" t="s">
        <v>395</v>
      </c>
      <c r="C173" s="54" t="s">
        <v>56</v>
      </c>
      <c r="D173" s="54" t="s">
        <v>53</v>
      </c>
      <c r="E173" s="71" t="s">
        <v>125</v>
      </c>
      <c r="F173" s="54"/>
      <c r="G173" s="75">
        <f>G178+G176+G175+G179</f>
        <v>0</v>
      </c>
      <c r="H173" s="75">
        <f>H178+H176+H175+H179</f>
        <v>0</v>
      </c>
    </row>
    <row r="174" spans="1:8" ht="25.5">
      <c r="A174" s="214" t="s">
        <v>511</v>
      </c>
      <c r="B174" s="223" t="s">
        <v>395</v>
      </c>
      <c r="C174" s="63" t="s">
        <v>56</v>
      </c>
      <c r="D174" s="63" t="s">
        <v>53</v>
      </c>
      <c r="E174" s="65" t="s">
        <v>125</v>
      </c>
      <c r="F174" s="63" t="s">
        <v>493</v>
      </c>
      <c r="G174" s="76">
        <f>G175+G176</f>
        <v>0</v>
      </c>
      <c r="H174" s="76">
        <f>H175+H176</f>
        <v>0</v>
      </c>
    </row>
    <row r="175" spans="1:8" ht="25.5">
      <c r="A175" s="117" t="s">
        <v>481</v>
      </c>
      <c r="B175" s="223" t="s">
        <v>395</v>
      </c>
      <c r="C175" s="63" t="s">
        <v>56</v>
      </c>
      <c r="D175" s="63" t="s">
        <v>53</v>
      </c>
      <c r="E175" s="65" t="s">
        <v>125</v>
      </c>
      <c r="F175" s="63" t="s">
        <v>480</v>
      </c>
      <c r="G175" s="76">
        <v>0</v>
      </c>
      <c r="H175" s="76">
        <v>0</v>
      </c>
    </row>
    <row r="176" spans="1:8" ht="24.75" customHeight="1">
      <c r="A176" s="117" t="s">
        <v>230</v>
      </c>
      <c r="B176" s="223" t="s">
        <v>395</v>
      </c>
      <c r="C176" s="63" t="s">
        <v>56</v>
      </c>
      <c r="D176" s="63" t="s">
        <v>53</v>
      </c>
      <c r="E176" s="65" t="s">
        <v>125</v>
      </c>
      <c r="F176" s="63" t="s">
        <v>260</v>
      </c>
      <c r="G176" s="76">
        <v>0</v>
      </c>
      <c r="H176" s="76">
        <v>0</v>
      </c>
    </row>
    <row r="177" spans="1:8" ht="15.75" hidden="1">
      <c r="A177" s="117" t="s">
        <v>473</v>
      </c>
      <c r="B177" s="223" t="s">
        <v>395</v>
      </c>
      <c r="C177" s="63" t="s">
        <v>56</v>
      </c>
      <c r="D177" s="63" t="s">
        <v>53</v>
      </c>
      <c r="E177" s="65" t="s">
        <v>125</v>
      </c>
      <c r="F177" s="63" t="s">
        <v>474</v>
      </c>
      <c r="G177" s="76">
        <f>G178+G179</f>
        <v>0</v>
      </c>
      <c r="H177" s="76">
        <f>H178+H179</f>
        <v>0</v>
      </c>
    </row>
    <row r="178" spans="1:8" ht="51.75" hidden="1">
      <c r="A178" s="169" t="s">
        <v>465</v>
      </c>
      <c r="B178" s="223" t="s">
        <v>395</v>
      </c>
      <c r="C178" s="63" t="s">
        <v>56</v>
      </c>
      <c r="D178" s="63" t="s">
        <v>53</v>
      </c>
      <c r="E178" s="65" t="s">
        <v>125</v>
      </c>
      <c r="F178" s="63" t="s">
        <v>464</v>
      </c>
      <c r="G178" s="76">
        <v>0</v>
      </c>
      <c r="H178" s="76">
        <v>0</v>
      </c>
    </row>
    <row r="179" spans="1:8" ht="25.5" hidden="1">
      <c r="A179" s="117" t="s">
        <v>343</v>
      </c>
      <c r="B179" s="223" t="s">
        <v>395</v>
      </c>
      <c r="C179" s="63" t="s">
        <v>56</v>
      </c>
      <c r="D179" s="63" t="s">
        <v>53</v>
      </c>
      <c r="E179" s="65" t="s">
        <v>125</v>
      </c>
      <c r="F179" s="63" t="s">
        <v>192</v>
      </c>
      <c r="G179" s="76">
        <v>0</v>
      </c>
      <c r="H179" s="76">
        <v>0</v>
      </c>
    </row>
    <row r="180" spans="1:8" ht="38.25" hidden="1">
      <c r="A180" s="116" t="s">
        <v>140</v>
      </c>
      <c r="B180" s="223" t="s">
        <v>395</v>
      </c>
      <c r="C180" s="54" t="s">
        <v>56</v>
      </c>
      <c r="D180" s="54" t="s">
        <v>53</v>
      </c>
      <c r="E180" s="71" t="s">
        <v>139</v>
      </c>
      <c r="F180" s="54"/>
      <c r="G180" s="75">
        <f>SUM(G182)</f>
        <v>0</v>
      </c>
      <c r="H180" s="75">
        <f>SUM(H182)</f>
        <v>0</v>
      </c>
    </row>
    <row r="181" spans="1:8" ht="25.5" hidden="1">
      <c r="A181" s="214" t="s">
        <v>511</v>
      </c>
      <c r="B181" s="223" t="s">
        <v>395</v>
      </c>
      <c r="C181" s="63" t="s">
        <v>56</v>
      </c>
      <c r="D181" s="63" t="s">
        <v>53</v>
      </c>
      <c r="E181" s="65" t="s">
        <v>139</v>
      </c>
      <c r="F181" s="63" t="s">
        <v>493</v>
      </c>
      <c r="G181" s="76">
        <f>G182</f>
        <v>0</v>
      </c>
      <c r="H181" s="76">
        <f>H182</f>
        <v>0</v>
      </c>
    </row>
    <row r="182" spans="1:8" ht="25.5" hidden="1">
      <c r="A182" s="117" t="s">
        <v>481</v>
      </c>
      <c r="B182" s="223" t="s">
        <v>395</v>
      </c>
      <c r="C182" s="63" t="s">
        <v>56</v>
      </c>
      <c r="D182" s="63" t="s">
        <v>53</v>
      </c>
      <c r="E182" s="65" t="s">
        <v>139</v>
      </c>
      <c r="F182" s="63" t="s">
        <v>480</v>
      </c>
      <c r="G182" s="76">
        <v>0</v>
      </c>
      <c r="H182" s="76">
        <v>0</v>
      </c>
    </row>
    <row r="183" spans="1:8" ht="15.75">
      <c r="A183" s="116" t="s">
        <v>245</v>
      </c>
      <c r="B183" s="223" t="s">
        <v>395</v>
      </c>
      <c r="C183" s="54" t="s">
        <v>56</v>
      </c>
      <c r="D183" s="54" t="s">
        <v>54</v>
      </c>
      <c r="E183" s="54"/>
      <c r="F183" s="54"/>
      <c r="G183" s="75">
        <f>G184+G188+G193</f>
        <v>35500</v>
      </c>
      <c r="H183" s="75">
        <f>H184+H188+H193</f>
        <v>35500</v>
      </c>
    </row>
    <row r="184" spans="1:8" ht="51">
      <c r="A184" s="116" t="s">
        <v>530</v>
      </c>
      <c r="B184" s="223" t="s">
        <v>395</v>
      </c>
      <c r="C184" s="54" t="s">
        <v>56</v>
      </c>
      <c r="D184" s="54" t="s">
        <v>54</v>
      </c>
      <c r="E184" s="54" t="s">
        <v>100</v>
      </c>
      <c r="F184" s="54"/>
      <c r="G184" s="75">
        <f>G185</f>
        <v>10000</v>
      </c>
      <c r="H184" s="75">
        <f>H185</f>
        <v>10000</v>
      </c>
    </row>
    <row r="185" spans="1:8" ht="25.5">
      <c r="A185" s="116" t="s">
        <v>113</v>
      </c>
      <c r="B185" s="223" t="s">
        <v>395</v>
      </c>
      <c r="C185" s="54" t="s">
        <v>112</v>
      </c>
      <c r="D185" s="54" t="s">
        <v>54</v>
      </c>
      <c r="E185" s="54" t="s">
        <v>98</v>
      </c>
      <c r="F185" s="54"/>
      <c r="G185" s="75">
        <f>G187</f>
        <v>10000</v>
      </c>
      <c r="H185" s="75">
        <f>H187</f>
        <v>10000</v>
      </c>
    </row>
    <row r="186" spans="1:8" ht="25.5">
      <c r="A186" s="214" t="s">
        <v>511</v>
      </c>
      <c r="B186" s="223" t="s">
        <v>395</v>
      </c>
      <c r="C186" s="63" t="s">
        <v>56</v>
      </c>
      <c r="D186" s="63" t="s">
        <v>54</v>
      </c>
      <c r="E186" s="63" t="s">
        <v>97</v>
      </c>
      <c r="F186" s="63" t="s">
        <v>493</v>
      </c>
      <c r="G186" s="76">
        <f>G187</f>
        <v>10000</v>
      </c>
      <c r="H186" s="76">
        <f>H187</f>
        <v>10000</v>
      </c>
    </row>
    <row r="187" spans="1:8" ht="25.5">
      <c r="A187" s="117" t="s">
        <v>230</v>
      </c>
      <c r="B187" s="223" t="s">
        <v>395</v>
      </c>
      <c r="C187" s="63" t="s">
        <v>56</v>
      </c>
      <c r="D187" s="63" t="s">
        <v>54</v>
      </c>
      <c r="E187" s="63" t="s">
        <v>97</v>
      </c>
      <c r="F187" s="63" t="s">
        <v>260</v>
      </c>
      <c r="G187" s="76">
        <v>10000</v>
      </c>
      <c r="H187" s="76">
        <v>10000</v>
      </c>
    </row>
    <row r="188" spans="1:8" ht="38.25">
      <c r="A188" s="196" t="s">
        <v>531</v>
      </c>
      <c r="B188" s="223" t="s">
        <v>395</v>
      </c>
      <c r="C188" s="54" t="s">
        <v>56</v>
      </c>
      <c r="D188" s="54" t="s">
        <v>54</v>
      </c>
      <c r="E188" s="54" t="s">
        <v>108</v>
      </c>
      <c r="F188" s="54"/>
      <c r="G188" s="75">
        <f>G189</f>
        <v>20000</v>
      </c>
      <c r="H188" s="75">
        <f>H189</f>
        <v>20000</v>
      </c>
    </row>
    <row r="189" spans="1:8" ht="15.75">
      <c r="A189" s="196" t="s">
        <v>110</v>
      </c>
      <c r="B189" s="223" t="s">
        <v>395</v>
      </c>
      <c r="C189" s="54" t="s">
        <v>56</v>
      </c>
      <c r="D189" s="54" t="s">
        <v>54</v>
      </c>
      <c r="E189" s="54" t="s">
        <v>109</v>
      </c>
      <c r="F189" s="54"/>
      <c r="G189" s="75">
        <f>G190</f>
        <v>20000</v>
      </c>
      <c r="H189" s="75">
        <f>H190</f>
        <v>20000</v>
      </c>
    </row>
    <row r="190" spans="1:8" ht="25.5">
      <c r="A190" s="116" t="s">
        <v>246</v>
      </c>
      <c r="B190" s="223" t="s">
        <v>395</v>
      </c>
      <c r="C190" s="54" t="s">
        <v>56</v>
      </c>
      <c r="D190" s="54" t="s">
        <v>54</v>
      </c>
      <c r="E190" s="54" t="s">
        <v>111</v>
      </c>
      <c r="F190" s="54"/>
      <c r="G190" s="75">
        <f>G192</f>
        <v>20000</v>
      </c>
      <c r="H190" s="75">
        <f>H192</f>
        <v>20000</v>
      </c>
    </row>
    <row r="191" spans="1:8" ht="25.5">
      <c r="A191" s="214" t="s">
        <v>511</v>
      </c>
      <c r="B191" s="223" t="s">
        <v>395</v>
      </c>
      <c r="C191" s="63" t="s">
        <v>56</v>
      </c>
      <c r="D191" s="63" t="s">
        <v>54</v>
      </c>
      <c r="E191" s="63" t="s">
        <v>111</v>
      </c>
      <c r="F191" s="63" t="s">
        <v>493</v>
      </c>
      <c r="G191" s="76">
        <f>G192</f>
        <v>20000</v>
      </c>
      <c r="H191" s="76">
        <f>H192</f>
        <v>20000</v>
      </c>
    </row>
    <row r="192" spans="1:8" ht="25.5">
      <c r="A192" s="117" t="s">
        <v>230</v>
      </c>
      <c r="B192" s="223" t="s">
        <v>395</v>
      </c>
      <c r="C192" s="63" t="s">
        <v>56</v>
      </c>
      <c r="D192" s="63" t="s">
        <v>54</v>
      </c>
      <c r="E192" s="63" t="s">
        <v>111</v>
      </c>
      <c r="F192" s="63" t="s">
        <v>260</v>
      </c>
      <c r="G192" s="76">
        <v>20000</v>
      </c>
      <c r="H192" s="76">
        <v>20000</v>
      </c>
    </row>
    <row r="193" spans="1:8" ht="38.25">
      <c r="A193" s="116" t="s">
        <v>224</v>
      </c>
      <c r="B193" s="223" t="s">
        <v>395</v>
      </c>
      <c r="C193" s="54" t="s">
        <v>56</v>
      </c>
      <c r="D193" s="54" t="s">
        <v>54</v>
      </c>
      <c r="E193" s="54" t="s">
        <v>90</v>
      </c>
      <c r="F193" s="54"/>
      <c r="G193" s="75">
        <f>G194</f>
        <v>5500</v>
      </c>
      <c r="H193" s="75">
        <f>H194</f>
        <v>5500</v>
      </c>
    </row>
    <row r="194" spans="1:8" ht="15.75">
      <c r="A194" s="116" t="s">
        <v>29</v>
      </c>
      <c r="B194" s="223" t="s">
        <v>395</v>
      </c>
      <c r="C194" s="54" t="s">
        <v>56</v>
      </c>
      <c r="D194" s="54" t="s">
        <v>54</v>
      </c>
      <c r="E194" s="54" t="s">
        <v>116</v>
      </c>
      <c r="F194" s="54"/>
      <c r="G194" s="75">
        <f>G195</f>
        <v>5500</v>
      </c>
      <c r="H194" s="75">
        <f>H195</f>
        <v>5500</v>
      </c>
    </row>
    <row r="195" spans="1:8" ht="15.75">
      <c r="A195" s="116" t="s">
        <v>245</v>
      </c>
      <c r="B195" s="223" t="s">
        <v>395</v>
      </c>
      <c r="C195" s="54" t="s">
        <v>56</v>
      </c>
      <c r="D195" s="54" t="s">
        <v>54</v>
      </c>
      <c r="E195" s="54" t="s">
        <v>132</v>
      </c>
      <c r="F195" s="54"/>
      <c r="G195" s="75">
        <f>G196+G199+G202+G205+G208</f>
        <v>5500</v>
      </c>
      <c r="H195" s="75">
        <f>H196+H199+H202+H205+H208</f>
        <v>5500</v>
      </c>
    </row>
    <row r="196" spans="1:8" ht="15.75">
      <c r="A196" s="116" t="s">
        <v>247</v>
      </c>
      <c r="B196" s="223" t="s">
        <v>395</v>
      </c>
      <c r="C196" s="54" t="s">
        <v>56</v>
      </c>
      <c r="D196" s="54" t="s">
        <v>54</v>
      </c>
      <c r="E196" s="54" t="s">
        <v>130</v>
      </c>
      <c r="F196" s="54"/>
      <c r="G196" s="75">
        <f>G198</f>
        <v>1000</v>
      </c>
      <c r="H196" s="75">
        <f>H198</f>
        <v>1000</v>
      </c>
    </row>
    <row r="197" spans="1:8" ht="25.5">
      <c r="A197" s="214" t="s">
        <v>511</v>
      </c>
      <c r="B197" s="223" t="s">
        <v>395</v>
      </c>
      <c r="C197" s="97" t="s">
        <v>56</v>
      </c>
      <c r="D197" s="97" t="s">
        <v>54</v>
      </c>
      <c r="E197" s="97" t="s">
        <v>130</v>
      </c>
      <c r="F197" s="97" t="s">
        <v>493</v>
      </c>
      <c r="G197" s="76">
        <f>G198</f>
        <v>1000</v>
      </c>
      <c r="H197" s="76">
        <f>H198</f>
        <v>1000</v>
      </c>
    </row>
    <row r="198" spans="1:8" ht="25.5">
      <c r="A198" s="120" t="s">
        <v>230</v>
      </c>
      <c r="B198" s="223" t="s">
        <v>395</v>
      </c>
      <c r="C198" s="97" t="s">
        <v>56</v>
      </c>
      <c r="D198" s="97" t="s">
        <v>54</v>
      </c>
      <c r="E198" s="97" t="s">
        <v>130</v>
      </c>
      <c r="F198" s="97" t="s">
        <v>260</v>
      </c>
      <c r="G198" s="76">
        <v>1000</v>
      </c>
      <c r="H198" s="76">
        <v>1000</v>
      </c>
    </row>
    <row r="199" spans="1:8" ht="38.25">
      <c r="A199" s="116" t="s">
        <v>248</v>
      </c>
      <c r="B199" s="223" t="s">
        <v>395</v>
      </c>
      <c r="C199" s="54" t="s">
        <v>56</v>
      </c>
      <c r="D199" s="54" t="s">
        <v>54</v>
      </c>
      <c r="E199" s="71" t="s">
        <v>131</v>
      </c>
      <c r="F199" s="54"/>
      <c r="G199" s="75">
        <f>G201</f>
        <v>2000</v>
      </c>
      <c r="H199" s="75">
        <f>H201</f>
        <v>2000</v>
      </c>
    </row>
    <row r="200" spans="1:8" ht="25.5">
      <c r="A200" s="214" t="s">
        <v>511</v>
      </c>
      <c r="B200" s="223" t="s">
        <v>395</v>
      </c>
      <c r="C200" s="63" t="s">
        <v>56</v>
      </c>
      <c r="D200" s="63" t="s">
        <v>54</v>
      </c>
      <c r="E200" s="65" t="s">
        <v>131</v>
      </c>
      <c r="F200" s="63" t="s">
        <v>493</v>
      </c>
      <c r="G200" s="76">
        <f>G201</f>
        <v>2000</v>
      </c>
      <c r="H200" s="76">
        <f>H201</f>
        <v>2000</v>
      </c>
    </row>
    <row r="201" spans="1:8" ht="25.5">
      <c r="A201" s="117" t="s">
        <v>230</v>
      </c>
      <c r="B201" s="223" t="s">
        <v>395</v>
      </c>
      <c r="C201" s="63" t="s">
        <v>56</v>
      </c>
      <c r="D201" s="63" t="s">
        <v>54</v>
      </c>
      <c r="E201" s="65" t="s">
        <v>131</v>
      </c>
      <c r="F201" s="63" t="s">
        <v>260</v>
      </c>
      <c r="G201" s="76">
        <v>2000</v>
      </c>
      <c r="H201" s="76">
        <v>2000</v>
      </c>
    </row>
    <row r="202" spans="1:8" ht="15.75">
      <c r="A202" s="116" t="s">
        <v>31</v>
      </c>
      <c r="B202" s="223" t="s">
        <v>395</v>
      </c>
      <c r="C202" s="54" t="s">
        <v>56</v>
      </c>
      <c r="D202" s="54" t="s">
        <v>54</v>
      </c>
      <c r="E202" s="54" t="s">
        <v>129</v>
      </c>
      <c r="F202" s="54"/>
      <c r="G202" s="75">
        <f>G204</f>
        <v>1000</v>
      </c>
      <c r="H202" s="75">
        <f>H204</f>
        <v>1000</v>
      </c>
    </row>
    <row r="203" spans="1:8" ht="25.5">
      <c r="A203" s="214" t="s">
        <v>511</v>
      </c>
      <c r="B203" s="223" t="s">
        <v>395</v>
      </c>
      <c r="C203" s="63" t="s">
        <v>56</v>
      </c>
      <c r="D203" s="63" t="s">
        <v>54</v>
      </c>
      <c r="E203" s="63" t="s">
        <v>129</v>
      </c>
      <c r="F203" s="63" t="s">
        <v>493</v>
      </c>
      <c r="G203" s="76">
        <f>G204</f>
        <v>1000</v>
      </c>
      <c r="H203" s="76">
        <f>H204</f>
        <v>1000</v>
      </c>
    </row>
    <row r="204" spans="1:8" ht="25.5">
      <c r="A204" s="117" t="s">
        <v>230</v>
      </c>
      <c r="B204" s="223" t="s">
        <v>395</v>
      </c>
      <c r="C204" s="63" t="s">
        <v>56</v>
      </c>
      <c r="D204" s="63" t="s">
        <v>54</v>
      </c>
      <c r="E204" s="63" t="s">
        <v>129</v>
      </c>
      <c r="F204" s="63" t="s">
        <v>260</v>
      </c>
      <c r="G204" s="76">
        <v>1000</v>
      </c>
      <c r="H204" s="76">
        <v>1000</v>
      </c>
    </row>
    <row r="205" spans="1:8" ht="15.75">
      <c r="A205" s="116" t="s">
        <v>40</v>
      </c>
      <c r="B205" s="223" t="s">
        <v>395</v>
      </c>
      <c r="C205" s="54" t="s">
        <v>56</v>
      </c>
      <c r="D205" s="54" t="s">
        <v>54</v>
      </c>
      <c r="E205" s="54" t="s">
        <v>128</v>
      </c>
      <c r="F205" s="54"/>
      <c r="G205" s="75">
        <f>G207</f>
        <v>500</v>
      </c>
      <c r="H205" s="75">
        <f>H207</f>
        <v>500</v>
      </c>
    </row>
    <row r="206" spans="1:8" ht="25.5">
      <c r="A206" s="214" t="s">
        <v>511</v>
      </c>
      <c r="B206" s="223" t="s">
        <v>395</v>
      </c>
      <c r="C206" s="63" t="s">
        <v>56</v>
      </c>
      <c r="D206" s="63" t="s">
        <v>54</v>
      </c>
      <c r="E206" s="63" t="s">
        <v>128</v>
      </c>
      <c r="F206" s="63" t="s">
        <v>493</v>
      </c>
      <c r="G206" s="76">
        <f>G207</f>
        <v>500</v>
      </c>
      <c r="H206" s="76">
        <f>H207</f>
        <v>500</v>
      </c>
    </row>
    <row r="207" spans="1:8" ht="25.5">
      <c r="A207" s="117" t="s">
        <v>230</v>
      </c>
      <c r="B207" s="223" t="s">
        <v>395</v>
      </c>
      <c r="C207" s="63" t="s">
        <v>56</v>
      </c>
      <c r="D207" s="63" t="s">
        <v>54</v>
      </c>
      <c r="E207" s="63" t="s">
        <v>128</v>
      </c>
      <c r="F207" s="63" t="s">
        <v>260</v>
      </c>
      <c r="G207" s="76">
        <v>500</v>
      </c>
      <c r="H207" s="76">
        <v>500</v>
      </c>
    </row>
    <row r="208" spans="1:8" ht="25.5">
      <c r="A208" s="116" t="s">
        <v>41</v>
      </c>
      <c r="B208" s="223" t="s">
        <v>395</v>
      </c>
      <c r="C208" s="54" t="s">
        <v>56</v>
      </c>
      <c r="D208" s="54" t="s">
        <v>54</v>
      </c>
      <c r="E208" s="54" t="s">
        <v>127</v>
      </c>
      <c r="F208" s="54"/>
      <c r="G208" s="75">
        <f>G210+G211</f>
        <v>1000</v>
      </c>
      <c r="H208" s="75">
        <f>H210+H211</f>
        <v>1000</v>
      </c>
    </row>
    <row r="209" spans="1:8" ht="25.5">
      <c r="A209" s="214" t="s">
        <v>511</v>
      </c>
      <c r="B209" s="223" t="s">
        <v>395</v>
      </c>
      <c r="C209" s="63" t="s">
        <v>56</v>
      </c>
      <c r="D209" s="63" t="s">
        <v>54</v>
      </c>
      <c r="E209" s="63" t="s">
        <v>127</v>
      </c>
      <c r="F209" s="63" t="s">
        <v>493</v>
      </c>
      <c r="G209" s="76">
        <f>G210</f>
        <v>1000</v>
      </c>
      <c r="H209" s="76">
        <f>H210</f>
        <v>1000</v>
      </c>
    </row>
    <row r="210" spans="1:8" ht="22.5" customHeight="1">
      <c r="A210" s="117" t="s">
        <v>230</v>
      </c>
      <c r="B210" s="223" t="s">
        <v>395</v>
      </c>
      <c r="C210" s="63" t="s">
        <v>56</v>
      </c>
      <c r="D210" s="63" t="s">
        <v>54</v>
      </c>
      <c r="E210" s="63" t="s">
        <v>127</v>
      </c>
      <c r="F210" s="63" t="s">
        <v>260</v>
      </c>
      <c r="G210" s="76">
        <v>1000</v>
      </c>
      <c r="H210" s="76">
        <v>1000</v>
      </c>
    </row>
    <row r="211" spans="1:8" ht="15.75" hidden="1">
      <c r="A211" s="117" t="s">
        <v>514</v>
      </c>
      <c r="B211" s="223" t="s">
        <v>395</v>
      </c>
      <c r="C211" s="63" t="s">
        <v>56</v>
      </c>
      <c r="D211" s="63" t="s">
        <v>54</v>
      </c>
      <c r="E211" s="63" t="s">
        <v>127</v>
      </c>
      <c r="F211" s="63" t="s">
        <v>507</v>
      </c>
      <c r="G211" s="76">
        <f>G212</f>
        <v>0</v>
      </c>
      <c r="H211" s="76">
        <f>H212</f>
        <v>0</v>
      </c>
    </row>
    <row r="212" spans="1:8" ht="38.25" hidden="1">
      <c r="A212" s="117" t="s">
        <v>179</v>
      </c>
      <c r="B212" s="223" t="s">
        <v>395</v>
      </c>
      <c r="C212" s="63" t="s">
        <v>56</v>
      </c>
      <c r="D212" s="63" t="s">
        <v>54</v>
      </c>
      <c r="E212" s="63" t="s">
        <v>127</v>
      </c>
      <c r="F212" s="63" t="s">
        <v>175</v>
      </c>
      <c r="G212" s="76">
        <v>0</v>
      </c>
      <c r="H212" s="76">
        <v>0</v>
      </c>
    </row>
    <row r="213" spans="1:8" ht="23.25" customHeight="1">
      <c r="A213" s="124" t="s">
        <v>42</v>
      </c>
      <c r="B213" s="224" t="s">
        <v>395</v>
      </c>
      <c r="C213" s="123" t="s">
        <v>57</v>
      </c>
      <c r="D213" s="123"/>
      <c r="E213" s="123"/>
      <c r="F213" s="123"/>
      <c r="G213" s="125">
        <f>G214</f>
        <v>50000</v>
      </c>
      <c r="H213" s="125">
        <f>H214</f>
        <v>50000</v>
      </c>
    </row>
    <row r="214" spans="1:8" ht="15.75">
      <c r="A214" s="116" t="s">
        <v>43</v>
      </c>
      <c r="B214" s="223" t="s">
        <v>395</v>
      </c>
      <c r="C214" s="54" t="s">
        <v>57</v>
      </c>
      <c r="D214" s="54" t="s">
        <v>57</v>
      </c>
      <c r="E214" s="54"/>
      <c r="F214" s="54"/>
      <c r="G214" s="75">
        <f>G215+G220</f>
        <v>50000</v>
      </c>
      <c r="H214" s="75">
        <f>H215+H220</f>
        <v>50000</v>
      </c>
    </row>
    <row r="215" spans="1:8" ht="38.25">
      <c r="A215" s="196" t="s">
        <v>535</v>
      </c>
      <c r="B215" s="223" t="s">
        <v>395</v>
      </c>
      <c r="C215" s="54" t="s">
        <v>57</v>
      </c>
      <c r="D215" s="54" t="s">
        <v>57</v>
      </c>
      <c r="E215" s="54" t="s">
        <v>94</v>
      </c>
      <c r="F215" s="54"/>
      <c r="G215" s="75">
        <f>G216</f>
        <v>10000</v>
      </c>
      <c r="H215" s="75">
        <f>H216</f>
        <v>10000</v>
      </c>
    </row>
    <row r="216" spans="1:8" ht="25.5">
      <c r="A216" s="196" t="s">
        <v>96</v>
      </c>
      <c r="B216" s="223" t="s">
        <v>395</v>
      </c>
      <c r="C216" s="54" t="s">
        <v>57</v>
      </c>
      <c r="D216" s="54" t="s">
        <v>57</v>
      </c>
      <c r="E216" s="54" t="s">
        <v>95</v>
      </c>
      <c r="F216" s="54"/>
      <c r="G216" s="75">
        <f>G217</f>
        <v>10000</v>
      </c>
      <c r="H216" s="75">
        <f>H217</f>
        <v>10000</v>
      </c>
    </row>
    <row r="217" spans="1:8" ht="25.5">
      <c r="A217" s="116" t="s">
        <v>21</v>
      </c>
      <c r="B217" s="223" t="s">
        <v>395</v>
      </c>
      <c r="C217" s="54" t="s">
        <v>57</v>
      </c>
      <c r="D217" s="54" t="s">
        <v>57</v>
      </c>
      <c r="E217" s="54" t="s">
        <v>93</v>
      </c>
      <c r="F217" s="54"/>
      <c r="G217" s="75">
        <f>G219</f>
        <v>10000</v>
      </c>
      <c r="H217" s="75">
        <f>H219</f>
        <v>10000</v>
      </c>
    </row>
    <row r="218" spans="1:8" ht="25.5">
      <c r="A218" s="214" t="s">
        <v>511</v>
      </c>
      <c r="B218" s="223" t="s">
        <v>395</v>
      </c>
      <c r="C218" s="63" t="s">
        <v>57</v>
      </c>
      <c r="D218" s="63" t="s">
        <v>57</v>
      </c>
      <c r="E218" s="63" t="s">
        <v>93</v>
      </c>
      <c r="F218" s="63" t="s">
        <v>493</v>
      </c>
      <c r="G218" s="76">
        <f>G219</f>
        <v>10000</v>
      </c>
      <c r="H218" s="76">
        <f>H219</f>
        <v>10000</v>
      </c>
    </row>
    <row r="219" spans="1:8" ht="25.5">
      <c r="A219" s="117" t="s">
        <v>230</v>
      </c>
      <c r="B219" s="223" t="s">
        <v>395</v>
      </c>
      <c r="C219" s="63" t="s">
        <v>57</v>
      </c>
      <c r="D219" s="63" t="s">
        <v>57</v>
      </c>
      <c r="E219" s="63" t="s">
        <v>93</v>
      </c>
      <c r="F219" s="63" t="s">
        <v>260</v>
      </c>
      <c r="G219" s="76">
        <v>10000</v>
      </c>
      <c r="H219" s="76">
        <v>10000</v>
      </c>
    </row>
    <row r="220" spans="1:8" ht="51">
      <c r="A220" s="116" t="s">
        <v>530</v>
      </c>
      <c r="B220" s="223" t="s">
        <v>395</v>
      </c>
      <c r="C220" s="54" t="s">
        <v>57</v>
      </c>
      <c r="D220" s="54" t="s">
        <v>57</v>
      </c>
      <c r="E220" s="54" t="s">
        <v>100</v>
      </c>
      <c r="F220" s="54"/>
      <c r="G220" s="75">
        <f>G221</f>
        <v>40000</v>
      </c>
      <c r="H220" s="75">
        <f>H221</f>
        <v>40000</v>
      </c>
    </row>
    <row r="221" spans="1:8" ht="25.5">
      <c r="A221" s="116" t="s">
        <v>99</v>
      </c>
      <c r="B221" s="223" t="s">
        <v>395</v>
      </c>
      <c r="C221" s="54" t="s">
        <v>57</v>
      </c>
      <c r="D221" s="54" t="s">
        <v>57</v>
      </c>
      <c r="E221" s="54" t="s">
        <v>98</v>
      </c>
      <c r="F221" s="54"/>
      <c r="G221" s="75">
        <f>G222</f>
        <v>40000</v>
      </c>
      <c r="H221" s="75">
        <f>H222</f>
        <v>40000</v>
      </c>
    </row>
    <row r="222" spans="1:8" ht="25.5">
      <c r="A222" s="116" t="s">
        <v>233</v>
      </c>
      <c r="B222" s="223" t="s">
        <v>395</v>
      </c>
      <c r="C222" s="54" t="s">
        <v>57</v>
      </c>
      <c r="D222" s="54" t="s">
        <v>57</v>
      </c>
      <c r="E222" s="54" t="s">
        <v>97</v>
      </c>
      <c r="F222" s="54"/>
      <c r="G222" s="75">
        <f>G224</f>
        <v>40000</v>
      </c>
      <c r="H222" s="75">
        <f>H224</f>
        <v>40000</v>
      </c>
    </row>
    <row r="223" spans="1:8" ht="25.5">
      <c r="A223" s="214" t="s">
        <v>511</v>
      </c>
      <c r="B223" s="223" t="s">
        <v>395</v>
      </c>
      <c r="C223" s="63" t="s">
        <v>57</v>
      </c>
      <c r="D223" s="63" t="s">
        <v>57</v>
      </c>
      <c r="E223" s="63" t="s">
        <v>97</v>
      </c>
      <c r="F223" s="63" t="s">
        <v>493</v>
      </c>
      <c r="G223" s="75">
        <f>G224</f>
        <v>40000</v>
      </c>
      <c r="H223" s="75">
        <f>H224</f>
        <v>40000</v>
      </c>
    </row>
    <row r="224" spans="1:8" ht="25.5">
      <c r="A224" s="117" t="s">
        <v>230</v>
      </c>
      <c r="B224" s="223" t="s">
        <v>395</v>
      </c>
      <c r="C224" s="63" t="s">
        <v>57</v>
      </c>
      <c r="D224" s="63" t="s">
        <v>57</v>
      </c>
      <c r="E224" s="63" t="s">
        <v>97</v>
      </c>
      <c r="F224" s="63" t="s">
        <v>260</v>
      </c>
      <c r="G224" s="76">
        <v>40000</v>
      </c>
      <c r="H224" s="76">
        <v>40000</v>
      </c>
    </row>
    <row r="225" spans="1:8" ht="27.75" customHeight="1">
      <c r="A225" s="124" t="s">
        <v>44</v>
      </c>
      <c r="B225" s="224" t="s">
        <v>395</v>
      </c>
      <c r="C225" s="123" t="s">
        <v>58</v>
      </c>
      <c r="D225" s="123"/>
      <c r="E225" s="123"/>
      <c r="F225" s="123"/>
      <c r="G225" s="125">
        <f>G226+G242</f>
        <v>400100</v>
      </c>
      <c r="H225" s="125">
        <f>H226+H242</f>
        <v>400100</v>
      </c>
    </row>
    <row r="226" spans="1:8" ht="15.75">
      <c r="A226" s="116" t="s">
        <v>45</v>
      </c>
      <c r="B226" s="223" t="s">
        <v>395</v>
      </c>
      <c r="C226" s="54" t="s">
        <v>58</v>
      </c>
      <c r="D226" s="54" t="s">
        <v>51</v>
      </c>
      <c r="E226" s="54"/>
      <c r="F226" s="54"/>
      <c r="G226" s="75">
        <f t="shared" ref="G226:H228" si="13">G227</f>
        <v>228100</v>
      </c>
      <c r="H226" s="75">
        <f t="shared" si="13"/>
        <v>228100</v>
      </c>
    </row>
    <row r="227" spans="1:8" ht="38.25">
      <c r="A227" s="116" t="s">
        <v>224</v>
      </c>
      <c r="B227" s="223" t="s">
        <v>395</v>
      </c>
      <c r="C227" s="54" t="s">
        <v>58</v>
      </c>
      <c r="D227" s="54" t="s">
        <v>51</v>
      </c>
      <c r="E227" s="54" t="s">
        <v>90</v>
      </c>
      <c r="F227" s="54"/>
      <c r="G227" s="75">
        <f t="shared" si="13"/>
        <v>228100</v>
      </c>
      <c r="H227" s="75">
        <f t="shared" si="13"/>
        <v>228100</v>
      </c>
    </row>
    <row r="228" spans="1:8" ht="38.25">
      <c r="A228" s="116" t="s">
        <v>228</v>
      </c>
      <c r="B228" s="223" t="s">
        <v>395</v>
      </c>
      <c r="C228" s="54" t="s">
        <v>58</v>
      </c>
      <c r="D228" s="54" t="s">
        <v>51</v>
      </c>
      <c r="E228" s="54" t="s">
        <v>89</v>
      </c>
      <c r="F228" s="54"/>
      <c r="G228" s="75">
        <f t="shared" si="13"/>
        <v>228100</v>
      </c>
      <c r="H228" s="75">
        <f t="shared" si="13"/>
        <v>228100</v>
      </c>
    </row>
    <row r="229" spans="1:8" ht="25.5">
      <c r="A229" s="116" t="s">
        <v>249</v>
      </c>
      <c r="B229" s="223" t="s">
        <v>395</v>
      </c>
      <c r="C229" s="54" t="s">
        <v>58</v>
      </c>
      <c r="D229" s="54" t="s">
        <v>51</v>
      </c>
      <c r="E229" s="54" t="s">
        <v>91</v>
      </c>
      <c r="F229" s="54"/>
      <c r="G229" s="75">
        <f>G231+G232+G236+G240+G241+G235+G233+G238</f>
        <v>228100</v>
      </c>
      <c r="H229" s="75">
        <f>H231+H232+H236+H240+H241+H235+H233+H238</f>
        <v>228100</v>
      </c>
    </row>
    <row r="230" spans="1:8" ht="15.75">
      <c r="A230" s="117" t="s">
        <v>517</v>
      </c>
      <c r="B230" s="223" t="s">
        <v>395</v>
      </c>
      <c r="C230" s="63" t="s">
        <v>58</v>
      </c>
      <c r="D230" s="63" t="s">
        <v>51</v>
      </c>
      <c r="E230" s="63" t="s">
        <v>91</v>
      </c>
      <c r="F230" s="63" t="s">
        <v>510</v>
      </c>
      <c r="G230" s="75">
        <f>G231+G232+G233</f>
        <v>217100</v>
      </c>
      <c r="H230" s="75">
        <f>H231+H232+H233</f>
        <v>217100</v>
      </c>
    </row>
    <row r="231" spans="1:8" ht="15.75">
      <c r="A231" s="64" t="s">
        <v>390</v>
      </c>
      <c r="B231" s="223" t="s">
        <v>395</v>
      </c>
      <c r="C231" s="63" t="s">
        <v>58</v>
      </c>
      <c r="D231" s="63" t="s">
        <v>51</v>
      </c>
      <c r="E231" s="63" t="s">
        <v>91</v>
      </c>
      <c r="F231" s="63" t="s">
        <v>267</v>
      </c>
      <c r="G231" s="76">
        <v>173500</v>
      </c>
      <c r="H231" s="76">
        <v>173500</v>
      </c>
    </row>
    <row r="232" spans="1:8" ht="25.5">
      <c r="A232" s="117" t="s">
        <v>250</v>
      </c>
      <c r="B232" s="223" t="s">
        <v>395</v>
      </c>
      <c r="C232" s="63" t="s">
        <v>58</v>
      </c>
      <c r="D232" s="63" t="s">
        <v>51</v>
      </c>
      <c r="E232" s="63" t="s">
        <v>91</v>
      </c>
      <c r="F232" s="63" t="s">
        <v>268</v>
      </c>
      <c r="G232" s="76">
        <v>6000</v>
      </c>
      <c r="H232" s="76">
        <v>6000</v>
      </c>
    </row>
    <row r="233" spans="1:8" ht="38.25">
      <c r="A233" s="117" t="s">
        <v>137</v>
      </c>
      <c r="B233" s="223" t="s">
        <v>395</v>
      </c>
      <c r="C233" s="63" t="s">
        <v>58</v>
      </c>
      <c r="D233" s="63" t="s">
        <v>51</v>
      </c>
      <c r="E233" s="63" t="s">
        <v>91</v>
      </c>
      <c r="F233" s="63" t="s">
        <v>172</v>
      </c>
      <c r="G233" s="76">
        <v>37600</v>
      </c>
      <c r="H233" s="76">
        <v>37600</v>
      </c>
    </row>
    <row r="234" spans="1:8" ht="25.5">
      <c r="A234" s="214" t="s">
        <v>511</v>
      </c>
      <c r="B234" s="223" t="s">
        <v>395</v>
      </c>
      <c r="C234" s="63" t="s">
        <v>58</v>
      </c>
      <c r="D234" s="63" t="s">
        <v>51</v>
      </c>
      <c r="E234" s="63" t="s">
        <v>91</v>
      </c>
      <c r="F234" s="63" t="s">
        <v>493</v>
      </c>
      <c r="G234" s="76">
        <f>G235+G236</f>
        <v>9000</v>
      </c>
      <c r="H234" s="76">
        <f>H235+H236</f>
        <v>9000</v>
      </c>
    </row>
    <row r="235" spans="1:8" ht="25.5">
      <c r="A235" s="117" t="s">
        <v>342</v>
      </c>
      <c r="B235" s="223" t="s">
        <v>395</v>
      </c>
      <c r="C235" s="63" t="s">
        <v>58</v>
      </c>
      <c r="D235" s="63" t="s">
        <v>51</v>
      </c>
      <c r="E235" s="63" t="s">
        <v>91</v>
      </c>
      <c r="F235" s="63" t="s">
        <v>259</v>
      </c>
      <c r="G235" s="76">
        <v>3000</v>
      </c>
      <c r="H235" s="76">
        <v>3000</v>
      </c>
    </row>
    <row r="236" spans="1:8" ht="25.5">
      <c r="A236" s="117" t="s">
        <v>251</v>
      </c>
      <c r="B236" s="223" t="s">
        <v>395</v>
      </c>
      <c r="C236" s="63" t="s">
        <v>58</v>
      </c>
      <c r="D236" s="63" t="s">
        <v>51</v>
      </c>
      <c r="E236" s="63" t="s">
        <v>91</v>
      </c>
      <c r="F236" s="63" t="s">
        <v>260</v>
      </c>
      <c r="G236" s="76">
        <v>6000</v>
      </c>
      <c r="H236" s="76">
        <v>6000</v>
      </c>
    </row>
    <row r="237" spans="1:8" ht="15.75">
      <c r="A237" s="117" t="s">
        <v>513</v>
      </c>
      <c r="B237" s="223" t="s">
        <v>395</v>
      </c>
      <c r="C237" s="63" t="s">
        <v>58</v>
      </c>
      <c r="D237" s="63" t="s">
        <v>51</v>
      </c>
      <c r="E237" s="63" t="s">
        <v>91</v>
      </c>
      <c r="F237" s="63" t="s">
        <v>505</v>
      </c>
      <c r="G237" s="76">
        <f>G238</f>
        <v>0</v>
      </c>
      <c r="H237" s="76">
        <f>H238</f>
        <v>0</v>
      </c>
    </row>
    <row r="238" spans="1:8" ht="38.25">
      <c r="A238" s="117" t="s">
        <v>621</v>
      </c>
      <c r="B238" s="223" t="s">
        <v>395</v>
      </c>
      <c r="C238" s="63" t="s">
        <v>58</v>
      </c>
      <c r="D238" s="63" t="s">
        <v>51</v>
      </c>
      <c r="E238" s="63" t="s">
        <v>91</v>
      </c>
      <c r="F238" s="63" t="s">
        <v>192</v>
      </c>
      <c r="G238" s="76">
        <v>0</v>
      </c>
      <c r="H238" s="76">
        <v>0</v>
      </c>
    </row>
    <row r="239" spans="1:8" ht="15.75">
      <c r="A239" s="117" t="s">
        <v>512</v>
      </c>
      <c r="B239" s="223" t="s">
        <v>395</v>
      </c>
      <c r="C239" s="63" t="s">
        <v>58</v>
      </c>
      <c r="D239" s="63" t="s">
        <v>51</v>
      </c>
      <c r="E239" s="63" t="s">
        <v>91</v>
      </c>
      <c r="F239" s="63" t="s">
        <v>506</v>
      </c>
      <c r="G239" s="76">
        <f>G240+G241</f>
        <v>2000</v>
      </c>
      <c r="H239" s="76">
        <f>H240+H241</f>
        <v>2000</v>
      </c>
    </row>
    <row r="240" spans="1:8" ht="15.75">
      <c r="A240" s="117" t="s">
        <v>231</v>
      </c>
      <c r="B240" s="223" t="s">
        <v>395</v>
      </c>
      <c r="C240" s="63" t="s">
        <v>58</v>
      </c>
      <c r="D240" s="63" t="s">
        <v>51</v>
      </c>
      <c r="E240" s="63" t="s">
        <v>91</v>
      </c>
      <c r="F240" s="63" t="s">
        <v>261</v>
      </c>
      <c r="G240" s="76">
        <v>1000</v>
      </c>
      <c r="H240" s="76">
        <v>1000</v>
      </c>
    </row>
    <row r="241" spans="1:8" ht="15.75">
      <c r="A241" s="117" t="s">
        <v>232</v>
      </c>
      <c r="B241" s="223" t="s">
        <v>395</v>
      </c>
      <c r="C241" s="63" t="s">
        <v>58</v>
      </c>
      <c r="D241" s="63" t="s">
        <v>51</v>
      </c>
      <c r="E241" s="63" t="s">
        <v>91</v>
      </c>
      <c r="F241" s="63" t="s">
        <v>262</v>
      </c>
      <c r="G241" s="76">
        <v>1000</v>
      </c>
      <c r="H241" s="76">
        <v>1000</v>
      </c>
    </row>
    <row r="242" spans="1:8" ht="15.75">
      <c r="A242" s="116" t="s">
        <v>46</v>
      </c>
      <c r="B242" s="223" t="s">
        <v>395</v>
      </c>
      <c r="C242" s="54" t="s">
        <v>58</v>
      </c>
      <c r="D242" s="54" t="s">
        <v>55</v>
      </c>
      <c r="E242" s="54"/>
      <c r="F242" s="54"/>
      <c r="G242" s="75">
        <f>G243</f>
        <v>172000</v>
      </c>
      <c r="H242" s="75">
        <f>H243</f>
        <v>172000</v>
      </c>
    </row>
    <row r="243" spans="1:8" ht="38.25">
      <c r="A243" s="116" t="s">
        <v>224</v>
      </c>
      <c r="B243" s="223" t="s">
        <v>395</v>
      </c>
      <c r="C243" s="54" t="s">
        <v>58</v>
      </c>
      <c r="D243" s="54" t="s">
        <v>55</v>
      </c>
      <c r="E243" s="54" t="s">
        <v>90</v>
      </c>
      <c r="F243" s="54"/>
      <c r="G243" s="75">
        <f>G244</f>
        <v>172000</v>
      </c>
      <c r="H243" s="75">
        <f>H244</f>
        <v>172000</v>
      </c>
    </row>
    <row r="244" spans="1:8" ht="36" customHeight="1">
      <c r="A244" s="116" t="s">
        <v>228</v>
      </c>
      <c r="B244" s="223" t="s">
        <v>395</v>
      </c>
      <c r="C244" s="54" t="s">
        <v>58</v>
      </c>
      <c r="D244" s="54" t="s">
        <v>55</v>
      </c>
      <c r="E244" s="54" t="s">
        <v>89</v>
      </c>
      <c r="F244" s="54"/>
      <c r="G244" s="75">
        <f>G245+G253</f>
        <v>172000</v>
      </c>
      <c r="H244" s="75">
        <f>H245+H253</f>
        <v>172000</v>
      </c>
    </row>
    <row r="245" spans="1:8" ht="25.5" hidden="1">
      <c r="A245" s="116" t="s">
        <v>276</v>
      </c>
      <c r="B245" s="223" t="s">
        <v>395</v>
      </c>
      <c r="C245" s="54" t="s">
        <v>58</v>
      </c>
      <c r="D245" s="54" t="s">
        <v>55</v>
      </c>
      <c r="E245" s="54" t="s">
        <v>88</v>
      </c>
      <c r="F245" s="54"/>
      <c r="G245" s="75">
        <f>G247+G248+G252+G250</f>
        <v>0</v>
      </c>
      <c r="H245" s="75">
        <f>H247+H248+H252+H250</f>
        <v>0</v>
      </c>
    </row>
    <row r="246" spans="1:8" ht="15.75" hidden="1">
      <c r="A246" s="117" t="s">
        <v>517</v>
      </c>
      <c r="B246" s="223" t="s">
        <v>395</v>
      </c>
      <c r="C246" s="63" t="s">
        <v>58</v>
      </c>
      <c r="D246" s="63" t="s">
        <v>55</v>
      </c>
      <c r="E246" s="63" t="s">
        <v>88</v>
      </c>
      <c r="F246" s="63" t="s">
        <v>510</v>
      </c>
      <c r="G246" s="76">
        <f>G247+G248</f>
        <v>0</v>
      </c>
      <c r="H246" s="76">
        <f>H247+H248</f>
        <v>0</v>
      </c>
    </row>
    <row r="247" spans="1:8" ht="15.75" hidden="1">
      <c r="A247" s="64" t="s">
        <v>390</v>
      </c>
      <c r="B247" s="223" t="s">
        <v>395</v>
      </c>
      <c r="C247" s="63" t="s">
        <v>58</v>
      </c>
      <c r="D247" s="63" t="s">
        <v>55</v>
      </c>
      <c r="E247" s="63" t="s">
        <v>88</v>
      </c>
      <c r="F247" s="63" t="s">
        <v>267</v>
      </c>
      <c r="G247" s="76">
        <v>0</v>
      </c>
      <c r="H247" s="76">
        <v>0</v>
      </c>
    </row>
    <row r="248" spans="1:8" ht="38.25" hidden="1">
      <c r="A248" s="117" t="s">
        <v>137</v>
      </c>
      <c r="B248" s="223" t="s">
        <v>395</v>
      </c>
      <c r="C248" s="63" t="s">
        <v>58</v>
      </c>
      <c r="D248" s="63" t="s">
        <v>55</v>
      </c>
      <c r="E248" s="63" t="s">
        <v>88</v>
      </c>
      <c r="F248" s="63" t="s">
        <v>172</v>
      </c>
      <c r="G248" s="76">
        <v>0</v>
      </c>
      <c r="H248" s="76">
        <v>0</v>
      </c>
    </row>
    <row r="249" spans="1:8" ht="25.5" hidden="1">
      <c r="A249" s="214" t="s">
        <v>511</v>
      </c>
      <c r="B249" s="223" t="s">
        <v>395</v>
      </c>
      <c r="C249" s="63" t="s">
        <v>58</v>
      </c>
      <c r="D249" s="63" t="s">
        <v>55</v>
      </c>
      <c r="E249" s="63" t="s">
        <v>88</v>
      </c>
      <c r="F249" s="63" t="s">
        <v>493</v>
      </c>
      <c r="G249" s="76">
        <f>G250</f>
        <v>0</v>
      </c>
      <c r="H249" s="76">
        <f>H250</f>
        <v>0</v>
      </c>
    </row>
    <row r="250" spans="1:8" ht="25.5" hidden="1">
      <c r="A250" s="117" t="s">
        <v>252</v>
      </c>
      <c r="B250" s="223" t="s">
        <v>395</v>
      </c>
      <c r="C250" s="63" t="s">
        <v>58</v>
      </c>
      <c r="D250" s="63" t="s">
        <v>55</v>
      </c>
      <c r="E250" s="63" t="s">
        <v>88</v>
      </c>
      <c r="F250" s="63" t="s">
        <v>260</v>
      </c>
      <c r="G250" s="76">
        <v>0</v>
      </c>
      <c r="H250" s="76">
        <v>0</v>
      </c>
    </row>
    <row r="251" spans="1:8" ht="15.75" hidden="1">
      <c r="A251" s="117" t="s">
        <v>513</v>
      </c>
      <c r="B251" s="223" t="s">
        <v>395</v>
      </c>
      <c r="C251" s="63" t="s">
        <v>58</v>
      </c>
      <c r="D251" s="63" t="s">
        <v>55</v>
      </c>
      <c r="E251" s="63" t="s">
        <v>88</v>
      </c>
      <c r="F251" s="63" t="s">
        <v>505</v>
      </c>
      <c r="G251" s="76">
        <f>G252</f>
        <v>0</v>
      </c>
      <c r="H251" s="76">
        <f>H252</f>
        <v>0</v>
      </c>
    </row>
    <row r="252" spans="1:8" ht="25.5" hidden="1">
      <c r="A252" s="117" t="s">
        <v>343</v>
      </c>
      <c r="B252" s="223" t="s">
        <v>395</v>
      </c>
      <c r="C252" s="63" t="s">
        <v>58</v>
      </c>
      <c r="D252" s="63" t="s">
        <v>55</v>
      </c>
      <c r="E252" s="63" t="s">
        <v>88</v>
      </c>
      <c r="F252" s="63" t="s">
        <v>192</v>
      </c>
      <c r="G252" s="76">
        <v>0</v>
      </c>
      <c r="H252" s="76">
        <v>0</v>
      </c>
    </row>
    <row r="253" spans="1:8" ht="76.5">
      <c r="A253" s="116" t="s">
        <v>86</v>
      </c>
      <c r="B253" s="223" t="s">
        <v>395</v>
      </c>
      <c r="C253" s="54" t="s">
        <v>58</v>
      </c>
      <c r="D253" s="54" t="s">
        <v>55</v>
      </c>
      <c r="E253" s="54" t="s">
        <v>87</v>
      </c>
      <c r="F253" s="54"/>
      <c r="G253" s="75">
        <f>G255+G256+G259+G260+G257</f>
        <v>172000</v>
      </c>
      <c r="H253" s="75">
        <f>H255+H256+H259+H260+H257</f>
        <v>172000</v>
      </c>
    </row>
    <row r="254" spans="1:8" ht="25.5">
      <c r="A254" s="214" t="s">
        <v>508</v>
      </c>
      <c r="B254" s="223" t="s">
        <v>395</v>
      </c>
      <c r="C254" s="63" t="s">
        <v>58</v>
      </c>
      <c r="D254" s="63" t="s">
        <v>55</v>
      </c>
      <c r="E254" s="63" t="s">
        <v>87</v>
      </c>
      <c r="F254" s="63" t="s">
        <v>504</v>
      </c>
      <c r="G254" s="75">
        <f>G255+G256+G257</f>
        <v>169000</v>
      </c>
      <c r="H254" s="75">
        <f>H255+H256+H257</f>
        <v>169000</v>
      </c>
    </row>
    <row r="255" spans="1:8" ht="25.5">
      <c r="A255" s="117" t="s">
        <v>135</v>
      </c>
      <c r="B255" s="223" t="s">
        <v>395</v>
      </c>
      <c r="C255" s="63" t="s">
        <v>58</v>
      </c>
      <c r="D255" s="63" t="s">
        <v>55</v>
      </c>
      <c r="E255" s="63" t="s">
        <v>87</v>
      </c>
      <c r="F255" s="63" t="s">
        <v>257</v>
      </c>
      <c r="G255" s="76">
        <v>130000</v>
      </c>
      <c r="H255" s="76">
        <v>130000</v>
      </c>
    </row>
    <row r="256" spans="1:8" ht="38.25">
      <c r="A256" s="117" t="s">
        <v>226</v>
      </c>
      <c r="B256" s="223" t="s">
        <v>395</v>
      </c>
      <c r="C256" s="65" t="s">
        <v>58</v>
      </c>
      <c r="D256" s="65" t="s">
        <v>55</v>
      </c>
      <c r="E256" s="63" t="s">
        <v>87</v>
      </c>
      <c r="F256" s="63" t="s">
        <v>258</v>
      </c>
      <c r="G256" s="76">
        <v>0</v>
      </c>
      <c r="H256" s="76">
        <v>0</v>
      </c>
    </row>
    <row r="257" spans="1:8" ht="38.25">
      <c r="A257" s="117" t="s">
        <v>33</v>
      </c>
      <c r="B257" s="223" t="s">
        <v>395</v>
      </c>
      <c r="C257" s="65" t="s">
        <v>58</v>
      </c>
      <c r="D257" s="65" t="s">
        <v>55</v>
      </c>
      <c r="E257" s="63" t="s">
        <v>87</v>
      </c>
      <c r="F257" s="63" t="s">
        <v>171</v>
      </c>
      <c r="G257" s="76">
        <v>39000</v>
      </c>
      <c r="H257" s="76">
        <v>39000</v>
      </c>
    </row>
    <row r="258" spans="1:8" ht="25.5">
      <c r="A258" s="214" t="s">
        <v>511</v>
      </c>
      <c r="B258" s="223" t="s">
        <v>395</v>
      </c>
      <c r="C258" s="65" t="s">
        <v>58</v>
      </c>
      <c r="D258" s="65" t="s">
        <v>55</v>
      </c>
      <c r="E258" s="63" t="s">
        <v>87</v>
      </c>
      <c r="F258" s="63" t="s">
        <v>493</v>
      </c>
      <c r="G258" s="76">
        <f>G259+G260</f>
        <v>3000</v>
      </c>
      <c r="H258" s="76">
        <f>H259+H260</f>
        <v>3000</v>
      </c>
    </row>
    <row r="259" spans="1:8" ht="25.5">
      <c r="A259" s="117" t="s">
        <v>342</v>
      </c>
      <c r="B259" s="223" t="s">
        <v>395</v>
      </c>
      <c r="C259" s="65" t="s">
        <v>58</v>
      </c>
      <c r="D259" s="65" t="s">
        <v>55</v>
      </c>
      <c r="E259" s="63" t="s">
        <v>87</v>
      </c>
      <c r="F259" s="63" t="s">
        <v>259</v>
      </c>
      <c r="G259" s="76">
        <v>0</v>
      </c>
      <c r="H259" s="76">
        <v>0</v>
      </c>
    </row>
    <row r="260" spans="1:8" ht="25.5">
      <c r="A260" s="117" t="s">
        <v>38</v>
      </c>
      <c r="B260" s="223" t="s">
        <v>395</v>
      </c>
      <c r="C260" s="65" t="s">
        <v>58</v>
      </c>
      <c r="D260" s="65" t="s">
        <v>55</v>
      </c>
      <c r="E260" s="63" t="s">
        <v>87</v>
      </c>
      <c r="F260" s="63" t="s">
        <v>260</v>
      </c>
      <c r="G260" s="76">
        <v>3000</v>
      </c>
      <c r="H260" s="76">
        <v>3000</v>
      </c>
    </row>
    <row r="261" spans="1:8" ht="16.5">
      <c r="A261" s="124" t="s">
        <v>253</v>
      </c>
      <c r="B261" s="224" t="s">
        <v>395</v>
      </c>
      <c r="C261" s="123">
        <v>10</v>
      </c>
      <c r="D261" s="123"/>
      <c r="E261" s="123"/>
      <c r="F261" s="123"/>
      <c r="G261" s="125">
        <f>G262+G269</f>
        <v>315000</v>
      </c>
      <c r="H261" s="125">
        <f>H262+H269</f>
        <v>315000</v>
      </c>
    </row>
    <row r="262" spans="1:8" ht="15.75">
      <c r="A262" s="116" t="s">
        <v>47</v>
      </c>
      <c r="B262" s="223" t="s">
        <v>395</v>
      </c>
      <c r="C262" s="54">
        <v>10</v>
      </c>
      <c r="D262" s="54" t="s">
        <v>51</v>
      </c>
      <c r="E262" s="54"/>
      <c r="F262" s="54"/>
      <c r="G262" s="75">
        <f t="shared" ref="G262:H265" si="14">G263</f>
        <v>315000</v>
      </c>
      <c r="H262" s="75">
        <f t="shared" si="14"/>
        <v>315000</v>
      </c>
    </row>
    <row r="263" spans="1:8" ht="38.25">
      <c r="A263" s="196" t="s">
        <v>536</v>
      </c>
      <c r="B263" s="223" t="s">
        <v>395</v>
      </c>
      <c r="C263" s="54">
        <v>10</v>
      </c>
      <c r="D263" s="54" t="s">
        <v>51</v>
      </c>
      <c r="E263" s="54" t="s">
        <v>80</v>
      </c>
      <c r="F263" s="54"/>
      <c r="G263" s="75">
        <f t="shared" si="14"/>
        <v>315000</v>
      </c>
      <c r="H263" s="75">
        <f t="shared" si="14"/>
        <v>315000</v>
      </c>
    </row>
    <row r="264" spans="1:8" ht="25.5">
      <c r="A264" s="196" t="s">
        <v>85</v>
      </c>
      <c r="B264" s="223" t="s">
        <v>395</v>
      </c>
      <c r="C264" s="54" t="s">
        <v>264</v>
      </c>
      <c r="D264" s="54" t="s">
        <v>51</v>
      </c>
      <c r="E264" s="54" t="s">
        <v>84</v>
      </c>
      <c r="F264" s="54"/>
      <c r="G264" s="102">
        <f t="shared" si="14"/>
        <v>315000</v>
      </c>
      <c r="H264" s="102">
        <f t="shared" si="14"/>
        <v>315000</v>
      </c>
    </row>
    <row r="265" spans="1:8" ht="25.5">
      <c r="A265" s="116" t="s">
        <v>48</v>
      </c>
      <c r="B265" s="223" t="s">
        <v>395</v>
      </c>
      <c r="C265" s="54" t="s">
        <v>264</v>
      </c>
      <c r="D265" s="54" t="s">
        <v>51</v>
      </c>
      <c r="E265" s="54" t="s">
        <v>82</v>
      </c>
      <c r="F265" s="54"/>
      <c r="G265" s="75">
        <f t="shared" si="14"/>
        <v>315000</v>
      </c>
      <c r="H265" s="75">
        <f t="shared" si="14"/>
        <v>315000</v>
      </c>
    </row>
    <row r="266" spans="1:8" ht="25.5">
      <c r="A266" s="116" t="s">
        <v>71</v>
      </c>
      <c r="B266" s="223" t="s">
        <v>395</v>
      </c>
      <c r="C266" s="54">
        <v>10</v>
      </c>
      <c r="D266" s="54" t="s">
        <v>51</v>
      </c>
      <c r="E266" s="54" t="s">
        <v>83</v>
      </c>
      <c r="F266" s="54"/>
      <c r="G266" s="75">
        <f>G268</f>
        <v>315000</v>
      </c>
      <c r="H266" s="75">
        <f>H268</f>
        <v>315000</v>
      </c>
    </row>
    <row r="267" spans="1:8" ht="15.75">
      <c r="A267" s="117" t="s">
        <v>515</v>
      </c>
      <c r="B267" s="223" t="s">
        <v>395</v>
      </c>
      <c r="C267" s="63" t="s">
        <v>264</v>
      </c>
      <c r="D267" s="63" t="s">
        <v>51</v>
      </c>
      <c r="E267" s="63" t="s">
        <v>83</v>
      </c>
      <c r="F267" s="63" t="s">
        <v>509</v>
      </c>
      <c r="G267" s="75">
        <f>G268</f>
        <v>315000</v>
      </c>
      <c r="H267" s="75">
        <f>H268</f>
        <v>315000</v>
      </c>
    </row>
    <row r="268" spans="1:8" ht="15.75">
      <c r="A268" s="117" t="s">
        <v>163</v>
      </c>
      <c r="B268" s="223" t="s">
        <v>395</v>
      </c>
      <c r="C268" s="63">
        <v>10</v>
      </c>
      <c r="D268" s="63" t="s">
        <v>51</v>
      </c>
      <c r="E268" s="63" t="s">
        <v>83</v>
      </c>
      <c r="F268" s="63" t="s">
        <v>269</v>
      </c>
      <c r="G268" s="76">
        <v>315000</v>
      </c>
      <c r="H268" s="76">
        <v>315000</v>
      </c>
    </row>
    <row r="269" spans="1:8" ht="15.75">
      <c r="A269" s="116" t="s">
        <v>278</v>
      </c>
      <c r="B269" s="223" t="s">
        <v>395</v>
      </c>
      <c r="C269" s="54">
        <v>10</v>
      </c>
      <c r="D269" s="54" t="s">
        <v>54</v>
      </c>
      <c r="E269" s="54"/>
      <c r="F269" s="54"/>
      <c r="G269" s="75">
        <f>G270+G276</f>
        <v>0</v>
      </c>
      <c r="H269" s="75">
        <f>H270+H276</f>
        <v>0</v>
      </c>
    </row>
    <row r="270" spans="1:8" ht="38.25" hidden="1">
      <c r="A270" s="196" t="s">
        <v>536</v>
      </c>
      <c r="B270" s="223" t="s">
        <v>395</v>
      </c>
      <c r="C270" s="54">
        <v>10</v>
      </c>
      <c r="D270" s="54" t="s">
        <v>54</v>
      </c>
      <c r="E270" s="54" t="s">
        <v>80</v>
      </c>
      <c r="F270" s="54"/>
      <c r="G270" s="75">
        <f t="shared" ref="G270:H272" si="15">G271</f>
        <v>0</v>
      </c>
      <c r="H270" s="75">
        <f t="shared" si="15"/>
        <v>0</v>
      </c>
    </row>
    <row r="271" spans="1:8" ht="25.5" hidden="1">
      <c r="A271" s="196" t="s">
        <v>85</v>
      </c>
      <c r="B271" s="223" t="s">
        <v>395</v>
      </c>
      <c r="C271" s="54" t="s">
        <v>264</v>
      </c>
      <c r="D271" s="54" t="s">
        <v>54</v>
      </c>
      <c r="E271" s="54" t="s">
        <v>84</v>
      </c>
      <c r="F271" s="54"/>
      <c r="G271" s="102">
        <f t="shared" si="15"/>
        <v>0</v>
      </c>
      <c r="H271" s="102">
        <f t="shared" si="15"/>
        <v>0</v>
      </c>
    </row>
    <row r="272" spans="1:8" ht="25.5" hidden="1">
      <c r="A272" s="116" t="s">
        <v>48</v>
      </c>
      <c r="B272" s="223" t="s">
        <v>395</v>
      </c>
      <c r="C272" s="54" t="s">
        <v>264</v>
      </c>
      <c r="D272" s="54" t="s">
        <v>54</v>
      </c>
      <c r="E272" s="54" t="s">
        <v>82</v>
      </c>
      <c r="F272" s="54"/>
      <c r="G272" s="75">
        <f t="shared" si="15"/>
        <v>0</v>
      </c>
      <c r="H272" s="75">
        <f t="shared" si="15"/>
        <v>0</v>
      </c>
    </row>
    <row r="273" spans="1:8" ht="25.5" hidden="1">
      <c r="A273" s="116" t="s">
        <v>254</v>
      </c>
      <c r="B273" s="223" t="s">
        <v>395</v>
      </c>
      <c r="C273" s="54">
        <v>10</v>
      </c>
      <c r="D273" s="54" t="s">
        <v>54</v>
      </c>
      <c r="E273" s="54" t="s">
        <v>81</v>
      </c>
      <c r="F273" s="54"/>
      <c r="G273" s="75">
        <f>G275</f>
        <v>0</v>
      </c>
      <c r="H273" s="75">
        <f>H275</f>
        <v>0</v>
      </c>
    </row>
    <row r="274" spans="1:8" ht="15.75" hidden="1">
      <c r="A274" s="117" t="s">
        <v>515</v>
      </c>
      <c r="B274" s="223" t="s">
        <v>395</v>
      </c>
      <c r="C274" s="63" t="s">
        <v>264</v>
      </c>
      <c r="D274" s="63" t="s">
        <v>54</v>
      </c>
      <c r="E274" s="63" t="s">
        <v>81</v>
      </c>
      <c r="F274" s="63" t="s">
        <v>509</v>
      </c>
      <c r="G274" s="75">
        <f>G275</f>
        <v>0</v>
      </c>
      <c r="H274" s="75">
        <f>H275</f>
        <v>0</v>
      </c>
    </row>
    <row r="275" spans="1:8" ht="25.5" hidden="1">
      <c r="A275" s="117" t="s">
        <v>255</v>
      </c>
      <c r="B275" s="223" t="s">
        <v>395</v>
      </c>
      <c r="C275" s="63" t="s">
        <v>264</v>
      </c>
      <c r="D275" s="63" t="s">
        <v>54</v>
      </c>
      <c r="E275" s="63" t="s">
        <v>81</v>
      </c>
      <c r="F275" s="63" t="s">
        <v>270</v>
      </c>
      <c r="G275" s="76">
        <v>0</v>
      </c>
      <c r="H275" s="76">
        <v>0</v>
      </c>
    </row>
    <row r="276" spans="1:8" ht="38.25">
      <c r="A276" s="213" t="s">
        <v>224</v>
      </c>
      <c r="B276" s="223" t="s">
        <v>395</v>
      </c>
      <c r="C276" s="54" t="s">
        <v>264</v>
      </c>
      <c r="D276" s="54" t="s">
        <v>54</v>
      </c>
      <c r="E276" s="54" t="s">
        <v>90</v>
      </c>
      <c r="F276" s="54"/>
      <c r="G276" s="75">
        <f>G277</f>
        <v>0</v>
      </c>
      <c r="H276" s="75">
        <f>H277</f>
        <v>0</v>
      </c>
    </row>
    <row r="277" spans="1:8" ht="38.25">
      <c r="A277" s="213" t="s">
        <v>228</v>
      </c>
      <c r="B277" s="223" t="s">
        <v>395</v>
      </c>
      <c r="C277" s="54" t="s">
        <v>264</v>
      </c>
      <c r="D277" s="54" t="s">
        <v>54</v>
      </c>
      <c r="E277" s="54" t="s">
        <v>89</v>
      </c>
      <c r="F277" s="54"/>
      <c r="G277" s="75">
        <f>G278</f>
        <v>0</v>
      </c>
      <c r="H277" s="75">
        <f>H278</f>
        <v>0</v>
      </c>
    </row>
    <row r="278" spans="1:8" ht="63.75">
      <c r="A278" s="215" t="s">
        <v>537</v>
      </c>
      <c r="B278" s="223" t="s">
        <v>395</v>
      </c>
      <c r="C278" s="54" t="s">
        <v>264</v>
      </c>
      <c r="D278" s="54" t="s">
        <v>54</v>
      </c>
      <c r="E278" s="54" t="s">
        <v>495</v>
      </c>
      <c r="F278" s="54"/>
      <c r="G278" s="75">
        <f>G280</f>
        <v>0</v>
      </c>
      <c r="H278" s="75">
        <f>H280</f>
        <v>0</v>
      </c>
    </row>
    <row r="279" spans="1:8" ht="15.75">
      <c r="A279" s="157" t="s">
        <v>516</v>
      </c>
      <c r="B279" s="223" t="s">
        <v>395</v>
      </c>
      <c r="C279" s="63" t="s">
        <v>264</v>
      </c>
      <c r="D279" s="63" t="s">
        <v>54</v>
      </c>
      <c r="E279" s="63" t="s">
        <v>495</v>
      </c>
      <c r="F279" s="63" t="s">
        <v>510</v>
      </c>
      <c r="G279" s="75">
        <f>G280</f>
        <v>0</v>
      </c>
      <c r="H279" s="75">
        <f>H280</f>
        <v>0</v>
      </c>
    </row>
    <row r="280" spans="1:8" ht="25.5">
      <c r="A280" s="214" t="s">
        <v>494</v>
      </c>
      <c r="B280" s="223" t="s">
        <v>395</v>
      </c>
      <c r="C280" s="63" t="s">
        <v>264</v>
      </c>
      <c r="D280" s="63" t="s">
        <v>54</v>
      </c>
      <c r="E280" s="63" t="s">
        <v>495</v>
      </c>
      <c r="F280" s="63" t="s">
        <v>268</v>
      </c>
      <c r="G280" s="76">
        <v>0</v>
      </c>
      <c r="H280" s="76">
        <v>0</v>
      </c>
    </row>
    <row r="281" spans="1:8" ht="27" customHeight="1">
      <c r="A281" s="124" t="s">
        <v>61</v>
      </c>
      <c r="B281" s="224" t="s">
        <v>395</v>
      </c>
      <c r="C281" s="123">
        <v>11</v>
      </c>
      <c r="D281" s="123"/>
      <c r="E281" s="123"/>
      <c r="F281" s="123"/>
      <c r="G281" s="125">
        <f t="shared" ref="G281:H284" si="16">G282</f>
        <v>10000</v>
      </c>
      <c r="H281" s="125">
        <f t="shared" si="16"/>
        <v>10000</v>
      </c>
    </row>
    <row r="282" spans="1:8" ht="15.75">
      <c r="A282" s="116" t="s">
        <v>256</v>
      </c>
      <c r="B282" s="223" t="s">
        <v>395</v>
      </c>
      <c r="C282" s="54">
        <v>11</v>
      </c>
      <c r="D282" s="54" t="s">
        <v>51</v>
      </c>
      <c r="E282" s="54"/>
      <c r="F282" s="54"/>
      <c r="G282" s="75">
        <f t="shared" si="16"/>
        <v>10000</v>
      </c>
      <c r="H282" s="75">
        <f t="shared" si="16"/>
        <v>10000</v>
      </c>
    </row>
    <row r="283" spans="1:8" ht="25.5">
      <c r="A283" s="116" t="s">
        <v>538</v>
      </c>
      <c r="B283" s="223" t="s">
        <v>395</v>
      </c>
      <c r="C283" s="54">
        <v>11</v>
      </c>
      <c r="D283" s="54" t="s">
        <v>51</v>
      </c>
      <c r="E283" s="54" t="s">
        <v>77</v>
      </c>
      <c r="F283" s="54"/>
      <c r="G283" s="75">
        <f t="shared" si="16"/>
        <v>10000</v>
      </c>
      <c r="H283" s="75">
        <f t="shared" si="16"/>
        <v>10000</v>
      </c>
    </row>
    <row r="284" spans="1:8" ht="25.5">
      <c r="A284" s="116" t="s">
        <v>79</v>
      </c>
      <c r="B284" s="223" t="s">
        <v>395</v>
      </c>
      <c r="C284" s="54" t="s">
        <v>271</v>
      </c>
      <c r="D284" s="54" t="s">
        <v>51</v>
      </c>
      <c r="E284" s="54" t="s">
        <v>78</v>
      </c>
      <c r="F284" s="54"/>
      <c r="G284" s="102">
        <f t="shared" si="16"/>
        <v>10000</v>
      </c>
      <c r="H284" s="102">
        <f t="shared" si="16"/>
        <v>10000</v>
      </c>
    </row>
    <row r="285" spans="1:8" ht="15.75">
      <c r="A285" s="116" t="s">
        <v>62</v>
      </c>
      <c r="B285" s="223" t="s">
        <v>395</v>
      </c>
      <c r="C285" s="54">
        <v>11</v>
      </c>
      <c r="D285" s="54" t="s">
        <v>51</v>
      </c>
      <c r="E285" s="54" t="s">
        <v>76</v>
      </c>
      <c r="F285" s="54"/>
      <c r="G285" s="75">
        <f>G287</f>
        <v>10000</v>
      </c>
      <c r="H285" s="75">
        <f>H287</f>
        <v>10000</v>
      </c>
    </row>
    <row r="286" spans="1:8" ht="25.5">
      <c r="A286" s="214" t="s">
        <v>511</v>
      </c>
      <c r="B286" s="223" t="s">
        <v>395</v>
      </c>
      <c r="C286" s="63" t="s">
        <v>271</v>
      </c>
      <c r="D286" s="63" t="s">
        <v>51</v>
      </c>
      <c r="E286" s="63" t="s">
        <v>76</v>
      </c>
      <c r="F286" s="63" t="s">
        <v>493</v>
      </c>
      <c r="G286" s="75">
        <f>G287</f>
        <v>10000</v>
      </c>
      <c r="H286" s="75">
        <f>H287</f>
        <v>10000</v>
      </c>
    </row>
    <row r="287" spans="1:8" ht="25.5">
      <c r="A287" s="117" t="s">
        <v>39</v>
      </c>
      <c r="B287" s="223" t="s">
        <v>395</v>
      </c>
      <c r="C287" s="63" t="s">
        <v>271</v>
      </c>
      <c r="D287" s="63" t="s">
        <v>51</v>
      </c>
      <c r="E287" s="63" t="s">
        <v>76</v>
      </c>
      <c r="F287" s="63" t="s">
        <v>260</v>
      </c>
      <c r="G287" s="76">
        <v>10000</v>
      </c>
      <c r="H287" s="76">
        <v>10000</v>
      </c>
    </row>
    <row r="288" spans="1:8" ht="15.75">
      <c r="A288" s="121" t="s">
        <v>279</v>
      </c>
      <c r="B288" s="225"/>
      <c r="C288" s="98"/>
      <c r="D288" s="98"/>
      <c r="E288" s="98"/>
      <c r="F288" s="98"/>
      <c r="G288" s="99">
        <f>G6+G61+G71+G100+G133+G213+G225+G261+G281</f>
        <v>3496000</v>
      </c>
      <c r="H288" s="99">
        <f>H6+H61+H71+H100+H133+H213+H225+H261+H281</f>
        <v>3527400</v>
      </c>
    </row>
  </sheetData>
  <mergeCells count="2">
    <mergeCell ref="A1:H1"/>
    <mergeCell ref="A2:H2"/>
  </mergeCells>
  <phoneticPr fontId="0" type="noConversion"/>
  <pageMargins left="0.42" right="0.38" top="0.38" bottom="0.35" header="0.32" footer="0.3"/>
  <pageSetup paperSize="9" scale="7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23"/>
  <sheetViews>
    <sheetView view="pageBreakPreview" zoomScaleSheetLayoutView="100" workbookViewId="0">
      <selection sqref="A1:G1"/>
    </sheetView>
  </sheetViews>
  <sheetFormatPr defaultRowHeight="15"/>
  <cols>
    <col min="1" max="1" width="65.42578125" style="51" customWidth="1"/>
    <col min="2" max="2" width="15" style="84" customWidth="1"/>
    <col min="3" max="3" width="7" style="85" customWidth="1"/>
    <col min="4" max="4" width="6.140625" style="85" customWidth="1"/>
    <col min="5" max="5" width="7.28515625" style="85" customWidth="1"/>
    <col min="6" max="6" width="5.5703125" style="85" customWidth="1"/>
    <col min="7" max="7" width="15.28515625" style="83" customWidth="1"/>
    <col min="8" max="16384" width="9.140625" style="278"/>
  </cols>
  <sheetData>
    <row r="1" spans="1:7" ht="64.5" customHeight="1">
      <c r="A1" s="360" t="s">
        <v>665</v>
      </c>
      <c r="B1" s="403"/>
      <c r="C1" s="403"/>
      <c r="D1" s="403"/>
      <c r="E1" s="403"/>
      <c r="F1" s="403"/>
      <c r="G1" s="403"/>
    </row>
    <row r="2" spans="1:7" ht="63" customHeight="1">
      <c r="A2" s="401" t="s">
        <v>539</v>
      </c>
      <c r="B2" s="402"/>
      <c r="C2" s="402"/>
      <c r="D2" s="402"/>
      <c r="E2" s="402"/>
      <c r="F2" s="402"/>
      <c r="G2" s="402"/>
    </row>
    <row r="3" spans="1:7" ht="15.75" thickBot="1">
      <c r="G3" s="86" t="s">
        <v>341</v>
      </c>
    </row>
    <row r="4" spans="1:7" ht="15.75">
      <c r="A4" s="404" t="s">
        <v>194</v>
      </c>
      <c r="B4" s="406" t="s">
        <v>68</v>
      </c>
      <c r="C4" s="408" t="s">
        <v>195</v>
      </c>
      <c r="D4" s="408" t="s">
        <v>67</v>
      </c>
      <c r="E4" s="408" t="s">
        <v>9</v>
      </c>
      <c r="F4" s="408" t="s">
        <v>196</v>
      </c>
      <c r="G4" s="87" t="s">
        <v>11</v>
      </c>
    </row>
    <row r="5" spans="1:7" ht="49.5" customHeight="1">
      <c r="A5" s="405"/>
      <c r="B5" s="407"/>
      <c r="C5" s="409"/>
      <c r="D5" s="409"/>
      <c r="E5" s="409"/>
      <c r="F5" s="409"/>
      <c r="G5" s="320" t="s">
        <v>544</v>
      </c>
    </row>
    <row r="6" spans="1:7" ht="29.25">
      <c r="A6" s="265" t="s">
        <v>538</v>
      </c>
      <c r="B6" s="233" t="s">
        <v>77</v>
      </c>
      <c r="C6" s="248"/>
      <c r="D6" s="248"/>
      <c r="E6" s="248"/>
      <c r="F6" s="248"/>
      <c r="G6" s="317">
        <f>G8</f>
        <v>10000</v>
      </c>
    </row>
    <row r="7" spans="1:7" s="300" customFormat="1" ht="17.25" customHeight="1">
      <c r="A7" s="310" t="s">
        <v>639</v>
      </c>
      <c r="B7" s="303" t="s">
        <v>78</v>
      </c>
      <c r="C7" s="311"/>
      <c r="D7" s="311"/>
      <c r="E7" s="311"/>
      <c r="F7" s="311"/>
      <c r="G7" s="304">
        <f>G8</f>
        <v>10000</v>
      </c>
    </row>
    <row r="8" spans="1:7" ht="15.75">
      <c r="A8" s="222" t="s">
        <v>62</v>
      </c>
      <c r="B8" s="258" t="s">
        <v>76</v>
      </c>
      <c r="C8" s="259"/>
      <c r="D8" s="259"/>
      <c r="E8" s="259"/>
      <c r="F8" s="259"/>
      <c r="G8" s="230">
        <f>G9</f>
        <v>10000</v>
      </c>
    </row>
    <row r="9" spans="1:7" ht="15.75">
      <c r="A9" s="222" t="s">
        <v>61</v>
      </c>
      <c r="B9" s="258" t="s">
        <v>76</v>
      </c>
      <c r="C9" s="259">
        <v>11</v>
      </c>
      <c r="D9" s="259"/>
      <c r="E9" s="259"/>
      <c r="F9" s="259"/>
      <c r="G9" s="230">
        <f>G10</f>
        <v>10000</v>
      </c>
    </row>
    <row r="10" spans="1:7" ht="15.75">
      <c r="A10" s="222" t="s">
        <v>61</v>
      </c>
      <c r="B10" s="258" t="s">
        <v>76</v>
      </c>
      <c r="C10" s="259">
        <v>11</v>
      </c>
      <c r="D10" s="259" t="s">
        <v>51</v>
      </c>
      <c r="E10" s="259"/>
      <c r="F10" s="259"/>
      <c r="G10" s="230">
        <f>G12</f>
        <v>10000</v>
      </c>
    </row>
    <row r="11" spans="1:7" ht="25.5">
      <c r="A11" s="214" t="s">
        <v>511</v>
      </c>
      <c r="B11" s="258" t="s">
        <v>76</v>
      </c>
      <c r="C11" s="259" t="s">
        <v>271</v>
      </c>
      <c r="D11" s="259" t="s">
        <v>51</v>
      </c>
      <c r="E11" s="259" t="s">
        <v>493</v>
      </c>
      <c r="F11" s="259"/>
      <c r="G11" s="230">
        <f>G12</f>
        <v>10000</v>
      </c>
    </row>
    <row r="12" spans="1:7" ht="25.5">
      <c r="A12" s="117" t="s">
        <v>35</v>
      </c>
      <c r="B12" s="258" t="s">
        <v>76</v>
      </c>
      <c r="C12" s="259">
        <v>11</v>
      </c>
      <c r="D12" s="259" t="s">
        <v>51</v>
      </c>
      <c r="E12" s="259" t="s">
        <v>260</v>
      </c>
      <c r="F12" s="259"/>
      <c r="G12" s="230">
        <f>SUM(G13)</f>
        <v>10000</v>
      </c>
    </row>
    <row r="13" spans="1:7" ht="25.5">
      <c r="A13" s="255" t="s">
        <v>197</v>
      </c>
      <c r="B13" s="258" t="s">
        <v>76</v>
      </c>
      <c r="C13" s="260">
        <v>11</v>
      </c>
      <c r="D13" s="260" t="s">
        <v>51</v>
      </c>
      <c r="E13" s="260" t="s">
        <v>260</v>
      </c>
      <c r="F13" s="260" t="s">
        <v>395</v>
      </c>
      <c r="G13" s="231">
        <v>10000</v>
      </c>
    </row>
    <row r="14" spans="1:7" ht="43.5">
      <c r="A14" s="237" t="s">
        <v>550</v>
      </c>
      <c r="B14" s="233" t="s">
        <v>80</v>
      </c>
      <c r="C14" s="248"/>
      <c r="D14" s="248"/>
      <c r="E14" s="248"/>
      <c r="F14" s="248"/>
      <c r="G14" s="317">
        <f>G16</f>
        <v>327850</v>
      </c>
    </row>
    <row r="15" spans="1:7" s="300" customFormat="1" ht="15.75">
      <c r="A15" s="318" t="s">
        <v>85</v>
      </c>
      <c r="B15" s="319" t="s">
        <v>84</v>
      </c>
      <c r="C15" s="311"/>
      <c r="D15" s="311"/>
      <c r="E15" s="311"/>
      <c r="F15" s="311"/>
      <c r="G15" s="304">
        <f>G16</f>
        <v>327850</v>
      </c>
    </row>
    <row r="16" spans="1:7" ht="15.75">
      <c r="A16" s="222" t="s">
        <v>48</v>
      </c>
      <c r="B16" s="261" t="s">
        <v>83</v>
      </c>
      <c r="C16" s="259"/>
      <c r="D16" s="259"/>
      <c r="E16" s="259"/>
      <c r="F16" s="259"/>
      <c r="G16" s="230">
        <f>G17+G23</f>
        <v>327850</v>
      </c>
    </row>
    <row r="17" spans="1:7" ht="15.75">
      <c r="A17" s="217" t="s">
        <v>198</v>
      </c>
      <c r="B17" s="261" t="s">
        <v>83</v>
      </c>
      <c r="C17" s="259">
        <v>10</v>
      </c>
      <c r="D17" s="259"/>
      <c r="E17" s="259"/>
      <c r="F17" s="259"/>
      <c r="G17" s="230">
        <f>G18</f>
        <v>315000</v>
      </c>
    </row>
    <row r="18" spans="1:7" ht="15.75">
      <c r="A18" s="217" t="s">
        <v>47</v>
      </c>
      <c r="B18" s="261" t="s">
        <v>83</v>
      </c>
      <c r="C18" s="259">
        <v>10</v>
      </c>
      <c r="D18" s="259" t="s">
        <v>51</v>
      </c>
      <c r="E18" s="259"/>
      <c r="F18" s="259"/>
      <c r="G18" s="230">
        <f>G19</f>
        <v>315000</v>
      </c>
    </row>
    <row r="19" spans="1:7" ht="25.5">
      <c r="A19" s="217" t="s">
        <v>49</v>
      </c>
      <c r="B19" s="261" t="s">
        <v>83</v>
      </c>
      <c r="C19" s="259">
        <v>10</v>
      </c>
      <c r="D19" s="259" t="s">
        <v>51</v>
      </c>
      <c r="E19" s="259"/>
      <c r="F19" s="259"/>
      <c r="G19" s="230">
        <f>G21</f>
        <v>315000</v>
      </c>
    </row>
    <row r="20" spans="1:7" ht="15.75">
      <c r="A20" s="217" t="s">
        <v>50</v>
      </c>
      <c r="B20" s="261" t="s">
        <v>83</v>
      </c>
      <c r="C20" s="259" t="s">
        <v>264</v>
      </c>
      <c r="D20" s="259" t="s">
        <v>51</v>
      </c>
      <c r="E20" s="259" t="s">
        <v>509</v>
      </c>
      <c r="F20" s="262"/>
      <c r="G20" s="230">
        <f>G21</f>
        <v>315000</v>
      </c>
    </row>
    <row r="21" spans="1:7" ht="15.75">
      <c r="A21" s="217" t="s">
        <v>553</v>
      </c>
      <c r="B21" s="261" t="s">
        <v>83</v>
      </c>
      <c r="C21" s="259">
        <v>10</v>
      </c>
      <c r="D21" s="259" t="s">
        <v>51</v>
      </c>
      <c r="E21" s="259" t="s">
        <v>269</v>
      </c>
      <c r="F21" s="259"/>
      <c r="G21" s="230">
        <f>G22</f>
        <v>315000</v>
      </c>
    </row>
    <row r="22" spans="1:7" ht="25.5">
      <c r="A22" s="222" t="s">
        <v>199</v>
      </c>
      <c r="B22" s="261" t="s">
        <v>83</v>
      </c>
      <c r="C22" s="259">
        <v>10</v>
      </c>
      <c r="D22" s="259" t="s">
        <v>51</v>
      </c>
      <c r="E22" s="259" t="s">
        <v>269</v>
      </c>
      <c r="F22" s="259" t="s">
        <v>395</v>
      </c>
      <c r="G22" s="236">
        <v>315000</v>
      </c>
    </row>
    <row r="23" spans="1:7" ht="25.5">
      <c r="A23" s="222" t="s">
        <v>60</v>
      </c>
      <c r="B23" s="258" t="s">
        <v>81</v>
      </c>
      <c r="C23" s="259"/>
      <c r="D23" s="259"/>
      <c r="E23" s="259"/>
      <c r="F23" s="259"/>
      <c r="G23" s="230">
        <f>G24</f>
        <v>12850</v>
      </c>
    </row>
    <row r="24" spans="1:7" ht="15.75">
      <c r="A24" s="222" t="s">
        <v>200</v>
      </c>
      <c r="B24" s="258" t="s">
        <v>81</v>
      </c>
      <c r="C24" s="259">
        <v>10</v>
      </c>
      <c r="D24" s="259" t="s">
        <v>54</v>
      </c>
      <c r="E24" s="259"/>
      <c r="F24" s="259"/>
      <c r="G24" s="230">
        <f>G26</f>
        <v>12850</v>
      </c>
    </row>
    <row r="25" spans="1:7" ht="15.75">
      <c r="A25" s="217" t="s">
        <v>50</v>
      </c>
      <c r="B25" s="258" t="s">
        <v>81</v>
      </c>
      <c r="C25" s="259" t="s">
        <v>264</v>
      </c>
      <c r="D25" s="259" t="s">
        <v>54</v>
      </c>
      <c r="E25" s="259" t="s">
        <v>509</v>
      </c>
      <c r="F25" s="262"/>
      <c r="G25" s="230">
        <f>G26</f>
        <v>12850</v>
      </c>
    </row>
    <row r="26" spans="1:7" ht="25.5">
      <c r="A26" s="222" t="s">
        <v>554</v>
      </c>
      <c r="B26" s="258" t="s">
        <v>81</v>
      </c>
      <c r="C26" s="259">
        <v>10</v>
      </c>
      <c r="D26" s="259" t="s">
        <v>54</v>
      </c>
      <c r="E26" s="259" t="s">
        <v>270</v>
      </c>
      <c r="F26" s="259"/>
      <c r="G26" s="230">
        <f>G27</f>
        <v>12850</v>
      </c>
    </row>
    <row r="27" spans="1:7" ht="25.5">
      <c r="A27" s="255" t="s">
        <v>199</v>
      </c>
      <c r="B27" s="258" t="s">
        <v>81</v>
      </c>
      <c r="C27" s="260" t="s">
        <v>264</v>
      </c>
      <c r="D27" s="260" t="s">
        <v>54</v>
      </c>
      <c r="E27" s="260" t="s">
        <v>270</v>
      </c>
      <c r="F27" s="260" t="s">
        <v>395</v>
      </c>
      <c r="G27" s="231">
        <v>12850</v>
      </c>
    </row>
    <row r="28" spans="1:7" ht="43.5">
      <c r="A28" s="237" t="s">
        <v>535</v>
      </c>
      <c r="B28" s="233" t="s">
        <v>94</v>
      </c>
      <c r="C28" s="248"/>
      <c r="D28" s="248"/>
      <c r="E28" s="248"/>
      <c r="F28" s="248"/>
      <c r="G28" s="317">
        <f>G30</f>
        <v>20000</v>
      </c>
    </row>
    <row r="29" spans="1:7" s="300" customFormat="1" ht="24.75" customHeight="1">
      <c r="A29" s="305" t="s">
        <v>636</v>
      </c>
      <c r="B29" s="258" t="s">
        <v>95</v>
      </c>
      <c r="C29" s="301"/>
      <c r="D29" s="301"/>
      <c r="E29" s="301"/>
      <c r="F29" s="301"/>
      <c r="G29" s="304">
        <f>G30</f>
        <v>20000</v>
      </c>
    </row>
    <row r="30" spans="1:7" ht="25.5">
      <c r="A30" s="222" t="s">
        <v>21</v>
      </c>
      <c r="B30" s="258" t="s">
        <v>93</v>
      </c>
      <c r="C30" s="262"/>
      <c r="D30" s="262"/>
      <c r="E30" s="262"/>
      <c r="F30" s="262"/>
      <c r="G30" s="230">
        <f>G31+G36</f>
        <v>20000</v>
      </c>
    </row>
    <row r="31" spans="1:7" ht="15.75">
      <c r="A31" s="222" t="s">
        <v>19</v>
      </c>
      <c r="B31" s="258" t="s">
        <v>93</v>
      </c>
      <c r="C31" s="259" t="s">
        <v>55</v>
      </c>
      <c r="D31" s="259"/>
      <c r="E31" s="259"/>
      <c r="F31" s="259"/>
      <c r="G31" s="230">
        <f>G32</f>
        <v>10000</v>
      </c>
    </row>
    <row r="32" spans="1:7" ht="15.75">
      <c r="A32" s="222" t="s">
        <v>20</v>
      </c>
      <c r="B32" s="258" t="s">
        <v>93</v>
      </c>
      <c r="C32" s="259" t="s">
        <v>55</v>
      </c>
      <c r="D32" s="259" t="s">
        <v>51</v>
      </c>
      <c r="E32" s="259"/>
      <c r="F32" s="259"/>
      <c r="G32" s="230">
        <f>G34</f>
        <v>10000</v>
      </c>
    </row>
    <row r="33" spans="1:7" ht="25.5">
      <c r="A33" s="222" t="s">
        <v>14</v>
      </c>
      <c r="B33" s="258" t="s">
        <v>93</v>
      </c>
      <c r="C33" s="259" t="s">
        <v>55</v>
      </c>
      <c r="D33" s="259" t="s">
        <v>51</v>
      </c>
      <c r="E33" s="259" t="s">
        <v>493</v>
      </c>
      <c r="F33" s="259"/>
      <c r="G33" s="230">
        <f>G34</f>
        <v>10000</v>
      </c>
    </row>
    <row r="34" spans="1:7" ht="25.5">
      <c r="A34" s="117" t="s">
        <v>35</v>
      </c>
      <c r="B34" s="258" t="s">
        <v>93</v>
      </c>
      <c r="C34" s="259" t="s">
        <v>55</v>
      </c>
      <c r="D34" s="259" t="s">
        <v>51</v>
      </c>
      <c r="E34" s="259" t="s">
        <v>260</v>
      </c>
      <c r="F34" s="259"/>
      <c r="G34" s="230">
        <f>G35</f>
        <v>10000</v>
      </c>
    </row>
    <row r="35" spans="1:7" ht="25.5">
      <c r="A35" s="222" t="s">
        <v>199</v>
      </c>
      <c r="B35" s="258" t="s">
        <v>93</v>
      </c>
      <c r="C35" s="259" t="s">
        <v>55</v>
      </c>
      <c r="D35" s="259" t="s">
        <v>51</v>
      </c>
      <c r="E35" s="259" t="s">
        <v>260</v>
      </c>
      <c r="F35" s="259" t="s">
        <v>395</v>
      </c>
      <c r="G35" s="236">
        <v>10000</v>
      </c>
    </row>
    <row r="36" spans="1:7" ht="15.75">
      <c r="A36" s="222" t="s">
        <v>201</v>
      </c>
      <c r="B36" s="258" t="s">
        <v>93</v>
      </c>
      <c r="C36" s="259" t="s">
        <v>57</v>
      </c>
      <c r="D36" s="259"/>
      <c r="E36" s="259"/>
      <c r="F36" s="259"/>
      <c r="G36" s="230">
        <f>G37</f>
        <v>10000</v>
      </c>
    </row>
    <row r="37" spans="1:7" ht="15.75">
      <c r="A37" s="222" t="s">
        <v>43</v>
      </c>
      <c r="B37" s="258" t="s">
        <v>93</v>
      </c>
      <c r="C37" s="259" t="s">
        <v>57</v>
      </c>
      <c r="D37" s="259" t="s">
        <v>57</v>
      </c>
      <c r="E37" s="259"/>
      <c r="F37" s="259"/>
      <c r="G37" s="230">
        <f>G39</f>
        <v>10000</v>
      </c>
    </row>
    <row r="38" spans="1:7" ht="25.5">
      <c r="A38" s="222" t="s">
        <v>14</v>
      </c>
      <c r="B38" s="258" t="s">
        <v>93</v>
      </c>
      <c r="C38" s="259" t="s">
        <v>57</v>
      </c>
      <c r="D38" s="259" t="s">
        <v>57</v>
      </c>
      <c r="E38" s="259" t="s">
        <v>493</v>
      </c>
      <c r="F38" s="259"/>
      <c r="G38" s="230">
        <f>G39</f>
        <v>10000</v>
      </c>
    </row>
    <row r="39" spans="1:7" ht="25.5">
      <c r="A39" s="117" t="s">
        <v>35</v>
      </c>
      <c r="B39" s="258" t="s">
        <v>93</v>
      </c>
      <c r="C39" s="259" t="s">
        <v>57</v>
      </c>
      <c r="D39" s="259" t="s">
        <v>57</v>
      </c>
      <c r="E39" s="259" t="s">
        <v>260</v>
      </c>
      <c r="F39" s="259"/>
      <c r="G39" s="230">
        <f>G40</f>
        <v>10000</v>
      </c>
    </row>
    <row r="40" spans="1:7" ht="25.5">
      <c r="A40" s="255" t="s">
        <v>199</v>
      </c>
      <c r="B40" s="258" t="s">
        <v>93</v>
      </c>
      <c r="C40" s="260" t="s">
        <v>57</v>
      </c>
      <c r="D40" s="260" t="s">
        <v>57</v>
      </c>
      <c r="E40" s="260" t="s">
        <v>260</v>
      </c>
      <c r="F40" s="260" t="s">
        <v>395</v>
      </c>
      <c r="G40" s="231">
        <v>10000</v>
      </c>
    </row>
    <row r="41" spans="1:7" ht="57.75">
      <c r="A41" s="265" t="s">
        <v>643</v>
      </c>
      <c r="B41" s="233" t="s">
        <v>100</v>
      </c>
      <c r="C41" s="238"/>
      <c r="D41" s="238"/>
      <c r="E41" s="238"/>
      <c r="F41" s="238"/>
      <c r="G41" s="317">
        <f>G43</f>
        <v>70000</v>
      </c>
    </row>
    <row r="42" spans="1:7" s="300" customFormat="1" ht="15.75">
      <c r="A42" s="306" t="s">
        <v>644</v>
      </c>
      <c r="B42" s="258" t="s">
        <v>98</v>
      </c>
      <c r="C42" s="311"/>
      <c r="D42" s="311"/>
      <c r="E42" s="311"/>
      <c r="F42" s="311"/>
      <c r="G42" s="304">
        <f>G43</f>
        <v>70000</v>
      </c>
    </row>
    <row r="43" spans="1:7" ht="25.5">
      <c r="A43" s="222" t="s">
        <v>202</v>
      </c>
      <c r="B43" s="258" t="s">
        <v>97</v>
      </c>
      <c r="C43" s="259"/>
      <c r="D43" s="259"/>
      <c r="E43" s="259"/>
      <c r="F43" s="259"/>
      <c r="G43" s="230">
        <f>G44+G49+G54+G59</f>
        <v>70000</v>
      </c>
    </row>
    <row r="44" spans="1:7" ht="15.75">
      <c r="A44" s="222" t="s">
        <v>13</v>
      </c>
      <c r="B44" s="258" t="s">
        <v>97</v>
      </c>
      <c r="C44" s="259" t="s">
        <v>51</v>
      </c>
      <c r="D44" s="259"/>
      <c r="E44" s="259"/>
      <c r="F44" s="259"/>
      <c r="G44" s="230">
        <f>G45</f>
        <v>10000</v>
      </c>
    </row>
    <row r="45" spans="1:7" ht="15.75">
      <c r="A45" s="222" t="s">
        <v>15</v>
      </c>
      <c r="B45" s="258" t="s">
        <v>97</v>
      </c>
      <c r="C45" s="259" t="s">
        <v>51</v>
      </c>
      <c r="D45" s="259">
        <v>13</v>
      </c>
      <c r="E45" s="259"/>
      <c r="F45" s="259"/>
      <c r="G45" s="230">
        <f>G47</f>
        <v>10000</v>
      </c>
    </row>
    <row r="46" spans="1:7" ht="25.5">
      <c r="A46" s="222" t="s">
        <v>14</v>
      </c>
      <c r="B46" s="258" t="s">
        <v>548</v>
      </c>
      <c r="C46" s="259" t="s">
        <v>52</v>
      </c>
      <c r="D46" s="259">
        <v>12</v>
      </c>
      <c r="E46" s="259" t="s">
        <v>493</v>
      </c>
      <c r="F46" s="259"/>
      <c r="G46" s="230">
        <f>G47</f>
        <v>10000</v>
      </c>
    </row>
    <row r="47" spans="1:7" ht="25.5">
      <c r="A47" s="117" t="s">
        <v>35</v>
      </c>
      <c r="B47" s="258" t="s">
        <v>97</v>
      </c>
      <c r="C47" s="259" t="s">
        <v>51</v>
      </c>
      <c r="D47" s="259">
        <v>13</v>
      </c>
      <c r="E47" s="259" t="s">
        <v>260</v>
      </c>
      <c r="F47" s="259"/>
      <c r="G47" s="230">
        <f>G48</f>
        <v>10000</v>
      </c>
    </row>
    <row r="48" spans="1:7" ht="25.5">
      <c r="A48" s="222" t="s">
        <v>199</v>
      </c>
      <c r="B48" s="258" t="s">
        <v>97</v>
      </c>
      <c r="C48" s="259" t="s">
        <v>51</v>
      </c>
      <c r="D48" s="259">
        <v>13</v>
      </c>
      <c r="E48" s="259" t="s">
        <v>260</v>
      </c>
      <c r="F48" s="259" t="s">
        <v>395</v>
      </c>
      <c r="G48" s="236">
        <v>10000</v>
      </c>
    </row>
    <row r="49" spans="1:7" ht="15.75">
      <c r="A49" s="222" t="s">
        <v>203</v>
      </c>
      <c r="B49" s="258" t="s">
        <v>97</v>
      </c>
      <c r="C49" s="259" t="s">
        <v>54</v>
      </c>
      <c r="D49" s="259"/>
      <c r="E49" s="259"/>
      <c r="F49" s="259"/>
      <c r="G49" s="230">
        <f>G50</f>
        <v>10000</v>
      </c>
    </row>
    <row r="50" spans="1:7" ht="15.75">
      <c r="A50" s="222" t="s">
        <v>17</v>
      </c>
      <c r="B50" s="258" t="s">
        <v>97</v>
      </c>
      <c r="C50" s="259" t="s">
        <v>54</v>
      </c>
      <c r="D50" s="259" t="s">
        <v>461</v>
      </c>
      <c r="E50" s="259"/>
      <c r="F50" s="259"/>
      <c r="G50" s="230">
        <f>G52</f>
        <v>10000</v>
      </c>
    </row>
    <row r="51" spans="1:7" ht="25.5">
      <c r="A51" s="222" t="s">
        <v>14</v>
      </c>
      <c r="B51" s="258" t="s">
        <v>97</v>
      </c>
      <c r="C51" s="259" t="s">
        <v>54</v>
      </c>
      <c r="D51" s="259" t="s">
        <v>461</v>
      </c>
      <c r="E51" s="259" t="s">
        <v>493</v>
      </c>
      <c r="F51" s="259"/>
      <c r="G51" s="230">
        <f>G52</f>
        <v>10000</v>
      </c>
    </row>
    <row r="52" spans="1:7" ht="25.5">
      <c r="A52" s="117" t="s">
        <v>35</v>
      </c>
      <c r="B52" s="258" t="s">
        <v>97</v>
      </c>
      <c r="C52" s="259" t="s">
        <v>54</v>
      </c>
      <c r="D52" s="259" t="s">
        <v>461</v>
      </c>
      <c r="E52" s="259" t="s">
        <v>260</v>
      </c>
      <c r="F52" s="259"/>
      <c r="G52" s="230">
        <f>G53</f>
        <v>10000</v>
      </c>
    </row>
    <row r="53" spans="1:7" ht="25.5">
      <c r="A53" s="222" t="s">
        <v>199</v>
      </c>
      <c r="B53" s="258" t="s">
        <v>97</v>
      </c>
      <c r="C53" s="259" t="s">
        <v>54</v>
      </c>
      <c r="D53" s="259" t="s">
        <v>461</v>
      </c>
      <c r="E53" s="259" t="s">
        <v>260</v>
      </c>
      <c r="F53" s="259" t="s">
        <v>395</v>
      </c>
      <c r="G53" s="236">
        <v>10000</v>
      </c>
    </row>
    <row r="54" spans="1:7" ht="15.75">
      <c r="A54" s="222" t="s">
        <v>204</v>
      </c>
      <c r="B54" s="258" t="s">
        <v>97</v>
      </c>
      <c r="C54" s="259" t="s">
        <v>56</v>
      </c>
      <c r="D54" s="259" t="s">
        <v>54</v>
      </c>
      <c r="E54" s="259"/>
      <c r="F54" s="259"/>
      <c r="G54" s="230">
        <f>G55</f>
        <v>10000</v>
      </c>
    </row>
    <row r="55" spans="1:7" ht="15.75">
      <c r="A55" s="222" t="s">
        <v>30</v>
      </c>
      <c r="B55" s="258" t="s">
        <v>97</v>
      </c>
      <c r="C55" s="259" t="s">
        <v>56</v>
      </c>
      <c r="D55" s="259" t="s">
        <v>54</v>
      </c>
      <c r="E55" s="259"/>
      <c r="F55" s="259"/>
      <c r="G55" s="230">
        <f>G57</f>
        <v>10000</v>
      </c>
    </row>
    <row r="56" spans="1:7" ht="25.5">
      <c r="A56" s="222" t="s">
        <v>14</v>
      </c>
      <c r="B56" s="258" t="s">
        <v>97</v>
      </c>
      <c r="C56" s="259" t="s">
        <v>56</v>
      </c>
      <c r="D56" s="259" t="s">
        <v>54</v>
      </c>
      <c r="E56" s="259" t="s">
        <v>493</v>
      </c>
      <c r="F56" s="259"/>
      <c r="G56" s="230">
        <f>G57</f>
        <v>10000</v>
      </c>
    </row>
    <row r="57" spans="1:7" ht="25.5">
      <c r="A57" s="117" t="s">
        <v>35</v>
      </c>
      <c r="B57" s="258" t="s">
        <v>97</v>
      </c>
      <c r="C57" s="259" t="s">
        <v>56</v>
      </c>
      <c r="D57" s="259" t="s">
        <v>54</v>
      </c>
      <c r="E57" s="259" t="s">
        <v>260</v>
      </c>
      <c r="F57" s="259"/>
      <c r="G57" s="230">
        <f>G58</f>
        <v>10000</v>
      </c>
    </row>
    <row r="58" spans="1:7" ht="25.5">
      <c r="A58" s="222" t="s">
        <v>199</v>
      </c>
      <c r="B58" s="258" t="s">
        <v>97</v>
      </c>
      <c r="C58" s="259" t="s">
        <v>56</v>
      </c>
      <c r="D58" s="259" t="s">
        <v>54</v>
      </c>
      <c r="E58" s="259" t="s">
        <v>260</v>
      </c>
      <c r="F58" s="259" t="s">
        <v>395</v>
      </c>
      <c r="G58" s="236">
        <v>10000</v>
      </c>
    </row>
    <row r="59" spans="1:7" ht="15.75">
      <c r="A59" s="222" t="s">
        <v>201</v>
      </c>
      <c r="B59" s="258" t="s">
        <v>97</v>
      </c>
      <c r="C59" s="259" t="s">
        <v>57</v>
      </c>
      <c r="D59" s="259"/>
      <c r="E59" s="259"/>
      <c r="F59" s="259"/>
      <c r="G59" s="230">
        <f>G60</f>
        <v>40000</v>
      </c>
    </row>
    <row r="60" spans="1:7" ht="15.75">
      <c r="A60" s="222" t="s">
        <v>43</v>
      </c>
      <c r="B60" s="258" t="s">
        <v>97</v>
      </c>
      <c r="C60" s="259" t="s">
        <v>57</v>
      </c>
      <c r="D60" s="259" t="s">
        <v>57</v>
      </c>
      <c r="E60" s="259"/>
      <c r="F60" s="259"/>
      <c r="G60" s="230">
        <f>G62</f>
        <v>40000</v>
      </c>
    </row>
    <row r="61" spans="1:7" ht="25.5">
      <c r="A61" s="222" t="s">
        <v>14</v>
      </c>
      <c r="B61" s="258" t="s">
        <v>97</v>
      </c>
      <c r="C61" s="259" t="s">
        <v>57</v>
      </c>
      <c r="D61" s="259" t="s">
        <v>57</v>
      </c>
      <c r="E61" s="259" t="s">
        <v>493</v>
      </c>
      <c r="F61" s="259"/>
      <c r="G61" s="230">
        <f>G62</f>
        <v>40000</v>
      </c>
    </row>
    <row r="62" spans="1:7" ht="25.5">
      <c r="A62" s="117" t="s">
        <v>35</v>
      </c>
      <c r="B62" s="258" t="s">
        <v>97</v>
      </c>
      <c r="C62" s="259" t="s">
        <v>57</v>
      </c>
      <c r="D62" s="259" t="s">
        <v>57</v>
      </c>
      <c r="E62" s="259" t="s">
        <v>260</v>
      </c>
      <c r="F62" s="259"/>
      <c r="G62" s="230">
        <f>G63</f>
        <v>40000</v>
      </c>
    </row>
    <row r="63" spans="1:7" ht="25.5">
      <c r="A63" s="255" t="s">
        <v>199</v>
      </c>
      <c r="B63" s="258" t="s">
        <v>97</v>
      </c>
      <c r="C63" s="260" t="s">
        <v>57</v>
      </c>
      <c r="D63" s="260" t="s">
        <v>57</v>
      </c>
      <c r="E63" s="260" t="s">
        <v>260</v>
      </c>
      <c r="F63" s="260" t="s">
        <v>395</v>
      </c>
      <c r="G63" s="231">
        <v>40000</v>
      </c>
    </row>
    <row r="64" spans="1:7" ht="57.75">
      <c r="A64" s="237" t="s">
        <v>23</v>
      </c>
      <c r="B64" s="233" t="s">
        <v>107</v>
      </c>
      <c r="C64" s="238"/>
      <c r="D64" s="238"/>
      <c r="E64" s="238"/>
      <c r="F64" s="238"/>
      <c r="G64" s="239">
        <f>G66</f>
        <v>200616.16</v>
      </c>
    </row>
    <row r="65" spans="1:7" s="300" customFormat="1" ht="25.5">
      <c r="A65" s="117" t="s">
        <v>106</v>
      </c>
      <c r="B65" s="258" t="s">
        <v>105</v>
      </c>
      <c r="C65" s="312"/>
      <c r="D65" s="312"/>
      <c r="E65" s="312"/>
      <c r="F65" s="312"/>
      <c r="G65" s="230">
        <f>G66</f>
        <v>200616.16</v>
      </c>
    </row>
    <row r="66" spans="1:7" ht="25.5">
      <c r="A66" s="217" t="s">
        <v>70</v>
      </c>
      <c r="B66" s="258" t="s">
        <v>103</v>
      </c>
      <c r="C66" s="259"/>
      <c r="D66" s="259"/>
      <c r="E66" s="259"/>
      <c r="F66" s="259"/>
      <c r="G66" s="230">
        <f>G67+G72</f>
        <v>200616.16</v>
      </c>
    </row>
    <row r="67" spans="1:7" ht="15.75">
      <c r="A67" s="217" t="s">
        <v>19</v>
      </c>
      <c r="B67" s="258" t="s">
        <v>103</v>
      </c>
      <c r="C67" s="259" t="s">
        <v>55</v>
      </c>
      <c r="D67" s="259"/>
      <c r="E67" s="259"/>
      <c r="F67" s="259"/>
      <c r="G67" s="230">
        <f>G68</f>
        <v>10000</v>
      </c>
    </row>
    <row r="68" spans="1:7" ht="15.75">
      <c r="A68" s="217" t="s">
        <v>22</v>
      </c>
      <c r="B68" s="258" t="s">
        <v>103</v>
      </c>
      <c r="C68" s="259" t="s">
        <v>55</v>
      </c>
      <c r="D68" s="259">
        <v>12</v>
      </c>
      <c r="E68" s="259"/>
      <c r="F68" s="259"/>
      <c r="G68" s="230">
        <f>G70</f>
        <v>10000</v>
      </c>
    </row>
    <row r="69" spans="1:7" ht="25.5">
      <c r="A69" s="222" t="s">
        <v>14</v>
      </c>
      <c r="B69" s="258" t="s">
        <v>103</v>
      </c>
      <c r="C69" s="259" t="s">
        <v>55</v>
      </c>
      <c r="D69" s="259">
        <v>11</v>
      </c>
      <c r="E69" s="259" t="s">
        <v>493</v>
      </c>
      <c r="F69" s="259"/>
      <c r="G69" s="230">
        <f>G70</f>
        <v>10000</v>
      </c>
    </row>
    <row r="70" spans="1:7" ht="25.5">
      <c r="A70" s="117" t="s">
        <v>35</v>
      </c>
      <c r="B70" s="258" t="s">
        <v>103</v>
      </c>
      <c r="C70" s="259" t="s">
        <v>55</v>
      </c>
      <c r="D70" s="259">
        <v>12</v>
      </c>
      <c r="E70" s="259" t="s">
        <v>260</v>
      </c>
      <c r="F70" s="259"/>
      <c r="G70" s="230">
        <f>G71</f>
        <v>10000</v>
      </c>
    </row>
    <row r="71" spans="1:7" ht="25.5">
      <c r="A71" s="255" t="s">
        <v>199</v>
      </c>
      <c r="B71" s="258" t="s">
        <v>103</v>
      </c>
      <c r="C71" s="260" t="s">
        <v>55</v>
      </c>
      <c r="D71" s="260">
        <v>12</v>
      </c>
      <c r="E71" s="260" t="s">
        <v>260</v>
      </c>
      <c r="F71" s="260" t="s">
        <v>395</v>
      </c>
      <c r="G71" s="231">
        <v>10000</v>
      </c>
    </row>
    <row r="72" spans="1:7" ht="15.75">
      <c r="A72" s="217" t="s">
        <v>204</v>
      </c>
      <c r="B72" s="258" t="s">
        <v>634</v>
      </c>
      <c r="C72" s="260" t="s">
        <v>56</v>
      </c>
      <c r="D72" s="260"/>
      <c r="E72" s="259"/>
      <c r="F72" s="259"/>
      <c r="G72" s="230">
        <f>G73</f>
        <v>190616.16</v>
      </c>
    </row>
    <row r="73" spans="1:7" ht="15.75">
      <c r="A73" s="217" t="s">
        <v>28</v>
      </c>
      <c r="B73" s="258" t="s">
        <v>634</v>
      </c>
      <c r="C73" s="260" t="s">
        <v>56</v>
      </c>
      <c r="D73" s="260" t="s">
        <v>53</v>
      </c>
      <c r="E73" s="259"/>
      <c r="F73" s="259"/>
      <c r="G73" s="230">
        <f>G75</f>
        <v>190616.16</v>
      </c>
    </row>
    <row r="74" spans="1:7" ht="25.5">
      <c r="A74" s="222" t="s">
        <v>14</v>
      </c>
      <c r="B74" s="258" t="s">
        <v>634</v>
      </c>
      <c r="C74" s="260" t="s">
        <v>56</v>
      </c>
      <c r="D74" s="260" t="s">
        <v>53</v>
      </c>
      <c r="E74" s="259" t="s">
        <v>493</v>
      </c>
      <c r="F74" s="259"/>
      <c r="G74" s="230">
        <f>G75</f>
        <v>190616.16</v>
      </c>
    </row>
    <row r="75" spans="1:7" ht="25.5">
      <c r="A75" s="117" t="s">
        <v>35</v>
      </c>
      <c r="B75" s="258" t="s">
        <v>634</v>
      </c>
      <c r="C75" s="260" t="s">
        <v>56</v>
      </c>
      <c r="D75" s="260" t="s">
        <v>53</v>
      </c>
      <c r="E75" s="259" t="s">
        <v>260</v>
      </c>
      <c r="F75" s="259" t="s">
        <v>395</v>
      </c>
      <c r="G75" s="293">
        <v>190616.16</v>
      </c>
    </row>
    <row r="76" spans="1:7" ht="43.5">
      <c r="A76" s="246" t="s">
        <v>277</v>
      </c>
      <c r="B76" s="233" t="s">
        <v>108</v>
      </c>
      <c r="C76" s="238"/>
      <c r="D76" s="238"/>
      <c r="E76" s="243"/>
      <c r="F76" s="243"/>
      <c r="G76" s="228">
        <f>G78</f>
        <v>20000</v>
      </c>
    </row>
    <row r="77" spans="1:7" s="300" customFormat="1" ht="15.75">
      <c r="A77" s="302" t="s">
        <v>637</v>
      </c>
      <c r="B77" s="313" t="s">
        <v>109</v>
      </c>
      <c r="C77" s="311"/>
      <c r="D77" s="311"/>
      <c r="E77" s="311"/>
      <c r="F77" s="311"/>
      <c r="G77" s="304">
        <f>G78</f>
        <v>20000</v>
      </c>
    </row>
    <row r="78" spans="1:7" ht="25.5">
      <c r="A78" s="222" t="s">
        <v>205</v>
      </c>
      <c r="B78" s="258" t="s">
        <v>651</v>
      </c>
      <c r="C78" s="259"/>
      <c r="D78" s="259"/>
      <c r="E78" s="259"/>
      <c r="F78" s="259"/>
      <c r="G78" s="230">
        <f>G79</f>
        <v>20000</v>
      </c>
    </row>
    <row r="79" spans="1:7" ht="15.75">
      <c r="A79" s="222" t="s">
        <v>204</v>
      </c>
      <c r="B79" s="258" t="s">
        <v>651</v>
      </c>
      <c r="C79" s="259" t="s">
        <v>56</v>
      </c>
      <c r="D79" s="259"/>
      <c r="E79" s="259"/>
      <c r="F79" s="259"/>
      <c r="G79" s="230">
        <f>G80</f>
        <v>20000</v>
      </c>
    </row>
    <row r="80" spans="1:7" ht="15.75">
      <c r="A80" s="222" t="s">
        <v>30</v>
      </c>
      <c r="B80" s="258" t="s">
        <v>651</v>
      </c>
      <c r="C80" s="259" t="s">
        <v>56</v>
      </c>
      <c r="D80" s="259" t="s">
        <v>54</v>
      </c>
      <c r="E80" s="259"/>
      <c r="F80" s="259"/>
      <c r="G80" s="230">
        <f>G82</f>
        <v>20000</v>
      </c>
    </row>
    <row r="81" spans="1:7" ht="25.5">
      <c r="A81" s="222" t="s">
        <v>14</v>
      </c>
      <c r="B81" s="258" t="s">
        <v>651</v>
      </c>
      <c r="C81" s="259" t="s">
        <v>56</v>
      </c>
      <c r="D81" s="259" t="s">
        <v>54</v>
      </c>
      <c r="E81" s="259" t="s">
        <v>493</v>
      </c>
      <c r="F81" s="259"/>
      <c r="G81" s="230">
        <f>G82</f>
        <v>20000</v>
      </c>
    </row>
    <row r="82" spans="1:7" ht="25.5">
      <c r="A82" s="117" t="s">
        <v>35</v>
      </c>
      <c r="B82" s="258" t="s">
        <v>651</v>
      </c>
      <c r="C82" s="259" t="s">
        <v>56</v>
      </c>
      <c r="D82" s="259" t="s">
        <v>54</v>
      </c>
      <c r="E82" s="259" t="s">
        <v>260</v>
      </c>
      <c r="F82" s="259"/>
      <c r="G82" s="230">
        <f>G83</f>
        <v>20000</v>
      </c>
    </row>
    <row r="83" spans="1:7" ht="26.25" thickBot="1">
      <c r="A83" s="255" t="s">
        <v>199</v>
      </c>
      <c r="B83" s="258" t="s">
        <v>651</v>
      </c>
      <c r="C83" s="260" t="s">
        <v>56</v>
      </c>
      <c r="D83" s="260" t="s">
        <v>54</v>
      </c>
      <c r="E83" s="260" t="s">
        <v>260</v>
      </c>
      <c r="F83" s="260" t="s">
        <v>395</v>
      </c>
      <c r="G83" s="231">
        <v>20000</v>
      </c>
    </row>
    <row r="84" spans="1:7" ht="43.5">
      <c r="A84" s="232" t="s">
        <v>527</v>
      </c>
      <c r="B84" s="321" t="s">
        <v>630</v>
      </c>
      <c r="C84" s="248"/>
      <c r="D84" s="238"/>
      <c r="E84" s="238"/>
      <c r="F84" s="238"/>
      <c r="G84" s="249">
        <f>G86</f>
        <v>10000</v>
      </c>
    </row>
    <row r="85" spans="1:7" s="300" customFormat="1" ht="15.75">
      <c r="A85" s="117" t="s">
        <v>638</v>
      </c>
      <c r="B85" s="263" t="s">
        <v>645</v>
      </c>
      <c r="C85" s="312"/>
      <c r="D85" s="312"/>
      <c r="E85" s="312"/>
      <c r="F85" s="312"/>
      <c r="G85" s="257">
        <f>G86</f>
        <v>10000</v>
      </c>
    </row>
    <row r="86" spans="1:7" ht="38.25">
      <c r="A86" s="222" t="s">
        <v>528</v>
      </c>
      <c r="B86" s="263" t="s">
        <v>646</v>
      </c>
      <c r="C86" s="259"/>
      <c r="D86" s="259"/>
      <c r="E86" s="259"/>
      <c r="F86" s="259"/>
      <c r="G86" s="257">
        <f>G87</f>
        <v>10000</v>
      </c>
    </row>
    <row r="87" spans="1:7" ht="15.75">
      <c r="A87" s="217" t="s">
        <v>19</v>
      </c>
      <c r="B87" s="263" t="s">
        <v>646</v>
      </c>
      <c r="C87" s="259" t="s">
        <v>55</v>
      </c>
      <c r="D87" s="259"/>
      <c r="E87" s="259"/>
      <c r="F87" s="259"/>
      <c r="G87" s="257">
        <f>G88</f>
        <v>10000</v>
      </c>
    </row>
    <row r="88" spans="1:7" ht="15.75">
      <c r="A88" s="217" t="s">
        <v>22</v>
      </c>
      <c r="B88" s="263" t="s">
        <v>646</v>
      </c>
      <c r="C88" s="259" t="s">
        <v>55</v>
      </c>
      <c r="D88" s="259" t="s">
        <v>265</v>
      </c>
      <c r="E88" s="259"/>
      <c r="F88" s="259"/>
      <c r="G88" s="230">
        <f>G90</f>
        <v>10000</v>
      </c>
    </row>
    <row r="89" spans="1:7" ht="25.5">
      <c r="A89" s="222" t="s">
        <v>14</v>
      </c>
      <c r="B89" s="263" t="s">
        <v>646</v>
      </c>
      <c r="C89" s="259" t="s">
        <v>55</v>
      </c>
      <c r="D89" s="259" t="s">
        <v>265</v>
      </c>
      <c r="E89" s="259" t="s">
        <v>493</v>
      </c>
      <c r="F89" s="259"/>
      <c r="G89" s="230">
        <f>G90</f>
        <v>10000</v>
      </c>
    </row>
    <row r="90" spans="1:7" ht="25.5">
      <c r="A90" s="117" t="s">
        <v>35</v>
      </c>
      <c r="B90" s="263" t="s">
        <v>646</v>
      </c>
      <c r="C90" s="259" t="s">
        <v>55</v>
      </c>
      <c r="D90" s="259" t="s">
        <v>265</v>
      </c>
      <c r="E90" s="259" t="s">
        <v>260</v>
      </c>
      <c r="F90" s="259"/>
      <c r="G90" s="230">
        <f>G91</f>
        <v>10000</v>
      </c>
    </row>
    <row r="91" spans="1:7" ht="26.25" thickBot="1">
      <c r="A91" s="255" t="s">
        <v>199</v>
      </c>
      <c r="B91" s="263" t="s">
        <v>646</v>
      </c>
      <c r="C91" s="264" t="s">
        <v>55</v>
      </c>
      <c r="D91" s="264" t="s">
        <v>265</v>
      </c>
      <c r="E91" s="264" t="s">
        <v>260</v>
      </c>
      <c r="F91" s="264" t="s">
        <v>395</v>
      </c>
      <c r="G91" s="250">
        <v>10000</v>
      </c>
    </row>
    <row r="92" spans="1:7" ht="42.75">
      <c r="A92" s="297" t="s">
        <v>632</v>
      </c>
      <c r="B92" s="286" t="s">
        <v>624</v>
      </c>
      <c r="C92" s="285"/>
      <c r="D92" s="295"/>
      <c r="E92" s="295"/>
      <c r="F92" s="295"/>
      <c r="G92" s="294">
        <f>G94</f>
        <v>3263095</v>
      </c>
    </row>
    <row r="93" spans="1:7" s="300" customFormat="1" ht="15.75">
      <c r="A93" s="307" t="s">
        <v>642</v>
      </c>
      <c r="B93" s="308" t="s">
        <v>625</v>
      </c>
      <c r="C93" s="115"/>
      <c r="D93" s="259"/>
      <c r="E93" s="259"/>
      <c r="F93" s="259"/>
      <c r="G93" s="292">
        <f>G94</f>
        <v>3263095</v>
      </c>
    </row>
    <row r="94" spans="1:7" ht="15.75">
      <c r="A94" s="307" t="s">
        <v>633</v>
      </c>
      <c r="B94" s="308" t="s">
        <v>626</v>
      </c>
      <c r="C94" s="115"/>
      <c r="D94" s="259"/>
      <c r="E94" s="259"/>
      <c r="F94" s="259"/>
      <c r="G94" s="292">
        <f>G96</f>
        <v>3263095</v>
      </c>
    </row>
    <row r="95" spans="1:7" s="300" customFormat="1" ht="15.75">
      <c r="A95" s="222" t="s">
        <v>204</v>
      </c>
      <c r="B95" s="308" t="s">
        <v>626</v>
      </c>
      <c r="C95" s="331" t="s">
        <v>56</v>
      </c>
      <c r="D95" s="259"/>
      <c r="E95" s="259"/>
      <c r="F95" s="259"/>
      <c r="G95" s="292">
        <f>G96</f>
        <v>3263095</v>
      </c>
    </row>
    <row r="96" spans="1:7" ht="25.5">
      <c r="A96" s="214" t="s">
        <v>490</v>
      </c>
      <c r="B96" s="308" t="s">
        <v>626</v>
      </c>
      <c r="C96" s="331" t="s">
        <v>56</v>
      </c>
      <c r="D96" s="259" t="s">
        <v>53</v>
      </c>
      <c r="E96" s="259" t="s">
        <v>493</v>
      </c>
      <c r="F96" s="259"/>
      <c r="G96" s="292">
        <f>G97</f>
        <v>3263095</v>
      </c>
    </row>
    <row r="97" spans="1:7" ht="25.5">
      <c r="A97" s="214" t="s">
        <v>628</v>
      </c>
      <c r="B97" s="308" t="s">
        <v>626</v>
      </c>
      <c r="C97" s="331" t="s">
        <v>56</v>
      </c>
      <c r="D97" s="259" t="s">
        <v>53</v>
      </c>
      <c r="E97" s="259" t="s">
        <v>480</v>
      </c>
      <c r="F97" s="259"/>
      <c r="G97" s="292">
        <f>G98</f>
        <v>3263095</v>
      </c>
    </row>
    <row r="98" spans="1:7" ht="32.25" customHeight="1">
      <c r="A98" s="255" t="s">
        <v>199</v>
      </c>
      <c r="B98" s="308" t="s">
        <v>626</v>
      </c>
      <c r="C98" s="331" t="s">
        <v>56</v>
      </c>
      <c r="D98" s="259" t="s">
        <v>53</v>
      </c>
      <c r="E98" s="259" t="s">
        <v>480</v>
      </c>
      <c r="F98" s="259" t="s">
        <v>395</v>
      </c>
      <c r="G98" s="293">
        <v>3263095</v>
      </c>
    </row>
    <row r="99" spans="1:7" s="300" customFormat="1" ht="57.75">
      <c r="A99" s="251" t="s">
        <v>518</v>
      </c>
      <c r="B99" s="233" t="s">
        <v>522</v>
      </c>
      <c r="C99" s="227"/>
      <c r="D99" s="227"/>
      <c r="E99" s="227"/>
      <c r="F99" s="227"/>
      <c r="G99" s="228">
        <f>G101</f>
        <v>30000</v>
      </c>
    </row>
    <row r="100" spans="1:7" s="300" customFormat="1" ht="26.25">
      <c r="A100" s="314" t="s">
        <v>641</v>
      </c>
      <c r="B100" s="313" t="s">
        <v>520</v>
      </c>
      <c r="C100" s="311"/>
      <c r="D100" s="311"/>
      <c r="E100" s="311"/>
      <c r="F100" s="311"/>
      <c r="G100" s="304">
        <f>G101</f>
        <v>30000</v>
      </c>
    </row>
    <row r="101" spans="1:7" s="300" customFormat="1" ht="38.25">
      <c r="A101" s="217" t="s">
        <v>519</v>
      </c>
      <c r="B101" s="261" t="s">
        <v>521</v>
      </c>
      <c r="C101" s="259"/>
      <c r="D101" s="259"/>
      <c r="E101" s="259"/>
      <c r="F101" s="259"/>
      <c r="G101" s="230">
        <f>G102</f>
        <v>30000</v>
      </c>
    </row>
    <row r="102" spans="1:7" s="300" customFormat="1" ht="15.75">
      <c r="A102" s="217" t="s">
        <v>203</v>
      </c>
      <c r="B102" s="258" t="s">
        <v>521</v>
      </c>
      <c r="C102" s="259" t="s">
        <v>54</v>
      </c>
      <c r="D102" s="259"/>
      <c r="E102" s="259"/>
      <c r="F102" s="259"/>
      <c r="G102" s="230">
        <f>G103</f>
        <v>30000</v>
      </c>
    </row>
    <row r="103" spans="1:7" s="300" customFormat="1" ht="15.75">
      <c r="A103" s="217" t="s">
        <v>18</v>
      </c>
      <c r="B103" s="261" t="s">
        <v>521</v>
      </c>
      <c r="C103" s="259" t="s">
        <v>54</v>
      </c>
      <c r="D103" s="259" t="s">
        <v>264</v>
      </c>
      <c r="E103" s="259"/>
      <c r="F103" s="259"/>
      <c r="G103" s="230">
        <f>G105</f>
        <v>30000</v>
      </c>
    </row>
    <row r="104" spans="1:7" s="300" customFormat="1" ht="25.5">
      <c r="A104" s="222" t="s">
        <v>14</v>
      </c>
      <c r="B104" s="258" t="s">
        <v>521</v>
      </c>
      <c r="C104" s="259" t="s">
        <v>54</v>
      </c>
      <c r="D104" s="259" t="s">
        <v>264</v>
      </c>
      <c r="E104" s="259" t="s">
        <v>493</v>
      </c>
      <c r="F104" s="259"/>
      <c r="G104" s="230">
        <f>G105</f>
        <v>30000</v>
      </c>
    </row>
    <row r="105" spans="1:7" s="300" customFormat="1" ht="25.5">
      <c r="A105" s="117" t="s">
        <v>35</v>
      </c>
      <c r="B105" s="258" t="s">
        <v>521</v>
      </c>
      <c r="C105" s="259" t="s">
        <v>54</v>
      </c>
      <c r="D105" s="259" t="s">
        <v>264</v>
      </c>
      <c r="E105" s="259" t="s">
        <v>260</v>
      </c>
      <c r="F105" s="259"/>
      <c r="G105" s="230">
        <f>G106</f>
        <v>30000</v>
      </c>
    </row>
    <row r="106" spans="1:7" s="300" customFormat="1" ht="25.5">
      <c r="A106" s="255" t="s">
        <v>199</v>
      </c>
      <c r="B106" s="258" t="s">
        <v>521</v>
      </c>
      <c r="C106" s="260" t="s">
        <v>54</v>
      </c>
      <c r="D106" s="260" t="s">
        <v>264</v>
      </c>
      <c r="E106" s="260" t="s">
        <v>260</v>
      </c>
      <c r="F106" s="260" t="s">
        <v>395</v>
      </c>
      <c r="G106" s="231">
        <v>30000</v>
      </c>
    </row>
    <row r="107" spans="1:7" s="300" customFormat="1" ht="37.5" customHeight="1">
      <c r="A107" s="315" t="s">
        <v>549</v>
      </c>
      <c r="B107" s="316" t="s">
        <v>640</v>
      </c>
      <c r="C107" s="248"/>
      <c r="D107" s="248"/>
      <c r="E107" s="248"/>
      <c r="F107" s="248"/>
      <c r="G107" s="317">
        <f>G108</f>
        <v>700000</v>
      </c>
    </row>
    <row r="108" spans="1:7" s="300" customFormat="1" ht="15" customHeight="1">
      <c r="A108" s="240" t="s">
        <v>216</v>
      </c>
      <c r="B108" s="254" t="s">
        <v>526</v>
      </c>
      <c r="C108" s="259"/>
      <c r="D108" s="259"/>
      <c r="E108" s="259"/>
      <c r="F108" s="259"/>
      <c r="G108" s="230">
        <f>G112</f>
        <v>700000</v>
      </c>
    </row>
    <row r="109" spans="1:7" s="300" customFormat="1" ht="28.5" customHeight="1">
      <c r="A109" s="240" t="s">
        <v>218</v>
      </c>
      <c r="B109" s="254" t="s">
        <v>525</v>
      </c>
      <c r="C109" s="259"/>
      <c r="D109" s="259"/>
      <c r="E109" s="259"/>
      <c r="F109" s="259"/>
      <c r="G109" s="230">
        <f>G113</f>
        <v>700000</v>
      </c>
    </row>
    <row r="110" spans="1:7" s="325" customFormat="1" ht="17.25" customHeight="1">
      <c r="A110" s="330" t="s">
        <v>19</v>
      </c>
      <c r="B110" s="254" t="s">
        <v>525</v>
      </c>
      <c r="C110" s="260" t="s">
        <v>55</v>
      </c>
      <c r="D110" s="260"/>
      <c r="E110" s="260"/>
      <c r="F110" s="260"/>
      <c r="G110" s="244">
        <f>G112</f>
        <v>700000</v>
      </c>
    </row>
    <row r="111" spans="1:7" s="325" customFormat="1" ht="17.25" customHeight="1">
      <c r="A111" s="330" t="s">
        <v>654</v>
      </c>
      <c r="B111" s="254" t="s">
        <v>525</v>
      </c>
      <c r="C111" s="260" t="s">
        <v>55</v>
      </c>
      <c r="D111" s="260" t="s">
        <v>59</v>
      </c>
      <c r="E111" s="260"/>
      <c r="F111" s="260"/>
      <c r="G111" s="244">
        <f>G112</f>
        <v>700000</v>
      </c>
    </row>
    <row r="112" spans="1:7" s="300" customFormat="1" ht="27.75" customHeight="1">
      <c r="A112" s="222" t="s">
        <v>14</v>
      </c>
      <c r="B112" s="254" t="s">
        <v>525</v>
      </c>
      <c r="C112" s="260" t="s">
        <v>55</v>
      </c>
      <c r="D112" s="260" t="s">
        <v>59</v>
      </c>
      <c r="E112" s="260" t="s">
        <v>493</v>
      </c>
      <c r="F112" s="260"/>
      <c r="G112" s="244">
        <f>G113</f>
        <v>700000</v>
      </c>
    </row>
    <row r="113" spans="1:7" s="300" customFormat="1" ht="29.25" customHeight="1">
      <c r="A113" s="245" t="s">
        <v>230</v>
      </c>
      <c r="B113" s="254" t="s">
        <v>525</v>
      </c>
      <c r="C113" s="260" t="s">
        <v>55</v>
      </c>
      <c r="D113" s="260" t="s">
        <v>59</v>
      </c>
      <c r="E113" s="260" t="s">
        <v>260</v>
      </c>
      <c r="F113" s="260"/>
      <c r="G113" s="244">
        <f>G114</f>
        <v>700000</v>
      </c>
    </row>
    <row r="114" spans="1:7" s="300" customFormat="1" ht="32.25" customHeight="1">
      <c r="A114" s="256" t="s">
        <v>199</v>
      </c>
      <c r="B114" s="254" t="s">
        <v>525</v>
      </c>
      <c r="C114" s="259" t="s">
        <v>55</v>
      </c>
      <c r="D114" s="259" t="s">
        <v>59</v>
      </c>
      <c r="E114" s="259" t="s">
        <v>260</v>
      </c>
      <c r="F114" s="259" t="s">
        <v>395</v>
      </c>
      <c r="G114" s="250">
        <v>700000</v>
      </c>
    </row>
    <row r="115" spans="1:7" s="325" customFormat="1" ht="66" customHeight="1">
      <c r="A115" s="328" t="s">
        <v>652</v>
      </c>
      <c r="B115" s="329" t="s">
        <v>653</v>
      </c>
      <c r="C115" s="329"/>
      <c r="D115" s="329"/>
      <c r="E115" s="329"/>
      <c r="F115" s="329"/>
      <c r="G115" s="294">
        <v>16000</v>
      </c>
    </row>
    <row r="116" spans="1:7" s="325" customFormat="1" ht="32.25" customHeight="1">
      <c r="A116" s="256" t="s">
        <v>657</v>
      </c>
      <c r="B116" s="254" t="s">
        <v>655</v>
      </c>
      <c r="C116" s="259"/>
      <c r="D116" s="259"/>
      <c r="E116" s="259"/>
      <c r="F116" s="259"/>
      <c r="G116" s="327">
        <f>G117</f>
        <v>16000</v>
      </c>
    </row>
    <row r="117" spans="1:7" s="325" customFormat="1" ht="15.75">
      <c r="A117" s="222" t="s">
        <v>13</v>
      </c>
      <c r="B117" s="258" t="s">
        <v>656</v>
      </c>
      <c r="C117" s="259" t="s">
        <v>51</v>
      </c>
      <c r="D117" s="259"/>
      <c r="E117" s="259"/>
      <c r="F117" s="259"/>
      <c r="G117" s="230">
        <f>G118</f>
        <v>16000</v>
      </c>
    </row>
    <row r="118" spans="1:7" s="325" customFormat="1" ht="15.75">
      <c r="A118" s="222" t="s">
        <v>15</v>
      </c>
      <c r="B118" s="258" t="s">
        <v>656</v>
      </c>
      <c r="C118" s="259" t="s">
        <v>51</v>
      </c>
      <c r="D118" s="259">
        <v>13</v>
      </c>
      <c r="E118" s="259"/>
      <c r="F118" s="259"/>
      <c r="G118" s="230">
        <f>G120</f>
        <v>16000</v>
      </c>
    </row>
    <row r="119" spans="1:7" s="325" customFormat="1" ht="25.5">
      <c r="A119" s="222" t="s">
        <v>14</v>
      </c>
      <c r="B119" s="258" t="s">
        <v>656</v>
      </c>
      <c r="C119" s="259" t="s">
        <v>52</v>
      </c>
      <c r="D119" s="259">
        <v>12</v>
      </c>
      <c r="E119" s="259" t="s">
        <v>493</v>
      </c>
      <c r="F119" s="259"/>
      <c r="G119" s="230">
        <f>G120</f>
        <v>16000</v>
      </c>
    </row>
    <row r="120" spans="1:7" s="325" customFormat="1" ht="25.5">
      <c r="A120" s="117" t="s">
        <v>35</v>
      </c>
      <c r="B120" s="258" t="s">
        <v>656</v>
      </c>
      <c r="C120" s="259" t="s">
        <v>51</v>
      </c>
      <c r="D120" s="259">
        <v>13</v>
      </c>
      <c r="E120" s="259" t="s">
        <v>260</v>
      </c>
      <c r="F120" s="259"/>
      <c r="G120" s="230">
        <f>G121</f>
        <v>16000</v>
      </c>
    </row>
    <row r="121" spans="1:7" s="325" customFormat="1" ht="25.5">
      <c r="A121" s="222" t="s">
        <v>199</v>
      </c>
      <c r="B121" s="258" t="s">
        <v>656</v>
      </c>
      <c r="C121" s="259" t="s">
        <v>51</v>
      </c>
      <c r="D121" s="259">
        <v>13</v>
      </c>
      <c r="E121" s="259" t="s">
        <v>260</v>
      </c>
      <c r="F121" s="259" t="s">
        <v>395</v>
      </c>
      <c r="G121" s="236">
        <v>16000</v>
      </c>
    </row>
    <row r="122" spans="1:7" s="325" customFormat="1" ht="32.25" customHeight="1">
      <c r="A122" s="256"/>
      <c r="B122" s="254"/>
      <c r="C122" s="259"/>
      <c r="D122" s="259"/>
      <c r="E122" s="259"/>
      <c r="F122" s="259"/>
      <c r="G122" s="327"/>
    </row>
    <row r="123" spans="1:7" ht="16.5" thickBot="1">
      <c r="A123" s="291" t="s">
        <v>206</v>
      </c>
      <c r="B123" s="290"/>
      <c r="C123" s="289"/>
      <c r="D123" s="289"/>
      <c r="E123" s="289"/>
      <c r="F123" s="289"/>
      <c r="G123" s="288">
        <f>SUM(G6+G14+G28+G41+G64+G76+G84+G92+G99+G107+G115)</f>
        <v>4667561.16</v>
      </c>
    </row>
  </sheetData>
  <mergeCells count="8">
    <mergeCell ref="A2:G2"/>
    <mergeCell ref="A1:G1"/>
    <mergeCell ref="A4:A5"/>
    <mergeCell ref="B4:B5"/>
    <mergeCell ref="C4:C5"/>
    <mergeCell ref="D4:D5"/>
    <mergeCell ref="E4:E5"/>
    <mergeCell ref="F4:F5"/>
  </mergeCells>
  <pageMargins left="0.44" right="0.38" top="0.36" bottom="0.35" header="0.28000000000000003" footer="0.3"/>
  <pageSetup paperSize="9" scale="7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99"/>
  <sheetViews>
    <sheetView view="pageBreakPreview" workbookViewId="0">
      <selection activeCell="H11" sqref="H11"/>
    </sheetView>
  </sheetViews>
  <sheetFormatPr defaultRowHeight="15"/>
  <cols>
    <col min="1" max="1" width="65.42578125" style="51" customWidth="1"/>
    <col min="2" max="2" width="15" style="84" customWidth="1"/>
    <col min="3" max="3" width="7" style="85" customWidth="1"/>
    <col min="4" max="4" width="6.140625" style="85" customWidth="1"/>
    <col min="5" max="5" width="7.28515625" style="85" customWidth="1"/>
    <col min="6" max="6" width="5.5703125" style="85" customWidth="1"/>
    <col min="7" max="7" width="14.140625" customWidth="1"/>
    <col min="8" max="8" width="15.5703125" customWidth="1"/>
  </cols>
  <sheetData>
    <row r="1" spans="1:8" ht="63" customHeight="1">
      <c r="A1" s="360" t="s">
        <v>615</v>
      </c>
      <c r="B1" s="360"/>
      <c r="C1" s="360"/>
      <c r="D1" s="360"/>
      <c r="E1" s="360"/>
      <c r="F1" s="360"/>
      <c r="G1" s="360"/>
      <c r="H1" s="360"/>
    </row>
    <row r="2" spans="1:8" ht="49.5" customHeight="1">
      <c r="A2" s="401" t="s">
        <v>542</v>
      </c>
      <c r="B2" s="401"/>
      <c r="C2" s="401"/>
      <c r="D2" s="401"/>
      <c r="E2" s="401"/>
      <c r="F2" s="401"/>
      <c r="G2" s="401"/>
      <c r="H2" s="401"/>
    </row>
    <row r="3" spans="1:8" ht="15.75" thickBot="1"/>
    <row r="4" spans="1:8" ht="15" customHeight="1">
      <c r="A4" s="404" t="s">
        <v>194</v>
      </c>
      <c r="B4" s="406" t="s">
        <v>68</v>
      </c>
      <c r="C4" s="408" t="s">
        <v>195</v>
      </c>
      <c r="D4" s="408" t="s">
        <v>67</v>
      </c>
      <c r="E4" s="408" t="s">
        <v>9</v>
      </c>
      <c r="F4" s="408" t="s">
        <v>196</v>
      </c>
      <c r="G4" s="410" t="s">
        <v>345</v>
      </c>
      <c r="H4" s="410" t="s">
        <v>543</v>
      </c>
    </row>
    <row r="5" spans="1:8" ht="49.5" customHeight="1">
      <c r="A5" s="405"/>
      <c r="B5" s="407"/>
      <c r="C5" s="409"/>
      <c r="D5" s="409"/>
      <c r="E5" s="409"/>
      <c r="F5" s="409"/>
      <c r="G5" s="411"/>
      <c r="H5" s="411"/>
    </row>
    <row r="6" spans="1:8" ht="29.25">
      <c r="A6" s="265" t="s">
        <v>538</v>
      </c>
      <c r="B6" s="233" t="s">
        <v>76</v>
      </c>
      <c r="C6" s="248"/>
      <c r="D6" s="248"/>
      <c r="E6" s="248"/>
      <c r="F6" s="248"/>
      <c r="G6" s="228">
        <f t="shared" ref="G6:H8" si="0">G7</f>
        <v>10000</v>
      </c>
      <c r="H6" s="228">
        <f t="shared" si="0"/>
        <v>10000</v>
      </c>
    </row>
    <row r="7" spans="1:8" ht="15.75">
      <c r="A7" s="256" t="s">
        <v>62</v>
      </c>
      <c r="B7" s="261" t="s">
        <v>76</v>
      </c>
      <c r="C7" s="259"/>
      <c r="D7" s="259"/>
      <c r="E7" s="259"/>
      <c r="F7" s="259"/>
      <c r="G7" s="230">
        <f t="shared" si="0"/>
        <v>10000</v>
      </c>
      <c r="H7" s="230">
        <f t="shared" si="0"/>
        <v>10000</v>
      </c>
    </row>
    <row r="8" spans="1:8" ht="15.75">
      <c r="A8" s="256" t="s">
        <v>61</v>
      </c>
      <c r="B8" s="261" t="s">
        <v>76</v>
      </c>
      <c r="C8" s="259">
        <v>11</v>
      </c>
      <c r="D8" s="259"/>
      <c r="E8" s="259"/>
      <c r="F8" s="259"/>
      <c r="G8" s="230">
        <f t="shared" si="0"/>
        <v>10000</v>
      </c>
      <c r="H8" s="230">
        <f t="shared" si="0"/>
        <v>10000</v>
      </c>
    </row>
    <row r="9" spans="1:8" ht="15.75">
      <c r="A9" s="256" t="s">
        <v>61</v>
      </c>
      <c r="B9" s="261" t="s">
        <v>76</v>
      </c>
      <c r="C9" s="259">
        <v>11</v>
      </c>
      <c r="D9" s="259" t="s">
        <v>51</v>
      </c>
      <c r="E9" s="259"/>
      <c r="F9" s="259"/>
      <c r="G9" s="230">
        <f>G11</f>
        <v>10000</v>
      </c>
      <c r="H9" s="230">
        <f>H11</f>
        <v>10000</v>
      </c>
    </row>
    <row r="10" spans="1:8" ht="25.5">
      <c r="A10" s="214" t="s">
        <v>511</v>
      </c>
      <c r="B10" s="261" t="s">
        <v>76</v>
      </c>
      <c r="C10" s="259" t="s">
        <v>271</v>
      </c>
      <c r="D10" s="259" t="s">
        <v>51</v>
      </c>
      <c r="E10" s="259" t="s">
        <v>493</v>
      </c>
      <c r="F10" s="259"/>
      <c r="G10" s="230">
        <f>G11</f>
        <v>10000</v>
      </c>
      <c r="H10" s="230">
        <f>H11</f>
        <v>10000</v>
      </c>
    </row>
    <row r="11" spans="1:8" ht="25.5">
      <c r="A11" s="117" t="s">
        <v>35</v>
      </c>
      <c r="B11" s="261" t="s">
        <v>76</v>
      </c>
      <c r="C11" s="259">
        <v>11</v>
      </c>
      <c r="D11" s="259" t="s">
        <v>51</v>
      </c>
      <c r="E11" s="259" t="s">
        <v>260</v>
      </c>
      <c r="F11" s="259"/>
      <c r="G11" s="230">
        <f>SUM(G12)</f>
        <v>10000</v>
      </c>
      <c r="H11" s="230">
        <f>SUM(H12)</f>
        <v>10000</v>
      </c>
    </row>
    <row r="12" spans="1:8" ht="26.25" thickBot="1">
      <c r="A12" s="256" t="s">
        <v>197</v>
      </c>
      <c r="B12" s="261" t="s">
        <v>76</v>
      </c>
      <c r="C12" s="259">
        <v>11</v>
      </c>
      <c r="D12" s="259" t="s">
        <v>51</v>
      </c>
      <c r="E12" s="259" t="s">
        <v>260</v>
      </c>
      <c r="F12" s="259" t="s">
        <v>395</v>
      </c>
      <c r="G12" s="231">
        <v>10000</v>
      </c>
      <c r="H12" s="231">
        <v>10000</v>
      </c>
    </row>
    <row r="13" spans="1:8" ht="43.5">
      <c r="A13" s="237" t="s">
        <v>550</v>
      </c>
      <c r="B13" s="233" t="s">
        <v>82</v>
      </c>
      <c r="C13" s="248"/>
      <c r="D13" s="248"/>
      <c r="E13" s="248"/>
      <c r="F13" s="248"/>
      <c r="G13" s="234">
        <f>G14</f>
        <v>315000</v>
      </c>
      <c r="H13" s="234">
        <f>H14</f>
        <v>315000</v>
      </c>
    </row>
    <row r="14" spans="1:8" ht="15.75">
      <c r="A14" s="256" t="s">
        <v>48</v>
      </c>
      <c r="B14" s="261" t="s">
        <v>82</v>
      </c>
      <c r="C14" s="259"/>
      <c r="D14" s="259"/>
      <c r="E14" s="259"/>
      <c r="F14" s="259"/>
      <c r="G14" s="230">
        <f>G15+G21</f>
        <v>315000</v>
      </c>
      <c r="H14" s="230">
        <f>H15+H21</f>
        <v>315000</v>
      </c>
    </row>
    <row r="15" spans="1:8" ht="15.75">
      <c r="A15" s="266" t="s">
        <v>198</v>
      </c>
      <c r="B15" s="261" t="s">
        <v>82</v>
      </c>
      <c r="C15" s="259">
        <v>10</v>
      </c>
      <c r="D15" s="259"/>
      <c r="E15" s="259"/>
      <c r="F15" s="259"/>
      <c r="G15" s="230">
        <f>G16</f>
        <v>315000</v>
      </c>
      <c r="H15" s="230">
        <f>H16</f>
        <v>315000</v>
      </c>
    </row>
    <row r="16" spans="1:8" ht="15.75">
      <c r="A16" s="266" t="s">
        <v>47</v>
      </c>
      <c r="B16" s="261" t="s">
        <v>83</v>
      </c>
      <c r="C16" s="259">
        <v>10</v>
      </c>
      <c r="D16" s="259" t="s">
        <v>51</v>
      </c>
      <c r="E16" s="259"/>
      <c r="F16" s="259"/>
      <c r="G16" s="230">
        <f>G17</f>
        <v>315000</v>
      </c>
      <c r="H16" s="230">
        <f>H17</f>
        <v>315000</v>
      </c>
    </row>
    <row r="17" spans="1:8" ht="25.5">
      <c r="A17" s="266" t="s">
        <v>49</v>
      </c>
      <c r="B17" s="261" t="s">
        <v>83</v>
      </c>
      <c r="C17" s="259">
        <v>10</v>
      </c>
      <c r="D17" s="259" t="s">
        <v>51</v>
      </c>
      <c r="E17" s="259"/>
      <c r="F17" s="259"/>
      <c r="G17" s="230">
        <f>G19</f>
        <v>315000</v>
      </c>
      <c r="H17" s="230">
        <f>H19</f>
        <v>315000</v>
      </c>
    </row>
    <row r="18" spans="1:8" ht="15.75">
      <c r="A18" s="266" t="s">
        <v>50</v>
      </c>
      <c r="B18" s="261" t="s">
        <v>83</v>
      </c>
      <c r="C18" s="259" t="s">
        <v>264</v>
      </c>
      <c r="D18" s="259" t="s">
        <v>51</v>
      </c>
      <c r="E18" s="259" t="s">
        <v>509</v>
      </c>
      <c r="F18" s="262"/>
      <c r="G18" s="230">
        <f>G19</f>
        <v>315000</v>
      </c>
      <c r="H18" s="230">
        <f>H19</f>
        <v>315000</v>
      </c>
    </row>
    <row r="19" spans="1:8" ht="15.75">
      <c r="A19" s="266" t="s">
        <v>553</v>
      </c>
      <c r="B19" s="261" t="s">
        <v>83</v>
      </c>
      <c r="C19" s="259">
        <v>10</v>
      </c>
      <c r="D19" s="259" t="s">
        <v>51</v>
      </c>
      <c r="E19" s="259" t="s">
        <v>269</v>
      </c>
      <c r="F19" s="259"/>
      <c r="G19" s="230">
        <f>G20</f>
        <v>315000</v>
      </c>
      <c r="H19" s="230">
        <f>H20</f>
        <v>315000</v>
      </c>
    </row>
    <row r="20" spans="1:8" ht="25.5">
      <c r="A20" s="256" t="s">
        <v>199</v>
      </c>
      <c r="B20" s="261" t="s">
        <v>83</v>
      </c>
      <c r="C20" s="259">
        <v>10</v>
      </c>
      <c r="D20" s="259" t="s">
        <v>51</v>
      </c>
      <c r="E20" s="259" t="s">
        <v>269</v>
      </c>
      <c r="F20" s="259" t="s">
        <v>395</v>
      </c>
      <c r="G20" s="236">
        <v>315000</v>
      </c>
      <c r="H20" s="236">
        <v>315000</v>
      </c>
    </row>
    <row r="21" spans="1:8" ht="45">
      <c r="A21" s="256" t="s">
        <v>60</v>
      </c>
      <c r="B21" s="261" t="s">
        <v>81</v>
      </c>
      <c r="C21" s="259" t="s">
        <v>594</v>
      </c>
      <c r="D21" s="259"/>
      <c r="E21" s="259"/>
      <c r="F21" s="259"/>
      <c r="G21" s="230">
        <f>G22</f>
        <v>0</v>
      </c>
      <c r="H21" s="230">
        <f>H22</f>
        <v>0</v>
      </c>
    </row>
    <row r="22" spans="1:8" ht="15.75">
      <c r="A22" s="256" t="s">
        <v>200</v>
      </c>
      <c r="B22" s="261" t="s">
        <v>81</v>
      </c>
      <c r="C22" s="259">
        <v>10</v>
      </c>
      <c r="D22" s="259" t="s">
        <v>54</v>
      </c>
      <c r="E22" s="259"/>
      <c r="F22" s="259"/>
      <c r="G22" s="230">
        <f>G24</f>
        <v>0</v>
      </c>
      <c r="H22" s="230">
        <f>H24</f>
        <v>0</v>
      </c>
    </row>
    <row r="23" spans="1:8" ht="15.75">
      <c r="A23" s="266" t="s">
        <v>50</v>
      </c>
      <c r="B23" s="261" t="s">
        <v>81</v>
      </c>
      <c r="C23" s="259" t="s">
        <v>264</v>
      </c>
      <c r="D23" s="259" t="s">
        <v>54</v>
      </c>
      <c r="E23" s="259" t="s">
        <v>509</v>
      </c>
      <c r="F23" s="262"/>
      <c r="G23" s="230">
        <f>G24</f>
        <v>0</v>
      </c>
      <c r="H23" s="230">
        <f>H24</f>
        <v>0</v>
      </c>
    </row>
    <row r="24" spans="1:8" ht="25.5">
      <c r="A24" s="256" t="s">
        <v>554</v>
      </c>
      <c r="B24" s="261" t="s">
        <v>81</v>
      </c>
      <c r="C24" s="259">
        <v>10</v>
      </c>
      <c r="D24" s="259" t="s">
        <v>54</v>
      </c>
      <c r="E24" s="259" t="s">
        <v>270</v>
      </c>
      <c r="F24" s="259"/>
      <c r="G24" s="230">
        <f>G25</f>
        <v>0</v>
      </c>
      <c r="H24" s="230">
        <f>H25</f>
        <v>0</v>
      </c>
    </row>
    <row r="25" spans="1:8" ht="30.75" thickBot="1">
      <c r="A25" s="256" t="s">
        <v>199</v>
      </c>
      <c r="B25" s="261" t="s">
        <v>81</v>
      </c>
      <c r="C25" s="259" t="s">
        <v>595</v>
      </c>
      <c r="D25" s="259" t="s">
        <v>54</v>
      </c>
      <c r="E25" s="259" t="s">
        <v>270</v>
      </c>
      <c r="F25" s="259" t="s">
        <v>395</v>
      </c>
      <c r="G25" s="231">
        <v>0</v>
      </c>
      <c r="H25" s="231">
        <v>0</v>
      </c>
    </row>
    <row r="26" spans="1:8" ht="43.5">
      <c r="A26" s="237" t="s">
        <v>535</v>
      </c>
      <c r="B26" s="233" t="s">
        <v>93</v>
      </c>
      <c r="C26" s="248"/>
      <c r="D26" s="248"/>
      <c r="E26" s="248"/>
      <c r="F26" s="248"/>
      <c r="G26" s="234">
        <f>G27</f>
        <v>20000</v>
      </c>
      <c r="H26" s="234">
        <f>H27</f>
        <v>20000</v>
      </c>
    </row>
    <row r="27" spans="1:8" ht="25.5">
      <c r="A27" s="256" t="s">
        <v>21</v>
      </c>
      <c r="B27" s="261" t="s">
        <v>93</v>
      </c>
      <c r="C27" s="262"/>
      <c r="D27" s="262"/>
      <c r="E27" s="262"/>
      <c r="F27" s="262"/>
      <c r="G27" s="230">
        <f>G28+G33</f>
        <v>20000</v>
      </c>
      <c r="H27" s="230">
        <f>H28+H33</f>
        <v>20000</v>
      </c>
    </row>
    <row r="28" spans="1:8" ht="15.75">
      <c r="A28" s="256" t="s">
        <v>19</v>
      </c>
      <c r="B28" s="261" t="s">
        <v>93</v>
      </c>
      <c r="C28" s="259" t="s">
        <v>55</v>
      </c>
      <c r="D28" s="259"/>
      <c r="E28" s="259"/>
      <c r="F28" s="259"/>
      <c r="G28" s="230">
        <f>G29</f>
        <v>10000</v>
      </c>
      <c r="H28" s="230">
        <f>H29</f>
        <v>10000</v>
      </c>
    </row>
    <row r="29" spans="1:8" ht="15.75">
      <c r="A29" s="256" t="s">
        <v>20</v>
      </c>
      <c r="B29" s="261" t="s">
        <v>93</v>
      </c>
      <c r="C29" s="259" t="s">
        <v>55</v>
      </c>
      <c r="D29" s="259" t="s">
        <v>51</v>
      </c>
      <c r="E29" s="259"/>
      <c r="F29" s="259"/>
      <c r="G29" s="230">
        <f>G31</f>
        <v>10000</v>
      </c>
      <c r="H29" s="230">
        <f>H31</f>
        <v>10000</v>
      </c>
    </row>
    <row r="30" spans="1:8" ht="25.5">
      <c r="A30" s="256" t="s">
        <v>14</v>
      </c>
      <c r="B30" s="261" t="s">
        <v>93</v>
      </c>
      <c r="C30" s="259" t="s">
        <v>55</v>
      </c>
      <c r="D30" s="259" t="s">
        <v>51</v>
      </c>
      <c r="E30" s="259" t="s">
        <v>493</v>
      </c>
      <c r="F30" s="259"/>
      <c r="G30" s="230">
        <f>G31</f>
        <v>10000</v>
      </c>
      <c r="H30" s="230">
        <f>H31</f>
        <v>10000</v>
      </c>
    </row>
    <row r="31" spans="1:8" ht="25.5">
      <c r="A31" s="117" t="s">
        <v>35</v>
      </c>
      <c r="B31" s="261" t="s">
        <v>93</v>
      </c>
      <c r="C31" s="259" t="s">
        <v>55</v>
      </c>
      <c r="D31" s="259" t="s">
        <v>51</v>
      </c>
      <c r="E31" s="259" t="s">
        <v>260</v>
      </c>
      <c r="F31" s="259"/>
      <c r="G31" s="230">
        <f>G32</f>
        <v>10000</v>
      </c>
      <c r="H31" s="230">
        <f>H32</f>
        <v>10000</v>
      </c>
    </row>
    <row r="32" spans="1:8" ht="25.5">
      <c r="A32" s="256" t="s">
        <v>199</v>
      </c>
      <c r="B32" s="261" t="s">
        <v>93</v>
      </c>
      <c r="C32" s="259" t="s">
        <v>55</v>
      </c>
      <c r="D32" s="259" t="s">
        <v>51</v>
      </c>
      <c r="E32" s="259" t="s">
        <v>260</v>
      </c>
      <c r="F32" s="259" t="s">
        <v>395</v>
      </c>
      <c r="G32" s="236">
        <v>10000</v>
      </c>
      <c r="H32" s="236">
        <v>10000</v>
      </c>
    </row>
    <row r="33" spans="1:8" ht="15.75">
      <c r="A33" s="256" t="s">
        <v>201</v>
      </c>
      <c r="B33" s="261" t="s">
        <v>93</v>
      </c>
      <c r="C33" s="259" t="s">
        <v>57</v>
      </c>
      <c r="D33" s="259"/>
      <c r="E33" s="259"/>
      <c r="F33" s="259"/>
      <c r="G33" s="230">
        <f>G34</f>
        <v>10000</v>
      </c>
      <c r="H33" s="230">
        <f>H34</f>
        <v>10000</v>
      </c>
    </row>
    <row r="34" spans="1:8" ht="15.75">
      <c r="A34" s="256" t="s">
        <v>43</v>
      </c>
      <c r="B34" s="261" t="s">
        <v>93</v>
      </c>
      <c r="C34" s="259" t="s">
        <v>57</v>
      </c>
      <c r="D34" s="259" t="s">
        <v>57</v>
      </c>
      <c r="E34" s="259"/>
      <c r="F34" s="259"/>
      <c r="G34" s="230">
        <f>G36</f>
        <v>10000</v>
      </c>
      <c r="H34" s="230">
        <f>H36</f>
        <v>10000</v>
      </c>
    </row>
    <row r="35" spans="1:8" ht="25.5">
      <c r="A35" s="256" t="s">
        <v>14</v>
      </c>
      <c r="B35" s="261" t="s">
        <v>93</v>
      </c>
      <c r="C35" s="259" t="s">
        <v>57</v>
      </c>
      <c r="D35" s="259" t="s">
        <v>57</v>
      </c>
      <c r="E35" s="259" t="s">
        <v>493</v>
      </c>
      <c r="F35" s="259"/>
      <c r="G35" s="230">
        <f>G36</f>
        <v>10000</v>
      </c>
      <c r="H35" s="230">
        <f>H36</f>
        <v>10000</v>
      </c>
    </row>
    <row r="36" spans="1:8" ht="25.5">
      <c r="A36" s="117" t="s">
        <v>35</v>
      </c>
      <c r="B36" s="261" t="s">
        <v>93</v>
      </c>
      <c r="C36" s="259" t="s">
        <v>57</v>
      </c>
      <c r="D36" s="259" t="s">
        <v>57</v>
      </c>
      <c r="E36" s="259" t="s">
        <v>260</v>
      </c>
      <c r="F36" s="259"/>
      <c r="G36" s="230">
        <f>G37</f>
        <v>10000</v>
      </c>
      <c r="H36" s="230">
        <f>H37</f>
        <v>10000</v>
      </c>
    </row>
    <row r="37" spans="1:8" ht="26.25" thickBot="1">
      <c r="A37" s="256" t="s">
        <v>199</v>
      </c>
      <c r="B37" s="261" t="s">
        <v>93</v>
      </c>
      <c r="C37" s="259" t="s">
        <v>57</v>
      </c>
      <c r="D37" s="259" t="s">
        <v>57</v>
      </c>
      <c r="E37" s="259" t="s">
        <v>260</v>
      </c>
      <c r="F37" s="259" t="s">
        <v>395</v>
      </c>
      <c r="G37" s="231">
        <v>10000</v>
      </c>
      <c r="H37" s="231">
        <v>10000</v>
      </c>
    </row>
    <row r="38" spans="1:8" ht="57.75">
      <c r="A38" s="265" t="s">
        <v>551</v>
      </c>
      <c r="B38" s="233" t="s">
        <v>97</v>
      </c>
      <c r="C38" s="238"/>
      <c r="D38" s="238"/>
      <c r="E38" s="238"/>
      <c r="F38" s="238"/>
      <c r="G38" s="234">
        <f>G39</f>
        <v>70000</v>
      </c>
      <c r="H38" s="234">
        <f>H39</f>
        <v>70000</v>
      </c>
    </row>
    <row r="39" spans="1:8" ht="25.5">
      <c r="A39" s="256" t="s">
        <v>202</v>
      </c>
      <c r="B39" s="261" t="s">
        <v>97</v>
      </c>
      <c r="C39" s="259"/>
      <c r="D39" s="259"/>
      <c r="E39" s="259"/>
      <c r="F39" s="259"/>
      <c r="G39" s="230">
        <f>G40+G45+G50+G55</f>
        <v>70000</v>
      </c>
      <c r="H39" s="230">
        <f>H40+H45+H50+H55</f>
        <v>70000</v>
      </c>
    </row>
    <row r="40" spans="1:8" ht="15.75">
      <c r="A40" s="256" t="s">
        <v>13</v>
      </c>
      <c r="B40" s="261" t="s">
        <v>97</v>
      </c>
      <c r="C40" s="259" t="s">
        <v>51</v>
      </c>
      <c r="D40" s="259"/>
      <c r="E40" s="259"/>
      <c r="F40" s="259"/>
      <c r="G40" s="230">
        <f>G41</f>
        <v>10000</v>
      </c>
      <c r="H40" s="230">
        <f>H41</f>
        <v>10000</v>
      </c>
    </row>
    <row r="41" spans="1:8" ht="15.75">
      <c r="A41" s="256" t="s">
        <v>15</v>
      </c>
      <c r="B41" s="261" t="s">
        <v>97</v>
      </c>
      <c r="C41" s="259" t="s">
        <v>51</v>
      </c>
      <c r="D41" s="259">
        <v>13</v>
      </c>
      <c r="E41" s="259"/>
      <c r="F41" s="259"/>
      <c r="G41" s="230">
        <f>G43</f>
        <v>10000</v>
      </c>
      <c r="H41" s="230">
        <f>H43</f>
        <v>10000</v>
      </c>
    </row>
    <row r="42" spans="1:8" ht="25.5">
      <c r="A42" s="256" t="s">
        <v>14</v>
      </c>
      <c r="B42" s="261" t="s">
        <v>548</v>
      </c>
      <c r="C42" s="259" t="s">
        <v>52</v>
      </c>
      <c r="D42" s="259">
        <v>12</v>
      </c>
      <c r="E42" s="259" t="s">
        <v>493</v>
      </c>
      <c r="F42" s="259"/>
      <c r="G42" s="230">
        <f>G43</f>
        <v>10000</v>
      </c>
      <c r="H42" s="230">
        <f>H43</f>
        <v>10000</v>
      </c>
    </row>
    <row r="43" spans="1:8" ht="25.5">
      <c r="A43" s="117" t="s">
        <v>35</v>
      </c>
      <c r="B43" s="261" t="s">
        <v>97</v>
      </c>
      <c r="C43" s="259" t="s">
        <v>51</v>
      </c>
      <c r="D43" s="259">
        <v>13</v>
      </c>
      <c r="E43" s="259" t="s">
        <v>260</v>
      </c>
      <c r="F43" s="259"/>
      <c r="G43" s="230">
        <f>G44</f>
        <v>10000</v>
      </c>
      <c r="H43" s="230">
        <f>H44</f>
        <v>10000</v>
      </c>
    </row>
    <row r="44" spans="1:8" ht="25.5">
      <c r="A44" s="256" t="s">
        <v>199</v>
      </c>
      <c r="B44" s="261" t="s">
        <v>97</v>
      </c>
      <c r="C44" s="259" t="s">
        <v>51</v>
      </c>
      <c r="D44" s="259">
        <v>13</v>
      </c>
      <c r="E44" s="259" t="s">
        <v>260</v>
      </c>
      <c r="F44" s="259" t="s">
        <v>395</v>
      </c>
      <c r="G44" s="236">
        <v>10000</v>
      </c>
      <c r="H44" s="236">
        <v>10000</v>
      </c>
    </row>
    <row r="45" spans="1:8" ht="15.75">
      <c r="A45" s="256" t="s">
        <v>203</v>
      </c>
      <c r="B45" s="261" t="s">
        <v>97</v>
      </c>
      <c r="C45" s="259" t="s">
        <v>54</v>
      </c>
      <c r="D45" s="259"/>
      <c r="E45" s="259"/>
      <c r="F45" s="259"/>
      <c r="G45" s="230">
        <f>G46</f>
        <v>10000</v>
      </c>
      <c r="H45" s="230">
        <f>H46</f>
        <v>10000</v>
      </c>
    </row>
    <row r="46" spans="1:8" ht="15.75">
      <c r="A46" s="256" t="s">
        <v>17</v>
      </c>
      <c r="B46" s="261" t="s">
        <v>97</v>
      </c>
      <c r="C46" s="259" t="s">
        <v>54</v>
      </c>
      <c r="D46" s="259" t="s">
        <v>461</v>
      </c>
      <c r="E46" s="259"/>
      <c r="F46" s="259"/>
      <c r="G46" s="230">
        <f>G48</f>
        <v>10000</v>
      </c>
      <c r="H46" s="230">
        <f>H48</f>
        <v>10000</v>
      </c>
    </row>
    <row r="47" spans="1:8" ht="25.5">
      <c r="A47" s="256" t="s">
        <v>14</v>
      </c>
      <c r="B47" s="261" t="s">
        <v>97</v>
      </c>
      <c r="C47" s="259" t="s">
        <v>54</v>
      </c>
      <c r="D47" s="259" t="s">
        <v>461</v>
      </c>
      <c r="E47" s="259" t="s">
        <v>493</v>
      </c>
      <c r="F47" s="259"/>
      <c r="G47" s="230">
        <f>G48</f>
        <v>10000</v>
      </c>
      <c r="H47" s="230">
        <f>H48</f>
        <v>10000</v>
      </c>
    </row>
    <row r="48" spans="1:8" ht="25.5">
      <c r="A48" s="117" t="s">
        <v>35</v>
      </c>
      <c r="B48" s="261" t="s">
        <v>97</v>
      </c>
      <c r="C48" s="259" t="s">
        <v>54</v>
      </c>
      <c r="D48" s="259" t="s">
        <v>461</v>
      </c>
      <c r="E48" s="259" t="s">
        <v>260</v>
      </c>
      <c r="F48" s="259"/>
      <c r="G48" s="230">
        <f>G49</f>
        <v>10000</v>
      </c>
      <c r="H48" s="230">
        <f>H49</f>
        <v>10000</v>
      </c>
    </row>
    <row r="49" spans="1:8" ht="25.5">
      <c r="A49" s="256" t="s">
        <v>199</v>
      </c>
      <c r="B49" s="261" t="s">
        <v>97</v>
      </c>
      <c r="C49" s="259" t="s">
        <v>54</v>
      </c>
      <c r="D49" s="259" t="s">
        <v>461</v>
      </c>
      <c r="E49" s="259" t="s">
        <v>260</v>
      </c>
      <c r="F49" s="259" t="s">
        <v>395</v>
      </c>
      <c r="G49" s="236">
        <v>10000</v>
      </c>
      <c r="H49" s="236">
        <v>10000</v>
      </c>
    </row>
    <row r="50" spans="1:8" ht="15.75">
      <c r="A50" s="256" t="s">
        <v>204</v>
      </c>
      <c r="B50" s="261" t="s">
        <v>97</v>
      </c>
      <c r="C50" s="259" t="s">
        <v>56</v>
      </c>
      <c r="D50" s="259" t="s">
        <v>54</v>
      </c>
      <c r="E50" s="259"/>
      <c r="F50" s="259"/>
      <c r="G50" s="230">
        <f>G51</f>
        <v>10000</v>
      </c>
      <c r="H50" s="230">
        <f>H51</f>
        <v>10000</v>
      </c>
    </row>
    <row r="51" spans="1:8" ht="15.75">
      <c r="A51" s="256" t="s">
        <v>30</v>
      </c>
      <c r="B51" s="261" t="s">
        <v>97</v>
      </c>
      <c r="C51" s="259" t="s">
        <v>56</v>
      </c>
      <c r="D51" s="259" t="s">
        <v>54</v>
      </c>
      <c r="E51" s="259"/>
      <c r="F51" s="259"/>
      <c r="G51" s="230">
        <f>G53</f>
        <v>10000</v>
      </c>
      <c r="H51" s="230">
        <f>H53</f>
        <v>10000</v>
      </c>
    </row>
    <row r="52" spans="1:8" ht="25.5">
      <c r="A52" s="256" t="s">
        <v>14</v>
      </c>
      <c r="B52" s="261" t="s">
        <v>97</v>
      </c>
      <c r="C52" s="259" t="s">
        <v>56</v>
      </c>
      <c r="D52" s="259" t="s">
        <v>54</v>
      </c>
      <c r="E52" s="259" t="s">
        <v>493</v>
      </c>
      <c r="F52" s="259"/>
      <c r="G52" s="230">
        <f>G53</f>
        <v>10000</v>
      </c>
      <c r="H52" s="230">
        <f>H53</f>
        <v>10000</v>
      </c>
    </row>
    <row r="53" spans="1:8" ht="25.5">
      <c r="A53" s="117" t="s">
        <v>35</v>
      </c>
      <c r="B53" s="261" t="s">
        <v>97</v>
      </c>
      <c r="C53" s="259" t="s">
        <v>56</v>
      </c>
      <c r="D53" s="259" t="s">
        <v>54</v>
      </c>
      <c r="E53" s="259" t="s">
        <v>260</v>
      </c>
      <c r="F53" s="259"/>
      <c r="G53" s="230">
        <f>G54</f>
        <v>10000</v>
      </c>
      <c r="H53" s="230">
        <f>H54</f>
        <v>10000</v>
      </c>
    </row>
    <row r="54" spans="1:8" ht="25.5">
      <c r="A54" s="256" t="s">
        <v>199</v>
      </c>
      <c r="B54" s="261" t="s">
        <v>97</v>
      </c>
      <c r="C54" s="259" t="s">
        <v>56</v>
      </c>
      <c r="D54" s="259" t="s">
        <v>54</v>
      </c>
      <c r="E54" s="259" t="s">
        <v>260</v>
      </c>
      <c r="F54" s="259" t="s">
        <v>395</v>
      </c>
      <c r="G54" s="236">
        <v>10000</v>
      </c>
      <c r="H54" s="236">
        <v>10000</v>
      </c>
    </row>
    <row r="55" spans="1:8" ht="15.75">
      <c r="A55" s="256" t="s">
        <v>201</v>
      </c>
      <c r="B55" s="261" t="s">
        <v>97</v>
      </c>
      <c r="C55" s="259" t="s">
        <v>57</v>
      </c>
      <c r="D55" s="259"/>
      <c r="E55" s="259"/>
      <c r="F55" s="259"/>
      <c r="G55" s="230">
        <f>G56</f>
        <v>40000</v>
      </c>
      <c r="H55" s="230">
        <f>H56</f>
        <v>40000</v>
      </c>
    </row>
    <row r="56" spans="1:8" ht="15.75">
      <c r="A56" s="256" t="s">
        <v>43</v>
      </c>
      <c r="B56" s="261" t="s">
        <v>97</v>
      </c>
      <c r="C56" s="259" t="s">
        <v>57</v>
      </c>
      <c r="D56" s="259" t="s">
        <v>57</v>
      </c>
      <c r="E56" s="259"/>
      <c r="F56" s="259"/>
      <c r="G56" s="230">
        <f>G58</f>
        <v>40000</v>
      </c>
      <c r="H56" s="230">
        <f>H58</f>
        <v>40000</v>
      </c>
    </row>
    <row r="57" spans="1:8" ht="25.5">
      <c r="A57" s="256" t="s">
        <v>14</v>
      </c>
      <c r="B57" s="261" t="s">
        <v>97</v>
      </c>
      <c r="C57" s="259" t="s">
        <v>57</v>
      </c>
      <c r="D57" s="259" t="s">
        <v>57</v>
      </c>
      <c r="E57" s="259" t="s">
        <v>493</v>
      </c>
      <c r="F57" s="259"/>
      <c r="G57" s="230">
        <f>G58</f>
        <v>40000</v>
      </c>
      <c r="H57" s="230">
        <f>H58</f>
        <v>40000</v>
      </c>
    </row>
    <row r="58" spans="1:8" ht="25.5">
      <c r="A58" s="117" t="s">
        <v>35</v>
      </c>
      <c r="B58" s="261" t="s">
        <v>97</v>
      </c>
      <c r="C58" s="259" t="s">
        <v>57</v>
      </c>
      <c r="D58" s="259" t="s">
        <v>57</v>
      </c>
      <c r="E58" s="259" t="s">
        <v>260</v>
      </c>
      <c r="F58" s="259"/>
      <c r="G58" s="230">
        <f>G59</f>
        <v>40000</v>
      </c>
      <c r="H58" s="230">
        <f>H59</f>
        <v>40000</v>
      </c>
    </row>
    <row r="59" spans="1:8" ht="25.5">
      <c r="A59" s="256" t="s">
        <v>199</v>
      </c>
      <c r="B59" s="261" t="s">
        <v>97</v>
      </c>
      <c r="C59" s="259" t="s">
        <v>57</v>
      </c>
      <c r="D59" s="259" t="s">
        <v>57</v>
      </c>
      <c r="E59" s="259" t="s">
        <v>260</v>
      </c>
      <c r="F59" s="259" t="s">
        <v>395</v>
      </c>
      <c r="G59" s="231">
        <v>40000</v>
      </c>
      <c r="H59" s="231">
        <v>40000</v>
      </c>
    </row>
    <row r="60" spans="1:8" ht="57.75">
      <c r="A60" s="237" t="s">
        <v>23</v>
      </c>
      <c r="B60" s="233" t="s">
        <v>103</v>
      </c>
      <c r="C60" s="238"/>
      <c r="D60" s="238"/>
      <c r="E60" s="238"/>
      <c r="F60" s="238"/>
      <c r="G60" s="239">
        <f>G61</f>
        <v>10000</v>
      </c>
      <c r="H60" s="239">
        <f>H61</f>
        <v>10000</v>
      </c>
    </row>
    <row r="61" spans="1:8" ht="25.5">
      <c r="A61" s="266" t="s">
        <v>70</v>
      </c>
      <c r="B61" s="261" t="s">
        <v>103</v>
      </c>
      <c r="C61" s="259"/>
      <c r="D61" s="259"/>
      <c r="E61" s="259"/>
      <c r="F61" s="259"/>
      <c r="G61" s="230">
        <f>G62+G67</f>
        <v>10000</v>
      </c>
      <c r="H61" s="230">
        <f>H62+H67</f>
        <v>10000</v>
      </c>
    </row>
    <row r="62" spans="1:8" ht="15.75">
      <c r="A62" s="266" t="s">
        <v>19</v>
      </c>
      <c r="B62" s="261" t="s">
        <v>103</v>
      </c>
      <c r="C62" s="259" t="s">
        <v>55</v>
      </c>
      <c r="D62" s="259"/>
      <c r="E62" s="259"/>
      <c r="F62" s="259"/>
      <c r="G62" s="230">
        <f>G63</f>
        <v>10000</v>
      </c>
      <c r="H62" s="230">
        <f>H63</f>
        <v>10000</v>
      </c>
    </row>
    <row r="63" spans="1:8" ht="15.75">
      <c r="A63" s="266" t="s">
        <v>22</v>
      </c>
      <c r="B63" s="261" t="s">
        <v>103</v>
      </c>
      <c r="C63" s="259" t="s">
        <v>55</v>
      </c>
      <c r="D63" s="259">
        <v>12</v>
      </c>
      <c r="E63" s="259"/>
      <c r="F63" s="259"/>
      <c r="G63" s="230">
        <f>G65</f>
        <v>10000</v>
      </c>
      <c r="H63" s="230">
        <f>H65</f>
        <v>10000</v>
      </c>
    </row>
    <row r="64" spans="1:8" ht="25.5">
      <c r="A64" s="256" t="s">
        <v>14</v>
      </c>
      <c r="B64" s="261" t="s">
        <v>103</v>
      </c>
      <c r="C64" s="259" t="s">
        <v>55</v>
      </c>
      <c r="D64" s="259">
        <v>11</v>
      </c>
      <c r="E64" s="259" t="s">
        <v>493</v>
      </c>
      <c r="F64" s="259"/>
      <c r="G64" s="230">
        <f>G65</f>
        <v>10000</v>
      </c>
      <c r="H64" s="230">
        <f>H65</f>
        <v>10000</v>
      </c>
    </row>
    <row r="65" spans="1:8" ht="25.5">
      <c r="A65" s="117" t="s">
        <v>35</v>
      </c>
      <c r="B65" s="261" t="s">
        <v>103</v>
      </c>
      <c r="C65" s="259" t="s">
        <v>55</v>
      </c>
      <c r="D65" s="259">
        <v>12</v>
      </c>
      <c r="E65" s="259" t="s">
        <v>260</v>
      </c>
      <c r="F65" s="259"/>
      <c r="G65" s="230">
        <f>G66</f>
        <v>10000</v>
      </c>
      <c r="H65" s="230">
        <f>H66</f>
        <v>10000</v>
      </c>
    </row>
    <row r="66" spans="1:8" ht="25.5">
      <c r="A66" s="256" t="s">
        <v>199</v>
      </c>
      <c r="B66" s="261" t="s">
        <v>103</v>
      </c>
      <c r="C66" s="259" t="s">
        <v>55</v>
      </c>
      <c r="D66" s="259">
        <v>12</v>
      </c>
      <c r="E66" s="259" t="s">
        <v>260</v>
      </c>
      <c r="F66" s="259" t="s">
        <v>395</v>
      </c>
      <c r="G66" s="231">
        <v>10000</v>
      </c>
      <c r="H66" s="231">
        <v>10000</v>
      </c>
    </row>
    <row r="67" spans="1:8" ht="15.75">
      <c r="A67" s="266" t="s">
        <v>204</v>
      </c>
      <c r="B67" s="261" t="s">
        <v>103</v>
      </c>
      <c r="C67" s="259" t="s">
        <v>56</v>
      </c>
      <c r="D67" s="259"/>
      <c r="E67" s="259"/>
      <c r="F67" s="259"/>
      <c r="G67" s="230">
        <f>G68</f>
        <v>0</v>
      </c>
      <c r="H67" s="230">
        <f>H68</f>
        <v>0</v>
      </c>
    </row>
    <row r="68" spans="1:8" ht="15.75">
      <c r="A68" s="266" t="s">
        <v>28</v>
      </c>
      <c r="B68" s="261" t="s">
        <v>103</v>
      </c>
      <c r="C68" s="259" t="s">
        <v>56</v>
      </c>
      <c r="D68" s="259" t="s">
        <v>53</v>
      </c>
      <c r="E68" s="259"/>
      <c r="F68" s="259"/>
      <c r="G68" s="230">
        <f>G70</f>
        <v>0</v>
      </c>
      <c r="H68" s="230">
        <f>H70</f>
        <v>0</v>
      </c>
    </row>
    <row r="69" spans="1:8" ht="25.5">
      <c r="A69" s="256" t="s">
        <v>14</v>
      </c>
      <c r="B69" s="261" t="s">
        <v>103</v>
      </c>
      <c r="C69" s="259" t="s">
        <v>56</v>
      </c>
      <c r="D69" s="259" t="s">
        <v>53</v>
      </c>
      <c r="E69" s="259" t="s">
        <v>493</v>
      </c>
      <c r="F69" s="259"/>
      <c r="G69" s="230">
        <f>G70</f>
        <v>0</v>
      </c>
      <c r="H69" s="230">
        <f>H70</f>
        <v>0</v>
      </c>
    </row>
    <row r="70" spans="1:8" ht="25.5">
      <c r="A70" s="240" t="s">
        <v>481</v>
      </c>
      <c r="B70" s="261" t="s">
        <v>103</v>
      </c>
      <c r="C70" s="259" t="s">
        <v>56</v>
      </c>
      <c r="D70" s="259" t="s">
        <v>53</v>
      </c>
      <c r="E70" s="259" t="s">
        <v>480</v>
      </c>
      <c r="F70" s="259" t="s">
        <v>395</v>
      </c>
      <c r="G70" s="236">
        <v>0</v>
      </c>
      <c r="H70" s="236">
        <v>0</v>
      </c>
    </row>
    <row r="71" spans="1:8" ht="25.5">
      <c r="A71" s="241" t="s">
        <v>549</v>
      </c>
      <c r="B71" s="242" t="s">
        <v>525</v>
      </c>
      <c r="C71" s="253" t="s">
        <v>55</v>
      </c>
      <c r="D71" s="253" t="s">
        <v>59</v>
      </c>
      <c r="E71" s="238"/>
      <c r="F71" s="238"/>
      <c r="G71" s="228">
        <f t="shared" ref="G71:H73" si="1">G72</f>
        <v>500000</v>
      </c>
      <c r="H71" s="228">
        <f t="shared" si="1"/>
        <v>500000</v>
      </c>
    </row>
    <row r="72" spans="1:8" ht="15.75">
      <c r="A72" s="240" t="s">
        <v>216</v>
      </c>
      <c r="B72" s="254" t="s">
        <v>525</v>
      </c>
      <c r="C72" s="254" t="s">
        <v>55</v>
      </c>
      <c r="D72" s="254" t="s">
        <v>59</v>
      </c>
      <c r="E72" s="259"/>
      <c r="F72" s="259"/>
      <c r="G72" s="230">
        <f t="shared" si="1"/>
        <v>500000</v>
      </c>
      <c r="H72" s="230">
        <f t="shared" si="1"/>
        <v>500000</v>
      </c>
    </row>
    <row r="73" spans="1:8" ht="25.5">
      <c r="A73" s="240" t="s">
        <v>217</v>
      </c>
      <c r="B73" s="254" t="s">
        <v>525</v>
      </c>
      <c r="C73" s="254" t="s">
        <v>55</v>
      </c>
      <c r="D73" s="254" t="s">
        <v>59</v>
      </c>
      <c r="E73" s="259"/>
      <c r="F73" s="259"/>
      <c r="G73" s="230">
        <f t="shared" si="1"/>
        <v>500000</v>
      </c>
      <c r="H73" s="230">
        <f t="shared" si="1"/>
        <v>500000</v>
      </c>
    </row>
    <row r="74" spans="1:8" ht="25.5">
      <c r="A74" s="240" t="s">
        <v>218</v>
      </c>
      <c r="B74" s="254" t="s">
        <v>525</v>
      </c>
      <c r="C74" s="254" t="s">
        <v>55</v>
      </c>
      <c r="D74" s="254" t="s">
        <v>59</v>
      </c>
      <c r="E74" s="259"/>
      <c r="F74" s="259"/>
      <c r="G74" s="230">
        <f>G76</f>
        <v>500000</v>
      </c>
      <c r="H74" s="230">
        <f>H76</f>
        <v>500000</v>
      </c>
    </row>
    <row r="75" spans="1:8" ht="25.5">
      <c r="A75" s="256" t="s">
        <v>14</v>
      </c>
      <c r="B75" s="254" t="s">
        <v>525</v>
      </c>
      <c r="C75" s="254" t="s">
        <v>55</v>
      </c>
      <c r="D75" s="254" t="s">
        <v>59</v>
      </c>
      <c r="E75" s="259" t="s">
        <v>493</v>
      </c>
      <c r="F75" s="259"/>
      <c r="G75" s="244">
        <f>G76</f>
        <v>500000</v>
      </c>
      <c r="H75" s="244">
        <f>H76</f>
        <v>500000</v>
      </c>
    </row>
    <row r="76" spans="1:8" ht="25.5">
      <c r="A76" s="240" t="s">
        <v>230</v>
      </c>
      <c r="B76" s="254" t="s">
        <v>525</v>
      </c>
      <c r="C76" s="254" t="s">
        <v>55</v>
      </c>
      <c r="D76" s="254" t="s">
        <v>59</v>
      </c>
      <c r="E76" s="259" t="s">
        <v>260</v>
      </c>
      <c r="F76" s="259"/>
      <c r="G76" s="244">
        <f>G77</f>
        <v>500000</v>
      </c>
      <c r="H76" s="244">
        <f>H77</f>
        <v>500000</v>
      </c>
    </row>
    <row r="77" spans="1:8" ht="25.5">
      <c r="A77" s="256" t="s">
        <v>199</v>
      </c>
      <c r="B77" s="254" t="s">
        <v>525</v>
      </c>
      <c r="C77" s="254" t="s">
        <v>55</v>
      </c>
      <c r="D77" s="254" t="s">
        <v>59</v>
      </c>
      <c r="E77" s="259" t="s">
        <v>260</v>
      </c>
      <c r="F77" s="259" t="s">
        <v>395</v>
      </c>
      <c r="G77" s="250">
        <v>500000</v>
      </c>
      <c r="H77" s="250">
        <v>500000</v>
      </c>
    </row>
    <row r="78" spans="1:8" ht="43.5">
      <c r="A78" s="237" t="s">
        <v>277</v>
      </c>
      <c r="B78" s="233" t="s">
        <v>111</v>
      </c>
      <c r="C78" s="238"/>
      <c r="D78" s="238"/>
      <c r="E78" s="238"/>
      <c r="F78" s="238"/>
      <c r="G78" s="228">
        <f t="shared" ref="G78:H80" si="2">G79</f>
        <v>20000</v>
      </c>
      <c r="H78" s="228">
        <f t="shared" si="2"/>
        <v>20000</v>
      </c>
    </row>
    <row r="79" spans="1:8" ht="25.5">
      <c r="A79" s="256" t="s">
        <v>205</v>
      </c>
      <c r="B79" s="261" t="s">
        <v>111</v>
      </c>
      <c r="C79" s="259"/>
      <c r="D79" s="259"/>
      <c r="E79" s="259"/>
      <c r="F79" s="259"/>
      <c r="G79" s="230">
        <f t="shared" si="2"/>
        <v>20000</v>
      </c>
      <c r="H79" s="230">
        <f t="shared" si="2"/>
        <v>20000</v>
      </c>
    </row>
    <row r="80" spans="1:8" ht="15.75">
      <c r="A80" s="256" t="s">
        <v>204</v>
      </c>
      <c r="B80" s="261" t="s">
        <v>111</v>
      </c>
      <c r="C80" s="259" t="s">
        <v>56</v>
      </c>
      <c r="D80" s="259"/>
      <c r="E80" s="259"/>
      <c r="F80" s="259"/>
      <c r="G80" s="230">
        <f t="shared" si="2"/>
        <v>20000</v>
      </c>
      <c r="H80" s="230">
        <f t="shared" si="2"/>
        <v>20000</v>
      </c>
    </row>
    <row r="81" spans="1:8" ht="15.75">
      <c r="A81" s="256" t="s">
        <v>30</v>
      </c>
      <c r="B81" s="261" t="s">
        <v>111</v>
      </c>
      <c r="C81" s="259" t="s">
        <v>56</v>
      </c>
      <c r="D81" s="259" t="s">
        <v>54</v>
      </c>
      <c r="E81" s="259"/>
      <c r="F81" s="259"/>
      <c r="G81" s="230">
        <f>G83</f>
        <v>20000</v>
      </c>
      <c r="H81" s="230">
        <f>H83</f>
        <v>20000</v>
      </c>
    </row>
    <row r="82" spans="1:8" ht="25.5">
      <c r="A82" s="256" t="s">
        <v>14</v>
      </c>
      <c r="B82" s="261" t="s">
        <v>111</v>
      </c>
      <c r="C82" s="259" t="s">
        <v>56</v>
      </c>
      <c r="D82" s="259" t="s">
        <v>54</v>
      </c>
      <c r="E82" s="259" t="s">
        <v>493</v>
      </c>
      <c r="F82" s="259"/>
      <c r="G82" s="230">
        <f>G83</f>
        <v>20000</v>
      </c>
      <c r="H82" s="230">
        <f>H83</f>
        <v>20000</v>
      </c>
    </row>
    <row r="83" spans="1:8" ht="25.5">
      <c r="A83" s="117" t="s">
        <v>35</v>
      </c>
      <c r="B83" s="261" t="s">
        <v>111</v>
      </c>
      <c r="C83" s="259" t="s">
        <v>56</v>
      </c>
      <c r="D83" s="259" t="s">
        <v>54</v>
      </c>
      <c r="E83" s="259" t="s">
        <v>260</v>
      </c>
      <c r="F83" s="259"/>
      <c r="G83" s="230">
        <f>G84</f>
        <v>20000</v>
      </c>
      <c r="H83" s="230">
        <f>H84</f>
        <v>20000</v>
      </c>
    </row>
    <row r="84" spans="1:8" ht="25.5">
      <c r="A84" s="256" t="s">
        <v>199</v>
      </c>
      <c r="B84" s="261" t="s">
        <v>111</v>
      </c>
      <c r="C84" s="259" t="s">
        <v>56</v>
      </c>
      <c r="D84" s="259" t="s">
        <v>54</v>
      </c>
      <c r="E84" s="259" t="s">
        <v>260</v>
      </c>
      <c r="F84" s="259" t="s">
        <v>395</v>
      </c>
      <c r="G84" s="231">
        <v>20000</v>
      </c>
      <c r="H84" s="231">
        <v>20000</v>
      </c>
    </row>
    <row r="85" spans="1:8" ht="43.5">
      <c r="A85" s="237" t="s">
        <v>527</v>
      </c>
      <c r="B85" s="247" t="s">
        <v>98</v>
      </c>
      <c r="C85" s="248"/>
      <c r="D85" s="238"/>
      <c r="E85" s="238"/>
      <c r="F85" s="238"/>
      <c r="G85" s="249">
        <f t="shared" ref="G85:H87" si="3">G86</f>
        <v>10000</v>
      </c>
      <c r="H85" s="249">
        <f t="shared" si="3"/>
        <v>10000</v>
      </c>
    </row>
    <row r="86" spans="1:8" ht="38.25">
      <c r="A86" s="256" t="s">
        <v>528</v>
      </c>
      <c r="B86" s="263" t="s">
        <v>529</v>
      </c>
      <c r="C86" s="259"/>
      <c r="D86" s="259"/>
      <c r="E86" s="259"/>
      <c r="F86" s="259"/>
      <c r="G86" s="257">
        <f t="shared" si="3"/>
        <v>10000</v>
      </c>
      <c r="H86" s="257">
        <f t="shared" si="3"/>
        <v>10000</v>
      </c>
    </row>
    <row r="87" spans="1:8" ht="15.75">
      <c r="A87" s="266" t="s">
        <v>19</v>
      </c>
      <c r="B87" s="263" t="s">
        <v>529</v>
      </c>
      <c r="C87" s="259" t="s">
        <v>55</v>
      </c>
      <c r="D87" s="259"/>
      <c r="E87" s="259"/>
      <c r="F87" s="259"/>
      <c r="G87" s="257">
        <f t="shared" si="3"/>
        <v>10000</v>
      </c>
      <c r="H87" s="257">
        <f t="shared" si="3"/>
        <v>10000</v>
      </c>
    </row>
    <row r="88" spans="1:8" ht="15.75">
      <c r="A88" s="266" t="s">
        <v>22</v>
      </c>
      <c r="B88" s="263" t="s">
        <v>529</v>
      </c>
      <c r="C88" s="259" t="s">
        <v>55</v>
      </c>
      <c r="D88" s="259" t="s">
        <v>265</v>
      </c>
      <c r="E88" s="259"/>
      <c r="F88" s="259"/>
      <c r="G88" s="230">
        <f>G90</f>
        <v>10000</v>
      </c>
      <c r="H88" s="230">
        <f>H90</f>
        <v>10000</v>
      </c>
    </row>
    <row r="89" spans="1:8" ht="25.5">
      <c r="A89" s="256" t="s">
        <v>14</v>
      </c>
      <c r="B89" s="263" t="s">
        <v>529</v>
      </c>
      <c r="C89" s="259" t="s">
        <v>55</v>
      </c>
      <c r="D89" s="259" t="s">
        <v>265</v>
      </c>
      <c r="E89" s="259" t="s">
        <v>493</v>
      </c>
      <c r="F89" s="259"/>
      <c r="G89" s="230">
        <f>G90</f>
        <v>10000</v>
      </c>
      <c r="H89" s="230">
        <f>H90</f>
        <v>10000</v>
      </c>
    </row>
    <row r="90" spans="1:8" ht="25.5">
      <c r="A90" s="117" t="s">
        <v>35</v>
      </c>
      <c r="B90" s="263" t="s">
        <v>529</v>
      </c>
      <c r="C90" s="259" t="s">
        <v>55</v>
      </c>
      <c r="D90" s="259" t="s">
        <v>265</v>
      </c>
      <c r="E90" s="259" t="s">
        <v>260</v>
      </c>
      <c r="F90" s="259"/>
      <c r="G90" s="230">
        <f>G91</f>
        <v>10000</v>
      </c>
      <c r="H90" s="230">
        <f>H91</f>
        <v>10000</v>
      </c>
    </row>
    <row r="91" spans="1:8" ht="25.5">
      <c r="A91" s="256" t="s">
        <v>199</v>
      </c>
      <c r="B91" s="263" t="s">
        <v>529</v>
      </c>
      <c r="C91" s="259" t="s">
        <v>55</v>
      </c>
      <c r="D91" s="259" t="s">
        <v>265</v>
      </c>
      <c r="E91" s="259" t="s">
        <v>260</v>
      </c>
      <c r="F91" s="259" t="s">
        <v>395</v>
      </c>
      <c r="G91" s="250">
        <v>10000</v>
      </c>
      <c r="H91" s="250">
        <v>10000</v>
      </c>
    </row>
    <row r="92" spans="1:8" ht="57.75">
      <c r="A92" s="237" t="s">
        <v>518</v>
      </c>
      <c r="B92" s="233" t="s">
        <v>520</v>
      </c>
      <c r="C92" s="248"/>
      <c r="D92" s="248"/>
      <c r="E92" s="248"/>
      <c r="F92" s="248"/>
      <c r="G92" s="228">
        <f t="shared" ref="G92:H94" si="4">G93</f>
        <v>50000</v>
      </c>
      <c r="H92" s="228">
        <f t="shared" si="4"/>
        <v>70000</v>
      </c>
    </row>
    <row r="93" spans="1:8" ht="38.25">
      <c r="A93" s="266" t="s">
        <v>519</v>
      </c>
      <c r="B93" s="261" t="s">
        <v>521</v>
      </c>
      <c r="C93" s="259"/>
      <c r="D93" s="259"/>
      <c r="E93" s="259"/>
      <c r="F93" s="259"/>
      <c r="G93" s="230">
        <f t="shared" si="4"/>
        <v>50000</v>
      </c>
      <c r="H93" s="230">
        <f t="shared" si="4"/>
        <v>70000</v>
      </c>
    </row>
    <row r="94" spans="1:8" ht="15.75">
      <c r="A94" s="266" t="s">
        <v>203</v>
      </c>
      <c r="B94" s="261" t="s">
        <v>521</v>
      </c>
      <c r="C94" s="259" t="s">
        <v>54</v>
      </c>
      <c r="D94" s="259"/>
      <c r="E94" s="259"/>
      <c r="F94" s="259"/>
      <c r="G94" s="230">
        <f t="shared" si="4"/>
        <v>50000</v>
      </c>
      <c r="H94" s="230">
        <f t="shared" si="4"/>
        <v>70000</v>
      </c>
    </row>
    <row r="95" spans="1:8" ht="15.75">
      <c r="A95" s="266" t="s">
        <v>18</v>
      </c>
      <c r="B95" s="261" t="s">
        <v>521</v>
      </c>
      <c r="C95" s="259" t="s">
        <v>54</v>
      </c>
      <c r="D95" s="259" t="s">
        <v>264</v>
      </c>
      <c r="E95" s="259"/>
      <c r="F95" s="259"/>
      <c r="G95" s="230">
        <f>G97</f>
        <v>50000</v>
      </c>
      <c r="H95" s="230">
        <f>H97</f>
        <v>70000</v>
      </c>
    </row>
    <row r="96" spans="1:8" ht="25.5">
      <c r="A96" s="256" t="s">
        <v>14</v>
      </c>
      <c r="B96" s="261" t="s">
        <v>521</v>
      </c>
      <c r="C96" s="259" t="s">
        <v>54</v>
      </c>
      <c r="D96" s="259" t="s">
        <v>264</v>
      </c>
      <c r="E96" s="259" t="s">
        <v>493</v>
      </c>
      <c r="F96" s="259"/>
      <c r="G96" s="230">
        <f>G97</f>
        <v>50000</v>
      </c>
      <c r="H96" s="230">
        <f>H97</f>
        <v>70000</v>
      </c>
    </row>
    <row r="97" spans="1:8" ht="25.5">
      <c r="A97" s="117" t="s">
        <v>35</v>
      </c>
      <c r="B97" s="261" t="s">
        <v>521</v>
      </c>
      <c r="C97" s="259" t="s">
        <v>54</v>
      </c>
      <c r="D97" s="259" t="s">
        <v>264</v>
      </c>
      <c r="E97" s="259" t="s">
        <v>260</v>
      </c>
      <c r="F97" s="259"/>
      <c r="G97" s="230">
        <f>G98</f>
        <v>50000</v>
      </c>
      <c r="H97" s="230">
        <f>H98</f>
        <v>70000</v>
      </c>
    </row>
    <row r="98" spans="1:8" ht="26.25" thickBot="1">
      <c r="A98" s="256" t="s">
        <v>199</v>
      </c>
      <c r="B98" s="261" t="s">
        <v>521</v>
      </c>
      <c r="C98" s="259" t="s">
        <v>54</v>
      </c>
      <c r="D98" s="259" t="s">
        <v>264</v>
      </c>
      <c r="E98" s="259" t="s">
        <v>260</v>
      </c>
      <c r="F98" s="259" t="s">
        <v>395</v>
      </c>
      <c r="G98" s="231">
        <v>50000</v>
      </c>
      <c r="H98" s="231">
        <v>70000</v>
      </c>
    </row>
    <row r="99" spans="1:8" ht="16.5" thickBot="1">
      <c r="A99" s="267" t="s">
        <v>206</v>
      </c>
      <c r="B99" s="235"/>
      <c r="C99" s="229"/>
      <c r="D99" s="229"/>
      <c r="E99" s="229"/>
      <c r="F99" s="229"/>
      <c r="G99" s="252">
        <f>SUM(G6+G13+G26+G38+G60+G71+G78+G85+G92)</f>
        <v>1005000</v>
      </c>
      <c r="H99" s="252">
        <f>SUM(H6+H13+H26+H38+H60+H71+H78+H85+H92)</f>
        <v>1025000</v>
      </c>
    </row>
  </sheetData>
  <mergeCells count="10">
    <mergeCell ref="G4:G5"/>
    <mergeCell ref="H4:H5"/>
    <mergeCell ref="A1:H1"/>
    <mergeCell ref="A2:H2"/>
    <mergeCell ref="A4:A5"/>
    <mergeCell ref="B4:B5"/>
    <mergeCell ref="C4:C5"/>
    <mergeCell ref="D4:D5"/>
    <mergeCell ref="E4:E5"/>
    <mergeCell ref="F4:F5"/>
  </mergeCells>
  <phoneticPr fontId="21" type="noConversion"/>
  <pageMargins left="0.75" right="0.75" top="1" bottom="1" header="0.5" footer="0.5"/>
  <pageSetup paperSize="9" scale="63" fitToHeight="1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workbookViewId="0">
      <selection activeCell="A11" sqref="A11:D11"/>
    </sheetView>
  </sheetViews>
  <sheetFormatPr defaultRowHeight="15"/>
  <cols>
    <col min="1" max="1" width="7.42578125" customWidth="1"/>
    <col min="2" max="2" width="75.28515625" customWidth="1"/>
  </cols>
  <sheetData>
    <row r="1" spans="1:4" ht="68.25" customHeight="1">
      <c r="A1" s="356" t="s">
        <v>616</v>
      </c>
      <c r="B1" s="356"/>
      <c r="C1" s="356"/>
      <c r="D1" s="356"/>
    </row>
    <row r="2" spans="1:4" ht="64.5" customHeight="1">
      <c r="A2" s="398" t="s">
        <v>555</v>
      </c>
      <c r="B2" s="400"/>
      <c r="C2" s="400"/>
    </row>
    <row r="3" spans="1:4" ht="15.75" thickBot="1">
      <c r="C3" s="44" t="s">
        <v>341</v>
      </c>
    </row>
    <row r="4" spans="1:4" ht="46.5" customHeight="1" thickBot="1">
      <c r="A4" s="31" t="s">
        <v>207</v>
      </c>
      <c r="B4" s="32" t="s">
        <v>208</v>
      </c>
      <c r="C4" s="37" t="s">
        <v>344</v>
      </c>
    </row>
    <row r="5" spans="1:4" ht="19.5" customHeight="1" thickBot="1">
      <c r="A5" s="41" t="s">
        <v>209</v>
      </c>
      <c r="B5" s="26" t="s">
        <v>24</v>
      </c>
      <c r="C5" s="30">
        <f>C6</f>
        <v>0</v>
      </c>
    </row>
    <row r="6" spans="1:4" ht="21" customHeight="1" thickBot="1">
      <c r="A6" s="42" t="s">
        <v>210</v>
      </c>
      <c r="B6" s="9" t="s">
        <v>211</v>
      </c>
      <c r="C6" s="11">
        <v>0</v>
      </c>
    </row>
    <row r="7" spans="1:4" ht="16.5" thickBot="1">
      <c r="A7" s="41"/>
      <c r="B7" s="26" t="s">
        <v>212</v>
      </c>
      <c r="C7" s="30">
        <f>C6</f>
        <v>0</v>
      </c>
    </row>
    <row r="8" spans="1:4" ht="15.75">
      <c r="A8" s="47"/>
      <c r="B8" s="47"/>
      <c r="C8" s="48"/>
    </row>
    <row r="9" spans="1:4" ht="15.75">
      <c r="A9" s="47"/>
      <c r="B9" s="47"/>
      <c r="C9" s="48"/>
    </row>
    <row r="11" spans="1:4" ht="90.75" customHeight="1">
      <c r="A11" s="356" t="s">
        <v>617</v>
      </c>
      <c r="B11" s="357"/>
      <c r="C11" s="357"/>
      <c r="D11" s="357"/>
    </row>
    <row r="12" spans="1:4" ht="60" customHeight="1">
      <c r="A12" s="398" t="s">
        <v>556</v>
      </c>
      <c r="B12" s="400"/>
      <c r="C12" s="400"/>
      <c r="D12" s="400"/>
    </row>
    <row r="13" spans="1:4" ht="15.75" thickBot="1">
      <c r="D13" s="44" t="s">
        <v>341</v>
      </c>
    </row>
    <row r="14" spans="1:4" ht="48" thickBot="1">
      <c r="A14" s="31" t="s">
        <v>207</v>
      </c>
      <c r="B14" s="32" t="s">
        <v>208</v>
      </c>
      <c r="C14" s="37" t="s">
        <v>345</v>
      </c>
      <c r="D14" s="37" t="s">
        <v>543</v>
      </c>
    </row>
    <row r="15" spans="1:4" ht="16.5" thickBot="1">
      <c r="A15" s="41" t="s">
        <v>209</v>
      </c>
      <c r="B15" s="26" t="s">
        <v>24</v>
      </c>
      <c r="C15" s="30">
        <f>C16</f>
        <v>0</v>
      </c>
      <c r="D15" s="30">
        <f>D16</f>
        <v>0</v>
      </c>
    </row>
    <row r="16" spans="1:4" ht="16.5" thickBot="1">
      <c r="A16" s="42" t="s">
        <v>210</v>
      </c>
      <c r="B16" s="9" t="s">
        <v>211</v>
      </c>
      <c r="C16" s="11">
        <v>0</v>
      </c>
      <c r="D16" s="11">
        <v>0</v>
      </c>
    </row>
    <row r="17" spans="1:4" ht="16.5" thickBot="1">
      <c r="A17" s="41"/>
      <c r="B17" s="26" t="s">
        <v>212</v>
      </c>
      <c r="C17" s="30">
        <f>C16</f>
        <v>0</v>
      </c>
      <c r="D17" s="30">
        <f>D16</f>
        <v>0</v>
      </c>
    </row>
  </sheetData>
  <mergeCells count="4">
    <mergeCell ref="A2:C2"/>
    <mergeCell ref="A12:D12"/>
    <mergeCell ref="A11:D11"/>
    <mergeCell ref="A1:D1"/>
  </mergeCells>
  <phoneticPr fontId="0" type="noConversion"/>
  <pageMargins left="0.4" right="0.52" top="0.46" bottom="0.39" header="0.32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26"/>
  <sheetViews>
    <sheetView view="pageBreakPreview" topLeftCell="A19" zoomScaleSheetLayoutView="100" workbookViewId="0">
      <selection sqref="A1:D1"/>
    </sheetView>
  </sheetViews>
  <sheetFormatPr defaultRowHeight="15"/>
  <cols>
    <col min="1" max="1" width="34.7109375" customWidth="1"/>
    <col min="2" max="2" width="38.85546875" customWidth="1"/>
    <col min="3" max="3" width="20.28515625" style="1" customWidth="1"/>
    <col min="4" max="4" width="19.28515625" customWidth="1"/>
  </cols>
  <sheetData>
    <row r="1" spans="1:5" ht="64.5" customHeight="1">
      <c r="A1" s="344" t="s">
        <v>607</v>
      </c>
      <c r="B1" s="344"/>
      <c r="C1" s="344"/>
      <c r="D1" s="344"/>
      <c r="E1" s="2"/>
    </row>
    <row r="2" spans="1:5" ht="32.25" customHeight="1">
      <c r="A2" s="350" t="s">
        <v>496</v>
      </c>
      <c r="B2" s="350"/>
      <c r="C2" s="350"/>
    </row>
    <row r="3" spans="1:5" ht="15.75" thickBot="1">
      <c r="C3" s="1" t="s">
        <v>341</v>
      </c>
    </row>
    <row r="4" spans="1:5" ht="15.75" customHeight="1">
      <c r="A4" s="346" t="s">
        <v>281</v>
      </c>
      <c r="B4" s="352" t="s">
        <v>282</v>
      </c>
      <c r="C4" s="105" t="s">
        <v>283</v>
      </c>
      <c r="D4" s="106" t="s">
        <v>283</v>
      </c>
    </row>
    <row r="5" spans="1:5" ht="17.25" customHeight="1" thickBot="1">
      <c r="A5" s="347"/>
      <c r="B5" s="353"/>
      <c r="C5" s="107" t="s">
        <v>497</v>
      </c>
      <c r="D5" s="108" t="s">
        <v>498</v>
      </c>
    </row>
    <row r="6" spans="1:5" ht="47.25" customHeight="1" thickBot="1">
      <c r="A6" s="5" t="s">
        <v>284</v>
      </c>
      <c r="B6" s="6" t="s">
        <v>285</v>
      </c>
      <c r="C6" s="104" t="s">
        <v>280</v>
      </c>
      <c r="D6" s="109" t="s">
        <v>280</v>
      </c>
    </row>
    <row r="7" spans="1:5" ht="43.5" customHeight="1" thickBot="1">
      <c r="A7" s="5" t="s">
        <v>286</v>
      </c>
      <c r="B7" s="6" t="s">
        <v>287</v>
      </c>
      <c r="C7" s="104" t="s">
        <v>280</v>
      </c>
      <c r="D7" s="109" t="s">
        <v>280</v>
      </c>
    </row>
    <row r="8" spans="1:5" ht="49.5" customHeight="1" thickBot="1">
      <c r="A8" s="5" t="s">
        <v>288</v>
      </c>
      <c r="B8" s="6" t="s">
        <v>289</v>
      </c>
      <c r="C8" s="104" t="s">
        <v>280</v>
      </c>
      <c r="D8" s="109" t="s">
        <v>280</v>
      </c>
    </row>
    <row r="9" spans="1:5" ht="48" customHeight="1" thickBot="1">
      <c r="A9" s="7" t="s">
        <v>290</v>
      </c>
      <c r="B9" s="4" t="s">
        <v>291</v>
      </c>
      <c r="C9" s="103" t="s">
        <v>280</v>
      </c>
      <c r="D9" s="109" t="s">
        <v>280</v>
      </c>
    </row>
    <row r="10" spans="1:5" ht="60.75" customHeight="1" thickBot="1">
      <c r="A10" s="5" t="s">
        <v>292</v>
      </c>
      <c r="B10" s="6" t="s">
        <v>293</v>
      </c>
      <c r="C10" s="104" t="s">
        <v>280</v>
      </c>
      <c r="D10" s="109" t="s">
        <v>280</v>
      </c>
    </row>
    <row r="11" spans="1:5" ht="63.75" customHeight="1" thickBot="1">
      <c r="A11" s="7" t="s">
        <v>294</v>
      </c>
      <c r="B11" s="4" t="s">
        <v>295</v>
      </c>
      <c r="C11" s="103" t="s">
        <v>280</v>
      </c>
      <c r="D11" s="109" t="s">
        <v>280</v>
      </c>
    </row>
    <row r="12" spans="1:5" ht="47.25" customHeight="1" thickBot="1">
      <c r="A12" s="5" t="s">
        <v>296</v>
      </c>
      <c r="B12" s="6" t="s">
        <v>297</v>
      </c>
      <c r="C12" s="104" t="s">
        <v>280</v>
      </c>
      <c r="D12" s="109" t="s">
        <v>280</v>
      </c>
    </row>
    <row r="13" spans="1:5" ht="65.25" customHeight="1" thickBot="1">
      <c r="A13" s="5" t="s">
        <v>298</v>
      </c>
      <c r="B13" s="6" t="s">
        <v>299</v>
      </c>
      <c r="C13" s="104" t="s">
        <v>280</v>
      </c>
      <c r="D13" s="109" t="s">
        <v>280</v>
      </c>
    </row>
    <row r="14" spans="1:5" ht="75.75" thickBot="1">
      <c r="A14" s="7" t="s">
        <v>300</v>
      </c>
      <c r="B14" s="4" t="s">
        <v>301</v>
      </c>
      <c r="C14" s="103" t="s">
        <v>280</v>
      </c>
      <c r="D14" s="109"/>
    </row>
    <row r="15" spans="1:5" ht="72" thickBot="1">
      <c r="A15" s="5" t="s">
        <v>302</v>
      </c>
      <c r="B15" s="6" t="s">
        <v>303</v>
      </c>
      <c r="C15" s="103" t="s">
        <v>280</v>
      </c>
      <c r="D15" s="109" t="s">
        <v>280</v>
      </c>
    </row>
    <row r="16" spans="1:5" ht="64.5" customHeight="1" thickBot="1">
      <c r="A16" s="7" t="s">
        <v>304</v>
      </c>
      <c r="B16" s="4" t="s">
        <v>305</v>
      </c>
      <c r="C16" s="160" t="s">
        <v>280</v>
      </c>
      <c r="D16" s="161" t="s">
        <v>280</v>
      </c>
    </row>
    <row r="17" spans="1:4" ht="33" customHeight="1" thickBot="1">
      <c r="A17" s="5" t="s">
        <v>306</v>
      </c>
      <c r="B17" s="158" t="s">
        <v>307</v>
      </c>
      <c r="C17" s="162">
        <f>SUM(C26)</f>
        <v>189800</v>
      </c>
      <c r="D17" s="162">
        <f>SUM(D26)</f>
        <v>14700</v>
      </c>
    </row>
    <row r="18" spans="1:4" ht="31.5" customHeight="1" thickBot="1">
      <c r="A18" s="5" t="s">
        <v>308</v>
      </c>
      <c r="B18" s="158" t="s">
        <v>309</v>
      </c>
      <c r="C18" s="162">
        <f t="shared" ref="C18:D20" si="0">C19</f>
        <v>-7201300</v>
      </c>
      <c r="D18" s="162">
        <f t="shared" si="0"/>
        <v>-3446100</v>
      </c>
    </row>
    <row r="19" spans="1:4" ht="32.25" customHeight="1" thickBot="1">
      <c r="A19" s="7" t="s">
        <v>310</v>
      </c>
      <c r="B19" s="159" t="s">
        <v>311</v>
      </c>
      <c r="C19" s="163">
        <f t="shared" si="0"/>
        <v>-7201300</v>
      </c>
      <c r="D19" s="164">
        <f t="shared" si="0"/>
        <v>-3446100</v>
      </c>
    </row>
    <row r="20" spans="1:4" ht="33" customHeight="1" thickBot="1">
      <c r="A20" s="7" t="s">
        <v>312</v>
      </c>
      <c r="B20" s="159" t="s">
        <v>313</v>
      </c>
      <c r="C20" s="163">
        <f t="shared" si="0"/>
        <v>-7201300</v>
      </c>
      <c r="D20" s="164">
        <f t="shared" si="0"/>
        <v>-3446100</v>
      </c>
    </row>
    <row r="21" spans="1:4" ht="39" customHeight="1" thickBot="1">
      <c r="A21" s="7" t="s">
        <v>314</v>
      </c>
      <c r="B21" s="159" t="s">
        <v>315</v>
      </c>
      <c r="C21" s="163">
        <v>-7201300</v>
      </c>
      <c r="D21" s="164">
        <v>-3446100</v>
      </c>
    </row>
    <row r="22" spans="1:4" ht="33" customHeight="1" thickBot="1">
      <c r="A22" s="5" t="s">
        <v>316</v>
      </c>
      <c r="B22" s="158" t="s">
        <v>333</v>
      </c>
      <c r="C22" s="162">
        <f t="shared" ref="C22:D24" si="1">C23</f>
        <v>7391100</v>
      </c>
      <c r="D22" s="162">
        <f t="shared" si="1"/>
        <v>3460800</v>
      </c>
    </row>
    <row r="23" spans="1:4" ht="36" customHeight="1" thickBot="1">
      <c r="A23" s="7" t="s">
        <v>334</v>
      </c>
      <c r="B23" s="159" t="s">
        <v>335</v>
      </c>
      <c r="C23" s="163">
        <f t="shared" si="1"/>
        <v>7391100</v>
      </c>
      <c r="D23" s="163">
        <f t="shared" si="1"/>
        <v>3460800</v>
      </c>
    </row>
    <row r="24" spans="1:4" ht="33.75" customHeight="1" thickBot="1">
      <c r="A24" s="7" t="s">
        <v>336</v>
      </c>
      <c r="B24" s="159" t="s">
        <v>337</v>
      </c>
      <c r="C24" s="163">
        <f t="shared" si="1"/>
        <v>7391100</v>
      </c>
      <c r="D24" s="163">
        <f t="shared" si="1"/>
        <v>3460800</v>
      </c>
    </row>
    <row r="25" spans="1:4" ht="34.5" customHeight="1" thickBot="1">
      <c r="A25" s="7" t="s">
        <v>338</v>
      </c>
      <c r="B25" s="159" t="s">
        <v>339</v>
      </c>
      <c r="C25" s="163">
        <v>7391100</v>
      </c>
      <c r="D25" s="164">
        <v>3460800</v>
      </c>
    </row>
    <row r="26" spans="1:4" ht="21.75" customHeight="1" thickBot="1">
      <c r="A26" s="348" t="s">
        <v>340</v>
      </c>
      <c r="B26" s="351"/>
      <c r="C26" s="162">
        <f>(C22-(-C18))</f>
        <v>189800</v>
      </c>
      <c r="D26" s="162">
        <f>(D22-(-D18))</f>
        <v>14700</v>
      </c>
    </row>
  </sheetData>
  <mergeCells count="5">
    <mergeCell ref="A26:B26"/>
    <mergeCell ref="A1:D1"/>
    <mergeCell ref="A2:C2"/>
    <mergeCell ref="A4:A5"/>
    <mergeCell ref="B4:B5"/>
  </mergeCells>
  <phoneticPr fontId="0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view="pageBreakPreview" zoomScaleSheetLayoutView="100" workbookViewId="0">
      <selection sqref="A1:B1"/>
    </sheetView>
  </sheetViews>
  <sheetFormatPr defaultRowHeight="15"/>
  <cols>
    <col min="1" max="1" width="37.42578125" customWidth="1"/>
    <col min="2" max="2" width="47.85546875" customWidth="1"/>
  </cols>
  <sheetData>
    <row r="1" spans="1:2" ht="68.25" customHeight="1">
      <c r="A1" s="356" t="s">
        <v>608</v>
      </c>
      <c r="B1" s="357"/>
    </row>
    <row r="2" spans="1:2" ht="62.25" customHeight="1">
      <c r="A2" s="354" t="s">
        <v>221</v>
      </c>
      <c r="B2" s="355"/>
    </row>
    <row r="3" spans="1:2" ht="15.75" thickBot="1"/>
    <row r="4" spans="1:2" ht="34.5" customHeight="1" thickBot="1">
      <c r="A4" s="49" t="s">
        <v>391</v>
      </c>
      <c r="B4" s="37" t="s">
        <v>0</v>
      </c>
    </row>
    <row r="5" spans="1:2" ht="50.25" customHeight="1" thickBot="1">
      <c r="A5" s="50" t="s">
        <v>213</v>
      </c>
      <c r="B5" s="9" t="s">
        <v>589</v>
      </c>
    </row>
    <row r="6" spans="1:2" ht="23.25" customHeight="1" thickBot="1">
      <c r="A6" s="50" t="s">
        <v>591</v>
      </c>
      <c r="B6" s="9" t="s">
        <v>214</v>
      </c>
    </row>
    <row r="7" spans="1:2" ht="48.75" customHeight="1" thickBot="1">
      <c r="A7" s="50" t="s">
        <v>592</v>
      </c>
      <c r="B7" s="9" t="s">
        <v>590</v>
      </c>
    </row>
  </sheetData>
  <mergeCells count="2">
    <mergeCell ref="A2:B2"/>
    <mergeCell ref="A1:B1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  <pageSetUpPr fitToPage="1"/>
  </sheetPr>
  <dimension ref="A1:G54"/>
  <sheetViews>
    <sheetView workbookViewId="0">
      <selection activeCell="A2" sqref="A2:C2"/>
    </sheetView>
  </sheetViews>
  <sheetFormatPr defaultRowHeight="15"/>
  <cols>
    <col min="1" max="1" width="26" style="81" customWidth="1"/>
    <col min="2" max="2" width="74" style="81" customWidth="1"/>
    <col min="3" max="3" width="30.140625" style="82" customWidth="1"/>
  </cols>
  <sheetData>
    <row r="1" spans="1:3" ht="61.5" customHeight="1">
      <c r="A1" s="360" t="s">
        <v>663</v>
      </c>
      <c r="B1" s="361"/>
      <c r="C1" s="361"/>
    </row>
    <row r="2" spans="1:3" ht="30.75" customHeight="1">
      <c r="A2" s="362" t="s">
        <v>500</v>
      </c>
      <c r="B2" s="363"/>
      <c r="C2" s="363"/>
    </row>
    <row r="3" spans="1:3" ht="15" customHeight="1" thickBot="1">
      <c r="C3" s="272" t="s">
        <v>593</v>
      </c>
    </row>
    <row r="4" spans="1:3" ht="17.25" customHeight="1">
      <c r="A4" s="78" t="s">
        <v>428</v>
      </c>
      <c r="B4" s="364" t="s">
        <v>430</v>
      </c>
      <c r="C4" s="366" t="s">
        <v>75</v>
      </c>
    </row>
    <row r="5" spans="1:3" ht="33.75" customHeight="1">
      <c r="A5" s="126" t="s">
        <v>429</v>
      </c>
      <c r="B5" s="365"/>
      <c r="C5" s="366"/>
    </row>
    <row r="6" spans="1:3" ht="24" customHeight="1">
      <c r="A6" s="127" t="s">
        <v>431</v>
      </c>
      <c r="B6" s="144" t="s">
        <v>357</v>
      </c>
      <c r="C6" s="75">
        <f>C7+C12+C18+C28+C30</f>
        <v>6815700</v>
      </c>
    </row>
    <row r="7" spans="1:3" ht="20.25" customHeight="1">
      <c r="A7" s="129" t="s">
        <v>432</v>
      </c>
      <c r="B7" s="146" t="s">
        <v>433</v>
      </c>
      <c r="C7" s="77">
        <f>C8</f>
        <v>876000</v>
      </c>
    </row>
    <row r="8" spans="1:3" ht="21.75" customHeight="1">
      <c r="A8" s="127" t="s">
        <v>434</v>
      </c>
      <c r="B8" s="144" t="s">
        <v>435</v>
      </c>
      <c r="C8" s="75">
        <f>C9+C10+C11</f>
        <v>876000</v>
      </c>
    </row>
    <row r="9" spans="1:3" s="68" customFormat="1" ht="73.5" customHeight="1">
      <c r="A9" s="128" t="s">
        <v>436</v>
      </c>
      <c r="B9" s="145" t="s">
        <v>141</v>
      </c>
      <c r="C9" s="76">
        <v>835000</v>
      </c>
    </row>
    <row r="10" spans="1:3" s="68" customFormat="1" ht="104.25" customHeight="1">
      <c r="A10" s="128" t="s">
        <v>437</v>
      </c>
      <c r="B10" s="145" t="s">
        <v>440</v>
      </c>
      <c r="C10" s="76">
        <v>40000</v>
      </c>
    </row>
    <row r="11" spans="1:3" s="68" customFormat="1" ht="64.5" customHeight="1">
      <c r="A11" s="128" t="s">
        <v>441</v>
      </c>
      <c r="B11" s="145" t="s">
        <v>442</v>
      </c>
      <c r="C11" s="76">
        <v>1000</v>
      </c>
    </row>
    <row r="12" spans="1:3" s="68" customFormat="1" ht="39.75" customHeight="1">
      <c r="A12" s="129" t="s">
        <v>350</v>
      </c>
      <c r="B12" s="146" t="s">
        <v>351</v>
      </c>
      <c r="C12" s="75">
        <f>C13</f>
        <v>108700</v>
      </c>
    </row>
    <row r="13" spans="1:3" s="68" customFormat="1" ht="39.75" customHeight="1">
      <c r="A13" s="130" t="s">
        <v>142</v>
      </c>
      <c r="B13" s="147" t="s">
        <v>143</v>
      </c>
      <c r="C13" s="76">
        <f>C14+C15+C16+C17</f>
        <v>108700</v>
      </c>
    </row>
    <row r="14" spans="1:3" s="68" customFormat="1" ht="72.75" customHeight="1">
      <c r="A14" s="128" t="s">
        <v>346</v>
      </c>
      <c r="B14" s="145" t="s">
        <v>360</v>
      </c>
      <c r="C14" s="76">
        <v>72700</v>
      </c>
    </row>
    <row r="15" spans="1:3" s="68" customFormat="1" ht="85.5" customHeight="1">
      <c r="A15" s="128" t="s">
        <v>347</v>
      </c>
      <c r="B15" s="145" t="s">
        <v>361</v>
      </c>
      <c r="C15" s="76">
        <v>5000</v>
      </c>
    </row>
    <row r="16" spans="1:3" s="68" customFormat="1" ht="61.5" customHeight="1">
      <c r="A16" s="128" t="s">
        <v>348</v>
      </c>
      <c r="B16" s="145" t="s">
        <v>362</v>
      </c>
      <c r="C16" s="76">
        <v>30000</v>
      </c>
    </row>
    <row r="17" spans="1:3" s="68" customFormat="1" ht="75" customHeight="1">
      <c r="A17" s="128" t="s">
        <v>349</v>
      </c>
      <c r="B17" s="145" t="s">
        <v>166</v>
      </c>
      <c r="C17" s="76">
        <v>1000</v>
      </c>
    </row>
    <row r="18" spans="1:3" ht="19.5" customHeight="1">
      <c r="A18" s="129" t="s">
        <v>443</v>
      </c>
      <c r="B18" s="146" t="s">
        <v>444</v>
      </c>
      <c r="C18" s="77">
        <f>C19+C21</f>
        <v>101000</v>
      </c>
    </row>
    <row r="19" spans="1:3" ht="19.5" customHeight="1">
      <c r="A19" s="127" t="s">
        <v>445</v>
      </c>
      <c r="B19" s="144" t="s">
        <v>446</v>
      </c>
      <c r="C19" s="75">
        <f>C20</f>
        <v>8000</v>
      </c>
    </row>
    <row r="20" spans="1:3" s="68" customFormat="1" ht="54" customHeight="1">
      <c r="A20" s="128" t="s">
        <v>447</v>
      </c>
      <c r="B20" s="145" t="s">
        <v>354</v>
      </c>
      <c r="C20" s="76">
        <v>8000</v>
      </c>
    </row>
    <row r="21" spans="1:3" ht="18.75" customHeight="1">
      <c r="A21" s="127" t="s">
        <v>448</v>
      </c>
      <c r="B21" s="144" t="s">
        <v>449</v>
      </c>
      <c r="C21" s="75">
        <f>SUM(C22+C24)</f>
        <v>93000</v>
      </c>
    </row>
    <row r="22" spans="1:3" ht="27.75" customHeight="1">
      <c r="A22" s="128" t="s">
        <v>273</v>
      </c>
      <c r="B22" s="144" t="s">
        <v>583</v>
      </c>
      <c r="C22" s="75">
        <f>C23</f>
        <v>87000</v>
      </c>
    </row>
    <row r="23" spans="1:3" s="68" customFormat="1" ht="33" customHeight="1">
      <c r="A23" s="128" t="s">
        <v>272</v>
      </c>
      <c r="B23" s="145" t="s">
        <v>355</v>
      </c>
      <c r="C23" s="76">
        <v>87000</v>
      </c>
    </row>
    <row r="24" spans="1:3" ht="27" customHeight="1">
      <c r="A24" s="128" t="s">
        <v>275</v>
      </c>
      <c r="B24" s="144" t="s">
        <v>582</v>
      </c>
      <c r="C24" s="75">
        <f>C25</f>
        <v>6000</v>
      </c>
    </row>
    <row r="25" spans="1:3" s="68" customFormat="1" ht="39" customHeight="1">
      <c r="A25" s="128" t="s">
        <v>274</v>
      </c>
      <c r="B25" s="145" t="s">
        <v>356</v>
      </c>
      <c r="C25" s="76">
        <v>6000</v>
      </c>
    </row>
    <row r="26" spans="1:3" s="68" customFormat="1" ht="52.5" hidden="1" customHeight="1">
      <c r="A26" s="132" t="s">
        <v>144</v>
      </c>
      <c r="B26" s="148" t="s">
        <v>145</v>
      </c>
      <c r="C26" s="76">
        <f>C27</f>
        <v>0</v>
      </c>
    </row>
    <row r="27" spans="1:3" s="68" customFormat="1" ht="52.5" hidden="1" customHeight="1">
      <c r="A27" s="130" t="s">
        <v>146</v>
      </c>
      <c r="B27" s="147" t="s">
        <v>147</v>
      </c>
      <c r="C27" s="76">
        <f>C28</f>
        <v>0</v>
      </c>
    </row>
    <row r="28" spans="1:3" s="68" customFormat="1" ht="81" hidden="1" customHeight="1">
      <c r="A28" s="113" t="s">
        <v>193</v>
      </c>
      <c r="B28" s="149" t="s">
        <v>148</v>
      </c>
      <c r="C28" s="76">
        <f>C29</f>
        <v>0</v>
      </c>
    </row>
    <row r="29" spans="1:3" s="68" customFormat="1" ht="62.25" hidden="1" customHeight="1">
      <c r="A29" s="113" t="s">
        <v>378</v>
      </c>
      <c r="B29" s="149" t="s">
        <v>149</v>
      </c>
      <c r="C29" s="76"/>
    </row>
    <row r="30" spans="1:3" s="68" customFormat="1" ht="38.25" customHeight="1">
      <c r="A30" s="129" t="s">
        <v>180</v>
      </c>
      <c r="B30" s="209" t="s">
        <v>181</v>
      </c>
      <c r="C30" s="77">
        <f>C33</f>
        <v>5730000</v>
      </c>
    </row>
    <row r="31" spans="1:3" s="68" customFormat="1" ht="62.25" customHeight="1">
      <c r="A31" s="130" t="s">
        <v>150</v>
      </c>
      <c r="B31" s="268" t="s">
        <v>151</v>
      </c>
      <c r="C31" s="76">
        <f>C32</f>
        <v>5730000</v>
      </c>
    </row>
    <row r="32" spans="1:3" s="68" customFormat="1" ht="76.5" customHeight="1">
      <c r="A32" s="130" t="s">
        <v>152</v>
      </c>
      <c r="B32" s="270" t="s">
        <v>153</v>
      </c>
      <c r="C32" s="76">
        <f>C33</f>
        <v>5730000</v>
      </c>
    </row>
    <row r="33" spans="1:7" s="68" customFormat="1" ht="78" customHeight="1">
      <c r="A33" s="128" t="s">
        <v>384</v>
      </c>
      <c r="B33" s="269" t="s">
        <v>182</v>
      </c>
      <c r="C33" s="76">
        <v>5730000</v>
      </c>
    </row>
    <row r="34" spans="1:7" s="17" customFormat="1" ht="23.25" customHeight="1">
      <c r="A34" s="210" t="s">
        <v>450</v>
      </c>
      <c r="B34" s="211" t="s">
        <v>451</v>
      </c>
      <c r="C34" s="212">
        <f>C35</f>
        <v>8615302.6600000001</v>
      </c>
    </row>
    <row r="35" spans="1:7" s="51" customFormat="1" ht="35.25" customHeight="1">
      <c r="A35" s="127" t="s">
        <v>452</v>
      </c>
      <c r="B35" s="144" t="s">
        <v>453</v>
      </c>
      <c r="C35" s="75">
        <f>C36+C41+C44+C49</f>
        <v>8615302.6600000001</v>
      </c>
    </row>
    <row r="36" spans="1:7" ht="34.5" customHeight="1">
      <c r="A36" s="127" t="s">
        <v>330</v>
      </c>
      <c r="B36" s="144" t="s">
        <v>584</v>
      </c>
      <c r="C36" s="75">
        <f>C37+C39</f>
        <v>3261000</v>
      </c>
    </row>
    <row r="37" spans="1:7" ht="33.75" customHeight="1">
      <c r="A37" s="128" t="s">
        <v>331</v>
      </c>
      <c r="B37" s="145" t="s">
        <v>455</v>
      </c>
      <c r="C37" s="76">
        <f>C38</f>
        <v>2846000</v>
      </c>
    </row>
    <row r="38" spans="1:7" s="68" customFormat="1" ht="35.25" customHeight="1">
      <c r="A38" s="128" t="s">
        <v>317</v>
      </c>
      <c r="B38" s="145" t="s">
        <v>358</v>
      </c>
      <c r="C38" s="76">
        <v>2846000</v>
      </c>
    </row>
    <row r="39" spans="1:7" s="68" customFormat="1" ht="35.25" customHeight="1">
      <c r="A39" s="136" t="s">
        <v>332</v>
      </c>
      <c r="B39" s="148" t="s">
        <v>460</v>
      </c>
      <c r="C39" s="75">
        <f>C40</f>
        <v>415000</v>
      </c>
    </row>
    <row r="40" spans="1:7" s="68" customFormat="1" ht="36" customHeight="1">
      <c r="A40" s="130" t="s">
        <v>318</v>
      </c>
      <c r="B40" s="147" t="s">
        <v>459</v>
      </c>
      <c r="C40" s="76">
        <v>415000</v>
      </c>
    </row>
    <row r="41" spans="1:7" s="68" customFormat="1" ht="33.75" customHeight="1">
      <c r="A41" s="132" t="s">
        <v>479</v>
      </c>
      <c r="B41" s="148" t="s">
        <v>477</v>
      </c>
      <c r="C41" s="75">
        <f>SUM(C42)</f>
        <v>4060102.66</v>
      </c>
      <c r="D41" s="88"/>
      <c r="E41" s="89"/>
      <c r="F41" s="90"/>
      <c r="G41" s="91"/>
    </row>
    <row r="42" spans="1:7" s="68" customFormat="1" ht="25.5" customHeight="1">
      <c r="A42" s="130" t="s">
        <v>478</v>
      </c>
      <c r="B42" s="147" t="s">
        <v>157</v>
      </c>
      <c r="C42" s="138">
        <f>SUM(C43)</f>
        <v>4060102.66</v>
      </c>
      <c r="D42" s="88"/>
      <c r="E42" s="89"/>
      <c r="F42" s="90"/>
      <c r="G42" s="91"/>
    </row>
    <row r="43" spans="1:7" s="68" customFormat="1" ht="24.75" customHeight="1">
      <c r="A43" s="130" t="s">
        <v>320</v>
      </c>
      <c r="B43" s="147" t="s">
        <v>158</v>
      </c>
      <c r="C43" s="138">
        <v>4060102.66</v>
      </c>
      <c r="D43" s="88"/>
      <c r="E43" s="89"/>
      <c r="F43" s="90"/>
      <c r="G43" s="91"/>
    </row>
    <row r="44" spans="1:7" s="69" customFormat="1" ht="42.75" customHeight="1">
      <c r="A44" s="127" t="s">
        <v>328</v>
      </c>
      <c r="B44" s="144" t="s">
        <v>456</v>
      </c>
      <c r="C44" s="75">
        <f>C45+C47</f>
        <v>130000</v>
      </c>
    </row>
    <row r="45" spans="1:7" ht="31.5">
      <c r="A45" s="128" t="s">
        <v>329</v>
      </c>
      <c r="B45" s="145" t="s">
        <v>457</v>
      </c>
      <c r="C45" s="76">
        <f>C46</f>
        <v>116700</v>
      </c>
    </row>
    <row r="46" spans="1:7" ht="47.25">
      <c r="A46" s="128" t="s">
        <v>321</v>
      </c>
      <c r="B46" s="145" t="s">
        <v>359</v>
      </c>
      <c r="C46" s="76">
        <v>116700</v>
      </c>
    </row>
    <row r="47" spans="1:7" ht="31.5">
      <c r="A47" s="127" t="s">
        <v>485</v>
      </c>
      <c r="B47" s="144" t="s">
        <v>488</v>
      </c>
      <c r="C47" s="75">
        <f>C48</f>
        <v>13300</v>
      </c>
    </row>
    <row r="48" spans="1:7" ht="31.5">
      <c r="A48" s="128" t="s">
        <v>486</v>
      </c>
      <c r="B48" s="145" t="s">
        <v>487</v>
      </c>
      <c r="C48" s="76">
        <v>13300</v>
      </c>
    </row>
    <row r="49" spans="1:3" ht="15.75">
      <c r="A49" s="127" t="s">
        <v>599</v>
      </c>
      <c r="B49" s="144" t="s">
        <v>600</v>
      </c>
      <c r="C49" s="75">
        <f>SUM(C50+C52)</f>
        <v>1164200</v>
      </c>
    </row>
    <row r="50" spans="1:3" ht="63">
      <c r="A50" s="128" t="s">
        <v>596</v>
      </c>
      <c r="B50" s="145" t="s">
        <v>597</v>
      </c>
      <c r="C50" s="76">
        <f>C51</f>
        <v>5000</v>
      </c>
    </row>
    <row r="51" spans="1:3" ht="61.5" customHeight="1">
      <c r="A51" s="128" t="s">
        <v>324</v>
      </c>
      <c r="B51" s="145" t="s">
        <v>598</v>
      </c>
      <c r="C51" s="76">
        <v>5000</v>
      </c>
    </row>
    <row r="52" spans="1:3" s="277" customFormat="1" ht="25.5" customHeight="1">
      <c r="A52" s="127" t="s">
        <v>622</v>
      </c>
      <c r="B52" s="144" t="s">
        <v>623</v>
      </c>
      <c r="C52" s="75">
        <f>C53</f>
        <v>1159200</v>
      </c>
    </row>
    <row r="53" spans="1:3" s="277" customFormat="1" ht="29.25" customHeight="1">
      <c r="A53" s="128" t="s">
        <v>325</v>
      </c>
      <c r="B53" s="145" t="s">
        <v>571</v>
      </c>
      <c r="C53" s="76">
        <v>1159200</v>
      </c>
    </row>
    <row r="54" spans="1:3" ht="15.75">
      <c r="A54" s="358" t="s">
        <v>458</v>
      </c>
      <c r="B54" s="359"/>
      <c r="C54" s="75">
        <f>C6+C34</f>
        <v>15431002.66</v>
      </c>
    </row>
  </sheetData>
  <mergeCells count="5">
    <mergeCell ref="A54:B54"/>
    <mergeCell ref="A1:C1"/>
    <mergeCell ref="A2:C2"/>
    <mergeCell ref="B4:B5"/>
    <mergeCell ref="C4:C5"/>
  </mergeCells>
  <phoneticPr fontId="21" type="noConversion"/>
  <pageMargins left="0.59055118110236227" right="0.19685039370078741" top="0.39370078740157483" bottom="0.39370078740157483" header="0.51181102362204722" footer="0.51181102362204722"/>
  <pageSetup paperSize="9" scale="73" fitToHeight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56"/>
  <sheetViews>
    <sheetView topLeftCell="A22" workbookViewId="0">
      <selection sqref="A1:D1"/>
    </sheetView>
  </sheetViews>
  <sheetFormatPr defaultRowHeight="15"/>
  <cols>
    <col min="1" max="1" width="24.140625" style="81" customWidth="1"/>
    <col min="2" max="2" width="74" style="81" customWidth="1"/>
    <col min="3" max="3" width="13.5703125" style="82" customWidth="1"/>
    <col min="4" max="4" width="15.140625" customWidth="1"/>
  </cols>
  <sheetData>
    <row r="1" spans="1:4" ht="63.75" customHeight="1">
      <c r="A1" s="344" t="s">
        <v>609</v>
      </c>
      <c r="B1" s="344"/>
      <c r="C1" s="344"/>
      <c r="D1" s="344"/>
    </row>
    <row r="2" spans="1:4" ht="30.75" customHeight="1">
      <c r="A2" s="362" t="s">
        <v>501</v>
      </c>
      <c r="B2" s="363"/>
      <c r="C2" s="363"/>
    </row>
    <row r="3" spans="1:4" ht="15" customHeight="1" thickBot="1">
      <c r="C3" s="82" t="s">
        <v>341</v>
      </c>
    </row>
    <row r="4" spans="1:4" ht="17.25" customHeight="1">
      <c r="A4" s="78" t="s">
        <v>428</v>
      </c>
      <c r="B4" s="368" t="s">
        <v>430</v>
      </c>
      <c r="C4" s="370" t="s">
        <v>363</v>
      </c>
      <c r="D4" s="372" t="s">
        <v>502</v>
      </c>
    </row>
    <row r="5" spans="1:4" ht="33.75" customHeight="1">
      <c r="A5" s="126" t="s">
        <v>429</v>
      </c>
      <c r="B5" s="369"/>
      <c r="C5" s="371"/>
      <c r="D5" s="373"/>
    </row>
    <row r="6" spans="1:4" ht="24" customHeight="1">
      <c r="A6" s="127" t="s">
        <v>431</v>
      </c>
      <c r="B6" s="127" t="s">
        <v>357</v>
      </c>
      <c r="C6" s="75">
        <f>C7+C12+C18+C28+C30</f>
        <v>631000</v>
      </c>
      <c r="D6" s="75">
        <f>D7+D12+D18+D28+D30</f>
        <v>647700</v>
      </c>
    </row>
    <row r="7" spans="1:4" ht="20.25" customHeight="1">
      <c r="A7" s="127" t="s">
        <v>432</v>
      </c>
      <c r="B7" s="127" t="s">
        <v>433</v>
      </c>
      <c r="C7" s="75">
        <f>C8</f>
        <v>412800</v>
      </c>
      <c r="D7" s="75">
        <f>D8</f>
        <v>424400</v>
      </c>
    </row>
    <row r="8" spans="1:4" ht="21.75" customHeight="1">
      <c r="A8" s="127" t="s">
        <v>434</v>
      </c>
      <c r="B8" s="127" t="s">
        <v>435</v>
      </c>
      <c r="C8" s="75">
        <f>C9+C10+C11</f>
        <v>412800</v>
      </c>
      <c r="D8" s="75">
        <f>D9+D10+D11</f>
        <v>424400</v>
      </c>
    </row>
    <row r="9" spans="1:4" s="68" customFormat="1" ht="73.5" customHeight="1">
      <c r="A9" s="128" t="s">
        <v>436</v>
      </c>
      <c r="B9" s="145" t="s">
        <v>141</v>
      </c>
      <c r="C9" s="150">
        <v>371800</v>
      </c>
      <c r="D9" s="150">
        <v>383400</v>
      </c>
    </row>
    <row r="10" spans="1:4" s="68" customFormat="1" ht="104.25" customHeight="1">
      <c r="A10" s="128" t="s">
        <v>437</v>
      </c>
      <c r="B10" s="145" t="s">
        <v>440</v>
      </c>
      <c r="C10" s="150">
        <v>40000</v>
      </c>
      <c r="D10" s="150">
        <v>40000</v>
      </c>
    </row>
    <row r="11" spans="1:4" s="68" customFormat="1" ht="64.5" customHeight="1">
      <c r="A11" s="128" t="s">
        <v>441</v>
      </c>
      <c r="B11" s="145" t="s">
        <v>442</v>
      </c>
      <c r="C11" s="150">
        <v>1000</v>
      </c>
      <c r="D11" s="150">
        <v>1000</v>
      </c>
    </row>
    <row r="12" spans="1:4" s="68" customFormat="1" ht="39.75" customHeight="1">
      <c r="A12" s="129" t="s">
        <v>350</v>
      </c>
      <c r="B12" s="129" t="s">
        <v>351</v>
      </c>
      <c r="C12" s="151">
        <f>C13</f>
        <v>117200</v>
      </c>
      <c r="D12" s="151">
        <f>D13</f>
        <v>122300</v>
      </c>
    </row>
    <row r="13" spans="1:4" s="68" customFormat="1" ht="39.75" customHeight="1">
      <c r="A13" s="130" t="s">
        <v>142</v>
      </c>
      <c r="B13" s="147" t="s">
        <v>143</v>
      </c>
      <c r="C13" s="152">
        <f>C14+C15+C16+C17</f>
        <v>117200</v>
      </c>
      <c r="D13" s="152">
        <f>D14+D15+D16+D17</f>
        <v>122300</v>
      </c>
    </row>
    <row r="14" spans="1:4" s="68" customFormat="1" ht="72.75" customHeight="1">
      <c r="A14" s="128" t="s">
        <v>346</v>
      </c>
      <c r="B14" s="145" t="s">
        <v>360</v>
      </c>
      <c r="C14" s="150">
        <v>81200</v>
      </c>
      <c r="D14" s="150">
        <v>86300</v>
      </c>
    </row>
    <row r="15" spans="1:4" s="68" customFormat="1" ht="85.5" customHeight="1">
      <c r="A15" s="128" t="s">
        <v>347</v>
      </c>
      <c r="B15" s="145" t="s">
        <v>361</v>
      </c>
      <c r="C15" s="150">
        <v>5000</v>
      </c>
      <c r="D15" s="150">
        <v>5000</v>
      </c>
    </row>
    <row r="16" spans="1:4" s="68" customFormat="1" ht="61.5" customHeight="1">
      <c r="A16" s="128" t="s">
        <v>348</v>
      </c>
      <c r="B16" s="145" t="s">
        <v>362</v>
      </c>
      <c r="C16" s="150">
        <v>30000</v>
      </c>
      <c r="D16" s="150">
        <v>30000</v>
      </c>
    </row>
    <row r="17" spans="1:4" s="68" customFormat="1" ht="75" customHeight="1">
      <c r="A17" s="128" t="s">
        <v>349</v>
      </c>
      <c r="B17" s="145" t="s">
        <v>166</v>
      </c>
      <c r="C17" s="150">
        <v>1000</v>
      </c>
      <c r="D17" s="150">
        <v>1000</v>
      </c>
    </row>
    <row r="18" spans="1:4" ht="19.5" customHeight="1">
      <c r="A18" s="127" t="s">
        <v>443</v>
      </c>
      <c r="B18" s="127" t="s">
        <v>444</v>
      </c>
      <c r="C18" s="151">
        <f>C19+C21</f>
        <v>101000</v>
      </c>
      <c r="D18" s="151">
        <f>D19+D21</f>
        <v>101000</v>
      </c>
    </row>
    <row r="19" spans="1:4" ht="19.5" customHeight="1">
      <c r="A19" s="127" t="s">
        <v>445</v>
      </c>
      <c r="B19" s="127" t="s">
        <v>446</v>
      </c>
      <c r="C19" s="151">
        <f>C20</f>
        <v>8000</v>
      </c>
      <c r="D19" s="151">
        <f>D20</f>
        <v>8000</v>
      </c>
    </row>
    <row r="20" spans="1:4" s="68" customFormat="1" ht="54" customHeight="1">
      <c r="A20" s="128" t="s">
        <v>447</v>
      </c>
      <c r="B20" s="128" t="s">
        <v>354</v>
      </c>
      <c r="C20" s="150">
        <v>8000</v>
      </c>
      <c r="D20" s="150">
        <v>8000</v>
      </c>
    </row>
    <row r="21" spans="1:4" ht="18.75" customHeight="1">
      <c r="A21" s="127" t="s">
        <v>448</v>
      </c>
      <c r="B21" s="127" t="s">
        <v>449</v>
      </c>
      <c r="C21" s="151">
        <f>C22+C24</f>
        <v>93000</v>
      </c>
      <c r="D21" s="151">
        <f>D22+D24</f>
        <v>93000</v>
      </c>
    </row>
    <row r="22" spans="1:4" ht="24" customHeight="1">
      <c r="A22" s="128" t="s">
        <v>273</v>
      </c>
      <c r="B22" s="127" t="s">
        <v>583</v>
      </c>
      <c r="C22" s="151">
        <f>C23</f>
        <v>87000</v>
      </c>
      <c r="D22" s="151">
        <f>D23</f>
        <v>87000</v>
      </c>
    </row>
    <row r="23" spans="1:4" s="68" customFormat="1" ht="42.75" customHeight="1">
      <c r="A23" s="131" t="s">
        <v>272</v>
      </c>
      <c r="B23" s="128" t="s">
        <v>355</v>
      </c>
      <c r="C23" s="150">
        <v>87000</v>
      </c>
      <c r="D23" s="150">
        <v>87000</v>
      </c>
    </row>
    <row r="24" spans="1:4" ht="27.75" customHeight="1">
      <c r="A24" s="128" t="s">
        <v>275</v>
      </c>
      <c r="B24" s="127" t="s">
        <v>582</v>
      </c>
      <c r="C24" s="151">
        <f>C25</f>
        <v>6000</v>
      </c>
      <c r="D24" s="151">
        <f>D25</f>
        <v>6000</v>
      </c>
    </row>
    <row r="25" spans="1:4" s="68" customFormat="1" ht="36.75" customHeight="1">
      <c r="A25" s="128" t="s">
        <v>274</v>
      </c>
      <c r="B25" s="128" t="s">
        <v>356</v>
      </c>
      <c r="C25" s="150">
        <v>6000</v>
      </c>
      <c r="D25" s="150">
        <v>6000</v>
      </c>
    </row>
    <row r="26" spans="1:4" s="68" customFormat="1" ht="52.5" hidden="1" customHeight="1">
      <c r="A26" s="132" t="s">
        <v>144</v>
      </c>
      <c r="B26" s="132" t="s">
        <v>145</v>
      </c>
      <c r="C26" s="150"/>
      <c r="D26" s="150"/>
    </row>
    <row r="27" spans="1:4" s="68" customFormat="1" ht="52.5" hidden="1" customHeight="1">
      <c r="A27" s="130" t="s">
        <v>146</v>
      </c>
      <c r="B27" s="130" t="s">
        <v>364</v>
      </c>
      <c r="C27" s="150"/>
      <c r="D27" s="150"/>
    </row>
    <row r="28" spans="1:4" s="68" customFormat="1" ht="81" hidden="1" customHeight="1">
      <c r="A28" s="113" t="s">
        <v>193</v>
      </c>
      <c r="B28" s="113" t="s">
        <v>365</v>
      </c>
      <c r="C28" s="150"/>
      <c r="D28" s="150"/>
    </row>
    <row r="29" spans="1:4" s="68" customFormat="1" ht="62.25" hidden="1" customHeight="1">
      <c r="A29" s="113" t="s">
        <v>378</v>
      </c>
      <c r="B29" s="113" t="s">
        <v>149</v>
      </c>
      <c r="C29" s="150"/>
      <c r="D29" s="150"/>
    </row>
    <row r="30" spans="1:4" s="68" customFormat="1" ht="38.25" hidden="1" customHeight="1">
      <c r="A30" s="127" t="s">
        <v>180</v>
      </c>
      <c r="B30" s="133" t="s">
        <v>181</v>
      </c>
      <c r="C30" s="150"/>
      <c r="D30" s="150"/>
    </row>
    <row r="31" spans="1:4" s="68" customFormat="1" ht="91.5" hidden="1" customHeight="1">
      <c r="A31" s="130" t="s">
        <v>150</v>
      </c>
      <c r="B31" s="130" t="s">
        <v>366</v>
      </c>
      <c r="C31" s="150"/>
      <c r="D31" s="150"/>
    </row>
    <row r="32" spans="1:4" s="68" customFormat="1" ht="91.5" hidden="1" customHeight="1">
      <c r="A32" s="130" t="s">
        <v>152</v>
      </c>
      <c r="B32" s="130" t="s">
        <v>367</v>
      </c>
      <c r="C32" s="150"/>
      <c r="D32" s="150"/>
    </row>
    <row r="33" spans="1:9" s="68" customFormat="1" ht="81.75" hidden="1" customHeight="1">
      <c r="A33" s="128" t="s">
        <v>384</v>
      </c>
      <c r="B33" s="134" t="s">
        <v>368</v>
      </c>
      <c r="C33" s="150"/>
      <c r="D33" s="150"/>
    </row>
    <row r="34" spans="1:9" s="17" customFormat="1" ht="23.25" customHeight="1">
      <c r="A34" s="135" t="s">
        <v>450</v>
      </c>
      <c r="B34" s="135" t="s">
        <v>451</v>
      </c>
      <c r="C34" s="151">
        <f>C35+C50+C53</f>
        <v>2785400</v>
      </c>
      <c r="D34" s="151">
        <f>D35+D50+D53</f>
        <v>2798400</v>
      </c>
    </row>
    <row r="35" spans="1:9" s="51" customFormat="1" ht="35.25" customHeight="1">
      <c r="A35" s="127" t="s">
        <v>452</v>
      </c>
      <c r="B35" s="127" t="s">
        <v>453</v>
      </c>
      <c r="C35" s="151">
        <f>C36+C39+C41</f>
        <v>2785400</v>
      </c>
      <c r="D35" s="151">
        <f>D36+D39+D41</f>
        <v>2798400</v>
      </c>
    </row>
    <row r="36" spans="1:9" ht="34.5" customHeight="1">
      <c r="A36" s="127" t="s">
        <v>330</v>
      </c>
      <c r="B36" s="127" t="s">
        <v>454</v>
      </c>
      <c r="C36" s="151">
        <f>C37</f>
        <v>2785400</v>
      </c>
      <c r="D36" s="151">
        <f>D37</f>
        <v>2798400</v>
      </c>
    </row>
    <row r="37" spans="1:9" ht="33.75" customHeight="1">
      <c r="A37" s="128" t="s">
        <v>331</v>
      </c>
      <c r="B37" s="128" t="s">
        <v>455</v>
      </c>
      <c r="C37" s="152">
        <f>C38</f>
        <v>2785400</v>
      </c>
      <c r="D37" s="152">
        <f>D38</f>
        <v>2798400</v>
      </c>
    </row>
    <row r="38" spans="1:9" s="68" customFormat="1" ht="36" customHeight="1">
      <c r="A38" s="128" t="s">
        <v>317</v>
      </c>
      <c r="B38" s="128" t="s">
        <v>358</v>
      </c>
      <c r="C38" s="150">
        <v>2785400</v>
      </c>
      <c r="D38" s="150">
        <v>2798400</v>
      </c>
    </row>
    <row r="39" spans="1:9" s="68" customFormat="1" ht="36" hidden="1" customHeight="1">
      <c r="A39" s="136" t="s">
        <v>332</v>
      </c>
      <c r="B39" s="132" t="s">
        <v>460</v>
      </c>
      <c r="C39" s="151">
        <f>C40</f>
        <v>0</v>
      </c>
      <c r="D39" s="151">
        <f>D40</f>
        <v>0</v>
      </c>
    </row>
    <row r="40" spans="1:9" s="68" customFormat="1" ht="36" hidden="1" customHeight="1">
      <c r="A40" s="130" t="s">
        <v>318</v>
      </c>
      <c r="B40" s="130" t="s">
        <v>459</v>
      </c>
      <c r="C40" s="150">
        <v>0</v>
      </c>
      <c r="D40" s="150">
        <v>0</v>
      </c>
    </row>
    <row r="41" spans="1:9" s="68" customFormat="1" ht="36" hidden="1" customHeight="1">
      <c r="A41" s="132" t="s">
        <v>154</v>
      </c>
      <c r="B41" s="132" t="s">
        <v>155</v>
      </c>
      <c r="C41" s="150"/>
      <c r="D41" s="150"/>
    </row>
    <row r="42" spans="1:9" s="68" customFormat="1" ht="98.25" hidden="1" customHeight="1">
      <c r="A42" s="137" t="s">
        <v>183</v>
      </c>
      <c r="B42" s="137" t="s">
        <v>369</v>
      </c>
      <c r="C42" s="150"/>
      <c r="D42" s="150"/>
    </row>
    <row r="43" spans="1:9" s="68" customFormat="1" ht="100.5" hidden="1" customHeight="1">
      <c r="A43" s="137" t="s">
        <v>184</v>
      </c>
      <c r="B43" s="137" t="s">
        <v>370</v>
      </c>
      <c r="C43" s="150"/>
      <c r="D43" s="150"/>
      <c r="F43" s="88"/>
      <c r="G43" s="88"/>
      <c r="H43" s="88"/>
      <c r="I43" s="88"/>
    </row>
    <row r="44" spans="1:9" s="68" customFormat="1" ht="68.25" hidden="1" customHeight="1">
      <c r="A44" s="137" t="s">
        <v>173</v>
      </c>
      <c r="B44" s="137" t="s">
        <v>167</v>
      </c>
      <c r="C44" s="150"/>
      <c r="D44" s="150"/>
      <c r="F44" s="88"/>
      <c r="G44" s="88"/>
      <c r="H44" s="88"/>
      <c r="I44" s="88"/>
    </row>
    <row r="45" spans="1:9" s="68" customFormat="1" ht="66.75" hidden="1" customHeight="1">
      <c r="A45" s="137" t="s">
        <v>185</v>
      </c>
      <c r="B45" s="137" t="s">
        <v>186</v>
      </c>
      <c r="C45" s="150"/>
      <c r="D45" s="150"/>
      <c r="F45" s="88"/>
      <c r="G45" s="88"/>
      <c r="H45" s="88"/>
      <c r="I45" s="88"/>
    </row>
    <row r="46" spans="1:9" s="68" customFormat="1" ht="69.75" hidden="1" customHeight="1">
      <c r="A46" s="137" t="s">
        <v>187</v>
      </c>
      <c r="B46" s="137" t="s">
        <v>188</v>
      </c>
      <c r="C46" s="150"/>
      <c r="D46" s="150"/>
      <c r="F46" s="88"/>
      <c r="G46" s="89"/>
      <c r="H46" s="90"/>
      <c r="I46" s="91"/>
    </row>
    <row r="47" spans="1:9" s="68" customFormat="1" ht="53.25" hidden="1" customHeight="1">
      <c r="A47" s="137" t="s">
        <v>174</v>
      </c>
      <c r="B47" s="137" t="s">
        <v>168</v>
      </c>
      <c r="C47" s="150"/>
      <c r="D47" s="150"/>
      <c r="F47" s="88"/>
      <c r="G47" s="89"/>
      <c r="H47" s="90"/>
      <c r="I47" s="91"/>
    </row>
    <row r="48" spans="1:9" s="68" customFormat="1" ht="33.75" hidden="1" customHeight="1">
      <c r="A48" s="132" t="s">
        <v>156</v>
      </c>
      <c r="B48" s="132" t="s">
        <v>157</v>
      </c>
      <c r="C48" s="150"/>
      <c r="D48" s="150"/>
      <c r="F48" s="88"/>
      <c r="G48" s="89"/>
      <c r="H48" s="90"/>
      <c r="I48" s="91"/>
    </row>
    <row r="49" spans="1:9" s="68" customFormat="1" ht="33.75" hidden="1" customHeight="1">
      <c r="A49" s="130" t="s">
        <v>388</v>
      </c>
      <c r="B49" s="130" t="s">
        <v>158</v>
      </c>
      <c r="C49" s="150"/>
      <c r="D49" s="150"/>
      <c r="F49" s="88"/>
      <c r="G49" s="89"/>
      <c r="H49" s="90"/>
      <c r="I49" s="91"/>
    </row>
    <row r="50" spans="1:9" s="69" customFormat="1" ht="42.75" hidden="1" customHeight="1">
      <c r="A50" s="127" t="s">
        <v>328</v>
      </c>
      <c r="B50" s="127" t="s">
        <v>456</v>
      </c>
      <c r="C50" s="151">
        <f>C51</f>
        <v>0</v>
      </c>
      <c r="D50" s="151">
        <f>D51</f>
        <v>0</v>
      </c>
    </row>
    <row r="51" spans="1:9" ht="31.5" hidden="1">
      <c r="A51" s="128" t="s">
        <v>329</v>
      </c>
      <c r="B51" s="128" t="s">
        <v>457</v>
      </c>
      <c r="C51" s="152">
        <f>C52</f>
        <v>0</v>
      </c>
      <c r="D51" s="152">
        <f>D52</f>
        <v>0</v>
      </c>
    </row>
    <row r="52" spans="1:9" ht="47.25" hidden="1">
      <c r="A52" s="128" t="s">
        <v>321</v>
      </c>
      <c r="B52" s="128" t="s">
        <v>359</v>
      </c>
      <c r="C52" s="150">
        <v>0</v>
      </c>
      <c r="D52" s="150">
        <v>0</v>
      </c>
    </row>
    <row r="53" spans="1:9" ht="15.75" hidden="1">
      <c r="A53" s="139" t="s">
        <v>159</v>
      </c>
      <c r="B53" s="139" t="s">
        <v>160</v>
      </c>
      <c r="C53" s="150"/>
      <c r="D53" s="150"/>
    </row>
    <row r="54" spans="1:9" ht="15.75" hidden="1">
      <c r="A54" s="140" t="s">
        <v>161</v>
      </c>
      <c r="B54" s="140" t="s">
        <v>162</v>
      </c>
      <c r="C54" s="150"/>
      <c r="D54" s="150"/>
    </row>
    <row r="55" spans="1:9" ht="15.75" hidden="1">
      <c r="A55" s="128" t="s">
        <v>72</v>
      </c>
      <c r="B55" s="141" t="s">
        <v>73</v>
      </c>
      <c r="C55" s="150"/>
      <c r="D55" s="150"/>
    </row>
    <row r="56" spans="1:9" ht="15.75">
      <c r="A56" s="367" t="s">
        <v>458</v>
      </c>
      <c r="B56" s="367"/>
      <c r="C56" s="75">
        <f>C6+C34</f>
        <v>3416400</v>
      </c>
      <c r="D56" s="75">
        <f>D6+D34</f>
        <v>3446100</v>
      </c>
    </row>
  </sheetData>
  <mergeCells count="6">
    <mergeCell ref="A56:B56"/>
    <mergeCell ref="A1:D1"/>
    <mergeCell ref="A2:C2"/>
    <mergeCell ref="B4:B5"/>
    <mergeCell ref="C4:C5"/>
    <mergeCell ref="D4:D5"/>
  </mergeCells>
  <phoneticPr fontId="21" type="noConversion"/>
  <pageMargins left="0.59055118110236227" right="0.19685039370078741" top="0.19685039370078741" bottom="0.19685039370078741" header="0.51181102362204722" footer="0.51181102362204722"/>
  <pageSetup paperSize="9" scale="75" fitToHeight="4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37"/>
  <sheetViews>
    <sheetView view="pageBreakPreview" zoomScaleSheetLayoutView="100" workbookViewId="0">
      <selection activeCell="A25" sqref="A1:XFD1048576"/>
    </sheetView>
  </sheetViews>
  <sheetFormatPr defaultRowHeight="15"/>
  <cols>
    <col min="1" max="1" width="12.7109375" style="20" customWidth="1"/>
    <col min="2" max="2" width="25.7109375" customWidth="1"/>
    <col min="3" max="3" width="87.42578125" customWidth="1"/>
  </cols>
  <sheetData>
    <row r="1" spans="1:6" ht="64.5" customHeight="1">
      <c r="A1" s="356" t="s">
        <v>610</v>
      </c>
      <c r="B1" s="357"/>
      <c r="C1" s="357"/>
    </row>
    <row r="2" spans="1:6" ht="15.75">
      <c r="A2" s="380" t="s">
        <v>393</v>
      </c>
      <c r="B2" s="380"/>
      <c r="C2" s="380"/>
    </row>
    <row r="3" spans="1:6" ht="57.75" customHeight="1">
      <c r="A3" s="350" t="s">
        <v>557</v>
      </c>
      <c r="B3" s="386"/>
      <c r="C3" s="386"/>
    </row>
    <row r="4" spans="1:6" ht="16.5" thickBot="1">
      <c r="A4" s="385" t="s">
        <v>392</v>
      </c>
      <c r="B4" s="385"/>
      <c r="C4" s="385"/>
    </row>
    <row r="5" spans="1:6" ht="15.75" thickBot="1">
      <c r="A5" s="18"/>
      <c r="B5" s="15"/>
      <c r="C5" s="15"/>
    </row>
    <row r="6" spans="1:6" ht="36" customHeight="1">
      <c r="A6" s="383" t="s">
        <v>391</v>
      </c>
      <c r="B6" s="384"/>
      <c r="C6" s="377" t="s">
        <v>371</v>
      </c>
    </row>
    <row r="7" spans="1:6" ht="15.75" customHeight="1">
      <c r="A7" s="21" t="s">
        <v>372</v>
      </c>
      <c r="B7" s="374" t="s">
        <v>394</v>
      </c>
      <c r="C7" s="378"/>
    </row>
    <row r="8" spans="1:6" ht="15.75" customHeight="1">
      <c r="A8" s="22" t="s">
        <v>373</v>
      </c>
      <c r="B8" s="375"/>
      <c r="C8" s="378"/>
    </row>
    <row r="9" spans="1:6" ht="16.5" thickBot="1">
      <c r="A9" s="23" t="s">
        <v>374</v>
      </c>
      <c r="B9" s="376"/>
      <c r="C9" s="379"/>
    </row>
    <row r="10" spans="1:6" ht="36" customHeight="1" thickBot="1">
      <c r="A10" s="19" t="s">
        <v>395</v>
      </c>
      <c r="B10" s="381" t="s">
        <v>375</v>
      </c>
      <c r="C10" s="382"/>
    </row>
    <row r="11" spans="1:6" ht="63.75" customHeight="1" thickBot="1">
      <c r="A11" s="112" t="s">
        <v>395</v>
      </c>
      <c r="B11" s="113" t="s">
        <v>376</v>
      </c>
      <c r="C11" s="113" t="s">
        <v>377</v>
      </c>
    </row>
    <row r="12" spans="1:6" ht="65.25" customHeight="1" thickBot="1">
      <c r="A12" s="19" t="s">
        <v>395</v>
      </c>
      <c r="B12" s="13" t="s">
        <v>378</v>
      </c>
      <c r="C12" s="13" t="s">
        <v>379</v>
      </c>
    </row>
    <row r="13" spans="1:6" ht="46.5" customHeight="1" thickBot="1">
      <c r="A13" s="19" t="s">
        <v>395</v>
      </c>
      <c r="B13" s="79" t="s">
        <v>558</v>
      </c>
      <c r="C13" s="80" t="s">
        <v>559</v>
      </c>
      <c r="F13" s="17"/>
    </row>
    <row r="14" spans="1:6" ht="36.75" customHeight="1" thickBot="1">
      <c r="A14" s="19" t="s">
        <v>395</v>
      </c>
      <c r="B14" s="13" t="s">
        <v>380</v>
      </c>
      <c r="C14" s="13" t="s">
        <v>381</v>
      </c>
      <c r="F14" s="17"/>
    </row>
    <row r="15" spans="1:6" ht="66" customHeight="1" thickBot="1">
      <c r="A15" s="19" t="s">
        <v>395</v>
      </c>
      <c r="B15" s="13" t="s">
        <v>382</v>
      </c>
      <c r="C15" s="13" t="s">
        <v>560</v>
      </c>
    </row>
    <row r="16" spans="1:6" ht="68.25" customHeight="1" thickBot="1">
      <c r="A16" s="19" t="s">
        <v>395</v>
      </c>
      <c r="B16" s="13" t="s">
        <v>383</v>
      </c>
      <c r="C16" s="13" t="s">
        <v>561</v>
      </c>
    </row>
    <row r="17" spans="1:3" ht="66" customHeight="1" thickBot="1">
      <c r="A17" s="19" t="s">
        <v>395</v>
      </c>
      <c r="B17" s="13" t="s">
        <v>384</v>
      </c>
      <c r="C17" s="13" t="s">
        <v>562</v>
      </c>
    </row>
    <row r="18" spans="1:3" ht="67.5" customHeight="1" thickBot="1">
      <c r="A18" s="19" t="s">
        <v>395</v>
      </c>
      <c r="B18" s="13" t="s">
        <v>385</v>
      </c>
      <c r="C18" s="274" t="s">
        <v>563</v>
      </c>
    </row>
    <row r="19" spans="1:3" ht="31.5" customHeight="1" thickBot="1">
      <c r="A19" s="19" t="s">
        <v>395</v>
      </c>
      <c r="B19" s="13" t="s">
        <v>618</v>
      </c>
      <c r="C19" s="13" t="s">
        <v>564</v>
      </c>
    </row>
    <row r="20" spans="1:3" ht="39" hidden="1" customHeight="1" thickBot="1">
      <c r="A20" s="19" t="s">
        <v>395</v>
      </c>
      <c r="B20" s="13" t="s">
        <v>386</v>
      </c>
      <c r="C20" s="13" t="s">
        <v>564</v>
      </c>
    </row>
    <row r="21" spans="1:3" ht="21.75" customHeight="1" thickBot="1">
      <c r="A21" s="19" t="s">
        <v>395</v>
      </c>
      <c r="B21" s="13" t="s">
        <v>387</v>
      </c>
      <c r="C21" s="13" t="s">
        <v>565</v>
      </c>
    </row>
    <row r="22" spans="1:3" ht="20.25" customHeight="1" thickBot="1">
      <c r="A22" s="19" t="s">
        <v>395</v>
      </c>
      <c r="B22" s="13" t="s">
        <v>317</v>
      </c>
      <c r="C22" s="13" t="s">
        <v>619</v>
      </c>
    </row>
    <row r="23" spans="1:3" ht="36.75" customHeight="1" thickBot="1">
      <c r="A23" s="19" t="s">
        <v>395</v>
      </c>
      <c r="B23" s="13" t="s">
        <v>318</v>
      </c>
      <c r="C23" s="13" t="s">
        <v>459</v>
      </c>
    </row>
    <row r="24" spans="1:3" ht="37.5" customHeight="1" thickBot="1">
      <c r="A24" s="19" t="s">
        <v>395</v>
      </c>
      <c r="B24" s="13" t="s">
        <v>319</v>
      </c>
      <c r="C24" s="13" t="s">
        <v>566</v>
      </c>
    </row>
    <row r="25" spans="1:3" ht="25.5" customHeight="1" thickBot="1">
      <c r="A25" s="19" t="s">
        <v>395</v>
      </c>
      <c r="B25" s="13" t="s">
        <v>320</v>
      </c>
      <c r="C25" s="13" t="s">
        <v>158</v>
      </c>
    </row>
    <row r="26" spans="1:3" ht="0.75" hidden="1" customHeight="1" thickBot="1">
      <c r="A26" s="24" t="s">
        <v>395</v>
      </c>
      <c r="B26" s="25" t="s">
        <v>320</v>
      </c>
      <c r="C26" s="25" t="s">
        <v>158</v>
      </c>
    </row>
    <row r="27" spans="1:3" ht="40.5" customHeight="1" thickBot="1">
      <c r="A27" s="19" t="s">
        <v>395</v>
      </c>
      <c r="B27" s="80" t="s">
        <v>321</v>
      </c>
      <c r="C27" s="13" t="s">
        <v>567</v>
      </c>
    </row>
    <row r="28" spans="1:3" ht="39" customHeight="1" thickBot="1">
      <c r="A28" s="19" t="s">
        <v>395</v>
      </c>
      <c r="B28" s="80" t="s">
        <v>486</v>
      </c>
      <c r="C28" s="80" t="s">
        <v>620</v>
      </c>
    </row>
    <row r="29" spans="1:3" ht="22.5" customHeight="1" thickBot="1">
      <c r="A29" s="19" t="s">
        <v>395</v>
      </c>
      <c r="B29" s="13" t="s">
        <v>322</v>
      </c>
      <c r="C29" s="13" t="s">
        <v>568</v>
      </c>
    </row>
    <row r="30" spans="1:3" ht="57.75" customHeight="1" thickBot="1">
      <c r="A30" s="19" t="s">
        <v>395</v>
      </c>
      <c r="B30" s="13" t="s">
        <v>323</v>
      </c>
      <c r="C30" s="13" t="s">
        <v>570</v>
      </c>
    </row>
    <row r="31" spans="1:3" ht="51" customHeight="1" thickBot="1">
      <c r="A31" s="19" t="s">
        <v>395</v>
      </c>
      <c r="B31" s="13" t="s">
        <v>324</v>
      </c>
      <c r="C31" s="13" t="s">
        <v>569</v>
      </c>
    </row>
    <row r="32" spans="1:3" ht="21.75" customHeight="1" thickBot="1">
      <c r="A32" s="19" t="s">
        <v>395</v>
      </c>
      <c r="B32" s="13" t="s">
        <v>325</v>
      </c>
      <c r="C32" s="13" t="s">
        <v>571</v>
      </c>
    </row>
    <row r="33" spans="1:3" ht="35.25" customHeight="1" thickBot="1">
      <c r="A33" s="19" t="s">
        <v>395</v>
      </c>
      <c r="B33" s="13" t="s">
        <v>326</v>
      </c>
      <c r="C33" s="13" t="s">
        <v>572</v>
      </c>
    </row>
    <row r="34" spans="1:3" ht="36.75" customHeight="1" thickBot="1">
      <c r="A34" s="19" t="s">
        <v>395</v>
      </c>
      <c r="B34" s="13" t="s">
        <v>72</v>
      </c>
      <c r="C34" s="13" t="s">
        <v>73</v>
      </c>
    </row>
    <row r="35" spans="1:3" ht="83.25" customHeight="1" thickBot="1">
      <c r="A35" s="19" t="s">
        <v>395</v>
      </c>
      <c r="B35" s="13" t="s">
        <v>389</v>
      </c>
      <c r="C35" s="13" t="s">
        <v>573</v>
      </c>
    </row>
    <row r="36" spans="1:3" ht="53.25" customHeight="1" thickBot="1">
      <c r="A36" s="19" t="s">
        <v>395</v>
      </c>
      <c r="B36" s="13" t="s">
        <v>327</v>
      </c>
      <c r="C36" s="13" t="s">
        <v>574</v>
      </c>
    </row>
    <row r="37" spans="1:3" ht="51" customHeight="1" thickBot="1">
      <c r="A37" s="24" t="s">
        <v>395</v>
      </c>
      <c r="B37" s="165" t="s">
        <v>438</v>
      </c>
      <c r="C37" s="166" t="s">
        <v>439</v>
      </c>
    </row>
  </sheetData>
  <mergeCells count="8">
    <mergeCell ref="A1:C1"/>
    <mergeCell ref="B7:B9"/>
    <mergeCell ref="C6:C9"/>
    <mergeCell ref="A2:C2"/>
    <mergeCell ref="B10:C10"/>
    <mergeCell ref="A6:B6"/>
    <mergeCell ref="A4:C4"/>
    <mergeCell ref="A3:C3"/>
  </mergeCells>
  <phoneticPr fontId="0" type="noConversion"/>
  <pageMargins left="0.7" right="0.34" top="0.4" bottom="0.41" header="0.3" footer="0.3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27"/>
  <sheetViews>
    <sheetView view="pageBreakPreview" zoomScaleSheetLayoutView="100" workbookViewId="0">
      <selection sqref="A1:C1"/>
    </sheetView>
  </sheetViews>
  <sheetFormatPr defaultRowHeight="15"/>
  <cols>
    <col min="1" max="1" width="20" style="3" customWidth="1"/>
    <col min="2" max="2" width="24.7109375" customWidth="1"/>
    <col min="3" max="3" width="53.28515625" customWidth="1"/>
  </cols>
  <sheetData>
    <row r="1" spans="1:3" ht="63" customHeight="1">
      <c r="A1" s="356" t="s">
        <v>611</v>
      </c>
      <c r="B1" s="357"/>
      <c r="C1" s="357"/>
    </row>
    <row r="4" spans="1:3" ht="17.25">
      <c r="A4" s="391" t="s">
        <v>427</v>
      </c>
      <c r="B4" s="391"/>
      <c r="C4" s="391"/>
    </row>
    <row r="5" spans="1:3" ht="15.75" thickBot="1"/>
    <row r="6" spans="1:3" ht="35.25" customHeight="1">
      <c r="A6" s="387" t="s">
        <v>391</v>
      </c>
      <c r="B6" s="388"/>
      <c r="C6" s="389" t="s">
        <v>396</v>
      </c>
    </row>
    <row r="7" spans="1:3" ht="94.5" customHeight="1" thickBot="1">
      <c r="A7" s="29" t="s">
        <v>426</v>
      </c>
      <c r="B7" s="28" t="s">
        <v>397</v>
      </c>
      <c r="C7" s="390"/>
    </row>
    <row r="8" spans="1:3" ht="32.25" thickBot="1">
      <c r="A8" s="16" t="s">
        <v>395</v>
      </c>
      <c r="B8" s="26" t="s">
        <v>398</v>
      </c>
      <c r="C8" s="27" t="s">
        <v>399</v>
      </c>
    </row>
    <row r="9" spans="1:3" ht="32.25" customHeight="1" thickBot="1">
      <c r="A9" s="16" t="s">
        <v>395</v>
      </c>
      <c r="B9" s="26" t="s">
        <v>400</v>
      </c>
      <c r="C9" s="27" t="s">
        <v>287</v>
      </c>
    </row>
    <row r="10" spans="1:3" ht="36.75" customHeight="1" thickBot="1">
      <c r="A10" s="16" t="s">
        <v>395</v>
      </c>
      <c r="B10" s="9" t="s">
        <v>401</v>
      </c>
      <c r="C10" s="13" t="s">
        <v>289</v>
      </c>
    </row>
    <row r="11" spans="1:3" ht="53.25" customHeight="1" thickBot="1">
      <c r="A11" s="16" t="s">
        <v>395</v>
      </c>
      <c r="B11" s="9" t="s">
        <v>402</v>
      </c>
      <c r="C11" s="13" t="s">
        <v>575</v>
      </c>
    </row>
    <row r="12" spans="1:3" ht="35.25" customHeight="1" thickBot="1">
      <c r="A12" s="16" t="s">
        <v>395</v>
      </c>
      <c r="B12" s="9" t="s">
        <v>403</v>
      </c>
      <c r="C12" s="13" t="s">
        <v>404</v>
      </c>
    </row>
    <row r="13" spans="1:3" ht="48.75" customHeight="1" thickBot="1">
      <c r="A13" s="16" t="s">
        <v>395</v>
      </c>
      <c r="B13" s="9" t="s">
        <v>405</v>
      </c>
      <c r="C13" s="13" t="s">
        <v>576</v>
      </c>
    </row>
    <row r="14" spans="1:3" ht="39" customHeight="1" thickBot="1">
      <c r="A14" s="16" t="s">
        <v>395</v>
      </c>
      <c r="B14" s="26" t="s">
        <v>406</v>
      </c>
      <c r="C14" s="27" t="s">
        <v>407</v>
      </c>
    </row>
    <row r="15" spans="1:3" ht="53.25" customHeight="1" thickBot="1">
      <c r="A15" s="16" t="s">
        <v>395</v>
      </c>
      <c r="B15" s="9" t="s">
        <v>408</v>
      </c>
      <c r="C15" s="13" t="s">
        <v>299</v>
      </c>
    </row>
    <row r="16" spans="1:3" ht="51.75" customHeight="1" thickBot="1">
      <c r="A16" s="16" t="s">
        <v>395</v>
      </c>
      <c r="B16" s="9" t="s">
        <v>409</v>
      </c>
      <c r="C16" s="13" t="s">
        <v>577</v>
      </c>
    </row>
    <row r="17" spans="1:3" ht="53.25" customHeight="1" thickBot="1">
      <c r="A17" s="16" t="s">
        <v>395</v>
      </c>
      <c r="B17" s="9" t="s">
        <v>410</v>
      </c>
      <c r="C17" s="13" t="s">
        <v>411</v>
      </c>
    </row>
    <row r="18" spans="1:3" ht="55.5" customHeight="1" thickBot="1">
      <c r="A18" s="16" t="s">
        <v>395</v>
      </c>
      <c r="B18" s="9" t="s">
        <v>412</v>
      </c>
      <c r="C18" s="13" t="s">
        <v>578</v>
      </c>
    </row>
    <row r="19" spans="1:3" ht="33.75" customHeight="1" thickBot="1">
      <c r="A19" s="16" t="s">
        <v>395</v>
      </c>
      <c r="B19" s="26" t="s">
        <v>413</v>
      </c>
      <c r="C19" s="27" t="s">
        <v>414</v>
      </c>
    </row>
    <row r="20" spans="1:3" ht="18" customHeight="1" thickBot="1">
      <c r="A20" s="16" t="s">
        <v>395</v>
      </c>
      <c r="B20" s="9" t="s">
        <v>415</v>
      </c>
      <c r="C20" s="13" t="s">
        <v>601</v>
      </c>
    </row>
    <row r="21" spans="1:3" ht="16.5" customHeight="1" thickBot="1">
      <c r="A21" s="16" t="s">
        <v>395</v>
      </c>
      <c r="B21" s="13" t="s">
        <v>416</v>
      </c>
      <c r="C21" s="13" t="s">
        <v>417</v>
      </c>
    </row>
    <row r="22" spans="1:3" ht="35.25" customHeight="1" thickBot="1">
      <c r="A22" s="16" t="s">
        <v>395</v>
      </c>
      <c r="B22" s="13" t="s">
        <v>418</v>
      </c>
      <c r="C22" s="13" t="s">
        <v>580</v>
      </c>
    </row>
    <row r="23" spans="1:3" ht="31.5" customHeight="1" thickBot="1">
      <c r="A23" s="16" t="s">
        <v>395</v>
      </c>
      <c r="B23" s="13" t="s">
        <v>419</v>
      </c>
      <c r="C23" s="13" t="s">
        <v>579</v>
      </c>
    </row>
    <row r="24" spans="1:3" ht="22.5" customHeight="1" thickBot="1">
      <c r="A24" s="16" t="s">
        <v>395</v>
      </c>
      <c r="B24" s="13" t="s">
        <v>420</v>
      </c>
      <c r="C24" s="13" t="s">
        <v>602</v>
      </c>
    </row>
    <row r="25" spans="1:3" ht="21.75" customHeight="1" thickBot="1">
      <c r="A25" s="16" t="s">
        <v>395</v>
      </c>
      <c r="B25" s="13" t="s">
        <v>421</v>
      </c>
      <c r="C25" s="13" t="s">
        <v>422</v>
      </c>
    </row>
    <row r="26" spans="1:3" ht="35.25" customHeight="1" thickBot="1">
      <c r="A26" s="16" t="s">
        <v>395</v>
      </c>
      <c r="B26" s="13" t="s">
        <v>423</v>
      </c>
      <c r="C26" s="13" t="s">
        <v>424</v>
      </c>
    </row>
    <row r="27" spans="1:3" ht="34.5" customHeight="1" thickBot="1">
      <c r="A27" s="16" t="s">
        <v>395</v>
      </c>
      <c r="B27" s="13" t="s">
        <v>425</v>
      </c>
      <c r="C27" s="13" t="s">
        <v>581</v>
      </c>
    </row>
  </sheetData>
  <mergeCells count="4">
    <mergeCell ref="A6:B6"/>
    <mergeCell ref="C6:C7"/>
    <mergeCell ref="A4:C4"/>
    <mergeCell ref="A1:C1"/>
  </mergeCells>
  <phoneticPr fontId="0" type="noConversion"/>
  <pageMargins left="0.7" right="0.52" top="0.32" bottom="0.49" header="0.24" footer="0.25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6"/>
  <sheetViews>
    <sheetView view="pageBreakPreview" zoomScaleSheetLayoutView="100" workbookViewId="0">
      <selection activeCell="C14" sqref="C14"/>
    </sheetView>
  </sheetViews>
  <sheetFormatPr defaultRowHeight="15"/>
  <cols>
    <col min="1" max="1" width="22.5703125" customWidth="1"/>
    <col min="2" max="2" width="56.28515625" customWidth="1"/>
  </cols>
  <sheetData>
    <row r="1" spans="1:2" ht="116.25" customHeight="1">
      <c r="A1" s="356" t="s">
        <v>612</v>
      </c>
      <c r="B1" s="357"/>
    </row>
    <row r="2" spans="1:2" ht="45.75" customHeight="1">
      <c r="A2" s="392" t="s">
        <v>585</v>
      </c>
      <c r="B2" s="393"/>
    </row>
    <row r="3" spans="1:2" ht="20.25" customHeight="1">
      <c r="A3" s="392" t="s">
        <v>586</v>
      </c>
      <c r="B3" s="392"/>
    </row>
    <row r="4" spans="1:2" ht="15.75" thickBot="1"/>
    <row r="5" spans="1:2" ht="21.75" customHeight="1">
      <c r="A5" s="34" t="s">
        <v>3</v>
      </c>
      <c r="B5" s="271" t="s">
        <v>1</v>
      </c>
    </row>
    <row r="6" spans="1:2" ht="36.75" customHeight="1" thickBot="1">
      <c r="A6" s="29" t="s">
        <v>395</v>
      </c>
      <c r="B6" s="33" t="s">
        <v>2</v>
      </c>
    </row>
  </sheetData>
  <mergeCells count="3">
    <mergeCell ref="A2:B2"/>
    <mergeCell ref="A1:B1"/>
    <mergeCell ref="A3:B3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  <pageSetUpPr fitToPage="1"/>
  </sheetPr>
  <dimension ref="A1:Q335"/>
  <sheetViews>
    <sheetView tabSelected="1" view="pageBreakPreview" topLeftCell="A320" zoomScaleSheetLayoutView="100" workbookViewId="0">
      <selection activeCell="G6" sqref="G5:G6"/>
    </sheetView>
  </sheetViews>
  <sheetFormatPr defaultRowHeight="15"/>
  <cols>
    <col min="1" max="1" width="6.7109375" style="3" customWidth="1"/>
    <col min="2" max="2" width="8.85546875" style="3" customWidth="1"/>
    <col min="3" max="3" width="15.5703125" style="3" customWidth="1"/>
    <col min="4" max="4" width="6.42578125" style="3" customWidth="1"/>
    <col min="5" max="5" width="57.7109375" style="122" customWidth="1"/>
    <col min="6" max="6" width="15.42578125" style="43" customWidth="1"/>
    <col min="7" max="7" width="15.42578125" style="187" customWidth="1"/>
    <col min="8" max="8" width="19.5703125" style="2" customWidth="1"/>
  </cols>
  <sheetData>
    <row r="1" spans="1:8" ht="69" customHeight="1">
      <c r="A1" s="394" t="s">
        <v>667</v>
      </c>
      <c r="B1" s="394"/>
      <c r="C1" s="394"/>
      <c r="D1" s="394"/>
      <c r="E1" s="394"/>
      <c r="F1" s="394"/>
      <c r="G1" s="180"/>
    </row>
    <row r="2" spans="1:8" ht="45" customHeight="1">
      <c r="A2" s="395" t="s">
        <v>587</v>
      </c>
      <c r="B2" s="395"/>
      <c r="C2" s="395"/>
      <c r="D2" s="395"/>
      <c r="E2" s="395"/>
      <c r="F2" s="395"/>
      <c r="G2" s="181"/>
    </row>
    <row r="3" spans="1:8">
      <c r="F3" s="1" t="s">
        <v>133</v>
      </c>
      <c r="G3" s="182"/>
    </row>
    <row r="4" spans="1:8" ht="15.75">
      <c r="A4" s="60" t="s">
        <v>4</v>
      </c>
      <c r="B4" s="60" t="s">
        <v>6</v>
      </c>
      <c r="C4" s="396" t="s">
        <v>8</v>
      </c>
      <c r="D4" s="396" t="s">
        <v>9</v>
      </c>
      <c r="E4" s="397" t="s">
        <v>10</v>
      </c>
      <c r="F4" s="61" t="s">
        <v>11</v>
      </c>
      <c r="G4" s="176"/>
    </row>
    <row r="5" spans="1:8" ht="16.5" customHeight="1">
      <c r="A5" s="60" t="s">
        <v>5</v>
      </c>
      <c r="B5" s="60" t="s">
        <v>7</v>
      </c>
      <c r="C5" s="396"/>
      <c r="D5" s="396"/>
      <c r="E5" s="397"/>
      <c r="F5" s="61" t="s">
        <v>12</v>
      </c>
      <c r="G5" s="176"/>
    </row>
    <row r="6" spans="1:8" ht="15.75">
      <c r="A6" s="60"/>
      <c r="B6" s="60" t="s">
        <v>5</v>
      </c>
      <c r="C6" s="396"/>
      <c r="D6" s="396"/>
      <c r="E6" s="397"/>
      <c r="F6" s="62" t="s">
        <v>503</v>
      </c>
      <c r="G6" s="183"/>
    </row>
    <row r="7" spans="1:8" s="66" customFormat="1" ht="21" customHeight="1">
      <c r="A7" s="123" t="s">
        <v>51</v>
      </c>
      <c r="B7" s="123"/>
      <c r="C7" s="123"/>
      <c r="D7" s="123"/>
      <c r="E7" s="124" t="s">
        <v>222</v>
      </c>
      <c r="F7" s="125">
        <f>SUM(F8+F15+F43+F31+F37)</f>
        <v>4320049</v>
      </c>
      <c r="G7" s="184"/>
      <c r="H7" s="190"/>
    </row>
    <row r="8" spans="1:8" s="66" customFormat="1" ht="33" customHeight="1">
      <c r="A8" s="54" t="s">
        <v>51</v>
      </c>
      <c r="B8" s="54" t="s">
        <v>53</v>
      </c>
      <c r="C8" s="54"/>
      <c r="D8" s="54"/>
      <c r="E8" s="116" t="s">
        <v>223</v>
      </c>
      <c r="F8" s="75">
        <f>F9</f>
        <v>342782</v>
      </c>
      <c r="G8" s="177"/>
      <c r="H8" s="190"/>
    </row>
    <row r="9" spans="1:8" ht="44.25" customHeight="1">
      <c r="A9" s="54" t="s">
        <v>51</v>
      </c>
      <c r="B9" s="54" t="s">
        <v>53</v>
      </c>
      <c r="C9" s="54" t="s">
        <v>90</v>
      </c>
      <c r="D9" s="54"/>
      <c r="E9" s="116" t="s">
        <v>224</v>
      </c>
      <c r="F9" s="75">
        <f>F10</f>
        <v>342782</v>
      </c>
      <c r="G9" s="177"/>
    </row>
    <row r="10" spans="1:8" ht="41.25" customHeight="1">
      <c r="A10" s="54" t="s">
        <v>51</v>
      </c>
      <c r="B10" s="54" t="s">
        <v>53</v>
      </c>
      <c r="C10" s="54" t="s">
        <v>89</v>
      </c>
      <c r="D10" s="54"/>
      <c r="E10" s="116" t="s">
        <v>467</v>
      </c>
      <c r="F10" s="75">
        <f>F11</f>
        <v>342782</v>
      </c>
      <c r="G10" s="177"/>
    </row>
    <row r="11" spans="1:8" ht="19.5" customHeight="1">
      <c r="A11" s="54" t="s">
        <v>51</v>
      </c>
      <c r="B11" s="54" t="s">
        <v>53</v>
      </c>
      <c r="C11" s="71" t="s">
        <v>117</v>
      </c>
      <c r="D11" s="54"/>
      <c r="E11" s="116" t="s">
        <v>225</v>
      </c>
      <c r="F11" s="75">
        <f>F13+F14</f>
        <v>342782</v>
      </c>
      <c r="G11" s="177"/>
    </row>
    <row r="12" spans="1:8" ht="29.25" customHeight="1">
      <c r="A12" s="63" t="s">
        <v>51</v>
      </c>
      <c r="B12" s="63" t="s">
        <v>53</v>
      </c>
      <c r="C12" s="65" t="s">
        <v>117</v>
      </c>
      <c r="D12" s="63" t="s">
        <v>504</v>
      </c>
      <c r="E12" s="214" t="s">
        <v>508</v>
      </c>
      <c r="F12" s="75">
        <f>F13+F14</f>
        <v>342782</v>
      </c>
      <c r="G12" s="177"/>
    </row>
    <row r="13" spans="1:8" ht="18.75" customHeight="1">
      <c r="A13" s="63" t="s">
        <v>51</v>
      </c>
      <c r="B13" s="63" t="s">
        <v>53</v>
      </c>
      <c r="C13" s="65" t="s">
        <v>117</v>
      </c>
      <c r="D13" s="63" t="s">
        <v>257</v>
      </c>
      <c r="E13" s="117" t="s">
        <v>135</v>
      </c>
      <c r="F13" s="76">
        <v>315092</v>
      </c>
      <c r="G13" s="177"/>
    </row>
    <row r="14" spans="1:8" s="67" customFormat="1" ht="39.75" customHeight="1">
      <c r="A14" s="65" t="s">
        <v>51</v>
      </c>
      <c r="B14" s="65" t="s">
        <v>53</v>
      </c>
      <c r="C14" s="65" t="s">
        <v>117</v>
      </c>
      <c r="D14" s="63" t="s">
        <v>171</v>
      </c>
      <c r="E14" s="117" t="s">
        <v>32</v>
      </c>
      <c r="F14" s="76">
        <v>27690</v>
      </c>
      <c r="G14" s="177"/>
      <c r="H14" s="191"/>
    </row>
    <row r="15" spans="1:8" s="66" customFormat="1" ht="43.5" customHeight="1">
      <c r="A15" s="54" t="s">
        <v>51</v>
      </c>
      <c r="B15" s="54" t="s">
        <v>55</v>
      </c>
      <c r="C15" s="54"/>
      <c r="D15" s="54"/>
      <c r="E15" s="116" t="s">
        <v>227</v>
      </c>
      <c r="F15" s="75">
        <f>F16</f>
        <v>2146717</v>
      </c>
      <c r="G15" s="177"/>
      <c r="H15" s="190"/>
    </row>
    <row r="16" spans="1:8" s="67" customFormat="1" ht="41.25" customHeight="1">
      <c r="A16" s="54" t="s">
        <v>51</v>
      </c>
      <c r="B16" s="54" t="s">
        <v>55</v>
      </c>
      <c r="C16" s="54" t="s">
        <v>90</v>
      </c>
      <c r="D16" s="54"/>
      <c r="E16" s="116" t="s">
        <v>224</v>
      </c>
      <c r="F16" s="75">
        <f>F17</f>
        <v>2146717</v>
      </c>
      <c r="G16" s="177"/>
      <c r="H16" s="191"/>
    </row>
    <row r="17" spans="1:8" ht="42" customHeight="1">
      <c r="A17" s="54" t="s">
        <v>51</v>
      </c>
      <c r="B17" s="54" t="s">
        <v>55</v>
      </c>
      <c r="C17" s="54" t="s">
        <v>89</v>
      </c>
      <c r="D17" s="54"/>
      <c r="E17" s="116" t="s">
        <v>228</v>
      </c>
      <c r="F17" s="75">
        <f>F18</f>
        <v>2146717</v>
      </c>
      <c r="G17" s="177"/>
    </row>
    <row r="18" spans="1:8" ht="22.5" customHeight="1">
      <c r="A18" s="54" t="s">
        <v>51</v>
      </c>
      <c r="B18" s="54" t="s">
        <v>55</v>
      </c>
      <c r="C18" s="54" t="s">
        <v>118</v>
      </c>
      <c r="D18" s="54"/>
      <c r="E18" s="116" t="s">
        <v>229</v>
      </c>
      <c r="F18" s="75">
        <f>F20+F21+F24+F25+F29+F30+F22+F27</f>
        <v>2146717</v>
      </c>
      <c r="G18" s="177"/>
    </row>
    <row r="19" spans="1:8" ht="22.5" customHeight="1">
      <c r="A19" s="63" t="s">
        <v>51</v>
      </c>
      <c r="B19" s="63" t="s">
        <v>55</v>
      </c>
      <c r="C19" s="63" t="s">
        <v>118</v>
      </c>
      <c r="D19" s="63" t="s">
        <v>504</v>
      </c>
      <c r="E19" s="214" t="s">
        <v>508</v>
      </c>
      <c r="F19" s="76">
        <f>SUM(F20:F22)</f>
        <v>213867</v>
      </c>
      <c r="G19" s="177"/>
    </row>
    <row r="20" spans="1:8" ht="21.75" customHeight="1">
      <c r="A20" s="63" t="s">
        <v>51</v>
      </c>
      <c r="B20" s="63" t="s">
        <v>55</v>
      </c>
      <c r="C20" s="63" t="s">
        <v>118</v>
      </c>
      <c r="D20" s="63" t="s">
        <v>257</v>
      </c>
      <c r="E20" s="117" t="s">
        <v>136</v>
      </c>
      <c r="F20" s="76">
        <v>198667</v>
      </c>
      <c r="G20" s="177"/>
      <c r="H20" s="170"/>
    </row>
    <row r="21" spans="1:8" s="67" customFormat="1" ht="25.5" customHeight="1">
      <c r="A21" s="63" t="s">
        <v>51</v>
      </c>
      <c r="B21" s="63" t="s">
        <v>55</v>
      </c>
      <c r="C21" s="63" t="s">
        <v>118</v>
      </c>
      <c r="D21" s="63" t="s">
        <v>258</v>
      </c>
      <c r="E21" s="117" t="s">
        <v>226</v>
      </c>
      <c r="F21" s="76">
        <v>0</v>
      </c>
      <c r="G21" s="177"/>
      <c r="H21" s="191"/>
    </row>
    <row r="22" spans="1:8" s="67" customFormat="1" ht="43.5" customHeight="1">
      <c r="A22" s="63" t="s">
        <v>51</v>
      </c>
      <c r="B22" s="63" t="s">
        <v>55</v>
      </c>
      <c r="C22" s="63" t="s">
        <v>118</v>
      </c>
      <c r="D22" s="63" t="s">
        <v>171</v>
      </c>
      <c r="E22" s="117" t="s">
        <v>33</v>
      </c>
      <c r="F22" s="76">
        <v>15200</v>
      </c>
      <c r="G22" s="177"/>
      <c r="H22" s="191"/>
    </row>
    <row r="23" spans="1:8" s="67" customFormat="1" ht="24.75" customHeight="1">
      <c r="A23" s="63" t="s">
        <v>51</v>
      </c>
      <c r="B23" s="63" t="s">
        <v>55</v>
      </c>
      <c r="C23" s="63" t="s">
        <v>118</v>
      </c>
      <c r="D23" s="63" t="s">
        <v>493</v>
      </c>
      <c r="E23" s="214" t="s">
        <v>511</v>
      </c>
      <c r="F23" s="76">
        <f>SUM(F24:F25)</f>
        <v>1880850</v>
      </c>
      <c r="G23" s="177"/>
      <c r="H23" s="191"/>
    </row>
    <row r="24" spans="1:8" ht="27.75" customHeight="1">
      <c r="A24" s="63" t="s">
        <v>51</v>
      </c>
      <c r="B24" s="63" t="s">
        <v>55</v>
      </c>
      <c r="C24" s="63" t="s">
        <v>118</v>
      </c>
      <c r="D24" s="63" t="s">
        <v>259</v>
      </c>
      <c r="E24" s="117" t="s">
        <v>34</v>
      </c>
      <c r="F24" s="76">
        <v>69650</v>
      </c>
      <c r="G24" s="177"/>
      <c r="H24" s="170"/>
    </row>
    <row r="25" spans="1:8" ht="29.25" customHeight="1">
      <c r="A25" s="63" t="s">
        <v>51</v>
      </c>
      <c r="B25" s="63" t="s">
        <v>55</v>
      </c>
      <c r="C25" s="63" t="s">
        <v>118</v>
      </c>
      <c r="D25" s="63" t="s">
        <v>260</v>
      </c>
      <c r="E25" s="117" t="s">
        <v>35</v>
      </c>
      <c r="F25" s="76">
        <v>1811200</v>
      </c>
      <c r="G25" s="177"/>
      <c r="H25" s="192"/>
    </row>
    <row r="26" spans="1:8" ht="22.5" customHeight="1">
      <c r="A26" s="63" t="s">
        <v>51</v>
      </c>
      <c r="B26" s="63" t="s">
        <v>55</v>
      </c>
      <c r="C26" s="63" t="s">
        <v>118</v>
      </c>
      <c r="D26" s="63" t="s">
        <v>505</v>
      </c>
      <c r="E26" s="117" t="s">
        <v>513</v>
      </c>
      <c r="F26" s="76">
        <f>F27</f>
        <v>50000</v>
      </c>
      <c r="G26" s="177"/>
      <c r="H26" s="192"/>
    </row>
    <row r="27" spans="1:8" ht="29.25" customHeight="1">
      <c r="A27" s="63" t="s">
        <v>51</v>
      </c>
      <c r="B27" s="63" t="s">
        <v>55</v>
      </c>
      <c r="C27" s="63" t="s">
        <v>118</v>
      </c>
      <c r="D27" s="63" t="s">
        <v>192</v>
      </c>
      <c r="E27" s="117" t="s">
        <v>621</v>
      </c>
      <c r="F27" s="76">
        <v>50000</v>
      </c>
      <c r="G27" s="177"/>
      <c r="H27" s="192"/>
    </row>
    <row r="28" spans="1:8" ht="29.25" customHeight="1">
      <c r="A28" s="63" t="s">
        <v>51</v>
      </c>
      <c r="B28" s="63" t="s">
        <v>55</v>
      </c>
      <c r="C28" s="63" t="s">
        <v>118</v>
      </c>
      <c r="D28" s="63" t="s">
        <v>506</v>
      </c>
      <c r="E28" s="117" t="s">
        <v>512</v>
      </c>
      <c r="F28" s="76">
        <f>F29+F30</f>
        <v>2000</v>
      </c>
      <c r="G28" s="177"/>
      <c r="H28" s="192"/>
    </row>
    <row r="29" spans="1:8" ht="19.5" customHeight="1">
      <c r="A29" s="63" t="s">
        <v>51</v>
      </c>
      <c r="B29" s="63" t="s">
        <v>55</v>
      </c>
      <c r="C29" s="63" t="s">
        <v>118</v>
      </c>
      <c r="D29" s="63" t="s">
        <v>261</v>
      </c>
      <c r="E29" s="117" t="s">
        <v>36</v>
      </c>
      <c r="F29" s="76">
        <v>1000</v>
      </c>
      <c r="G29" s="177"/>
    </row>
    <row r="30" spans="1:8" s="67" customFormat="1" ht="18" customHeight="1">
      <c r="A30" s="63" t="s">
        <v>51</v>
      </c>
      <c r="B30" s="63" t="s">
        <v>55</v>
      </c>
      <c r="C30" s="63" t="s">
        <v>118</v>
      </c>
      <c r="D30" s="63" t="s">
        <v>262</v>
      </c>
      <c r="E30" s="117" t="s">
        <v>232</v>
      </c>
      <c r="F30" s="76">
        <v>1000</v>
      </c>
      <c r="G30" s="177"/>
      <c r="H30" s="2"/>
    </row>
    <row r="31" spans="1:8" s="67" customFormat="1" ht="25.5" hidden="1" customHeight="1">
      <c r="A31" s="54" t="s">
        <v>51</v>
      </c>
      <c r="B31" s="54" t="s">
        <v>57</v>
      </c>
      <c r="C31" s="54"/>
      <c r="D31" s="54"/>
      <c r="E31" s="116" t="s">
        <v>164</v>
      </c>
      <c r="F31" s="75">
        <f>SUM(F32)</f>
        <v>0</v>
      </c>
      <c r="G31" s="177"/>
      <c r="H31" s="191"/>
    </row>
    <row r="32" spans="1:8" s="67" customFormat="1" ht="40.5" hidden="1" customHeight="1">
      <c r="A32" s="54" t="s">
        <v>51</v>
      </c>
      <c r="B32" s="54" t="s">
        <v>57</v>
      </c>
      <c r="C32" s="54" t="s">
        <v>90</v>
      </c>
      <c r="D32" s="54"/>
      <c r="E32" s="116" t="s">
        <v>224</v>
      </c>
      <c r="F32" s="75">
        <f>SUM(F33)</f>
        <v>0</v>
      </c>
      <c r="G32" s="177"/>
      <c r="H32" s="191"/>
    </row>
    <row r="33" spans="1:9" s="67" customFormat="1" ht="39.75" hidden="1" customHeight="1">
      <c r="A33" s="54" t="s">
        <v>51</v>
      </c>
      <c r="B33" s="54" t="s">
        <v>57</v>
      </c>
      <c r="C33" s="54" t="s">
        <v>89</v>
      </c>
      <c r="D33" s="54"/>
      <c r="E33" s="116" t="s">
        <v>228</v>
      </c>
      <c r="F33" s="75">
        <f>SUM(F35+F36)</f>
        <v>0</v>
      </c>
      <c r="G33" s="177"/>
      <c r="H33" s="191"/>
    </row>
    <row r="34" spans="1:9" s="67" customFormat="1" ht="22.5" hidden="1" customHeight="1">
      <c r="A34" s="63" t="s">
        <v>51</v>
      </c>
      <c r="B34" s="63" t="s">
        <v>57</v>
      </c>
      <c r="C34" s="63" t="s">
        <v>482</v>
      </c>
      <c r="D34" s="63" t="s">
        <v>493</v>
      </c>
      <c r="E34" s="214" t="s">
        <v>511</v>
      </c>
      <c r="F34" s="75">
        <f>F35+F36</f>
        <v>0</v>
      </c>
      <c r="G34" s="177"/>
      <c r="H34" s="191"/>
    </row>
    <row r="35" spans="1:9" s="67" customFormat="1" ht="39.75" hidden="1" customHeight="1">
      <c r="A35" s="63" t="s">
        <v>51</v>
      </c>
      <c r="B35" s="63" t="s">
        <v>57</v>
      </c>
      <c r="C35" s="63" t="s">
        <v>482</v>
      </c>
      <c r="D35" s="63" t="s">
        <v>260</v>
      </c>
      <c r="E35" s="117" t="s">
        <v>230</v>
      </c>
      <c r="F35" s="76">
        <v>0</v>
      </c>
      <c r="G35" s="177"/>
      <c r="H35" s="191"/>
    </row>
    <row r="36" spans="1:9" s="67" customFormat="1" ht="32.25" hidden="1" customHeight="1">
      <c r="A36" s="63" t="s">
        <v>51</v>
      </c>
      <c r="B36" s="63" t="s">
        <v>57</v>
      </c>
      <c r="C36" s="63" t="s">
        <v>165</v>
      </c>
      <c r="D36" s="63" t="s">
        <v>260</v>
      </c>
      <c r="E36" s="117" t="s">
        <v>230</v>
      </c>
      <c r="F36" s="76">
        <v>0</v>
      </c>
      <c r="G36" s="177"/>
      <c r="H36" s="170"/>
    </row>
    <row r="37" spans="1:9" s="67" customFormat="1" ht="32.25" customHeight="1">
      <c r="A37" s="173" t="s">
        <v>51</v>
      </c>
      <c r="B37" s="173" t="s">
        <v>271</v>
      </c>
      <c r="C37" s="174"/>
      <c r="D37" s="174"/>
      <c r="E37" s="172" t="s">
        <v>468</v>
      </c>
      <c r="F37" s="75">
        <f>F38</f>
        <v>50000</v>
      </c>
      <c r="G37" s="177"/>
      <c r="H37" s="170"/>
    </row>
    <row r="38" spans="1:9" s="67" customFormat="1" ht="32.25" customHeight="1">
      <c r="A38" s="171" t="s">
        <v>51</v>
      </c>
      <c r="B38" s="171" t="s">
        <v>271</v>
      </c>
      <c r="C38" s="171" t="s">
        <v>90</v>
      </c>
      <c r="D38" s="171"/>
      <c r="E38" s="216" t="s">
        <v>469</v>
      </c>
      <c r="F38" s="75">
        <f>F39</f>
        <v>50000</v>
      </c>
      <c r="G38" s="177"/>
      <c r="H38" s="170"/>
    </row>
    <row r="39" spans="1:9" s="67" customFormat="1" ht="40.5" customHeight="1">
      <c r="A39" s="171" t="s">
        <v>51</v>
      </c>
      <c r="B39" s="171" t="s">
        <v>271</v>
      </c>
      <c r="C39" s="171" t="s">
        <v>89</v>
      </c>
      <c r="D39" s="171"/>
      <c r="E39" s="216" t="s">
        <v>470</v>
      </c>
      <c r="F39" s="75">
        <f>F40</f>
        <v>50000</v>
      </c>
      <c r="G39" s="177"/>
      <c r="H39" s="170"/>
    </row>
    <row r="40" spans="1:9" s="67" customFormat="1" ht="21.75" customHeight="1">
      <c r="A40" s="171" t="s">
        <v>51</v>
      </c>
      <c r="B40" s="171" t="s">
        <v>271</v>
      </c>
      <c r="C40" s="171" t="s">
        <v>472</v>
      </c>
      <c r="D40" s="171"/>
      <c r="E40" s="216" t="s">
        <v>471</v>
      </c>
      <c r="F40" s="75">
        <f>F41</f>
        <v>50000</v>
      </c>
      <c r="G40" s="177"/>
      <c r="H40" s="170"/>
    </row>
    <row r="41" spans="1:9" s="67" customFormat="1" ht="21" customHeight="1">
      <c r="A41" s="171" t="s">
        <v>51</v>
      </c>
      <c r="B41" s="171" t="s">
        <v>271</v>
      </c>
      <c r="C41" s="171" t="s">
        <v>472</v>
      </c>
      <c r="D41" s="171" t="s">
        <v>474</v>
      </c>
      <c r="E41" s="216" t="s">
        <v>473</v>
      </c>
      <c r="F41" s="75">
        <f>F42</f>
        <v>50000</v>
      </c>
      <c r="G41" s="177"/>
      <c r="H41" s="170"/>
    </row>
    <row r="42" spans="1:9" s="67" customFormat="1" ht="22.5" customHeight="1">
      <c r="A42" s="171" t="s">
        <v>51</v>
      </c>
      <c r="B42" s="171" t="s">
        <v>271</v>
      </c>
      <c r="C42" s="171" t="s">
        <v>472</v>
      </c>
      <c r="D42" s="171" t="s">
        <v>476</v>
      </c>
      <c r="E42" s="216" t="s">
        <v>475</v>
      </c>
      <c r="F42" s="76">
        <v>50000</v>
      </c>
      <c r="G42" s="177"/>
      <c r="H42" s="170"/>
      <c r="I42"/>
    </row>
    <row r="43" spans="1:9" ht="21" customHeight="1" thickBot="1">
      <c r="A43" s="100" t="s">
        <v>51</v>
      </c>
      <c r="B43" s="100">
        <v>13</v>
      </c>
      <c r="C43" s="101"/>
      <c r="D43" s="101"/>
      <c r="E43" s="118" t="s">
        <v>15</v>
      </c>
      <c r="F43" s="102">
        <f>F44+F56+F50</f>
        <v>1780550</v>
      </c>
      <c r="G43" s="179"/>
    </row>
    <row r="44" spans="1:9" ht="55.5" customHeight="1">
      <c r="A44" s="54" t="s">
        <v>51</v>
      </c>
      <c r="B44" s="54">
        <v>13</v>
      </c>
      <c r="C44" s="54" t="s">
        <v>100</v>
      </c>
      <c r="D44" s="54"/>
      <c r="E44" s="309" t="s">
        <v>643</v>
      </c>
      <c r="F44" s="75">
        <f>F45</f>
        <v>10000</v>
      </c>
      <c r="G44" s="177"/>
    </row>
    <row r="45" spans="1:9" ht="20.25" customHeight="1">
      <c r="A45" s="54" t="s">
        <v>51</v>
      </c>
      <c r="B45" s="54" t="s">
        <v>121</v>
      </c>
      <c r="C45" s="54" t="s">
        <v>98</v>
      </c>
      <c r="D45" s="54"/>
      <c r="E45" s="116" t="s">
        <v>648</v>
      </c>
      <c r="F45" s="75">
        <f>F46</f>
        <v>10000</v>
      </c>
      <c r="G45" s="177"/>
    </row>
    <row r="46" spans="1:9" ht="27.75" customHeight="1">
      <c r="A46" s="54" t="s">
        <v>51</v>
      </c>
      <c r="B46" s="54">
        <v>13</v>
      </c>
      <c r="C46" s="54" t="s">
        <v>97</v>
      </c>
      <c r="D46" s="54"/>
      <c r="E46" s="116" t="s">
        <v>233</v>
      </c>
      <c r="F46" s="75">
        <f>F49</f>
        <v>10000</v>
      </c>
      <c r="G46" s="177"/>
    </row>
    <row r="47" spans="1:9" s="326" customFormat="1" ht="27.75" customHeight="1">
      <c r="A47" s="63" t="s">
        <v>51</v>
      </c>
      <c r="B47" s="63" t="s">
        <v>263</v>
      </c>
      <c r="C47" s="63" t="s">
        <v>97</v>
      </c>
      <c r="D47" s="63" t="s">
        <v>492</v>
      </c>
      <c r="E47" s="214" t="s">
        <v>489</v>
      </c>
      <c r="F47" s="75">
        <f>F48</f>
        <v>10000</v>
      </c>
      <c r="G47" s="177"/>
      <c r="H47" s="2"/>
    </row>
    <row r="48" spans="1:9" ht="27.75" customHeight="1">
      <c r="A48" s="63" t="s">
        <v>51</v>
      </c>
      <c r="B48" s="63" t="s">
        <v>263</v>
      </c>
      <c r="C48" s="63" t="s">
        <v>97</v>
      </c>
      <c r="D48" s="63" t="s">
        <v>493</v>
      </c>
      <c r="E48" s="214" t="s">
        <v>511</v>
      </c>
      <c r="F48" s="76">
        <f>F49</f>
        <v>10000</v>
      </c>
      <c r="G48" s="177"/>
    </row>
    <row r="49" spans="1:8" ht="32.25" customHeight="1">
      <c r="A49" s="63" t="s">
        <v>51</v>
      </c>
      <c r="B49" s="63" t="s">
        <v>263</v>
      </c>
      <c r="C49" s="63" t="s">
        <v>97</v>
      </c>
      <c r="D49" s="63" t="s">
        <v>260</v>
      </c>
      <c r="E49" s="117" t="s">
        <v>230</v>
      </c>
      <c r="F49" s="76">
        <v>10000</v>
      </c>
      <c r="G49" s="177"/>
    </row>
    <row r="50" spans="1:8" s="325" customFormat="1" ht="39.75" customHeight="1">
      <c r="A50" s="285" t="s">
        <v>51</v>
      </c>
      <c r="B50" s="285" t="s">
        <v>263</v>
      </c>
      <c r="C50" s="285" t="s">
        <v>653</v>
      </c>
      <c r="D50" s="63"/>
      <c r="E50" s="332" t="s">
        <v>652</v>
      </c>
      <c r="F50" s="334">
        <f>F51</f>
        <v>0</v>
      </c>
      <c r="G50" s="177"/>
      <c r="H50" s="2"/>
    </row>
    <row r="51" spans="1:8" s="325" customFormat="1" ht="32.25" customHeight="1">
      <c r="A51" s="63" t="s">
        <v>51</v>
      </c>
      <c r="B51" s="63" t="s">
        <v>263</v>
      </c>
      <c r="C51" s="63" t="s">
        <v>655</v>
      </c>
      <c r="D51" s="63"/>
      <c r="E51" s="256" t="s">
        <v>657</v>
      </c>
      <c r="F51" s="76">
        <f>F52</f>
        <v>0</v>
      </c>
      <c r="G51" s="177"/>
      <c r="H51" s="2"/>
    </row>
    <row r="52" spans="1:8" s="325" customFormat="1" ht="32.25" customHeight="1">
      <c r="A52" s="63" t="s">
        <v>51</v>
      </c>
      <c r="B52" s="63" t="s">
        <v>263</v>
      </c>
      <c r="C52" s="63" t="s">
        <v>656</v>
      </c>
      <c r="D52" s="63"/>
      <c r="E52" s="222" t="s">
        <v>15</v>
      </c>
      <c r="F52" s="76">
        <f>F54</f>
        <v>0</v>
      </c>
      <c r="G52" s="177"/>
      <c r="H52" s="2"/>
    </row>
    <row r="53" spans="1:8" s="326" customFormat="1" ht="32.25" customHeight="1">
      <c r="A53" s="63" t="s">
        <v>51</v>
      </c>
      <c r="B53" s="63" t="s">
        <v>263</v>
      </c>
      <c r="C53" s="63" t="s">
        <v>656</v>
      </c>
      <c r="D53" s="63" t="s">
        <v>492</v>
      </c>
      <c r="E53" s="214" t="s">
        <v>489</v>
      </c>
      <c r="F53" s="76">
        <f>F54</f>
        <v>0</v>
      </c>
      <c r="G53" s="177"/>
      <c r="H53" s="2"/>
    </row>
    <row r="54" spans="1:8" s="325" customFormat="1" ht="32.25" customHeight="1">
      <c r="A54" s="63" t="s">
        <v>51</v>
      </c>
      <c r="B54" s="63" t="s">
        <v>263</v>
      </c>
      <c r="C54" s="63" t="s">
        <v>656</v>
      </c>
      <c r="D54" s="63" t="s">
        <v>493</v>
      </c>
      <c r="E54" s="222" t="s">
        <v>14</v>
      </c>
      <c r="F54" s="76">
        <f>F55</f>
        <v>0</v>
      </c>
      <c r="G54" s="177"/>
      <c r="H54" s="2"/>
    </row>
    <row r="55" spans="1:8" s="325" customFormat="1" ht="32.25" customHeight="1">
      <c r="A55" s="63" t="s">
        <v>51</v>
      </c>
      <c r="B55" s="63" t="s">
        <v>263</v>
      </c>
      <c r="C55" s="63" t="s">
        <v>656</v>
      </c>
      <c r="D55" s="63" t="s">
        <v>260</v>
      </c>
      <c r="E55" s="117" t="s">
        <v>35</v>
      </c>
      <c r="F55" s="76">
        <v>0</v>
      </c>
      <c r="G55" s="177"/>
      <c r="H55" s="2"/>
    </row>
    <row r="56" spans="1:8" ht="40.5" customHeight="1">
      <c r="A56" s="54" t="s">
        <v>51</v>
      </c>
      <c r="B56" s="54">
        <v>13</v>
      </c>
      <c r="C56" s="54" t="s">
        <v>90</v>
      </c>
      <c r="D56" s="54"/>
      <c r="E56" s="116" t="s">
        <v>224</v>
      </c>
      <c r="F56" s="75">
        <f>F57</f>
        <v>1770550</v>
      </c>
      <c r="G56" s="177"/>
    </row>
    <row r="57" spans="1:8" ht="39" customHeight="1">
      <c r="A57" s="54" t="s">
        <v>51</v>
      </c>
      <c r="B57" s="54">
        <v>13</v>
      </c>
      <c r="C57" s="54" t="s">
        <v>89</v>
      </c>
      <c r="D57" s="54"/>
      <c r="E57" s="116" t="s">
        <v>228</v>
      </c>
      <c r="F57" s="75">
        <f>F64+F58</f>
        <v>1770550</v>
      </c>
      <c r="G57" s="177"/>
    </row>
    <row r="58" spans="1:8" ht="28.5" customHeight="1">
      <c r="A58" s="54" t="s">
        <v>51</v>
      </c>
      <c r="B58" s="54">
        <v>13</v>
      </c>
      <c r="C58" s="54" t="s">
        <v>120</v>
      </c>
      <c r="D58" s="54"/>
      <c r="E58" s="116" t="s">
        <v>276</v>
      </c>
      <c r="F58" s="75">
        <f>F61+F60+F63</f>
        <v>1767550</v>
      </c>
      <c r="G58" s="177"/>
    </row>
    <row r="59" spans="1:8" ht="28.5" customHeight="1">
      <c r="A59" s="63" t="s">
        <v>52</v>
      </c>
      <c r="B59" s="63">
        <v>12</v>
      </c>
      <c r="C59" s="63" t="s">
        <v>120</v>
      </c>
      <c r="D59" s="63" t="s">
        <v>504</v>
      </c>
      <c r="E59" s="214" t="s">
        <v>508</v>
      </c>
      <c r="F59" s="75">
        <f>F60+F61</f>
        <v>1327625</v>
      </c>
      <c r="G59" s="177"/>
    </row>
    <row r="60" spans="1:8" ht="24" customHeight="1">
      <c r="A60" s="63" t="s">
        <v>51</v>
      </c>
      <c r="B60" s="63">
        <v>13</v>
      </c>
      <c r="C60" s="63" t="s">
        <v>120</v>
      </c>
      <c r="D60" s="63" t="s">
        <v>257</v>
      </c>
      <c r="E60" s="117" t="s">
        <v>135</v>
      </c>
      <c r="F60" s="76">
        <v>1225927</v>
      </c>
      <c r="G60" s="177"/>
      <c r="H60" s="170"/>
    </row>
    <row r="61" spans="1:8" s="67" customFormat="1" ht="42.75" customHeight="1">
      <c r="A61" s="63" t="s">
        <v>51</v>
      </c>
      <c r="B61" s="63">
        <v>13</v>
      </c>
      <c r="C61" s="63" t="s">
        <v>120</v>
      </c>
      <c r="D61" s="63" t="s">
        <v>171</v>
      </c>
      <c r="E61" s="117" t="s">
        <v>33</v>
      </c>
      <c r="F61" s="76">
        <v>101698</v>
      </c>
      <c r="G61" s="177"/>
      <c r="H61" s="191"/>
    </row>
    <row r="62" spans="1:8" s="67" customFormat="1" ht="42.75" customHeight="1">
      <c r="A62" s="63" t="s">
        <v>51</v>
      </c>
      <c r="B62" s="63" t="s">
        <v>263</v>
      </c>
      <c r="C62" s="63" t="s">
        <v>120</v>
      </c>
      <c r="D62" s="63" t="s">
        <v>493</v>
      </c>
      <c r="E62" s="214" t="s">
        <v>511</v>
      </c>
      <c r="F62" s="76">
        <f>F63</f>
        <v>439925</v>
      </c>
      <c r="G62" s="177"/>
      <c r="H62" s="191"/>
    </row>
    <row r="63" spans="1:8" s="67" customFormat="1" ht="42.75" customHeight="1">
      <c r="A63" s="63" t="s">
        <v>51</v>
      </c>
      <c r="B63" s="63" t="s">
        <v>263</v>
      </c>
      <c r="C63" s="63" t="s">
        <v>120</v>
      </c>
      <c r="D63" s="63" t="s">
        <v>260</v>
      </c>
      <c r="E63" s="117" t="s">
        <v>230</v>
      </c>
      <c r="F63" s="76">
        <v>439925</v>
      </c>
      <c r="G63" s="177"/>
      <c r="H63" s="2"/>
    </row>
    <row r="64" spans="1:8" ht="29.25" customHeight="1">
      <c r="A64" s="54" t="s">
        <v>51</v>
      </c>
      <c r="B64" s="54">
        <v>13</v>
      </c>
      <c r="C64" s="54" t="s">
        <v>119</v>
      </c>
      <c r="D64" s="54"/>
      <c r="E64" s="116" t="s">
        <v>69</v>
      </c>
      <c r="F64" s="75">
        <f>F68+F66</f>
        <v>3000</v>
      </c>
      <c r="G64" s="177"/>
    </row>
    <row r="65" spans="1:8" ht="29.25" customHeight="1">
      <c r="A65" s="63" t="s">
        <v>51</v>
      </c>
      <c r="B65" s="63" t="s">
        <v>263</v>
      </c>
      <c r="C65" s="63" t="s">
        <v>119</v>
      </c>
      <c r="D65" s="63" t="s">
        <v>493</v>
      </c>
      <c r="E65" s="214" t="s">
        <v>511</v>
      </c>
      <c r="F65" s="75">
        <f>F66</f>
        <v>2000</v>
      </c>
      <c r="G65" s="177"/>
    </row>
    <row r="66" spans="1:8" ht="30.75" customHeight="1">
      <c r="A66" s="63" t="s">
        <v>51</v>
      </c>
      <c r="B66" s="63" t="s">
        <v>263</v>
      </c>
      <c r="C66" s="63" t="s">
        <v>119</v>
      </c>
      <c r="D66" s="63" t="s">
        <v>260</v>
      </c>
      <c r="E66" s="117" t="s">
        <v>230</v>
      </c>
      <c r="F66" s="76">
        <v>2000</v>
      </c>
      <c r="G66" s="177"/>
      <c r="H66" s="170"/>
    </row>
    <row r="67" spans="1:8" ht="21" customHeight="1">
      <c r="A67" s="63" t="s">
        <v>51</v>
      </c>
      <c r="B67" s="63" t="s">
        <v>263</v>
      </c>
      <c r="C67" s="63" t="s">
        <v>119</v>
      </c>
      <c r="D67" s="63" t="s">
        <v>506</v>
      </c>
      <c r="E67" s="117" t="s">
        <v>512</v>
      </c>
      <c r="F67" s="76">
        <f>F68</f>
        <v>1000</v>
      </c>
      <c r="G67" s="177"/>
      <c r="H67" s="170"/>
    </row>
    <row r="68" spans="1:8" ht="17.25" customHeight="1">
      <c r="A68" s="63" t="s">
        <v>51</v>
      </c>
      <c r="B68" s="63" t="s">
        <v>263</v>
      </c>
      <c r="C68" s="63" t="s">
        <v>119</v>
      </c>
      <c r="D68" s="63" t="s">
        <v>261</v>
      </c>
      <c r="E68" s="117" t="s">
        <v>37</v>
      </c>
      <c r="F68" s="76">
        <v>1000</v>
      </c>
      <c r="G68" s="178"/>
    </row>
    <row r="69" spans="1:8" ht="20.25" customHeight="1">
      <c r="A69" s="123" t="s">
        <v>53</v>
      </c>
      <c r="B69" s="123"/>
      <c r="C69" s="123"/>
      <c r="D69" s="123"/>
      <c r="E69" s="124" t="s">
        <v>16</v>
      </c>
      <c r="F69" s="125">
        <f>F70</f>
        <v>116700</v>
      </c>
      <c r="G69" s="185"/>
    </row>
    <row r="70" spans="1:8" ht="18.75" customHeight="1">
      <c r="A70" s="54" t="s">
        <v>53</v>
      </c>
      <c r="B70" s="54" t="s">
        <v>54</v>
      </c>
      <c r="C70" s="54"/>
      <c r="D70" s="54"/>
      <c r="E70" s="116" t="s">
        <v>234</v>
      </c>
      <c r="F70" s="75">
        <f>F71</f>
        <v>116700</v>
      </c>
      <c r="G70" s="177"/>
    </row>
    <row r="71" spans="1:8" ht="43.5" customHeight="1">
      <c r="A71" s="54" t="s">
        <v>53</v>
      </c>
      <c r="B71" s="54" t="s">
        <v>54</v>
      </c>
      <c r="C71" s="54" t="s">
        <v>90</v>
      </c>
      <c r="D71" s="54"/>
      <c r="E71" s="116" t="s">
        <v>224</v>
      </c>
      <c r="F71" s="75">
        <f>F72</f>
        <v>116700</v>
      </c>
      <c r="G71" s="177"/>
    </row>
    <row r="72" spans="1:8" ht="40.5" customHeight="1">
      <c r="A72" s="54" t="s">
        <v>53</v>
      </c>
      <c r="B72" s="54" t="s">
        <v>54</v>
      </c>
      <c r="C72" s="54" t="s">
        <v>89</v>
      </c>
      <c r="D72" s="54"/>
      <c r="E72" s="116" t="s">
        <v>228</v>
      </c>
      <c r="F72" s="75">
        <f>F73</f>
        <v>116700</v>
      </c>
      <c r="G72" s="177"/>
    </row>
    <row r="73" spans="1:8" ht="29.25" customHeight="1">
      <c r="A73" s="54" t="s">
        <v>53</v>
      </c>
      <c r="B73" s="54" t="s">
        <v>54</v>
      </c>
      <c r="C73" s="54" t="s">
        <v>92</v>
      </c>
      <c r="D73" s="54"/>
      <c r="E73" s="116" t="s">
        <v>235</v>
      </c>
      <c r="F73" s="75">
        <f>F75+F76+F78</f>
        <v>116700</v>
      </c>
      <c r="G73" s="177"/>
    </row>
    <row r="74" spans="1:8" ht="29.25" customHeight="1">
      <c r="A74" s="63" t="s">
        <v>53</v>
      </c>
      <c r="B74" s="63" t="s">
        <v>54</v>
      </c>
      <c r="C74" s="63" t="s">
        <v>92</v>
      </c>
      <c r="D74" s="63" t="s">
        <v>504</v>
      </c>
      <c r="E74" s="214" t="s">
        <v>508</v>
      </c>
      <c r="F74" s="75">
        <f>F75+F76</f>
        <v>106059</v>
      </c>
      <c r="G74" s="177"/>
    </row>
    <row r="75" spans="1:8" ht="21" customHeight="1">
      <c r="A75" s="63" t="s">
        <v>53</v>
      </c>
      <c r="B75" s="63" t="s">
        <v>54</v>
      </c>
      <c r="C75" s="63" t="s">
        <v>92</v>
      </c>
      <c r="D75" s="63" t="s">
        <v>257</v>
      </c>
      <c r="E75" s="117" t="s">
        <v>135</v>
      </c>
      <c r="F75" s="76">
        <v>81462</v>
      </c>
      <c r="G75" s="177"/>
    </row>
    <row r="76" spans="1:8" s="67" customFormat="1" ht="30" customHeight="1">
      <c r="A76" s="63" t="s">
        <v>53</v>
      </c>
      <c r="B76" s="63" t="s">
        <v>54</v>
      </c>
      <c r="C76" s="63" t="s">
        <v>92</v>
      </c>
      <c r="D76" s="63" t="s">
        <v>171</v>
      </c>
      <c r="E76" s="117" t="s">
        <v>137</v>
      </c>
      <c r="F76" s="76">
        <v>24597</v>
      </c>
      <c r="G76" s="177"/>
      <c r="H76" s="191"/>
    </row>
    <row r="77" spans="1:8" s="67" customFormat="1" ht="30" customHeight="1">
      <c r="A77" s="63" t="s">
        <v>53</v>
      </c>
      <c r="B77" s="63" t="s">
        <v>54</v>
      </c>
      <c r="C77" s="63" t="s">
        <v>92</v>
      </c>
      <c r="D77" s="63" t="s">
        <v>493</v>
      </c>
      <c r="E77" s="214" t="s">
        <v>511</v>
      </c>
      <c r="F77" s="76">
        <f>F78</f>
        <v>10641</v>
      </c>
      <c r="G77" s="177"/>
      <c r="H77" s="191"/>
    </row>
    <row r="78" spans="1:8" ht="30" customHeight="1">
      <c r="A78" s="63" t="s">
        <v>53</v>
      </c>
      <c r="B78" s="63" t="s">
        <v>54</v>
      </c>
      <c r="C78" s="63" t="s">
        <v>92</v>
      </c>
      <c r="D78" s="63" t="s">
        <v>260</v>
      </c>
      <c r="E78" s="117" t="s">
        <v>230</v>
      </c>
      <c r="F78" s="76">
        <v>10641</v>
      </c>
      <c r="G78" s="177"/>
    </row>
    <row r="79" spans="1:8" ht="40.5" customHeight="1">
      <c r="A79" s="123" t="s">
        <v>54</v>
      </c>
      <c r="B79" s="123"/>
      <c r="C79" s="123"/>
      <c r="D79" s="123"/>
      <c r="E79" s="124" t="s">
        <v>236</v>
      </c>
      <c r="F79" s="125">
        <f>F80+F87+F108</f>
        <v>2032392.66</v>
      </c>
      <c r="G79" s="185"/>
    </row>
    <row r="80" spans="1:8" ht="30.75" customHeight="1">
      <c r="A80" s="54" t="s">
        <v>54</v>
      </c>
      <c r="B80" s="54" t="s">
        <v>59</v>
      </c>
      <c r="C80" s="54"/>
      <c r="D80" s="54"/>
      <c r="E80" s="116" t="s">
        <v>237</v>
      </c>
      <c r="F80" s="75">
        <f>F81</f>
        <v>50000</v>
      </c>
      <c r="G80" s="177"/>
    </row>
    <row r="81" spans="1:8" ht="43.5" customHeight="1">
      <c r="A81" s="54" t="s">
        <v>54</v>
      </c>
      <c r="B81" s="54" t="s">
        <v>59</v>
      </c>
      <c r="C81" s="54" t="s">
        <v>90</v>
      </c>
      <c r="D81" s="54"/>
      <c r="E81" s="116" t="s">
        <v>224</v>
      </c>
      <c r="F81" s="75">
        <f>F82</f>
        <v>50000</v>
      </c>
      <c r="G81" s="177"/>
    </row>
    <row r="82" spans="1:8" ht="27.75" customHeight="1">
      <c r="A82" s="54" t="s">
        <v>54</v>
      </c>
      <c r="B82" s="54" t="s">
        <v>59</v>
      </c>
      <c r="C82" s="54" t="s">
        <v>89</v>
      </c>
      <c r="D82" s="54"/>
      <c r="E82" s="116" t="s">
        <v>228</v>
      </c>
      <c r="F82" s="75">
        <f>F83</f>
        <v>50000</v>
      </c>
      <c r="G82" s="177"/>
    </row>
    <row r="83" spans="1:8" ht="28.5" customHeight="1">
      <c r="A83" s="54" t="s">
        <v>54</v>
      </c>
      <c r="B83" s="54" t="s">
        <v>59</v>
      </c>
      <c r="C83" s="54" t="s">
        <v>101</v>
      </c>
      <c r="D83" s="54"/>
      <c r="E83" s="116" t="s">
        <v>238</v>
      </c>
      <c r="F83" s="75">
        <f>F86</f>
        <v>50000</v>
      </c>
      <c r="G83" s="177"/>
    </row>
    <row r="84" spans="1:8" s="326" customFormat="1" ht="28.5" customHeight="1">
      <c r="A84" s="63" t="s">
        <v>54</v>
      </c>
      <c r="B84" s="63" t="s">
        <v>59</v>
      </c>
      <c r="C84" s="63" t="s">
        <v>101</v>
      </c>
      <c r="D84" s="63" t="s">
        <v>492</v>
      </c>
      <c r="E84" s="214" t="s">
        <v>489</v>
      </c>
      <c r="F84" s="75"/>
      <c r="G84" s="177"/>
      <c r="H84" s="2"/>
    </row>
    <row r="85" spans="1:8" ht="28.5" customHeight="1">
      <c r="A85" s="63" t="s">
        <v>54</v>
      </c>
      <c r="B85" s="63" t="s">
        <v>59</v>
      </c>
      <c r="C85" s="63" t="s">
        <v>101</v>
      </c>
      <c r="D85" s="63" t="s">
        <v>493</v>
      </c>
      <c r="E85" s="214" t="s">
        <v>511</v>
      </c>
      <c r="F85" s="75">
        <f>F86</f>
        <v>50000</v>
      </c>
      <c r="G85" s="177"/>
    </row>
    <row r="86" spans="1:8" ht="30" customHeight="1">
      <c r="A86" s="63" t="s">
        <v>54</v>
      </c>
      <c r="B86" s="63" t="s">
        <v>59</v>
      </c>
      <c r="C86" s="63" t="s">
        <v>101</v>
      </c>
      <c r="D86" s="63" t="s">
        <v>260</v>
      </c>
      <c r="E86" s="117" t="s">
        <v>230</v>
      </c>
      <c r="F86" s="76">
        <v>50000</v>
      </c>
      <c r="G86" s="177"/>
    </row>
    <row r="87" spans="1:8" ht="21" customHeight="1">
      <c r="A87" s="54" t="s">
        <v>54</v>
      </c>
      <c r="B87" s="54">
        <v>10</v>
      </c>
      <c r="C87" s="54"/>
      <c r="D87" s="54"/>
      <c r="E87" s="116" t="s">
        <v>18</v>
      </c>
      <c r="F87" s="75">
        <f>F94+F88</f>
        <v>1972392.66</v>
      </c>
      <c r="G87" s="177"/>
    </row>
    <row r="88" spans="1:8" ht="42" customHeight="1">
      <c r="A88" s="54" t="s">
        <v>54</v>
      </c>
      <c r="B88" s="54" t="s">
        <v>264</v>
      </c>
      <c r="C88" s="220" t="s">
        <v>522</v>
      </c>
      <c r="D88" s="54"/>
      <c r="E88" s="218" t="s">
        <v>518</v>
      </c>
      <c r="F88" s="75">
        <f>F90</f>
        <v>30000</v>
      </c>
      <c r="G88" s="177"/>
    </row>
    <row r="89" spans="1:8" s="300" customFormat="1" ht="30" customHeight="1">
      <c r="A89" s="63" t="s">
        <v>54</v>
      </c>
      <c r="B89" s="63" t="s">
        <v>264</v>
      </c>
      <c r="C89" s="219" t="s">
        <v>520</v>
      </c>
      <c r="D89" s="54"/>
      <c r="E89" s="314" t="s">
        <v>647</v>
      </c>
      <c r="F89" s="75">
        <f>F90</f>
        <v>30000</v>
      </c>
      <c r="G89" s="177"/>
      <c r="H89" s="2"/>
    </row>
    <row r="90" spans="1:8" ht="29.25" customHeight="1">
      <c r="A90" s="63" t="s">
        <v>54</v>
      </c>
      <c r="B90" s="63" t="s">
        <v>264</v>
      </c>
      <c r="C90" s="219" t="s">
        <v>521</v>
      </c>
      <c r="D90" s="63"/>
      <c r="E90" s="217" t="s">
        <v>519</v>
      </c>
      <c r="F90" s="76">
        <f>F91</f>
        <v>30000</v>
      </c>
      <c r="G90" s="177"/>
    </row>
    <row r="91" spans="1:8" ht="26.25" customHeight="1">
      <c r="A91" s="63" t="s">
        <v>54</v>
      </c>
      <c r="B91" s="63" t="s">
        <v>264</v>
      </c>
      <c r="C91" s="219" t="s">
        <v>521</v>
      </c>
      <c r="D91" s="63" t="s">
        <v>492</v>
      </c>
      <c r="E91" s="214" t="s">
        <v>489</v>
      </c>
      <c r="F91" s="76">
        <f>F92</f>
        <v>30000</v>
      </c>
      <c r="G91" s="177"/>
    </row>
    <row r="92" spans="1:8" ht="27" customHeight="1">
      <c r="A92" s="63" t="s">
        <v>54</v>
      </c>
      <c r="B92" s="63" t="s">
        <v>264</v>
      </c>
      <c r="C92" s="219" t="s">
        <v>521</v>
      </c>
      <c r="D92" s="63" t="s">
        <v>493</v>
      </c>
      <c r="E92" s="217" t="s">
        <v>14</v>
      </c>
      <c r="F92" s="76">
        <f>F93</f>
        <v>30000</v>
      </c>
      <c r="G92" s="177"/>
    </row>
    <row r="93" spans="1:8" s="326" customFormat="1" ht="27" customHeight="1">
      <c r="A93" s="63" t="s">
        <v>54</v>
      </c>
      <c r="B93" s="63" t="s">
        <v>264</v>
      </c>
      <c r="C93" s="219" t="s">
        <v>521</v>
      </c>
      <c r="D93" s="63" t="s">
        <v>260</v>
      </c>
      <c r="E93" s="117" t="s">
        <v>230</v>
      </c>
      <c r="F93" s="76">
        <v>30000</v>
      </c>
      <c r="G93" s="177"/>
      <c r="H93" s="2"/>
    </row>
    <row r="94" spans="1:8" ht="43.5" customHeight="1">
      <c r="A94" s="54" t="s">
        <v>54</v>
      </c>
      <c r="B94" s="54" t="s">
        <v>264</v>
      </c>
      <c r="C94" s="54" t="s">
        <v>90</v>
      </c>
      <c r="D94" s="54"/>
      <c r="E94" s="116" t="s">
        <v>224</v>
      </c>
      <c r="F94" s="75">
        <f>F95</f>
        <v>1942392.66</v>
      </c>
      <c r="G94" s="177"/>
    </row>
    <row r="95" spans="1:8" ht="42" customHeight="1">
      <c r="A95" s="54" t="s">
        <v>54</v>
      </c>
      <c r="B95" s="54" t="s">
        <v>264</v>
      </c>
      <c r="C95" s="54" t="s">
        <v>89</v>
      </c>
      <c r="D95" s="54"/>
      <c r="E95" s="116" t="s">
        <v>228</v>
      </c>
      <c r="F95" s="75">
        <f>F96+F105+F101</f>
        <v>1942392.66</v>
      </c>
      <c r="G95" s="177"/>
    </row>
    <row r="96" spans="1:8" ht="28.5" customHeight="1">
      <c r="A96" s="54" t="s">
        <v>54</v>
      </c>
      <c r="B96" s="54">
        <v>10</v>
      </c>
      <c r="C96" s="54" t="s">
        <v>102</v>
      </c>
      <c r="D96" s="54"/>
      <c r="E96" s="116" t="s">
        <v>239</v>
      </c>
      <c r="F96" s="75">
        <f>F98+F100</f>
        <v>1740000</v>
      </c>
      <c r="G96" s="177"/>
    </row>
    <row r="97" spans="1:8" ht="28.5" customHeight="1">
      <c r="A97" s="63" t="s">
        <v>54</v>
      </c>
      <c r="B97" s="63" t="s">
        <v>264</v>
      </c>
      <c r="C97" s="63" t="s">
        <v>102</v>
      </c>
      <c r="D97" s="63" t="s">
        <v>493</v>
      </c>
      <c r="E97" s="214" t="s">
        <v>511</v>
      </c>
      <c r="F97" s="75">
        <f>F98</f>
        <v>40000</v>
      </c>
      <c r="G97" s="177"/>
    </row>
    <row r="98" spans="1:8" ht="28.5" customHeight="1">
      <c r="A98" s="63" t="s">
        <v>54</v>
      </c>
      <c r="B98" s="63" t="s">
        <v>264</v>
      </c>
      <c r="C98" s="63" t="s">
        <v>102</v>
      </c>
      <c r="D98" s="63" t="s">
        <v>260</v>
      </c>
      <c r="E98" s="117" t="s">
        <v>230</v>
      </c>
      <c r="F98" s="76">
        <v>40000</v>
      </c>
      <c r="G98" s="177"/>
    </row>
    <row r="99" spans="1:8" ht="21.75" customHeight="1">
      <c r="A99" s="63" t="s">
        <v>54</v>
      </c>
      <c r="B99" s="63" t="s">
        <v>264</v>
      </c>
      <c r="C99" s="63" t="s">
        <v>102</v>
      </c>
      <c r="D99" s="63" t="s">
        <v>507</v>
      </c>
      <c r="E99" s="117" t="s">
        <v>514</v>
      </c>
      <c r="F99" s="76">
        <f>F100</f>
        <v>1700000</v>
      </c>
      <c r="G99" s="177"/>
    </row>
    <row r="100" spans="1:8" ht="31.5" customHeight="1">
      <c r="A100" s="63" t="s">
        <v>54</v>
      </c>
      <c r="B100" s="63" t="s">
        <v>264</v>
      </c>
      <c r="C100" s="63" t="s">
        <v>102</v>
      </c>
      <c r="D100" s="63" t="s">
        <v>175</v>
      </c>
      <c r="E100" s="117" t="s">
        <v>179</v>
      </c>
      <c r="F100" s="76">
        <v>1700000</v>
      </c>
      <c r="G100" s="177"/>
    </row>
    <row r="101" spans="1:8" s="326" customFormat="1" ht="31.5" customHeight="1">
      <c r="A101" s="285" t="s">
        <v>54</v>
      </c>
      <c r="B101" s="285" t="s">
        <v>264</v>
      </c>
      <c r="C101" s="285" t="s">
        <v>658</v>
      </c>
      <c r="D101" s="285"/>
      <c r="E101" s="335" t="s">
        <v>659</v>
      </c>
      <c r="F101" s="334">
        <f>F102</f>
        <v>200000</v>
      </c>
      <c r="G101" s="177"/>
      <c r="H101" s="2"/>
    </row>
    <row r="102" spans="1:8" s="326" customFormat="1" ht="31.5" customHeight="1">
      <c r="A102" s="336" t="s">
        <v>54</v>
      </c>
      <c r="B102" s="336" t="s">
        <v>264</v>
      </c>
      <c r="C102" s="336" t="s">
        <v>658</v>
      </c>
      <c r="D102" s="336" t="s">
        <v>492</v>
      </c>
      <c r="E102" s="337" t="s">
        <v>489</v>
      </c>
      <c r="F102" s="338">
        <f>F103</f>
        <v>200000</v>
      </c>
      <c r="G102" s="177"/>
      <c r="H102" s="2"/>
    </row>
    <row r="103" spans="1:8" s="326" customFormat="1" ht="31.5" customHeight="1">
      <c r="A103" s="336" t="s">
        <v>54</v>
      </c>
      <c r="B103" s="336" t="s">
        <v>264</v>
      </c>
      <c r="C103" s="336" t="s">
        <v>658</v>
      </c>
      <c r="D103" s="336" t="s">
        <v>493</v>
      </c>
      <c r="E103" s="337" t="s">
        <v>511</v>
      </c>
      <c r="F103" s="338">
        <f>F104</f>
        <v>200000</v>
      </c>
      <c r="G103" s="177"/>
      <c r="H103" s="2"/>
    </row>
    <row r="104" spans="1:8" s="326" customFormat="1" ht="31.5" customHeight="1">
      <c r="A104" s="336" t="s">
        <v>54</v>
      </c>
      <c r="B104" s="336" t="s">
        <v>264</v>
      </c>
      <c r="C104" s="336" t="s">
        <v>658</v>
      </c>
      <c r="D104" s="336" t="s">
        <v>260</v>
      </c>
      <c r="E104" s="339" t="s">
        <v>230</v>
      </c>
      <c r="F104" s="338">
        <v>200000</v>
      </c>
      <c r="G104" s="177"/>
      <c r="H104" s="2"/>
    </row>
    <row r="105" spans="1:8" ht="21" customHeight="1">
      <c r="A105" s="54" t="s">
        <v>54</v>
      </c>
      <c r="B105" s="54" t="s">
        <v>264</v>
      </c>
      <c r="C105" s="54" t="s">
        <v>483</v>
      </c>
      <c r="D105" s="54"/>
      <c r="E105" s="116" t="s">
        <v>484</v>
      </c>
      <c r="F105" s="75">
        <f>SUM(F107)</f>
        <v>2392.66</v>
      </c>
      <c r="G105" s="177"/>
    </row>
    <row r="106" spans="1:8" ht="25.5" customHeight="1">
      <c r="A106" s="63" t="s">
        <v>54</v>
      </c>
      <c r="B106" s="63" t="s">
        <v>264</v>
      </c>
      <c r="C106" s="63" t="s">
        <v>483</v>
      </c>
      <c r="D106" s="63" t="s">
        <v>493</v>
      </c>
      <c r="E106" s="214" t="s">
        <v>511</v>
      </c>
      <c r="F106" s="75">
        <f>F107</f>
        <v>2392.66</v>
      </c>
      <c r="G106" s="177"/>
    </row>
    <row r="107" spans="1:8" ht="31.5" customHeight="1">
      <c r="A107" s="63" t="s">
        <v>54</v>
      </c>
      <c r="B107" s="63" t="s">
        <v>264</v>
      </c>
      <c r="C107" s="63" t="s">
        <v>483</v>
      </c>
      <c r="D107" s="63" t="s">
        <v>260</v>
      </c>
      <c r="E107" s="117" t="s">
        <v>230</v>
      </c>
      <c r="F107" s="76">
        <v>2392.66</v>
      </c>
      <c r="G107" s="177"/>
    </row>
    <row r="108" spans="1:8" ht="31.5" customHeight="1" thickBot="1">
      <c r="A108" s="54" t="s">
        <v>54</v>
      </c>
      <c r="B108" s="54" t="s">
        <v>461</v>
      </c>
      <c r="C108" s="54"/>
      <c r="D108" s="54"/>
      <c r="E108" s="52" t="s">
        <v>466</v>
      </c>
      <c r="F108" s="75">
        <f>F109</f>
        <v>10000</v>
      </c>
      <c r="G108" s="177"/>
    </row>
    <row r="109" spans="1:8" ht="57.75" customHeight="1">
      <c r="A109" s="54" t="s">
        <v>54</v>
      </c>
      <c r="B109" s="54" t="s">
        <v>461</v>
      </c>
      <c r="C109" s="54" t="s">
        <v>100</v>
      </c>
      <c r="D109" s="54"/>
      <c r="E109" s="309" t="s">
        <v>643</v>
      </c>
      <c r="F109" s="75">
        <f>F110</f>
        <v>10000</v>
      </c>
      <c r="G109" s="177"/>
    </row>
    <row r="110" spans="1:8" ht="29.25" customHeight="1">
      <c r="A110" s="54" t="s">
        <v>54</v>
      </c>
      <c r="B110" s="54" t="s">
        <v>461</v>
      </c>
      <c r="C110" s="54" t="s">
        <v>98</v>
      </c>
      <c r="D110" s="54"/>
      <c r="E110" s="116" t="s">
        <v>648</v>
      </c>
      <c r="F110" s="75">
        <f>F111</f>
        <v>10000</v>
      </c>
      <c r="G110" s="177"/>
    </row>
    <row r="111" spans="1:8" ht="30" customHeight="1">
      <c r="A111" s="54" t="s">
        <v>54</v>
      </c>
      <c r="B111" s="54" t="s">
        <v>461</v>
      </c>
      <c r="C111" s="54" t="s">
        <v>97</v>
      </c>
      <c r="D111" s="54"/>
      <c r="E111" s="116" t="s">
        <v>233</v>
      </c>
      <c r="F111" s="75">
        <f>F113</f>
        <v>10000</v>
      </c>
      <c r="G111" s="177"/>
    </row>
    <row r="112" spans="1:8" ht="30" customHeight="1">
      <c r="A112" s="63" t="s">
        <v>54</v>
      </c>
      <c r="B112" s="63" t="s">
        <v>461</v>
      </c>
      <c r="C112" s="63" t="s">
        <v>97</v>
      </c>
      <c r="D112" s="63" t="s">
        <v>493</v>
      </c>
      <c r="E112" s="214" t="s">
        <v>511</v>
      </c>
      <c r="F112" s="76">
        <f>F113</f>
        <v>10000</v>
      </c>
      <c r="G112" s="177"/>
    </row>
    <row r="113" spans="1:7" ht="30.75" customHeight="1">
      <c r="A113" s="63" t="s">
        <v>54</v>
      </c>
      <c r="B113" s="63" t="s">
        <v>461</v>
      </c>
      <c r="C113" s="63" t="s">
        <v>97</v>
      </c>
      <c r="D113" s="63" t="s">
        <v>260</v>
      </c>
      <c r="E113" s="117" t="s">
        <v>230</v>
      </c>
      <c r="F113" s="76">
        <v>10000</v>
      </c>
      <c r="G113" s="177"/>
    </row>
    <row r="114" spans="1:7" ht="30" customHeight="1">
      <c r="A114" s="123" t="s">
        <v>55</v>
      </c>
      <c r="B114" s="123"/>
      <c r="C114" s="123"/>
      <c r="D114" s="123"/>
      <c r="E114" s="124" t="s">
        <v>19</v>
      </c>
      <c r="F114" s="125">
        <f>F115+F136+F121</f>
        <v>843700</v>
      </c>
      <c r="G114" s="185"/>
    </row>
    <row r="115" spans="1:7" ht="21" customHeight="1">
      <c r="A115" s="54" t="s">
        <v>55</v>
      </c>
      <c r="B115" s="54" t="s">
        <v>51</v>
      </c>
      <c r="C115" s="54"/>
      <c r="D115" s="54"/>
      <c r="E115" s="116" t="s">
        <v>20</v>
      </c>
      <c r="F115" s="75">
        <f>F116</f>
        <v>10000</v>
      </c>
      <c r="G115" s="177"/>
    </row>
    <row r="116" spans="1:7" ht="44.25" customHeight="1">
      <c r="A116" s="54" t="s">
        <v>55</v>
      </c>
      <c r="B116" s="54" t="s">
        <v>51</v>
      </c>
      <c r="C116" s="54" t="s">
        <v>94</v>
      </c>
      <c r="D116" s="54"/>
      <c r="E116" s="196" t="s">
        <v>535</v>
      </c>
      <c r="F116" s="75">
        <f>F117</f>
        <v>10000</v>
      </c>
      <c r="G116" s="177"/>
    </row>
    <row r="117" spans="1:7" ht="30" customHeight="1">
      <c r="A117" s="54" t="s">
        <v>55</v>
      </c>
      <c r="B117" s="54" t="s">
        <v>51</v>
      </c>
      <c r="C117" s="54" t="s">
        <v>95</v>
      </c>
      <c r="D117" s="54"/>
      <c r="E117" s="196" t="s">
        <v>96</v>
      </c>
      <c r="F117" s="75">
        <f>F118</f>
        <v>10000</v>
      </c>
      <c r="G117" s="177"/>
    </row>
    <row r="118" spans="1:7" ht="30" customHeight="1">
      <c r="A118" s="54" t="s">
        <v>55</v>
      </c>
      <c r="B118" s="54" t="s">
        <v>51</v>
      </c>
      <c r="C118" s="54" t="s">
        <v>93</v>
      </c>
      <c r="D118" s="54"/>
      <c r="E118" s="116" t="s">
        <v>21</v>
      </c>
      <c r="F118" s="75">
        <f>F120</f>
        <v>10000</v>
      </c>
      <c r="G118" s="177"/>
    </row>
    <row r="119" spans="1:7" ht="30" customHeight="1">
      <c r="A119" s="63" t="s">
        <v>55</v>
      </c>
      <c r="B119" s="63" t="s">
        <v>51</v>
      </c>
      <c r="C119" s="63" t="s">
        <v>93</v>
      </c>
      <c r="D119" s="63" t="s">
        <v>493</v>
      </c>
      <c r="E119" s="214" t="s">
        <v>511</v>
      </c>
      <c r="F119" s="76">
        <f>F120</f>
        <v>10000</v>
      </c>
      <c r="G119" s="177"/>
    </row>
    <row r="120" spans="1:7" ht="30" customHeight="1">
      <c r="A120" s="63" t="s">
        <v>55</v>
      </c>
      <c r="B120" s="63" t="s">
        <v>51</v>
      </c>
      <c r="C120" s="63" t="s">
        <v>93</v>
      </c>
      <c r="D120" s="63" t="s">
        <v>260</v>
      </c>
      <c r="E120" s="117" t="s">
        <v>230</v>
      </c>
      <c r="F120" s="76">
        <v>10000</v>
      </c>
      <c r="G120" s="177"/>
    </row>
    <row r="121" spans="1:7" ht="19.5" customHeight="1">
      <c r="A121" s="205" t="s">
        <v>55</v>
      </c>
      <c r="B121" s="205" t="s">
        <v>59</v>
      </c>
      <c r="C121" s="54"/>
      <c r="D121" s="114"/>
      <c r="E121" s="116" t="s">
        <v>138</v>
      </c>
      <c r="F121" s="75">
        <f>F127+F122+F129</f>
        <v>808700</v>
      </c>
      <c r="G121" s="177"/>
    </row>
    <row r="122" spans="1:7" ht="20.25" hidden="1" customHeight="1">
      <c r="A122" s="206" t="s">
        <v>55</v>
      </c>
      <c r="B122" s="206" t="s">
        <v>59</v>
      </c>
      <c r="C122" s="197" t="s">
        <v>108</v>
      </c>
      <c r="D122" s="154"/>
      <c r="E122" s="121" t="s">
        <v>215</v>
      </c>
      <c r="F122" s="153">
        <f>SUM(F123)</f>
        <v>0</v>
      </c>
      <c r="G122" s="188"/>
    </row>
    <row r="123" spans="1:7" ht="0.75" hidden="1" customHeight="1">
      <c r="A123" s="206" t="s">
        <v>55</v>
      </c>
      <c r="B123" s="206" t="s">
        <v>59</v>
      </c>
      <c r="C123" s="197" t="s">
        <v>109</v>
      </c>
      <c r="D123" s="154"/>
      <c r="E123" s="121" t="s">
        <v>216</v>
      </c>
      <c r="F123" s="153">
        <f>SUM(F124)</f>
        <v>0</v>
      </c>
      <c r="G123" s="188"/>
    </row>
    <row r="124" spans="1:7" ht="33.75" hidden="1" customHeight="1">
      <c r="A124" s="206" t="s">
        <v>55</v>
      </c>
      <c r="B124" s="206" t="s">
        <v>59</v>
      </c>
      <c r="C124" s="197" t="s">
        <v>219</v>
      </c>
      <c r="D124" s="154"/>
      <c r="E124" s="121" t="s">
        <v>217</v>
      </c>
      <c r="F124" s="153">
        <f>SUM(F125)</f>
        <v>0</v>
      </c>
      <c r="G124" s="188"/>
    </row>
    <row r="125" spans="1:7" ht="36" hidden="1" customHeight="1">
      <c r="A125" s="206" t="s">
        <v>55</v>
      </c>
      <c r="B125" s="206" t="s">
        <v>59</v>
      </c>
      <c r="C125" s="197" t="s">
        <v>220</v>
      </c>
      <c r="D125" s="154"/>
      <c r="E125" s="121" t="s">
        <v>218</v>
      </c>
      <c r="F125" s="153">
        <f>SUM(F126)</f>
        <v>0</v>
      </c>
      <c r="G125" s="188"/>
    </row>
    <row r="126" spans="1:7" ht="27" hidden="1" customHeight="1">
      <c r="A126" s="207" t="s">
        <v>55</v>
      </c>
      <c r="B126" s="207" t="s">
        <v>59</v>
      </c>
      <c r="C126" s="198" t="s">
        <v>220</v>
      </c>
      <c r="D126" s="155" t="s">
        <v>260</v>
      </c>
      <c r="E126" s="156" t="s">
        <v>230</v>
      </c>
      <c r="F126" s="199"/>
      <c r="G126" s="188"/>
    </row>
    <row r="127" spans="1:7" ht="29.25" hidden="1" customHeight="1">
      <c r="A127" s="205" t="s">
        <v>55</v>
      </c>
      <c r="B127" s="205" t="s">
        <v>59</v>
      </c>
      <c r="C127" s="54" t="s">
        <v>90</v>
      </c>
      <c r="D127" s="114"/>
      <c r="E127" s="116" t="s">
        <v>224</v>
      </c>
      <c r="F127" s="75">
        <f>F128</f>
        <v>108700</v>
      </c>
      <c r="G127" s="177"/>
    </row>
    <row r="128" spans="1:7" ht="40.5" hidden="1" customHeight="1">
      <c r="A128" s="205" t="s">
        <v>55</v>
      </c>
      <c r="B128" s="205" t="s">
        <v>59</v>
      </c>
      <c r="C128" s="54" t="s">
        <v>89</v>
      </c>
      <c r="D128" s="114"/>
      <c r="E128" s="116" t="s">
        <v>228</v>
      </c>
      <c r="F128" s="75">
        <f>F133</f>
        <v>108700</v>
      </c>
      <c r="G128" s="177"/>
    </row>
    <row r="129" spans="1:8" ht="24" customHeight="1">
      <c r="A129" s="205" t="s">
        <v>55</v>
      </c>
      <c r="B129" s="205" t="s">
        <v>59</v>
      </c>
      <c r="C129" s="54" t="s">
        <v>526</v>
      </c>
      <c r="D129" s="114"/>
      <c r="E129" s="213" t="s">
        <v>523</v>
      </c>
      <c r="F129" s="75">
        <f>F130</f>
        <v>700000</v>
      </c>
      <c r="G129" s="177"/>
    </row>
    <row r="130" spans="1:8" ht="18" customHeight="1">
      <c r="A130" s="63" t="s">
        <v>55</v>
      </c>
      <c r="B130" s="63" t="s">
        <v>59</v>
      </c>
      <c r="C130" s="63" t="s">
        <v>525</v>
      </c>
      <c r="D130" s="114"/>
      <c r="E130" s="214" t="s">
        <v>524</v>
      </c>
      <c r="F130" s="76">
        <f>F131</f>
        <v>700000</v>
      </c>
      <c r="G130" s="177"/>
    </row>
    <row r="131" spans="1:8" ht="24.75" customHeight="1">
      <c r="A131" s="63" t="s">
        <v>55</v>
      </c>
      <c r="B131" s="63" t="s">
        <v>59</v>
      </c>
      <c r="C131" s="63" t="s">
        <v>525</v>
      </c>
      <c r="D131" s="115" t="s">
        <v>493</v>
      </c>
      <c r="E131" s="214" t="s">
        <v>490</v>
      </c>
      <c r="F131" s="76">
        <f>F132</f>
        <v>700000</v>
      </c>
      <c r="G131" s="177"/>
    </row>
    <row r="132" spans="1:8" ht="22.5" customHeight="1">
      <c r="A132" s="63" t="s">
        <v>55</v>
      </c>
      <c r="B132" s="63" t="s">
        <v>59</v>
      </c>
      <c r="C132" s="63" t="s">
        <v>525</v>
      </c>
      <c r="D132" s="115" t="s">
        <v>260</v>
      </c>
      <c r="E132" s="214" t="s">
        <v>230</v>
      </c>
      <c r="F132" s="76">
        <v>700000</v>
      </c>
      <c r="G132" s="177"/>
    </row>
    <row r="133" spans="1:8" ht="24" customHeight="1">
      <c r="A133" s="205" t="s">
        <v>55</v>
      </c>
      <c r="B133" s="205" t="s">
        <v>59</v>
      </c>
      <c r="C133" s="54" t="s">
        <v>353</v>
      </c>
      <c r="D133" s="114"/>
      <c r="E133" s="119" t="s">
        <v>352</v>
      </c>
      <c r="F133" s="75">
        <f>F135</f>
        <v>108700</v>
      </c>
      <c r="G133" s="177"/>
    </row>
    <row r="134" spans="1:8" ht="24" customHeight="1">
      <c r="A134" s="208" t="s">
        <v>55</v>
      </c>
      <c r="B134" s="208" t="s">
        <v>59</v>
      </c>
      <c r="C134" s="63" t="s">
        <v>353</v>
      </c>
      <c r="D134" s="115" t="s">
        <v>493</v>
      </c>
      <c r="E134" s="214" t="s">
        <v>511</v>
      </c>
      <c r="F134" s="76">
        <f>F135</f>
        <v>108700</v>
      </c>
      <c r="G134" s="177"/>
    </row>
    <row r="135" spans="1:8" ht="29.25" customHeight="1">
      <c r="A135" s="208" t="s">
        <v>55</v>
      </c>
      <c r="B135" s="208" t="s">
        <v>59</v>
      </c>
      <c r="C135" s="63" t="s">
        <v>353</v>
      </c>
      <c r="D135" s="115" t="s">
        <v>260</v>
      </c>
      <c r="E135" s="117" t="s">
        <v>230</v>
      </c>
      <c r="F135" s="76">
        <v>108700</v>
      </c>
      <c r="G135" s="177"/>
    </row>
    <row r="136" spans="1:8" ht="20.25" customHeight="1" thickBot="1">
      <c r="A136" s="71" t="s">
        <v>55</v>
      </c>
      <c r="B136" s="71" t="s">
        <v>265</v>
      </c>
      <c r="C136" s="71"/>
      <c r="D136" s="71"/>
      <c r="E136" s="116" t="s">
        <v>22</v>
      </c>
      <c r="F136" s="75">
        <f>F143+F137+F148</f>
        <v>25000</v>
      </c>
      <c r="G136" s="177"/>
    </row>
    <row r="137" spans="1:8" ht="40.5" customHeight="1">
      <c r="A137" s="71" t="s">
        <v>55</v>
      </c>
      <c r="B137" s="71" t="s">
        <v>265</v>
      </c>
      <c r="C137" s="71" t="s">
        <v>630</v>
      </c>
      <c r="D137" s="71"/>
      <c r="E137" s="221" t="s">
        <v>527</v>
      </c>
      <c r="F137" s="75">
        <f>F139</f>
        <v>10000</v>
      </c>
      <c r="G137" s="177"/>
    </row>
    <row r="138" spans="1:8" s="300" customFormat="1" ht="17.25" customHeight="1">
      <c r="A138" s="71" t="s">
        <v>55</v>
      </c>
      <c r="B138" s="71" t="s">
        <v>265</v>
      </c>
      <c r="C138" s="65" t="s">
        <v>645</v>
      </c>
      <c r="D138" s="71"/>
      <c r="E138" s="322" t="s">
        <v>638</v>
      </c>
      <c r="F138" s="75">
        <f>F139</f>
        <v>10000</v>
      </c>
      <c r="G138" s="177"/>
      <c r="H138" s="2"/>
    </row>
    <row r="139" spans="1:8" ht="42" customHeight="1">
      <c r="A139" s="65" t="s">
        <v>55</v>
      </c>
      <c r="B139" s="65" t="s">
        <v>265</v>
      </c>
      <c r="C139" s="65" t="s">
        <v>646</v>
      </c>
      <c r="D139" s="71"/>
      <c r="E139" s="222" t="s">
        <v>528</v>
      </c>
      <c r="F139" s="76">
        <f>F140</f>
        <v>10000</v>
      </c>
      <c r="G139" s="177"/>
    </row>
    <row r="140" spans="1:8" ht="27.75" customHeight="1">
      <c r="A140" s="65" t="s">
        <v>55</v>
      </c>
      <c r="B140" s="65" t="s">
        <v>265</v>
      </c>
      <c r="C140" s="65" t="s">
        <v>646</v>
      </c>
      <c r="D140" s="65" t="s">
        <v>492</v>
      </c>
      <c r="E140" s="214" t="s">
        <v>489</v>
      </c>
      <c r="F140" s="76">
        <f>F141</f>
        <v>10000</v>
      </c>
      <c r="G140" s="177"/>
    </row>
    <row r="141" spans="1:8" ht="31.5" customHeight="1">
      <c r="A141" s="65" t="s">
        <v>55</v>
      </c>
      <c r="B141" s="65" t="s">
        <v>265</v>
      </c>
      <c r="C141" s="65" t="s">
        <v>646</v>
      </c>
      <c r="D141" s="65" t="s">
        <v>493</v>
      </c>
      <c r="E141" s="217" t="s">
        <v>14</v>
      </c>
      <c r="F141" s="76">
        <f>F142</f>
        <v>10000</v>
      </c>
      <c r="G141" s="177"/>
    </row>
    <row r="142" spans="1:8" ht="25.5" customHeight="1">
      <c r="A142" s="65" t="s">
        <v>55</v>
      </c>
      <c r="B142" s="65" t="s">
        <v>265</v>
      </c>
      <c r="C142" s="65" t="s">
        <v>646</v>
      </c>
      <c r="D142" s="65" t="s">
        <v>260</v>
      </c>
      <c r="E142" s="214" t="s">
        <v>230</v>
      </c>
      <c r="F142" s="76">
        <v>10000</v>
      </c>
      <c r="G142" s="177"/>
    </row>
    <row r="143" spans="1:8" ht="45" customHeight="1">
      <c r="A143" s="71" t="s">
        <v>55</v>
      </c>
      <c r="B143" s="71" t="s">
        <v>265</v>
      </c>
      <c r="C143" s="71" t="s">
        <v>107</v>
      </c>
      <c r="D143" s="71"/>
      <c r="E143" s="196" t="s">
        <v>23</v>
      </c>
      <c r="F143" s="75">
        <f>F144</f>
        <v>10000</v>
      </c>
      <c r="G143" s="177"/>
    </row>
    <row r="144" spans="1:8" ht="28.5" customHeight="1">
      <c r="A144" s="71" t="s">
        <v>104</v>
      </c>
      <c r="B144" s="71" t="s">
        <v>265</v>
      </c>
      <c r="C144" s="71" t="s">
        <v>105</v>
      </c>
      <c r="D144" s="71"/>
      <c r="E144" s="196" t="s">
        <v>106</v>
      </c>
      <c r="F144" s="75">
        <f>F145</f>
        <v>10000</v>
      </c>
      <c r="G144" s="177"/>
    </row>
    <row r="145" spans="1:7" ht="30.75" customHeight="1">
      <c r="A145" s="71" t="s">
        <v>55</v>
      </c>
      <c r="B145" s="71" t="s">
        <v>265</v>
      </c>
      <c r="C145" s="71" t="s">
        <v>103</v>
      </c>
      <c r="D145" s="71"/>
      <c r="E145" s="116" t="s">
        <v>70</v>
      </c>
      <c r="F145" s="75">
        <f>F147</f>
        <v>10000</v>
      </c>
      <c r="G145" s="177"/>
    </row>
    <row r="146" spans="1:7" ht="30.75" customHeight="1">
      <c r="A146" s="65" t="s">
        <v>55</v>
      </c>
      <c r="B146" s="65" t="s">
        <v>265</v>
      </c>
      <c r="C146" s="65" t="s">
        <v>103</v>
      </c>
      <c r="D146" s="65" t="s">
        <v>493</v>
      </c>
      <c r="E146" s="214" t="s">
        <v>511</v>
      </c>
      <c r="F146" s="76">
        <f>F147</f>
        <v>10000</v>
      </c>
      <c r="G146" s="177"/>
    </row>
    <row r="147" spans="1:7" ht="28.5" customHeight="1">
      <c r="A147" s="65" t="s">
        <v>55</v>
      </c>
      <c r="B147" s="65" t="s">
        <v>265</v>
      </c>
      <c r="C147" s="65" t="s">
        <v>103</v>
      </c>
      <c r="D147" s="65" t="s">
        <v>260</v>
      </c>
      <c r="E147" s="117" t="s">
        <v>230</v>
      </c>
      <c r="F147" s="76">
        <v>10000</v>
      </c>
      <c r="G147" s="177"/>
    </row>
    <row r="148" spans="1:7" ht="28.5" customHeight="1">
      <c r="A148" s="71" t="s">
        <v>55</v>
      </c>
      <c r="B148" s="71" t="s">
        <v>265</v>
      </c>
      <c r="C148" s="71" t="s">
        <v>603</v>
      </c>
      <c r="D148" s="71"/>
      <c r="E148" s="116" t="s">
        <v>604</v>
      </c>
      <c r="F148" s="75">
        <f>F149</f>
        <v>5000</v>
      </c>
      <c r="G148" s="177"/>
    </row>
    <row r="149" spans="1:7" ht="28.5" customHeight="1">
      <c r="A149" s="65" t="s">
        <v>55</v>
      </c>
      <c r="B149" s="65" t="s">
        <v>265</v>
      </c>
      <c r="C149" s="65" t="s">
        <v>603</v>
      </c>
      <c r="D149" s="65" t="s">
        <v>492</v>
      </c>
      <c r="E149" s="214" t="s">
        <v>489</v>
      </c>
      <c r="F149" s="76">
        <f>F150</f>
        <v>5000</v>
      </c>
      <c r="G149" s="177"/>
    </row>
    <row r="150" spans="1:7" ht="28.5" customHeight="1">
      <c r="A150" s="65" t="s">
        <v>55</v>
      </c>
      <c r="B150" s="65" t="s">
        <v>265</v>
      </c>
      <c r="C150" s="65" t="s">
        <v>603</v>
      </c>
      <c r="D150" s="65" t="s">
        <v>493</v>
      </c>
      <c r="E150" s="217" t="s">
        <v>14</v>
      </c>
      <c r="F150" s="76">
        <f>F151</f>
        <v>5000</v>
      </c>
      <c r="G150" s="177"/>
    </row>
    <row r="151" spans="1:7" ht="28.5" customHeight="1">
      <c r="A151" s="65" t="s">
        <v>55</v>
      </c>
      <c r="B151" s="65" t="s">
        <v>265</v>
      </c>
      <c r="C151" s="65" t="s">
        <v>603</v>
      </c>
      <c r="D151" s="65" t="s">
        <v>260</v>
      </c>
      <c r="E151" s="214" t="s">
        <v>230</v>
      </c>
      <c r="F151" s="76">
        <v>5000</v>
      </c>
      <c r="G151" s="177"/>
    </row>
    <row r="152" spans="1:7" ht="31.5" customHeight="1">
      <c r="A152" s="167" t="s">
        <v>56</v>
      </c>
      <c r="B152" s="167"/>
      <c r="C152" s="167"/>
      <c r="D152" s="167"/>
      <c r="E152" s="124" t="s">
        <v>240</v>
      </c>
      <c r="F152" s="125">
        <f>F157+F174+F210</f>
        <v>6863890</v>
      </c>
      <c r="G152" s="185"/>
    </row>
    <row r="153" spans="1:7" ht="19.5" hidden="1" customHeight="1">
      <c r="A153" s="71" t="s">
        <v>56</v>
      </c>
      <c r="B153" s="54" t="s">
        <v>51</v>
      </c>
      <c r="C153" s="54" t="s">
        <v>191</v>
      </c>
      <c r="D153" s="54"/>
      <c r="E153" s="116" t="s">
        <v>189</v>
      </c>
      <c r="F153" s="102">
        <f>F154</f>
        <v>0</v>
      </c>
      <c r="G153" s="179"/>
    </row>
    <row r="154" spans="1:7" ht="19.5" hidden="1" customHeight="1">
      <c r="A154" s="71" t="s">
        <v>56</v>
      </c>
      <c r="B154" s="54" t="s">
        <v>51</v>
      </c>
      <c r="C154" s="54" t="s">
        <v>191</v>
      </c>
      <c r="D154" s="54"/>
      <c r="E154" s="116" t="s">
        <v>26</v>
      </c>
      <c r="F154" s="102">
        <f>F155</f>
        <v>0</v>
      </c>
      <c r="G154" s="179"/>
    </row>
    <row r="155" spans="1:7" ht="28.5" hidden="1" customHeight="1">
      <c r="A155" s="71" t="s">
        <v>56</v>
      </c>
      <c r="B155" s="54" t="s">
        <v>51</v>
      </c>
      <c r="C155" s="54" t="s">
        <v>191</v>
      </c>
      <c r="D155" s="54"/>
      <c r="E155" s="196" t="s">
        <v>190</v>
      </c>
      <c r="F155" s="102">
        <f>F156</f>
        <v>0</v>
      </c>
      <c r="G155" s="179"/>
    </row>
    <row r="156" spans="1:7" ht="32.25" hidden="1" customHeight="1">
      <c r="A156" s="65" t="s">
        <v>56</v>
      </c>
      <c r="B156" s="63" t="s">
        <v>51</v>
      </c>
      <c r="C156" s="63" t="s">
        <v>191</v>
      </c>
      <c r="D156" s="63" t="s">
        <v>175</v>
      </c>
      <c r="E156" s="117" t="s">
        <v>179</v>
      </c>
      <c r="F156" s="110">
        <v>0</v>
      </c>
      <c r="G156" s="179"/>
    </row>
    <row r="157" spans="1:7" ht="23.25" customHeight="1">
      <c r="A157" s="54" t="s">
        <v>56</v>
      </c>
      <c r="B157" s="54" t="s">
        <v>51</v>
      </c>
      <c r="C157" s="54"/>
      <c r="D157" s="54"/>
      <c r="E157" s="116" t="s">
        <v>25</v>
      </c>
      <c r="F157" s="75">
        <f>F158</f>
        <v>11000</v>
      </c>
      <c r="G157" s="177"/>
    </row>
    <row r="158" spans="1:7" ht="42" customHeight="1">
      <c r="A158" s="54" t="s">
        <v>56</v>
      </c>
      <c r="B158" s="54" t="s">
        <v>51</v>
      </c>
      <c r="C158" s="54" t="s">
        <v>90</v>
      </c>
      <c r="D158" s="54"/>
      <c r="E158" s="116" t="s">
        <v>224</v>
      </c>
      <c r="F158" s="75">
        <f>F159</f>
        <v>11000</v>
      </c>
      <c r="G158" s="177"/>
    </row>
    <row r="159" spans="1:7" ht="23.25" customHeight="1">
      <c r="A159" s="54" t="s">
        <v>56</v>
      </c>
      <c r="B159" s="54" t="s">
        <v>51</v>
      </c>
      <c r="C159" s="54" t="s">
        <v>116</v>
      </c>
      <c r="D159" s="54"/>
      <c r="E159" s="116" t="s">
        <v>26</v>
      </c>
      <c r="F159" s="75">
        <f>F160+F169</f>
        <v>11000</v>
      </c>
      <c r="G159" s="177"/>
    </row>
    <row r="160" spans="1:7" ht="18" customHeight="1">
      <c r="A160" s="54" t="s">
        <v>56</v>
      </c>
      <c r="B160" s="54" t="s">
        <v>51</v>
      </c>
      <c r="C160" s="54" t="s">
        <v>124</v>
      </c>
      <c r="D160" s="54"/>
      <c r="E160" s="116" t="s">
        <v>25</v>
      </c>
      <c r="F160" s="75">
        <f>F161+F164</f>
        <v>11000</v>
      </c>
      <c r="G160" s="177"/>
    </row>
    <row r="161" spans="1:17" ht="30" customHeight="1">
      <c r="A161" s="54" t="s">
        <v>56</v>
      </c>
      <c r="B161" s="54" t="s">
        <v>51</v>
      </c>
      <c r="C161" s="54" t="s">
        <v>123</v>
      </c>
      <c r="D161" s="54"/>
      <c r="E161" s="116" t="s">
        <v>241</v>
      </c>
      <c r="F161" s="75">
        <f>F163</f>
        <v>1000</v>
      </c>
      <c r="G161" s="177"/>
    </row>
    <row r="162" spans="1:17" ht="30" customHeight="1">
      <c r="A162" s="63" t="s">
        <v>56</v>
      </c>
      <c r="B162" s="63" t="s">
        <v>51</v>
      </c>
      <c r="C162" s="63" t="s">
        <v>123</v>
      </c>
      <c r="D162" s="63" t="s">
        <v>474</v>
      </c>
      <c r="E162" s="117" t="s">
        <v>473</v>
      </c>
      <c r="F162" s="76">
        <f>F163</f>
        <v>1000</v>
      </c>
      <c r="G162" s="177"/>
    </row>
    <row r="163" spans="1:17" ht="29.25" customHeight="1">
      <c r="A163" s="63" t="s">
        <v>56</v>
      </c>
      <c r="B163" s="63" t="s">
        <v>51</v>
      </c>
      <c r="C163" s="63" t="s">
        <v>123</v>
      </c>
      <c r="D163" s="63" t="s">
        <v>463</v>
      </c>
      <c r="E163" s="168" t="s">
        <v>462</v>
      </c>
      <c r="F163" s="76">
        <v>1000</v>
      </c>
      <c r="G163" s="177"/>
    </row>
    <row r="164" spans="1:17" ht="23.25" customHeight="1">
      <c r="A164" s="54" t="s">
        <v>56</v>
      </c>
      <c r="B164" s="54" t="s">
        <v>51</v>
      </c>
      <c r="C164" s="54" t="s">
        <v>122</v>
      </c>
      <c r="D164" s="54"/>
      <c r="E164" s="116" t="s">
        <v>27</v>
      </c>
      <c r="F164" s="75">
        <f>F168+F166</f>
        <v>10000</v>
      </c>
      <c r="G164" s="177"/>
    </row>
    <row r="165" spans="1:17" ht="23.25" customHeight="1">
      <c r="A165" s="63" t="s">
        <v>56</v>
      </c>
      <c r="B165" s="63" t="s">
        <v>51</v>
      </c>
      <c r="C165" s="63" t="s">
        <v>122</v>
      </c>
      <c r="D165" s="63" t="s">
        <v>493</v>
      </c>
      <c r="E165" s="214" t="s">
        <v>511</v>
      </c>
      <c r="F165" s="76">
        <f>F166</f>
        <v>10000</v>
      </c>
      <c r="G165" s="177"/>
    </row>
    <row r="166" spans="1:17" ht="15.75" customHeight="1">
      <c r="A166" s="63" t="s">
        <v>56</v>
      </c>
      <c r="B166" s="63" t="s">
        <v>51</v>
      </c>
      <c r="C166" s="63" t="s">
        <v>122</v>
      </c>
      <c r="D166" s="63" t="s">
        <v>260</v>
      </c>
      <c r="E166" s="117" t="s">
        <v>230</v>
      </c>
      <c r="F166" s="76">
        <v>10000</v>
      </c>
      <c r="G166" s="177"/>
    </row>
    <row r="167" spans="1:17" ht="21" customHeight="1">
      <c r="A167" s="63" t="s">
        <v>56</v>
      </c>
      <c r="B167" s="63" t="s">
        <v>51</v>
      </c>
      <c r="C167" s="63" t="s">
        <v>122</v>
      </c>
      <c r="D167" s="63" t="s">
        <v>474</v>
      </c>
      <c r="E167" s="117" t="s">
        <v>473</v>
      </c>
      <c r="F167" s="76">
        <f>F168</f>
        <v>0</v>
      </c>
      <c r="G167" s="177"/>
    </row>
    <row r="168" spans="1:17" ht="24" customHeight="1">
      <c r="A168" s="63" t="s">
        <v>56</v>
      </c>
      <c r="B168" s="63" t="s">
        <v>51</v>
      </c>
      <c r="C168" s="63" t="s">
        <v>122</v>
      </c>
      <c r="D168" s="63" t="s">
        <v>464</v>
      </c>
      <c r="E168" s="169" t="s">
        <v>465</v>
      </c>
      <c r="F168" s="76">
        <v>0</v>
      </c>
      <c r="G168" s="177"/>
    </row>
    <row r="169" spans="1:17" ht="2.25" hidden="1" customHeight="1">
      <c r="A169" s="54" t="s">
        <v>56</v>
      </c>
      <c r="B169" s="54" t="s">
        <v>51</v>
      </c>
      <c r="C169" s="54" t="s">
        <v>177</v>
      </c>
      <c r="D169" s="54"/>
      <c r="E169" s="116" t="s">
        <v>26</v>
      </c>
      <c r="F169" s="75">
        <f>F170+F172</f>
        <v>0</v>
      </c>
      <c r="G169" s="177"/>
    </row>
    <row r="170" spans="1:17" ht="17.25" hidden="1" customHeight="1">
      <c r="A170" s="54" t="s">
        <v>56</v>
      </c>
      <c r="B170" s="54" t="s">
        <v>51</v>
      </c>
      <c r="C170" s="54" t="s">
        <v>176</v>
      </c>
      <c r="D170" s="54"/>
      <c r="E170" s="116" t="s">
        <v>169</v>
      </c>
      <c r="F170" s="75">
        <f>F171</f>
        <v>0</v>
      </c>
      <c r="G170" s="177"/>
      <c r="K170" s="95"/>
      <c r="L170" s="93"/>
      <c r="M170" s="93"/>
      <c r="N170" s="93"/>
      <c r="O170" s="96"/>
      <c r="P170" s="94"/>
      <c r="Q170" s="92"/>
    </row>
    <row r="171" spans="1:17" ht="60" hidden="1" customHeight="1">
      <c r="A171" s="63" t="s">
        <v>56</v>
      </c>
      <c r="B171" s="63" t="s">
        <v>51</v>
      </c>
      <c r="C171" s="63" t="s">
        <v>176</v>
      </c>
      <c r="D171" s="63" t="s">
        <v>175</v>
      </c>
      <c r="E171" s="117" t="s">
        <v>179</v>
      </c>
      <c r="F171" s="76">
        <v>0</v>
      </c>
      <c r="G171" s="177"/>
      <c r="K171" s="95"/>
      <c r="L171" s="93"/>
      <c r="M171" s="93"/>
      <c r="N171" s="93"/>
      <c r="O171" s="96"/>
      <c r="P171" s="94"/>
      <c r="Q171" s="92"/>
    </row>
    <row r="172" spans="1:17" ht="30.75" hidden="1" customHeight="1">
      <c r="A172" s="54" t="s">
        <v>56</v>
      </c>
      <c r="B172" s="54" t="s">
        <v>51</v>
      </c>
      <c r="C172" s="54" t="s">
        <v>178</v>
      </c>
      <c r="D172" s="54"/>
      <c r="E172" s="116" t="s">
        <v>170</v>
      </c>
      <c r="F172" s="75">
        <f>F173</f>
        <v>0</v>
      </c>
      <c r="G172" s="177"/>
    </row>
    <row r="173" spans="1:17" ht="28.5" hidden="1" customHeight="1">
      <c r="A173" s="63" t="s">
        <v>56</v>
      </c>
      <c r="B173" s="63" t="s">
        <v>51</v>
      </c>
      <c r="C173" s="63" t="s">
        <v>178</v>
      </c>
      <c r="D173" s="63" t="s">
        <v>175</v>
      </c>
      <c r="E173" s="117" t="s">
        <v>179</v>
      </c>
      <c r="F173" s="76">
        <v>0</v>
      </c>
      <c r="G173" s="177"/>
      <c r="H173" s="193"/>
    </row>
    <row r="174" spans="1:17" ht="29.25" customHeight="1">
      <c r="A174" s="54" t="s">
        <v>56</v>
      </c>
      <c r="B174" s="54" t="s">
        <v>53</v>
      </c>
      <c r="C174" s="54"/>
      <c r="D174" s="54"/>
      <c r="E174" s="116" t="s">
        <v>242</v>
      </c>
      <c r="F174" s="75">
        <f>F175+F181+F187</f>
        <v>3398341.16</v>
      </c>
      <c r="G174" s="177"/>
    </row>
    <row r="175" spans="1:17" ht="51" customHeight="1">
      <c r="A175" s="54" t="s">
        <v>56</v>
      </c>
      <c r="B175" s="54" t="s">
        <v>53</v>
      </c>
      <c r="C175" s="282" t="s">
        <v>624</v>
      </c>
      <c r="D175" s="54"/>
      <c r="E175" s="299" t="s">
        <v>632</v>
      </c>
      <c r="F175" s="75">
        <f>F177</f>
        <v>2930395</v>
      </c>
      <c r="G175" s="189"/>
    </row>
    <row r="176" spans="1:17" s="300" customFormat="1" ht="27.75" customHeight="1">
      <c r="A176" s="63" t="s">
        <v>56</v>
      </c>
      <c r="B176" s="63" t="s">
        <v>53</v>
      </c>
      <c r="C176" s="283" t="s">
        <v>625</v>
      </c>
      <c r="D176" s="54"/>
      <c r="E176" s="323" t="s">
        <v>650</v>
      </c>
      <c r="F176" s="75">
        <f>F177</f>
        <v>2930395</v>
      </c>
      <c r="G176" s="189"/>
      <c r="H176" s="2"/>
    </row>
    <row r="177" spans="1:8" ht="30" customHeight="1">
      <c r="A177" s="63" t="s">
        <v>56</v>
      </c>
      <c r="B177" s="63" t="s">
        <v>53</v>
      </c>
      <c r="C177" s="283" t="s">
        <v>626</v>
      </c>
      <c r="D177" s="63"/>
      <c r="E177" s="284" t="s">
        <v>633</v>
      </c>
      <c r="F177" s="76">
        <f>F179</f>
        <v>2930395</v>
      </c>
      <c r="G177" s="179"/>
    </row>
    <row r="178" spans="1:8" ht="30" customHeight="1">
      <c r="A178" s="63" t="s">
        <v>56</v>
      </c>
      <c r="B178" s="63" t="s">
        <v>53</v>
      </c>
      <c r="C178" s="283" t="s">
        <v>626</v>
      </c>
      <c r="D178" s="63" t="s">
        <v>493</v>
      </c>
      <c r="E178" s="64" t="s">
        <v>490</v>
      </c>
      <c r="F178" s="76">
        <f>F179</f>
        <v>2930395</v>
      </c>
      <c r="G178" s="179"/>
    </row>
    <row r="179" spans="1:8" ht="30" customHeight="1">
      <c r="A179" s="63" t="s">
        <v>56</v>
      </c>
      <c r="B179" s="63" t="s">
        <v>53</v>
      </c>
      <c r="C179" s="283" t="s">
        <v>626</v>
      </c>
      <c r="D179" s="63" t="s">
        <v>480</v>
      </c>
      <c r="E179" s="64" t="s">
        <v>628</v>
      </c>
      <c r="F179" s="76">
        <f>F180</f>
        <v>2930395</v>
      </c>
      <c r="G179" s="177"/>
    </row>
    <row r="180" spans="1:8" ht="22.5" customHeight="1">
      <c r="A180" s="63" t="s">
        <v>56</v>
      </c>
      <c r="B180" s="63" t="s">
        <v>53</v>
      </c>
      <c r="C180" s="282" t="s">
        <v>626</v>
      </c>
      <c r="D180" s="63" t="s">
        <v>480</v>
      </c>
      <c r="E180" s="64" t="s">
        <v>627</v>
      </c>
      <c r="F180" s="76">
        <v>2930395</v>
      </c>
      <c r="G180" s="177"/>
    </row>
    <row r="181" spans="1:8" s="287" customFormat="1" ht="45.75" customHeight="1">
      <c r="A181" s="54" t="s">
        <v>56</v>
      </c>
      <c r="B181" s="54" t="s">
        <v>53</v>
      </c>
      <c r="C181" s="282" t="s">
        <v>107</v>
      </c>
      <c r="D181" s="54"/>
      <c r="E181" s="298" t="s">
        <v>631</v>
      </c>
      <c r="F181" s="75">
        <f>F183</f>
        <v>190616.16</v>
      </c>
      <c r="G181" s="177"/>
      <c r="H181" s="2"/>
    </row>
    <row r="182" spans="1:8" s="300" customFormat="1" ht="27" customHeight="1">
      <c r="A182" s="54" t="s">
        <v>56</v>
      </c>
      <c r="B182" s="54" t="s">
        <v>53</v>
      </c>
      <c r="C182" s="282" t="s">
        <v>105</v>
      </c>
      <c r="D182" s="54"/>
      <c r="E182" s="324" t="s">
        <v>106</v>
      </c>
      <c r="F182" s="75">
        <f>F183</f>
        <v>190616.16</v>
      </c>
      <c r="G182" s="177"/>
      <c r="H182" s="2"/>
    </row>
    <row r="183" spans="1:8" s="287" customFormat="1" ht="33.75" customHeight="1">
      <c r="A183" s="63" t="s">
        <v>56</v>
      </c>
      <c r="B183" s="63" t="s">
        <v>53</v>
      </c>
      <c r="C183" s="283" t="s">
        <v>634</v>
      </c>
      <c r="D183" s="63"/>
      <c r="E183" s="64" t="s">
        <v>629</v>
      </c>
      <c r="F183" s="76">
        <f>F184</f>
        <v>190616.16</v>
      </c>
      <c r="G183" s="177"/>
      <c r="H183" s="2"/>
    </row>
    <row r="184" spans="1:8" s="287" customFormat="1" ht="22.5" customHeight="1">
      <c r="A184" s="63" t="s">
        <v>56</v>
      </c>
      <c r="B184" s="63" t="s">
        <v>53</v>
      </c>
      <c r="C184" s="283" t="s">
        <v>634</v>
      </c>
      <c r="D184" s="63" t="s">
        <v>492</v>
      </c>
      <c r="E184" s="214" t="s">
        <v>489</v>
      </c>
      <c r="F184" s="76">
        <f>F185</f>
        <v>190616.16</v>
      </c>
      <c r="G184" s="177"/>
      <c r="H184" s="2"/>
    </row>
    <row r="185" spans="1:8" s="287" customFormat="1" ht="36.75" customHeight="1">
      <c r="A185" s="63" t="s">
        <v>56</v>
      </c>
      <c r="B185" s="63" t="s">
        <v>53</v>
      </c>
      <c r="C185" s="283" t="s">
        <v>634</v>
      </c>
      <c r="D185" s="63" t="s">
        <v>493</v>
      </c>
      <c r="E185" s="214" t="s">
        <v>511</v>
      </c>
      <c r="F185" s="76">
        <f>F186</f>
        <v>190616.16</v>
      </c>
      <c r="G185" s="177"/>
      <c r="H185" s="2"/>
    </row>
    <row r="186" spans="1:8" s="287" customFormat="1" ht="30.75" customHeight="1">
      <c r="A186" s="63" t="s">
        <v>56</v>
      </c>
      <c r="B186" s="63" t="s">
        <v>53</v>
      </c>
      <c r="C186" s="282" t="s">
        <v>634</v>
      </c>
      <c r="D186" s="63" t="s">
        <v>260</v>
      </c>
      <c r="E186" s="214" t="s">
        <v>230</v>
      </c>
      <c r="F186" s="76">
        <v>190616.16</v>
      </c>
      <c r="G186" s="177"/>
      <c r="H186" s="2"/>
    </row>
    <row r="187" spans="1:8" ht="28.5" customHeight="1">
      <c r="A187" s="71" t="s">
        <v>56</v>
      </c>
      <c r="B187" s="71" t="s">
        <v>53</v>
      </c>
      <c r="C187" s="54" t="s">
        <v>90</v>
      </c>
      <c r="D187" s="175"/>
      <c r="E187" s="116" t="s">
        <v>224</v>
      </c>
      <c r="F187" s="75">
        <f>F188</f>
        <v>277330</v>
      </c>
      <c r="G187" s="177"/>
    </row>
    <row r="188" spans="1:8" ht="23.25" customHeight="1">
      <c r="A188" s="71" t="s">
        <v>56</v>
      </c>
      <c r="B188" s="71" t="s">
        <v>53</v>
      </c>
      <c r="C188" s="54" t="s">
        <v>116</v>
      </c>
      <c r="D188" s="54"/>
      <c r="E188" s="116" t="s">
        <v>29</v>
      </c>
      <c r="F188" s="75">
        <f>F193+F189+F207</f>
        <v>277330</v>
      </c>
      <c r="G188" s="177"/>
    </row>
    <row r="189" spans="1:8" ht="31.5" customHeight="1">
      <c r="A189" s="72" t="s">
        <v>56</v>
      </c>
      <c r="B189" s="72" t="s">
        <v>53</v>
      </c>
      <c r="C189" s="70" t="s">
        <v>491</v>
      </c>
      <c r="D189" s="54"/>
      <c r="E189" s="213" t="s">
        <v>238</v>
      </c>
      <c r="F189" s="75">
        <f>F190</f>
        <v>1000</v>
      </c>
      <c r="G189" s="177"/>
    </row>
    <row r="190" spans="1:8" ht="28.5" customHeight="1">
      <c r="A190" s="74" t="s">
        <v>56</v>
      </c>
      <c r="B190" s="74" t="s">
        <v>53</v>
      </c>
      <c r="C190" s="73" t="s">
        <v>491</v>
      </c>
      <c r="D190" s="63" t="s">
        <v>492</v>
      </c>
      <c r="E190" s="214" t="s">
        <v>489</v>
      </c>
      <c r="F190" s="76">
        <f>F191</f>
        <v>1000</v>
      </c>
      <c r="G190" s="177"/>
    </row>
    <row r="191" spans="1:8" ht="28.5" customHeight="1">
      <c r="A191" s="74" t="s">
        <v>56</v>
      </c>
      <c r="B191" s="74" t="s">
        <v>53</v>
      </c>
      <c r="C191" s="73" t="s">
        <v>491</v>
      </c>
      <c r="D191" s="63" t="s">
        <v>493</v>
      </c>
      <c r="E191" s="214" t="s">
        <v>490</v>
      </c>
      <c r="F191" s="76">
        <f>F192</f>
        <v>1000</v>
      </c>
      <c r="G191" s="177"/>
    </row>
    <row r="192" spans="1:8" ht="29.25" customHeight="1">
      <c r="A192" s="74" t="s">
        <v>56</v>
      </c>
      <c r="B192" s="74" t="s">
        <v>53</v>
      </c>
      <c r="C192" s="73" t="s">
        <v>491</v>
      </c>
      <c r="D192" s="63" t="s">
        <v>260</v>
      </c>
      <c r="E192" s="214" t="s">
        <v>230</v>
      </c>
      <c r="F192" s="76">
        <v>1000</v>
      </c>
      <c r="G192" s="177"/>
    </row>
    <row r="193" spans="1:7" ht="22.5" customHeight="1">
      <c r="A193" s="71" t="s">
        <v>56</v>
      </c>
      <c r="B193" s="71" t="s">
        <v>53</v>
      </c>
      <c r="C193" s="54" t="s">
        <v>115</v>
      </c>
      <c r="D193" s="54"/>
      <c r="E193" s="116" t="s">
        <v>242</v>
      </c>
      <c r="F193" s="75">
        <f>F194+F197+F200</f>
        <v>276330</v>
      </c>
      <c r="G193" s="177"/>
    </row>
    <row r="194" spans="1:7" ht="30.75" customHeight="1">
      <c r="A194" s="71" t="s">
        <v>56</v>
      </c>
      <c r="B194" s="71" t="s">
        <v>53</v>
      </c>
      <c r="C194" s="54" t="s">
        <v>114</v>
      </c>
      <c r="D194" s="54"/>
      <c r="E194" s="116" t="s">
        <v>243</v>
      </c>
      <c r="F194" s="75">
        <f>F196</f>
        <v>1000</v>
      </c>
      <c r="G194" s="177"/>
    </row>
    <row r="195" spans="1:7" ht="21.75" customHeight="1">
      <c r="A195" s="65" t="s">
        <v>56</v>
      </c>
      <c r="B195" s="65" t="s">
        <v>53</v>
      </c>
      <c r="C195" s="63" t="s">
        <v>114</v>
      </c>
      <c r="D195" s="63" t="s">
        <v>474</v>
      </c>
      <c r="E195" s="117" t="s">
        <v>473</v>
      </c>
      <c r="F195" s="76">
        <f>F196</f>
        <v>1000</v>
      </c>
      <c r="G195" s="177"/>
    </row>
    <row r="196" spans="1:7" ht="40.5" customHeight="1">
      <c r="A196" s="65" t="s">
        <v>56</v>
      </c>
      <c r="B196" s="65" t="s">
        <v>53</v>
      </c>
      <c r="C196" s="63" t="s">
        <v>114</v>
      </c>
      <c r="D196" s="63" t="s">
        <v>463</v>
      </c>
      <c r="E196" s="168" t="s">
        <v>462</v>
      </c>
      <c r="F196" s="76">
        <v>1000</v>
      </c>
      <c r="G196" s="177"/>
    </row>
    <row r="197" spans="1:7" ht="38.25">
      <c r="A197" s="71" t="s">
        <v>56</v>
      </c>
      <c r="B197" s="54" t="s">
        <v>53</v>
      </c>
      <c r="C197" s="54" t="s">
        <v>126</v>
      </c>
      <c r="D197" s="54"/>
      <c r="E197" s="116" t="s">
        <v>244</v>
      </c>
      <c r="F197" s="75">
        <f>F199</f>
        <v>1000</v>
      </c>
      <c r="G197" s="177"/>
    </row>
    <row r="198" spans="1:7" ht="15.75">
      <c r="A198" s="65" t="s">
        <v>56</v>
      </c>
      <c r="B198" s="63" t="s">
        <v>53</v>
      </c>
      <c r="C198" s="63" t="s">
        <v>126</v>
      </c>
      <c r="D198" s="63" t="s">
        <v>266</v>
      </c>
      <c r="E198" s="117" t="s">
        <v>473</v>
      </c>
      <c r="F198" s="76">
        <f>F199</f>
        <v>1000</v>
      </c>
      <c r="G198" s="177"/>
    </row>
    <row r="199" spans="1:7" ht="41.25" customHeight="1">
      <c r="A199" s="65" t="s">
        <v>56</v>
      </c>
      <c r="B199" s="63" t="s">
        <v>53</v>
      </c>
      <c r="C199" s="63" t="s">
        <v>126</v>
      </c>
      <c r="D199" s="63" t="s">
        <v>463</v>
      </c>
      <c r="E199" s="168" t="s">
        <v>462</v>
      </c>
      <c r="F199" s="76">
        <v>1000</v>
      </c>
      <c r="G199" s="177"/>
    </row>
    <row r="200" spans="1:7" ht="0.75" customHeight="1">
      <c r="A200" s="54" t="s">
        <v>56</v>
      </c>
      <c r="B200" s="54" t="s">
        <v>53</v>
      </c>
      <c r="C200" s="71" t="s">
        <v>125</v>
      </c>
      <c r="D200" s="54"/>
      <c r="E200" s="116" t="s">
        <v>29</v>
      </c>
      <c r="F200" s="75">
        <f>F205+F203+F202+F206</f>
        <v>274330</v>
      </c>
      <c r="G200" s="177"/>
    </row>
    <row r="201" spans="1:7" ht="22.5" customHeight="1">
      <c r="A201" s="63" t="s">
        <v>56</v>
      </c>
      <c r="B201" s="63" t="s">
        <v>53</v>
      </c>
      <c r="C201" s="65" t="s">
        <v>125</v>
      </c>
      <c r="D201" s="63" t="s">
        <v>493</v>
      </c>
      <c r="E201" s="214" t="s">
        <v>511</v>
      </c>
      <c r="F201" s="76">
        <f>F202+F203</f>
        <v>267000</v>
      </c>
      <c r="G201" s="177"/>
    </row>
    <row r="202" spans="1:7" ht="18.75" customHeight="1">
      <c r="A202" s="63" t="s">
        <v>56</v>
      </c>
      <c r="B202" s="63" t="s">
        <v>53</v>
      </c>
      <c r="C202" s="65" t="s">
        <v>125</v>
      </c>
      <c r="D202" s="63" t="s">
        <v>480</v>
      </c>
      <c r="E202" s="117" t="s">
        <v>481</v>
      </c>
      <c r="F202" s="76"/>
      <c r="G202" s="177"/>
    </row>
    <row r="203" spans="1:7" ht="29.25" customHeight="1">
      <c r="A203" s="63" t="s">
        <v>56</v>
      </c>
      <c r="B203" s="63" t="s">
        <v>53</v>
      </c>
      <c r="C203" s="65" t="s">
        <v>125</v>
      </c>
      <c r="D203" s="63" t="s">
        <v>260</v>
      </c>
      <c r="E203" s="117" t="s">
        <v>230</v>
      </c>
      <c r="F203" s="76">
        <v>267000</v>
      </c>
      <c r="G203" s="177"/>
    </row>
    <row r="204" spans="1:7" ht="29.25" customHeight="1">
      <c r="A204" s="63" t="s">
        <v>56</v>
      </c>
      <c r="B204" s="63" t="s">
        <v>53</v>
      </c>
      <c r="C204" s="65" t="s">
        <v>125</v>
      </c>
      <c r="D204" s="63" t="s">
        <v>474</v>
      </c>
      <c r="E204" s="117" t="s">
        <v>473</v>
      </c>
      <c r="F204" s="76">
        <f>F205+F206</f>
        <v>7330</v>
      </c>
      <c r="G204" s="177"/>
    </row>
    <row r="205" spans="1:7" ht="39.75" customHeight="1">
      <c r="A205" s="63" t="s">
        <v>56</v>
      </c>
      <c r="B205" s="63" t="s">
        <v>53</v>
      </c>
      <c r="C205" s="65" t="s">
        <v>125</v>
      </c>
      <c r="D205" s="63" t="s">
        <v>464</v>
      </c>
      <c r="E205" s="169" t="s">
        <v>465</v>
      </c>
      <c r="F205" s="76">
        <v>0</v>
      </c>
      <c r="G205" s="177"/>
    </row>
    <row r="206" spans="1:7" ht="27" customHeight="1" thickBot="1">
      <c r="A206" s="63" t="s">
        <v>56</v>
      </c>
      <c r="B206" s="63" t="s">
        <v>53</v>
      </c>
      <c r="C206" s="65" t="s">
        <v>125</v>
      </c>
      <c r="D206" s="63" t="s">
        <v>192</v>
      </c>
      <c r="E206" s="117" t="s">
        <v>621</v>
      </c>
      <c r="F206" s="76">
        <v>7330</v>
      </c>
      <c r="G206" s="177"/>
    </row>
    <row r="207" spans="1:7" ht="31.5" hidden="1" customHeight="1">
      <c r="A207" s="54" t="s">
        <v>56</v>
      </c>
      <c r="B207" s="54" t="s">
        <v>53</v>
      </c>
      <c r="C207" s="71" t="s">
        <v>139</v>
      </c>
      <c r="D207" s="54"/>
      <c r="E207" s="116" t="s">
        <v>140</v>
      </c>
      <c r="F207" s="75">
        <f>SUM(F209)</f>
        <v>0</v>
      </c>
      <c r="G207" s="177"/>
    </row>
    <row r="208" spans="1:7" ht="31.5" hidden="1" customHeight="1">
      <c r="A208" s="63" t="s">
        <v>56</v>
      </c>
      <c r="B208" s="63" t="s">
        <v>53</v>
      </c>
      <c r="C208" s="65" t="s">
        <v>139</v>
      </c>
      <c r="D208" s="63" t="s">
        <v>493</v>
      </c>
      <c r="E208" s="214" t="s">
        <v>511</v>
      </c>
      <c r="F208" s="76">
        <f>F209</f>
        <v>0</v>
      </c>
      <c r="G208" s="177"/>
    </row>
    <row r="209" spans="1:9" ht="29.25" hidden="1" customHeight="1">
      <c r="A209" s="63" t="s">
        <v>56</v>
      </c>
      <c r="B209" s="63" t="s">
        <v>53</v>
      </c>
      <c r="C209" s="65" t="s">
        <v>139</v>
      </c>
      <c r="D209" s="63" t="s">
        <v>480</v>
      </c>
      <c r="E209" s="117" t="s">
        <v>481</v>
      </c>
      <c r="F209" s="76">
        <v>0</v>
      </c>
      <c r="G209" s="177"/>
    </row>
    <row r="210" spans="1:9" ht="19.5" hidden="1" customHeight="1">
      <c r="A210" s="54" t="s">
        <v>56</v>
      </c>
      <c r="B210" s="54" t="s">
        <v>54</v>
      </c>
      <c r="C210" s="54"/>
      <c r="D210" s="54"/>
      <c r="E210" s="116" t="s">
        <v>245</v>
      </c>
      <c r="F210" s="75">
        <f>F211+F215+F220</f>
        <v>3454548.84</v>
      </c>
      <c r="G210" s="177"/>
      <c r="H210" s="170"/>
      <c r="I210" s="92"/>
    </row>
    <row r="211" spans="1:9" ht="55.5" customHeight="1">
      <c r="A211" s="54" t="s">
        <v>56</v>
      </c>
      <c r="B211" s="54" t="s">
        <v>54</v>
      </c>
      <c r="C211" s="54" t="s">
        <v>100</v>
      </c>
      <c r="D211" s="54"/>
      <c r="E211" s="309" t="s">
        <v>643</v>
      </c>
      <c r="F211" s="75">
        <f>F212</f>
        <v>10000</v>
      </c>
      <c r="G211" s="177"/>
    </row>
    <row r="212" spans="1:9" ht="15.75">
      <c r="A212" s="54" t="s">
        <v>112</v>
      </c>
      <c r="B212" s="54" t="s">
        <v>54</v>
      </c>
      <c r="C212" s="54" t="s">
        <v>98</v>
      </c>
      <c r="D212" s="54"/>
      <c r="E212" s="116" t="s">
        <v>648</v>
      </c>
      <c r="F212" s="75">
        <f>F214</f>
        <v>10000</v>
      </c>
      <c r="G212" s="177"/>
    </row>
    <row r="213" spans="1:9" ht="25.5">
      <c r="A213" s="63" t="s">
        <v>56</v>
      </c>
      <c r="B213" s="63" t="s">
        <v>54</v>
      </c>
      <c r="C213" s="63" t="s">
        <v>97</v>
      </c>
      <c r="D213" s="63" t="s">
        <v>493</v>
      </c>
      <c r="E213" s="214" t="s">
        <v>511</v>
      </c>
      <c r="F213" s="76">
        <f>F214</f>
        <v>10000</v>
      </c>
      <c r="G213" s="177"/>
    </row>
    <row r="214" spans="1:9" ht="30.75" customHeight="1">
      <c r="A214" s="63" t="s">
        <v>56</v>
      </c>
      <c r="B214" s="63" t="s">
        <v>54</v>
      </c>
      <c r="C214" s="63" t="s">
        <v>97</v>
      </c>
      <c r="D214" s="63" t="s">
        <v>260</v>
      </c>
      <c r="E214" s="117" t="s">
        <v>230</v>
      </c>
      <c r="F214" s="76">
        <v>10000</v>
      </c>
      <c r="G214" s="177"/>
    </row>
    <row r="215" spans="1:9" ht="40.5" customHeight="1">
      <c r="A215" s="54" t="s">
        <v>56</v>
      </c>
      <c r="B215" s="54" t="s">
        <v>54</v>
      </c>
      <c r="C215" s="54" t="s">
        <v>108</v>
      </c>
      <c r="D215" s="54"/>
      <c r="E215" s="196" t="s">
        <v>531</v>
      </c>
      <c r="F215" s="75">
        <f>F216</f>
        <v>20000</v>
      </c>
      <c r="G215" s="177"/>
    </row>
    <row r="216" spans="1:9" ht="30" customHeight="1">
      <c r="A216" s="54" t="s">
        <v>56</v>
      </c>
      <c r="B216" s="54" t="s">
        <v>54</v>
      </c>
      <c r="C216" s="54" t="s">
        <v>109</v>
      </c>
      <c r="D216" s="54"/>
      <c r="E216" s="196" t="s">
        <v>110</v>
      </c>
      <c r="F216" s="75">
        <f>F217</f>
        <v>20000</v>
      </c>
      <c r="G216" s="177"/>
    </row>
    <row r="217" spans="1:9" ht="24" customHeight="1">
      <c r="A217" s="54" t="s">
        <v>56</v>
      </c>
      <c r="B217" s="54" t="s">
        <v>54</v>
      </c>
      <c r="C217" s="54" t="s">
        <v>651</v>
      </c>
      <c r="D217" s="54"/>
      <c r="E217" s="116" t="s">
        <v>246</v>
      </c>
      <c r="F217" s="75">
        <f>F219</f>
        <v>20000</v>
      </c>
      <c r="G217" s="177"/>
    </row>
    <row r="218" spans="1:9" ht="30" customHeight="1">
      <c r="A218" s="63" t="s">
        <v>56</v>
      </c>
      <c r="B218" s="63" t="s">
        <v>54</v>
      </c>
      <c r="C218" s="63" t="s">
        <v>651</v>
      </c>
      <c r="D218" s="63" t="s">
        <v>493</v>
      </c>
      <c r="E218" s="214" t="s">
        <v>511</v>
      </c>
      <c r="F218" s="76">
        <f>F219</f>
        <v>20000</v>
      </c>
      <c r="G218" s="177"/>
    </row>
    <row r="219" spans="1:9" ht="30" customHeight="1">
      <c r="A219" s="63" t="s">
        <v>56</v>
      </c>
      <c r="B219" s="63" t="s">
        <v>54</v>
      </c>
      <c r="C219" s="63" t="s">
        <v>651</v>
      </c>
      <c r="D219" s="63" t="s">
        <v>260</v>
      </c>
      <c r="E219" s="117" t="s">
        <v>230</v>
      </c>
      <c r="F219" s="76">
        <v>20000</v>
      </c>
      <c r="G219" s="177"/>
    </row>
    <row r="220" spans="1:9" ht="42.75" customHeight="1">
      <c r="A220" s="54" t="s">
        <v>56</v>
      </c>
      <c r="B220" s="54" t="s">
        <v>54</v>
      </c>
      <c r="C220" s="54" t="s">
        <v>90</v>
      </c>
      <c r="D220" s="54"/>
      <c r="E220" s="116" t="s">
        <v>224</v>
      </c>
      <c r="F220" s="75">
        <f>F221</f>
        <v>3424548.84</v>
      </c>
      <c r="G220" s="177"/>
    </row>
    <row r="221" spans="1:9" ht="18.75" customHeight="1">
      <c r="A221" s="54" t="s">
        <v>56</v>
      </c>
      <c r="B221" s="54" t="s">
        <v>54</v>
      </c>
      <c r="C221" s="54" t="s">
        <v>116</v>
      </c>
      <c r="D221" s="54"/>
      <c r="E221" s="116" t="s">
        <v>29</v>
      </c>
      <c r="F221" s="75">
        <f>F222+F228</f>
        <v>3424548.84</v>
      </c>
      <c r="G221" s="177"/>
    </row>
    <row r="222" spans="1:9" ht="22.5" customHeight="1">
      <c r="A222" s="54" t="s">
        <v>56</v>
      </c>
      <c r="B222" s="54" t="s">
        <v>54</v>
      </c>
      <c r="C222" s="54" t="s">
        <v>132</v>
      </c>
      <c r="D222" s="54"/>
      <c r="E222" s="116" t="s">
        <v>245</v>
      </c>
      <c r="F222" s="75">
        <f>F223+F233+F236+F239+F242</f>
        <v>2585204.84</v>
      </c>
      <c r="G222" s="177"/>
    </row>
    <row r="223" spans="1:9" ht="21.75" customHeight="1">
      <c r="A223" s="54" t="s">
        <v>56</v>
      </c>
      <c r="B223" s="54" t="s">
        <v>54</v>
      </c>
      <c r="C223" s="54" t="s">
        <v>130</v>
      </c>
      <c r="D223" s="54"/>
      <c r="E223" s="116" t="s">
        <v>247</v>
      </c>
      <c r="F223" s="75">
        <f>F225+F226</f>
        <v>1826204.84</v>
      </c>
      <c r="G223" s="177"/>
    </row>
    <row r="224" spans="1:9" ht="30.75" customHeight="1">
      <c r="A224" s="97" t="s">
        <v>56</v>
      </c>
      <c r="B224" s="97" t="s">
        <v>54</v>
      </c>
      <c r="C224" s="97" t="s">
        <v>130</v>
      </c>
      <c r="D224" s="97" t="s">
        <v>493</v>
      </c>
      <c r="E224" s="214" t="s">
        <v>511</v>
      </c>
      <c r="F224" s="76">
        <f>F225</f>
        <v>1416700</v>
      </c>
      <c r="G224" s="177"/>
    </row>
    <row r="225" spans="1:8" ht="24.75" customHeight="1">
      <c r="A225" s="97" t="s">
        <v>56</v>
      </c>
      <c r="B225" s="97" t="s">
        <v>54</v>
      </c>
      <c r="C225" s="97" t="s">
        <v>130</v>
      </c>
      <c r="D225" s="97" t="s">
        <v>260</v>
      </c>
      <c r="E225" s="120" t="s">
        <v>230</v>
      </c>
      <c r="F225" s="76">
        <v>1416700</v>
      </c>
      <c r="G225" s="177"/>
    </row>
    <row r="226" spans="1:8" s="275" customFormat="1" ht="24.75" customHeight="1">
      <c r="A226" s="97" t="s">
        <v>56</v>
      </c>
      <c r="B226" s="97" t="s">
        <v>54</v>
      </c>
      <c r="C226" s="97" t="s">
        <v>130</v>
      </c>
      <c r="D226" s="97" t="s">
        <v>505</v>
      </c>
      <c r="E226" s="117" t="s">
        <v>513</v>
      </c>
      <c r="F226" s="76">
        <f>F227</f>
        <v>409504.84</v>
      </c>
      <c r="G226" s="177"/>
      <c r="H226" s="2"/>
    </row>
    <row r="227" spans="1:8" s="275" customFormat="1" ht="24.75" customHeight="1">
      <c r="A227" s="97" t="s">
        <v>56</v>
      </c>
      <c r="B227" s="97" t="s">
        <v>54</v>
      </c>
      <c r="C227" s="97" t="s">
        <v>130</v>
      </c>
      <c r="D227" s="97" t="s">
        <v>192</v>
      </c>
      <c r="E227" s="117" t="s">
        <v>621</v>
      </c>
      <c r="F227" s="76">
        <v>409504.84</v>
      </c>
      <c r="G227" s="177"/>
      <c r="H227" s="2"/>
    </row>
    <row r="228" spans="1:8" s="342" customFormat="1" ht="24.75" customHeight="1">
      <c r="A228" s="285" t="s">
        <v>56</v>
      </c>
      <c r="B228" s="285" t="s">
        <v>54</v>
      </c>
      <c r="C228" s="285" t="s">
        <v>660</v>
      </c>
      <c r="D228" s="285"/>
      <c r="E228" s="335" t="s">
        <v>661</v>
      </c>
      <c r="F228" s="334">
        <f>SUM(F231+F229)</f>
        <v>839344</v>
      </c>
      <c r="G228" s="189"/>
      <c r="H228" s="341"/>
    </row>
    <row r="229" spans="1:8" s="342" customFormat="1" ht="24.75" customHeight="1">
      <c r="A229" s="336" t="s">
        <v>56</v>
      </c>
      <c r="B229" s="336" t="s">
        <v>54</v>
      </c>
      <c r="C229" s="336" t="s">
        <v>660</v>
      </c>
      <c r="D229" s="336" t="s">
        <v>493</v>
      </c>
      <c r="E229" s="337" t="s">
        <v>511</v>
      </c>
      <c r="F229" s="338">
        <f>F230</f>
        <v>817177</v>
      </c>
      <c r="G229" s="189"/>
      <c r="H229" s="341"/>
    </row>
    <row r="230" spans="1:8" s="342" customFormat="1" ht="24.75" customHeight="1">
      <c r="A230" s="336" t="s">
        <v>56</v>
      </c>
      <c r="B230" s="336" t="s">
        <v>54</v>
      </c>
      <c r="C230" s="336" t="s">
        <v>660</v>
      </c>
      <c r="D230" s="336" t="s">
        <v>260</v>
      </c>
      <c r="E230" s="339" t="s">
        <v>230</v>
      </c>
      <c r="F230" s="338">
        <v>817177</v>
      </c>
      <c r="G230" s="189"/>
      <c r="H230" s="341"/>
    </row>
    <row r="231" spans="1:8" s="342" customFormat="1" ht="24.75" customHeight="1">
      <c r="A231" s="336" t="s">
        <v>56</v>
      </c>
      <c r="B231" s="336" t="s">
        <v>54</v>
      </c>
      <c r="C231" s="336" t="s">
        <v>660</v>
      </c>
      <c r="D231" s="336" t="s">
        <v>505</v>
      </c>
      <c r="E231" s="339" t="s">
        <v>513</v>
      </c>
      <c r="F231" s="338">
        <f>F232</f>
        <v>22167</v>
      </c>
      <c r="G231" s="189"/>
      <c r="H231" s="341"/>
    </row>
    <row r="232" spans="1:8" s="342" customFormat="1" ht="24.75" customHeight="1">
      <c r="A232" s="336" t="s">
        <v>56</v>
      </c>
      <c r="B232" s="336" t="s">
        <v>54</v>
      </c>
      <c r="C232" s="336" t="s">
        <v>660</v>
      </c>
      <c r="D232" s="336" t="s">
        <v>192</v>
      </c>
      <c r="E232" s="339" t="s">
        <v>621</v>
      </c>
      <c r="F232" s="338">
        <v>22167</v>
      </c>
      <c r="G232" s="189"/>
      <c r="H232" s="341"/>
    </row>
    <row r="233" spans="1:8" ht="45" customHeight="1">
      <c r="A233" s="54" t="s">
        <v>56</v>
      </c>
      <c r="B233" s="54" t="s">
        <v>54</v>
      </c>
      <c r="C233" s="71" t="s">
        <v>131</v>
      </c>
      <c r="D233" s="54"/>
      <c r="E233" s="116" t="s">
        <v>248</v>
      </c>
      <c r="F233" s="75">
        <f>F235</f>
        <v>130000</v>
      </c>
      <c r="G233" s="177"/>
    </row>
    <row r="234" spans="1:8" ht="30" customHeight="1">
      <c r="A234" s="63" t="s">
        <v>56</v>
      </c>
      <c r="B234" s="63" t="s">
        <v>54</v>
      </c>
      <c r="C234" s="65" t="s">
        <v>131</v>
      </c>
      <c r="D234" s="63" t="s">
        <v>493</v>
      </c>
      <c r="E234" s="214" t="s">
        <v>511</v>
      </c>
      <c r="F234" s="76">
        <f>F235</f>
        <v>130000</v>
      </c>
      <c r="G234" s="177"/>
    </row>
    <row r="235" spans="1:8" ht="30" customHeight="1">
      <c r="A235" s="63" t="s">
        <v>56</v>
      </c>
      <c r="B235" s="63" t="s">
        <v>54</v>
      </c>
      <c r="C235" s="65" t="s">
        <v>131</v>
      </c>
      <c r="D235" s="63" t="s">
        <v>260</v>
      </c>
      <c r="E235" s="117" t="s">
        <v>230</v>
      </c>
      <c r="F235" s="76">
        <v>130000</v>
      </c>
      <c r="G235" s="177"/>
    </row>
    <row r="236" spans="1:8" ht="19.5" customHeight="1">
      <c r="A236" s="54" t="s">
        <v>56</v>
      </c>
      <c r="B236" s="54" t="s">
        <v>54</v>
      </c>
      <c r="C236" s="54" t="s">
        <v>129</v>
      </c>
      <c r="D236" s="54"/>
      <c r="E236" s="116" t="s">
        <v>31</v>
      </c>
      <c r="F236" s="75">
        <f>F238</f>
        <v>1000</v>
      </c>
      <c r="G236" s="177"/>
    </row>
    <row r="237" spans="1:8" ht="19.5" customHeight="1">
      <c r="A237" s="63" t="s">
        <v>56</v>
      </c>
      <c r="B237" s="63" t="s">
        <v>54</v>
      </c>
      <c r="C237" s="63" t="s">
        <v>129</v>
      </c>
      <c r="D237" s="63" t="s">
        <v>493</v>
      </c>
      <c r="E237" s="214" t="s">
        <v>511</v>
      </c>
      <c r="F237" s="76">
        <f>F238</f>
        <v>1000</v>
      </c>
      <c r="G237" s="177"/>
    </row>
    <row r="238" spans="1:8" ht="24" customHeight="1">
      <c r="A238" s="63" t="s">
        <v>56</v>
      </c>
      <c r="B238" s="63" t="s">
        <v>54</v>
      </c>
      <c r="C238" s="63" t="s">
        <v>129</v>
      </c>
      <c r="D238" s="63" t="s">
        <v>260</v>
      </c>
      <c r="E238" s="117" t="s">
        <v>230</v>
      </c>
      <c r="F238" s="76">
        <v>1000</v>
      </c>
      <c r="G238" s="177"/>
    </row>
    <row r="239" spans="1:8" ht="18.75" customHeight="1">
      <c r="A239" s="54" t="s">
        <v>56</v>
      </c>
      <c r="B239" s="54" t="s">
        <v>54</v>
      </c>
      <c r="C239" s="54" t="s">
        <v>128</v>
      </c>
      <c r="D239" s="54"/>
      <c r="E239" s="116" t="s">
        <v>40</v>
      </c>
      <c r="F239" s="75">
        <f>F241</f>
        <v>1000</v>
      </c>
      <c r="G239" s="177"/>
    </row>
    <row r="240" spans="1:8" ht="18.75" customHeight="1">
      <c r="A240" s="63" t="s">
        <v>56</v>
      </c>
      <c r="B240" s="63" t="s">
        <v>54</v>
      </c>
      <c r="C240" s="63" t="s">
        <v>128</v>
      </c>
      <c r="D240" s="63" t="s">
        <v>493</v>
      </c>
      <c r="E240" s="214" t="s">
        <v>511</v>
      </c>
      <c r="F240" s="76">
        <f>F241</f>
        <v>1000</v>
      </c>
      <c r="G240" s="177"/>
    </row>
    <row r="241" spans="1:8" ht="28.5" customHeight="1">
      <c r="A241" s="63" t="s">
        <v>56</v>
      </c>
      <c r="B241" s="63" t="s">
        <v>54</v>
      </c>
      <c r="C241" s="63" t="s">
        <v>128</v>
      </c>
      <c r="D241" s="63" t="s">
        <v>260</v>
      </c>
      <c r="E241" s="117" t="s">
        <v>230</v>
      </c>
      <c r="F241" s="76">
        <v>1000</v>
      </c>
      <c r="G241" s="177"/>
      <c r="H241" s="200"/>
    </row>
    <row r="242" spans="1:8" ht="31.5" customHeight="1">
      <c r="A242" s="54" t="s">
        <v>56</v>
      </c>
      <c r="B242" s="54" t="s">
        <v>54</v>
      </c>
      <c r="C242" s="54" t="s">
        <v>127</v>
      </c>
      <c r="D242" s="54"/>
      <c r="E242" s="116" t="s">
        <v>41</v>
      </c>
      <c r="F242" s="75">
        <f>F244+F245</f>
        <v>627000</v>
      </c>
      <c r="G242" s="177"/>
    </row>
    <row r="243" spans="1:8" ht="31.5" customHeight="1">
      <c r="A243" s="63" t="s">
        <v>56</v>
      </c>
      <c r="B243" s="63" t="s">
        <v>54</v>
      </c>
      <c r="C243" s="63" t="s">
        <v>127</v>
      </c>
      <c r="D243" s="63" t="s">
        <v>493</v>
      </c>
      <c r="E243" s="214" t="s">
        <v>511</v>
      </c>
      <c r="F243" s="76">
        <f>F244</f>
        <v>177000</v>
      </c>
      <c r="G243" s="177"/>
    </row>
    <row r="244" spans="1:8" ht="30.75" customHeight="1">
      <c r="A244" s="63" t="s">
        <v>56</v>
      </c>
      <c r="B244" s="63" t="s">
        <v>54</v>
      </c>
      <c r="C244" s="63" t="s">
        <v>127</v>
      </c>
      <c r="D244" s="63" t="s">
        <v>260</v>
      </c>
      <c r="E244" s="117" t="s">
        <v>230</v>
      </c>
      <c r="F244" s="76">
        <v>177000</v>
      </c>
      <c r="G244" s="177"/>
    </row>
    <row r="245" spans="1:8" ht="30.75" customHeight="1">
      <c r="A245" s="63" t="s">
        <v>56</v>
      </c>
      <c r="B245" s="63" t="s">
        <v>54</v>
      </c>
      <c r="C245" s="63" t="s">
        <v>127</v>
      </c>
      <c r="D245" s="63" t="s">
        <v>507</v>
      </c>
      <c r="E245" s="117" t="s">
        <v>514</v>
      </c>
      <c r="F245" s="76">
        <f>F246</f>
        <v>450000</v>
      </c>
      <c r="G245" s="177"/>
    </row>
    <row r="246" spans="1:8" ht="30.75" customHeight="1">
      <c r="A246" s="63" t="s">
        <v>56</v>
      </c>
      <c r="B246" s="63" t="s">
        <v>54</v>
      </c>
      <c r="C246" s="63" t="s">
        <v>127</v>
      </c>
      <c r="D246" s="63" t="s">
        <v>175</v>
      </c>
      <c r="E246" s="117" t="s">
        <v>179</v>
      </c>
      <c r="F246" s="76">
        <v>450000</v>
      </c>
      <c r="G246" s="177"/>
    </row>
    <row r="247" spans="1:8" ht="19.5" customHeight="1">
      <c r="A247" s="123" t="s">
        <v>57</v>
      </c>
      <c r="B247" s="123"/>
      <c r="C247" s="123"/>
      <c r="D247" s="123"/>
      <c r="E247" s="124" t="s">
        <v>42</v>
      </c>
      <c r="F247" s="125">
        <f>F248</f>
        <v>50000</v>
      </c>
      <c r="G247" s="185"/>
    </row>
    <row r="248" spans="1:8" ht="19.5" customHeight="1">
      <c r="A248" s="54" t="s">
        <v>57</v>
      </c>
      <c r="B248" s="54" t="s">
        <v>57</v>
      </c>
      <c r="C248" s="54"/>
      <c r="D248" s="54"/>
      <c r="E248" s="116" t="s">
        <v>43</v>
      </c>
      <c r="F248" s="75">
        <f>F249+F254</f>
        <v>50000</v>
      </c>
      <c r="G248" s="177"/>
    </row>
    <row r="249" spans="1:8" ht="39.75" customHeight="1">
      <c r="A249" s="54" t="s">
        <v>57</v>
      </c>
      <c r="B249" s="54" t="s">
        <v>57</v>
      </c>
      <c r="C249" s="54" t="s">
        <v>94</v>
      </c>
      <c r="D249" s="54"/>
      <c r="E249" s="196" t="s">
        <v>535</v>
      </c>
      <c r="F249" s="75">
        <f>F250</f>
        <v>10000</v>
      </c>
      <c r="G249" s="177"/>
    </row>
    <row r="250" spans="1:8" ht="30" customHeight="1">
      <c r="A250" s="54" t="s">
        <v>57</v>
      </c>
      <c r="B250" s="54" t="s">
        <v>57</v>
      </c>
      <c r="C250" s="54" t="s">
        <v>95</v>
      </c>
      <c r="D250" s="54"/>
      <c r="E250" s="196" t="s">
        <v>96</v>
      </c>
      <c r="F250" s="75">
        <f>F251</f>
        <v>10000</v>
      </c>
      <c r="G250" s="177"/>
    </row>
    <row r="251" spans="1:8" ht="33.75" customHeight="1">
      <c r="A251" s="54" t="s">
        <v>57</v>
      </c>
      <c r="B251" s="54" t="s">
        <v>57</v>
      </c>
      <c r="C251" s="54" t="s">
        <v>93</v>
      </c>
      <c r="D251" s="54"/>
      <c r="E251" s="116" t="s">
        <v>21</v>
      </c>
      <c r="F251" s="75">
        <f>F253</f>
        <v>10000</v>
      </c>
      <c r="G251" s="177"/>
    </row>
    <row r="252" spans="1:8" ht="33.75" customHeight="1">
      <c r="A252" s="63" t="s">
        <v>57</v>
      </c>
      <c r="B252" s="63" t="s">
        <v>57</v>
      </c>
      <c r="C252" s="63" t="s">
        <v>93</v>
      </c>
      <c r="D252" s="63" t="s">
        <v>493</v>
      </c>
      <c r="E252" s="214" t="s">
        <v>511</v>
      </c>
      <c r="F252" s="76">
        <f>F253</f>
        <v>10000</v>
      </c>
      <c r="G252" s="177"/>
    </row>
    <row r="253" spans="1:8" ht="29.25" customHeight="1" thickBot="1">
      <c r="A253" s="63" t="s">
        <v>57</v>
      </c>
      <c r="B253" s="63" t="s">
        <v>57</v>
      </c>
      <c r="C253" s="63" t="s">
        <v>93</v>
      </c>
      <c r="D253" s="63" t="s">
        <v>260</v>
      </c>
      <c r="E253" s="117" t="s">
        <v>230</v>
      </c>
      <c r="F253" s="76">
        <v>10000</v>
      </c>
      <c r="G253" s="177"/>
      <c r="H253" s="194"/>
    </row>
    <row r="254" spans="1:8" ht="54.75" customHeight="1">
      <c r="A254" s="54" t="s">
        <v>57</v>
      </c>
      <c r="B254" s="54" t="s">
        <v>57</v>
      </c>
      <c r="C254" s="54" t="s">
        <v>100</v>
      </c>
      <c r="D254" s="54"/>
      <c r="E254" s="309" t="s">
        <v>643</v>
      </c>
      <c r="F254" s="75">
        <f>F255</f>
        <v>40000</v>
      </c>
      <c r="G254" s="177"/>
    </row>
    <row r="255" spans="1:8" ht="18" customHeight="1">
      <c r="A255" s="54" t="s">
        <v>57</v>
      </c>
      <c r="B255" s="54" t="s">
        <v>57</v>
      </c>
      <c r="C255" s="54" t="s">
        <v>98</v>
      </c>
      <c r="D255" s="54"/>
      <c r="E255" s="116" t="s">
        <v>648</v>
      </c>
      <c r="F255" s="75">
        <f>F256</f>
        <v>40000</v>
      </c>
      <c r="G255" s="177"/>
    </row>
    <row r="256" spans="1:8" ht="31.5" customHeight="1">
      <c r="A256" s="54" t="s">
        <v>57</v>
      </c>
      <c r="B256" s="54" t="s">
        <v>57</v>
      </c>
      <c r="C256" s="54" t="s">
        <v>97</v>
      </c>
      <c r="D256" s="54"/>
      <c r="E256" s="116" t="s">
        <v>233</v>
      </c>
      <c r="F256" s="75">
        <f>F258</f>
        <v>40000</v>
      </c>
      <c r="G256" s="177"/>
    </row>
    <row r="257" spans="1:8" ht="31.5" customHeight="1">
      <c r="A257" s="63" t="s">
        <v>57</v>
      </c>
      <c r="B257" s="63" t="s">
        <v>57</v>
      </c>
      <c r="C257" s="63" t="s">
        <v>97</v>
      </c>
      <c r="D257" s="63" t="s">
        <v>493</v>
      </c>
      <c r="E257" s="214" t="s">
        <v>511</v>
      </c>
      <c r="F257" s="75">
        <f>F258</f>
        <v>40000</v>
      </c>
      <c r="G257" s="177"/>
    </row>
    <row r="258" spans="1:8" ht="33.75" customHeight="1">
      <c r="A258" s="63" t="s">
        <v>57</v>
      </c>
      <c r="B258" s="63" t="s">
        <v>57</v>
      </c>
      <c r="C258" s="63" t="s">
        <v>97</v>
      </c>
      <c r="D258" s="63" t="s">
        <v>260</v>
      </c>
      <c r="E258" s="117" t="s">
        <v>230</v>
      </c>
      <c r="F258" s="76">
        <v>40000</v>
      </c>
      <c r="G258" s="177"/>
    </row>
    <row r="259" spans="1:8" ht="32.25" customHeight="1">
      <c r="A259" s="123" t="s">
        <v>58</v>
      </c>
      <c r="B259" s="123"/>
      <c r="C259" s="123"/>
      <c r="D259" s="123"/>
      <c r="E259" s="124" t="s">
        <v>44</v>
      </c>
      <c r="F259" s="125">
        <f>F260+F283</f>
        <v>1266806</v>
      </c>
      <c r="G259" s="185"/>
    </row>
    <row r="260" spans="1:8" ht="20.25" customHeight="1">
      <c r="A260" s="54" t="s">
        <v>58</v>
      </c>
      <c r="B260" s="54" t="s">
        <v>51</v>
      </c>
      <c r="C260" s="54"/>
      <c r="D260" s="54"/>
      <c r="E260" s="116" t="s">
        <v>45</v>
      </c>
      <c r="F260" s="75">
        <f>F261+F279</f>
        <v>813150</v>
      </c>
      <c r="G260" s="177"/>
    </row>
    <row r="261" spans="1:8" ht="39" customHeight="1">
      <c r="A261" s="54" t="s">
        <v>58</v>
      </c>
      <c r="B261" s="54" t="s">
        <v>51</v>
      </c>
      <c r="C261" s="54" t="s">
        <v>90</v>
      </c>
      <c r="D261" s="54"/>
      <c r="E261" s="116" t="s">
        <v>224</v>
      </c>
      <c r="F261" s="75">
        <f>F262</f>
        <v>676150</v>
      </c>
      <c r="G261" s="177"/>
    </row>
    <row r="262" spans="1:8" ht="39.75" customHeight="1">
      <c r="A262" s="54" t="s">
        <v>58</v>
      </c>
      <c r="B262" s="54" t="s">
        <v>51</v>
      </c>
      <c r="C262" s="54" t="s">
        <v>89</v>
      </c>
      <c r="D262" s="54"/>
      <c r="E262" s="116" t="s">
        <v>228</v>
      </c>
      <c r="F262" s="75">
        <f>F266+F263</f>
        <v>676150</v>
      </c>
      <c r="G262" s="177"/>
    </row>
    <row r="263" spans="1:8" s="340" customFormat="1" ht="19.5" customHeight="1">
      <c r="A263" s="285" t="s">
        <v>58</v>
      </c>
      <c r="B263" s="285" t="s">
        <v>51</v>
      </c>
      <c r="C263" s="285" t="s">
        <v>662</v>
      </c>
      <c r="D263" s="285"/>
      <c r="E263" s="335" t="s">
        <v>661</v>
      </c>
      <c r="F263" s="75">
        <f>F264</f>
        <v>50</v>
      </c>
      <c r="G263" s="177"/>
      <c r="H263" s="2"/>
    </row>
    <row r="264" spans="1:8" s="340" customFormat="1" ht="19.5" customHeight="1">
      <c r="A264" s="336" t="s">
        <v>58</v>
      </c>
      <c r="B264" s="336" t="s">
        <v>51</v>
      </c>
      <c r="C264" s="336" t="s">
        <v>662</v>
      </c>
      <c r="D264" s="285" t="s">
        <v>505</v>
      </c>
      <c r="E264" s="339" t="s">
        <v>513</v>
      </c>
      <c r="F264" s="75">
        <f>F265</f>
        <v>50</v>
      </c>
      <c r="G264" s="177"/>
      <c r="H264" s="2"/>
    </row>
    <row r="265" spans="1:8" s="340" customFormat="1" ht="28.5" customHeight="1">
      <c r="A265" s="336" t="s">
        <v>58</v>
      </c>
      <c r="B265" s="336" t="s">
        <v>51</v>
      </c>
      <c r="C265" s="336" t="s">
        <v>662</v>
      </c>
      <c r="D265" s="285" t="s">
        <v>192</v>
      </c>
      <c r="E265" s="339" t="s">
        <v>621</v>
      </c>
      <c r="F265" s="75">
        <v>50</v>
      </c>
      <c r="G265" s="177"/>
      <c r="H265" s="2"/>
    </row>
    <row r="266" spans="1:8" ht="29.25" customHeight="1">
      <c r="A266" s="54" t="s">
        <v>58</v>
      </c>
      <c r="B266" s="54" t="s">
        <v>51</v>
      </c>
      <c r="C266" s="54" t="s">
        <v>91</v>
      </c>
      <c r="D266" s="54"/>
      <c r="E266" s="116" t="s">
        <v>249</v>
      </c>
      <c r="F266" s="75">
        <f>F268+F269+F273+F277+F278+F272+F270+F275</f>
        <v>676100</v>
      </c>
      <c r="G266" s="177"/>
    </row>
    <row r="267" spans="1:8" ht="29.25" customHeight="1">
      <c r="A267" s="63" t="s">
        <v>58</v>
      </c>
      <c r="B267" s="63" t="s">
        <v>51</v>
      </c>
      <c r="C267" s="63" t="s">
        <v>91</v>
      </c>
      <c r="D267" s="63" t="s">
        <v>510</v>
      </c>
      <c r="E267" s="117" t="s">
        <v>517</v>
      </c>
      <c r="F267" s="75">
        <f>F268+F269+F270</f>
        <v>311100</v>
      </c>
      <c r="G267" s="177"/>
    </row>
    <row r="268" spans="1:8" ht="21" customHeight="1">
      <c r="A268" s="63" t="s">
        <v>58</v>
      </c>
      <c r="B268" s="63" t="s">
        <v>51</v>
      </c>
      <c r="C268" s="63" t="s">
        <v>91</v>
      </c>
      <c r="D268" s="63" t="s">
        <v>267</v>
      </c>
      <c r="E268" s="64" t="s">
        <v>390</v>
      </c>
      <c r="F268" s="76">
        <v>273500</v>
      </c>
      <c r="G268" s="177"/>
    </row>
    <row r="269" spans="1:8" ht="24" customHeight="1">
      <c r="A269" s="63" t="s">
        <v>58</v>
      </c>
      <c r="B269" s="63" t="s">
        <v>51</v>
      </c>
      <c r="C269" s="63" t="s">
        <v>91</v>
      </c>
      <c r="D269" s="63" t="s">
        <v>268</v>
      </c>
      <c r="E269" s="117" t="s">
        <v>250</v>
      </c>
      <c r="F269" s="76">
        <v>0</v>
      </c>
      <c r="G269" s="177"/>
    </row>
    <row r="270" spans="1:8" ht="29.25" customHeight="1">
      <c r="A270" s="63" t="s">
        <v>58</v>
      </c>
      <c r="B270" s="63" t="s">
        <v>51</v>
      </c>
      <c r="C270" s="63" t="s">
        <v>91</v>
      </c>
      <c r="D270" s="63" t="s">
        <v>172</v>
      </c>
      <c r="E270" s="117" t="s">
        <v>137</v>
      </c>
      <c r="F270" s="76">
        <v>37600</v>
      </c>
      <c r="G270" s="177"/>
    </row>
    <row r="271" spans="1:8" ht="29.25" customHeight="1">
      <c r="A271" s="63" t="s">
        <v>58</v>
      </c>
      <c r="B271" s="63" t="s">
        <v>51</v>
      </c>
      <c r="C271" s="63" t="s">
        <v>91</v>
      </c>
      <c r="D271" s="63" t="s">
        <v>493</v>
      </c>
      <c r="E271" s="214" t="s">
        <v>511</v>
      </c>
      <c r="F271" s="76">
        <f>F272+F273</f>
        <v>362000</v>
      </c>
      <c r="G271" s="177"/>
    </row>
    <row r="272" spans="1:8" ht="30" customHeight="1">
      <c r="A272" s="63" t="s">
        <v>58</v>
      </c>
      <c r="B272" s="63" t="s">
        <v>51</v>
      </c>
      <c r="C272" s="63" t="s">
        <v>91</v>
      </c>
      <c r="D272" s="63" t="s">
        <v>259</v>
      </c>
      <c r="E272" s="117" t="s">
        <v>342</v>
      </c>
      <c r="F272" s="76">
        <v>4000</v>
      </c>
      <c r="G272" s="177"/>
    </row>
    <row r="273" spans="1:8" ht="30.75" customHeight="1">
      <c r="A273" s="63" t="s">
        <v>58</v>
      </c>
      <c r="B273" s="63" t="s">
        <v>51</v>
      </c>
      <c r="C273" s="63" t="s">
        <v>91</v>
      </c>
      <c r="D273" s="63" t="s">
        <v>260</v>
      </c>
      <c r="E273" s="117" t="s">
        <v>251</v>
      </c>
      <c r="F273" s="76">
        <v>358000</v>
      </c>
      <c r="G273" s="177"/>
    </row>
    <row r="274" spans="1:8" ht="30.75" customHeight="1">
      <c r="A274" s="63" t="s">
        <v>58</v>
      </c>
      <c r="B274" s="63" t="s">
        <v>51</v>
      </c>
      <c r="C274" s="63" t="s">
        <v>91</v>
      </c>
      <c r="D274" s="63" t="s">
        <v>505</v>
      </c>
      <c r="E274" s="117" t="s">
        <v>513</v>
      </c>
      <c r="F274" s="76">
        <f>F275</f>
        <v>1000</v>
      </c>
      <c r="G274" s="177"/>
    </row>
    <row r="275" spans="1:8" ht="28.5" customHeight="1">
      <c r="A275" s="63" t="s">
        <v>58</v>
      </c>
      <c r="B275" s="63" t="s">
        <v>51</v>
      </c>
      <c r="C275" s="63" t="s">
        <v>91</v>
      </c>
      <c r="D275" s="63" t="s">
        <v>192</v>
      </c>
      <c r="E275" s="117" t="s">
        <v>621</v>
      </c>
      <c r="F275" s="76">
        <v>1000</v>
      </c>
      <c r="G275" s="177"/>
    </row>
    <row r="276" spans="1:8" ht="28.5" customHeight="1">
      <c r="A276" s="63" t="s">
        <v>58</v>
      </c>
      <c r="B276" s="63" t="s">
        <v>51</v>
      </c>
      <c r="C276" s="63" t="s">
        <v>91</v>
      </c>
      <c r="D276" s="63" t="s">
        <v>506</v>
      </c>
      <c r="E276" s="117" t="s">
        <v>512</v>
      </c>
      <c r="F276" s="76">
        <f>F277+F278</f>
        <v>2000</v>
      </c>
      <c r="G276" s="177"/>
    </row>
    <row r="277" spans="1:8" ht="18" customHeight="1">
      <c r="A277" s="63" t="s">
        <v>58</v>
      </c>
      <c r="B277" s="63" t="s">
        <v>51</v>
      </c>
      <c r="C277" s="63" t="s">
        <v>91</v>
      </c>
      <c r="D277" s="63" t="s">
        <v>261</v>
      </c>
      <c r="E277" s="117" t="s">
        <v>231</v>
      </c>
      <c r="F277" s="76">
        <v>1000</v>
      </c>
      <c r="G277" s="177"/>
      <c r="H277" s="170"/>
    </row>
    <row r="278" spans="1:8" s="67" customFormat="1" ht="21.75" customHeight="1">
      <c r="A278" s="63" t="s">
        <v>58</v>
      </c>
      <c r="B278" s="63" t="s">
        <v>51</v>
      </c>
      <c r="C278" s="63" t="s">
        <v>91</v>
      </c>
      <c r="D278" s="63" t="s">
        <v>262</v>
      </c>
      <c r="E278" s="117" t="s">
        <v>232</v>
      </c>
      <c r="F278" s="76">
        <v>1000</v>
      </c>
      <c r="G278" s="177"/>
      <c r="H278" s="191"/>
    </row>
    <row r="279" spans="1:8" s="67" customFormat="1" ht="30.75" customHeight="1">
      <c r="A279" s="54" t="s">
        <v>58</v>
      </c>
      <c r="B279" s="54" t="s">
        <v>51</v>
      </c>
      <c r="C279" s="54" t="s">
        <v>606</v>
      </c>
      <c r="D279" s="54"/>
      <c r="E279" s="116" t="s">
        <v>605</v>
      </c>
      <c r="F279" s="75">
        <f>F280</f>
        <v>137000</v>
      </c>
      <c r="G279" s="177"/>
      <c r="H279" s="191"/>
    </row>
    <row r="280" spans="1:8" s="67" customFormat="1" ht="21.75" customHeight="1">
      <c r="A280" s="63" t="s">
        <v>58</v>
      </c>
      <c r="B280" s="63" t="s">
        <v>51</v>
      </c>
      <c r="C280" s="63" t="s">
        <v>606</v>
      </c>
      <c r="D280" s="63" t="s">
        <v>510</v>
      </c>
      <c r="E280" s="117" t="s">
        <v>517</v>
      </c>
      <c r="F280" s="76">
        <f>SUM(F281:F282)</f>
        <v>137000</v>
      </c>
      <c r="G280" s="177"/>
      <c r="H280" s="191"/>
    </row>
    <row r="281" spans="1:8" s="67" customFormat="1" ht="21.75" customHeight="1">
      <c r="A281" s="63" t="s">
        <v>58</v>
      </c>
      <c r="B281" s="63" t="s">
        <v>51</v>
      </c>
      <c r="C281" s="63" t="s">
        <v>606</v>
      </c>
      <c r="D281" s="63" t="s">
        <v>267</v>
      </c>
      <c r="E281" s="64" t="s">
        <v>390</v>
      </c>
      <c r="F281" s="76">
        <v>105223</v>
      </c>
      <c r="G281" s="177"/>
      <c r="H281" s="191"/>
    </row>
    <row r="282" spans="1:8" s="67" customFormat="1" ht="35.25" customHeight="1">
      <c r="A282" s="63" t="s">
        <v>58</v>
      </c>
      <c r="B282" s="63" t="s">
        <v>51</v>
      </c>
      <c r="C282" s="63" t="s">
        <v>606</v>
      </c>
      <c r="D282" s="63" t="s">
        <v>172</v>
      </c>
      <c r="E282" s="117" t="s">
        <v>137</v>
      </c>
      <c r="F282" s="76">
        <v>31777</v>
      </c>
      <c r="G282" s="177"/>
      <c r="H282" s="191"/>
    </row>
    <row r="283" spans="1:8" s="67" customFormat="1" ht="24.75" customHeight="1">
      <c r="A283" s="54" t="s">
        <v>58</v>
      </c>
      <c r="B283" s="54" t="s">
        <v>55</v>
      </c>
      <c r="C283" s="54"/>
      <c r="D283" s="54"/>
      <c r="E283" s="116" t="s">
        <v>46</v>
      </c>
      <c r="F283" s="75">
        <f>F284</f>
        <v>453656</v>
      </c>
      <c r="G283" s="177"/>
      <c r="H283" s="191"/>
    </row>
    <row r="284" spans="1:8" s="67" customFormat="1" ht="40.5" customHeight="1">
      <c r="A284" s="54" t="s">
        <v>58</v>
      </c>
      <c r="B284" s="54" t="s">
        <v>55</v>
      </c>
      <c r="C284" s="54" t="s">
        <v>90</v>
      </c>
      <c r="D284" s="54"/>
      <c r="E284" s="116" t="s">
        <v>224</v>
      </c>
      <c r="F284" s="75">
        <f>F285</f>
        <v>453656</v>
      </c>
      <c r="G284" s="177"/>
      <c r="H284" s="191"/>
    </row>
    <row r="285" spans="1:8" ht="42.75" customHeight="1">
      <c r="A285" s="54" t="s">
        <v>58</v>
      </c>
      <c r="B285" s="54" t="s">
        <v>55</v>
      </c>
      <c r="C285" s="54" t="s">
        <v>89</v>
      </c>
      <c r="D285" s="54"/>
      <c r="E285" s="116" t="s">
        <v>228</v>
      </c>
      <c r="F285" s="75">
        <f>F286+F294</f>
        <v>453656</v>
      </c>
      <c r="G285" s="177"/>
      <c r="H285" s="193"/>
    </row>
    <row r="286" spans="1:8" ht="28.5" customHeight="1">
      <c r="A286" s="54" t="s">
        <v>58</v>
      </c>
      <c r="B286" s="54" t="s">
        <v>55</v>
      </c>
      <c r="C286" s="54" t="s">
        <v>88</v>
      </c>
      <c r="D286" s="54"/>
      <c r="E286" s="116" t="s">
        <v>276</v>
      </c>
      <c r="F286" s="75">
        <f>F288+F289+F293+F291</f>
        <v>0</v>
      </c>
      <c r="G286" s="177"/>
    </row>
    <row r="287" spans="1:8" ht="28.5" customHeight="1">
      <c r="A287" s="63" t="s">
        <v>58</v>
      </c>
      <c r="B287" s="63" t="s">
        <v>55</v>
      </c>
      <c r="C287" s="63" t="s">
        <v>88</v>
      </c>
      <c r="D287" s="63" t="s">
        <v>510</v>
      </c>
      <c r="E287" s="117" t="s">
        <v>517</v>
      </c>
      <c r="F287" s="76">
        <f>F288+F289</f>
        <v>0</v>
      </c>
      <c r="G287" s="177"/>
    </row>
    <row r="288" spans="1:8" ht="20.25" customHeight="1">
      <c r="A288" s="63" t="s">
        <v>58</v>
      </c>
      <c r="B288" s="63" t="s">
        <v>55</v>
      </c>
      <c r="C288" s="63" t="s">
        <v>88</v>
      </c>
      <c r="D288" s="63" t="s">
        <v>267</v>
      </c>
      <c r="E288" s="64" t="s">
        <v>390</v>
      </c>
      <c r="F288" s="76">
        <v>0</v>
      </c>
      <c r="G288" s="177"/>
    </row>
    <row r="289" spans="1:8" s="67" customFormat="1" ht="27.75" customHeight="1">
      <c r="A289" s="63" t="s">
        <v>58</v>
      </c>
      <c r="B289" s="63" t="s">
        <v>55</v>
      </c>
      <c r="C289" s="63" t="s">
        <v>88</v>
      </c>
      <c r="D289" s="63" t="s">
        <v>172</v>
      </c>
      <c r="E289" s="117" t="s">
        <v>137</v>
      </c>
      <c r="F289" s="76">
        <v>0</v>
      </c>
      <c r="G289" s="177"/>
      <c r="H289" s="191"/>
    </row>
    <row r="290" spans="1:8" s="67" customFormat="1" ht="27.75" customHeight="1">
      <c r="A290" s="63" t="s">
        <v>58</v>
      </c>
      <c r="B290" s="63" t="s">
        <v>55</v>
      </c>
      <c r="C290" s="63" t="s">
        <v>88</v>
      </c>
      <c r="D290" s="63" t="s">
        <v>493</v>
      </c>
      <c r="E290" s="214" t="s">
        <v>511</v>
      </c>
      <c r="F290" s="76">
        <f>F291</f>
        <v>0</v>
      </c>
      <c r="G290" s="177"/>
      <c r="H290" s="191"/>
    </row>
    <row r="291" spans="1:8" ht="27.75" customHeight="1">
      <c r="A291" s="63" t="s">
        <v>58</v>
      </c>
      <c r="B291" s="63" t="s">
        <v>55</v>
      </c>
      <c r="C291" s="63" t="s">
        <v>88</v>
      </c>
      <c r="D291" s="63" t="s">
        <v>260</v>
      </c>
      <c r="E291" s="117" t="s">
        <v>252</v>
      </c>
      <c r="F291" s="76">
        <v>0</v>
      </c>
      <c r="G291" s="189"/>
    </row>
    <row r="292" spans="1:8" ht="27.75" customHeight="1">
      <c r="A292" s="63" t="s">
        <v>58</v>
      </c>
      <c r="B292" s="63" t="s">
        <v>55</v>
      </c>
      <c r="C292" s="63" t="s">
        <v>88</v>
      </c>
      <c r="D292" s="63" t="s">
        <v>505</v>
      </c>
      <c r="E292" s="117" t="s">
        <v>513</v>
      </c>
      <c r="F292" s="76">
        <f>F293</f>
        <v>0</v>
      </c>
      <c r="G292" s="189"/>
    </row>
    <row r="293" spans="1:8" ht="28.5" customHeight="1">
      <c r="A293" s="63" t="s">
        <v>58</v>
      </c>
      <c r="B293" s="63" t="s">
        <v>55</v>
      </c>
      <c r="C293" s="63" t="s">
        <v>88</v>
      </c>
      <c r="D293" s="63" t="s">
        <v>192</v>
      </c>
      <c r="E293" s="117" t="s">
        <v>621</v>
      </c>
      <c r="F293" s="76">
        <v>0</v>
      </c>
      <c r="G293" s="177"/>
    </row>
    <row r="294" spans="1:8" ht="54" customHeight="1">
      <c r="A294" s="54" t="s">
        <v>58</v>
      </c>
      <c r="B294" s="54" t="s">
        <v>55</v>
      </c>
      <c r="C294" s="54" t="s">
        <v>87</v>
      </c>
      <c r="D294" s="54"/>
      <c r="E294" s="116" t="s">
        <v>86</v>
      </c>
      <c r="F294" s="75">
        <f>F296+F297+F300+F301+F298</f>
        <v>453656</v>
      </c>
      <c r="G294" s="177"/>
    </row>
    <row r="295" spans="1:8" ht="27" customHeight="1">
      <c r="A295" s="63" t="s">
        <v>58</v>
      </c>
      <c r="B295" s="63" t="s">
        <v>55</v>
      </c>
      <c r="C295" s="63" t="s">
        <v>87</v>
      </c>
      <c r="D295" s="63" t="s">
        <v>504</v>
      </c>
      <c r="E295" s="214" t="s">
        <v>508</v>
      </c>
      <c r="F295" s="75">
        <f>F296+F297+F298</f>
        <v>125041</v>
      </c>
      <c r="G295" s="177"/>
    </row>
    <row r="296" spans="1:8" ht="21.75" customHeight="1">
      <c r="A296" s="63" t="s">
        <v>58</v>
      </c>
      <c r="B296" s="63" t="s">
        <v>55</v>
      </c>
      <c r="C296" s="63" t="s">
        <v>87</v>
      </c>
      <c r="D296" s="63" t="s">
        <v>257</v>
      </c>
      <c r="E296" s="117" t="s">
        <v>135</v>
      </c>
      <c r="F296" s="76">
        <v>105441</v>
      </c>
      <c r="G296" s="177"/>
    </row>
    <row r="297" spans="1:8" ht="27.75" customHeight="1">
      <c r="A297" s="65" t="s">
        <v>58</v>
      </c>
      <c r="B297" s="65" t="s">
        <v>55</v>
      </c>
      <c r="C297" s="63" t="s">
        <v>87</v>
      </c>
      <c r="D297" s="63" t="s">
        <v>258</v>
      </c>
      <c r="E297" s="117" t="s">
        <v>226</v>
      </c>
      <c r="F297" s="76">
        <v>0</v>
      </c>
      <c r="G297" s="177"/>
      <c r="H297" s="170"/>
    </row>
    <row r="298" spans="1:8" ht="45.75" customHeight="1">
      <c r="A298" s="65" t="s">
        <v>58</v>
      </c>
      <c r="B298" s="65" t="s">
        <v>55</v>
      </c>
      <c r="C298" s="63" t="s">
        <v>87</v>
      </c>
      <c r="D298" s="63" t="s">
        <v>171</v>
      </c>
      <c r="E298" s="117" t="s">
        <v>33</v>
      </c>
      <c r="F298" s="76">
        <v>19600</v>
      </c>
      <c r="G298" s="177"/>
    </row>
    <row r="299" spans="1:8" ht="45.75" customHeight="1">
      <c r="A299" s="65" t="s">
        <v>58</v>
      </c>
      <c r="B299" s="65" t="s">
        <v>55</v>
      </c>
      <c r="C299" s="63" t="s">
        <v>87</v>
      </c>
      <c r="D299" s="63" t="s">
        <v>493</v>
      </c>
      <c r="E299" s="214" t="s">
        <v>511</v>
      </c>
      <c r="F299" s="76">
        <f>F300+F301</f>
        <v>328615</v>
      </c>
      <c r="G299" s="177"/>
    </row>
    <row r="300" spans="1:8" ht="27" customHeight="1">
      <c r="A300" s="65" t="s">
        <v>58</v>
      </c>
      <c r="B300" s="65" t="s">
        <v>55</v>
      </c>
      <c r="C300" s="63" t="s">
        <v>87</v>
      </c>
      <c r="D300" s="63" t="s">
        <v>259</v>
      </c>
      <c r="E300" s="117" t="s">
        <v>342</v>
      </c>
      <c r="F300" s="76">
        <v>0</v>
      </c>
      <c r="G300" s="177"/>
      <c r="H300" s="193"/>
    </row>
    <row r="301" spans="1:8" ht="33.75" customHeight="1">
      <c r="A301" s="65" t="s">
        <v>58</v>
      </c>
      <c r="B301" s="65" t="s">
        <v>55</v>
      </c>
      <c r="C301" s="63" t="s">
        <v>87</v>
      </c>
      <c r="D301" s="63" t="s">
        <v>260</v>
      </c>
      <c r="E301" s="117" t="s">
        <v>38</v>
      </c>
      <c r="F301" s="76">
        <v>328615</v>
      </c>
      <c r="G301" s="177"/>
    </row>
    <row r="302" spans="1:8" ht="27" customHeight="1">
      <c r="A302" s="123">
        <v>10</v>
      </c>
      <c r="B302" s="123"/>
      <c r="C302" s="123"/>
      <c r="D302" s="123"/>
      <c r="E302" s="124" t="s">
        <v>253</v>
      </c>
      <c r="F302" s="125">
        <f>F303+F310</f>
        <v>341150</v>
      </c>
      <c r="G302" s="185"/>
    </row>
    <row r="303" spans="1:8" ht="17.25" customHeight="1">
      <c r="A303" s="54">
        <v>10</v>
      </c>
      <c r="B303" s="54" t="s">
        <v>51</v>
      </c>
      <c r="C303" s="54"/>
      <c r="D303" s="54"/>
      <c r="E303" s="116" t="s">
        <v>47</v>
      </c>
      <c r="F303" s="75">
        <f>F304</f>
        <v>315000</v>
      </c>
      <c r="G303" s="177"/>
      <c r="H303" s="170"/>
    </row>
    <row r="304" spans="1:8" s="67" customFormat="1" ht="46.5" customHeight="1">
      <c r="A304" s="54">
        <v>10</v>
      </c>
      <c r="B304" s="54" t="s">
        <v>51</v>
      </c>
      <c r="C304" s="54" t="s">
        <v>80</v>
      </c>
      <c r="D304" s="54"/>
      <c r="E304" s="196" t="s">
        <v>536</v>
      </c>
      <c r="F304" s="75">
        <f>F305</f>
        <v>315000</v>
      </c>
      <c r="G304" s="177"/>
      <c r="H304" s="191"/>
    </row>
    <row r="305" spans="1:8" s="67" customFormat="1" ht="27.75" customHeight="1">
      <c r="A305" s="54" t="s">
        <v>264</v>
      </c>
      <c r="B305" s="54" t="s">
        <v>51</v>
      </c>
      <c r="C305" s="54" t="s">
        <v>84</v>
      </c>
      <c r="D305" s="54"/>
      <c r="E305" s="196" t="s">
        <v>85</v>
      </c>
      <c r="F305" s="102">
        <f>F306</f>
        <v>315000</v>
      </c>
      <c r="G305" s="179"/>
      <c r="H305" s="191"/>
    </row>
    <row r="306" spans="1:8" s="67" customFormat="1" ht="33" customHeight="1">
      <c r="A306" s="54" t="s">
        <v>264</v>
      </c>
      <c r="B306" s="54" t="s">
        <v>51</v>
      </c>
      <c r="C306" s="54" t="s">
        <v>82</v>
      </c>
      <c r="D306" s="54"/>
      <c r="E306" s="116" t="s">
        <v>48</v>
      </c>
      <c r="F306" s="75">
        <f>F307</f>
        <v>315000</v>
      </c>
      <c r="G306" s="177"/>
      <c r="H306" s="193"/>
    </row>
    <row r="307" spans="1:8" ht="29.25" customHeight="1">
      <c r="A307" s="54">
        <v>10</v>
      </c>
      <c r="B307" s="54" t="s">
        <v>51</v>
      </c>
      <c r="C307" s="54" t="s">
        <v>83</v>
      </c>
      <c r="D307" s="54"/>
      <c r="E307" s="116" t="s">
        <v>71</v>
      </c>
      <c r="F307" s="75">
        <f>F309</f>
        <v>315000</v>
      </c>
      <c r="G307" s="177"/>
      <c r="H307" s="193"/>
    </row>
    <row r="308" spans="1:8" ht="29.25" customHeight="1">
      <c r="A308" s="63" t="s">
        <v>264</v>
      </c>
      <c r="B308" s="63" t="s">
        <v>51</v>
      </c>
      <c r="C308" s="63" t="s">
        <v>83</v>
      </c>
      <c r="D308" s="63" t="s">
        <v>509</v>
      </c>
      <c r="E308" s="117" t="s">
        <v>515</v>
      </c>
      <c r="F308" s="75">
        <f>F309</f>
        <v>315000</v>
      </c>
      <c r="G308" s="177"/>
      <c r="H308" s="193"/>
    </row>
    <row r="309" spans="1:8" ht="24.75" customHeight="1">
      <c r="A309" s="63">
        <v>10</v>
      </c>
      <c r="B309" s="63" t="s">
        <v>51</v>
      </c>
      <c r="C309" s="63" t="s">
        <v>83</v>
      </c>
      <c r="D309" s="63" t="s">
        <v>269</v>
      </c>
      <c r="E309" s="117" t="s">
        <v>163</v>
      </c>
      <c r="F309" s="76">
        <v>315000</v>
      </c>
      <c r="G309" s="177"/>
    </row>
    <row r="310" spans="1:8" ht="16.5" customHeight="1">
      <c r="A310" s="54">
        <v>10</v>
      </c>
      <c r="B310" s="54" t="s">
        <v>54</v>
      </c>
      <c r="C310" s="54"/>
      <c r="D310" s="54"/>
      <c r="E310" s="116" t="s">
        <v>278</v>
      </c>
      <c r="F310" s="75">
        <f>F311+F317</f>
        <v>26150</v>
      </c>
      <c r="G310" s="177"/>
    </row>
    <row r="311" spans="1:8" ht="29.25" customHeight="1">
      <c r="A311" s="54">
        <v>10</v>
      </c>
      <c r="B311" s="54" t="s">
        <v>54</v>
      </c>
      <c r="C311" s="54" t="s">
        <v>80</v>
      </c>
      <c r="D311" s="54"/>
      <c r="E311" s="196" t="s">
        <v>536</v>
      </c>
      <c r="F311" s="75">
        <f>F312</f>
        <v>12850</v>
      </c>
      <c r="G311" s="177"/>
    </row>
    <row r="312" spans="1:8" ht="27.75" customHeight="1">
      <c r="A312" s="54" t="s">
        <v>264</v>
      </c>
      <c r="B312" s="54" t="s">
        <v>54</v>
      </c>
      <c r="C312" s="54" t="s">
        <v>84</v>
      </c>
      <c r="D312" s="54"/>
      <c r="E312" s="196" t="s">
        <v>85</v>
      </c>
      <c r="F312" s="102">
        <f>F313</f>
        <v>12850</v>
      </c>
      <c r="G312" s="179"/>
    </row>
    <row r="313" spans="1:8" ht="27" customHeight="1">
      <c r="A313" s="54" t="s">
        <v>264</v>
      </c>
      <c r="B313" s="54" t="s">
        <v>54</v>
      </c>
      <c r="C313" s="54" t="s">
        <v>82</v>
      </c>
      <c r="D313" s="54"/>
      <c r="E313" s="116" t="s">
        <v>48</v>
      </c>
      <c r="F313" s="75">
        <f>F314</f>
        <v>12850</v>
      </c>
      <c r="G313" s="177"/>
    </row>
    <row r="314" spans="1:8" ht="30" customHeight="1">
      <c r="A314" s="54">
        <v>10</v>
      </c>
      <c r="B314" s="54" t="s">
        <v>54</v>
      </c>
      <c r="C314" s="54" t="s">
        <v>81</v>
      </c>
      <c r="D314" s="54"/>
      <c r="E314" s="116" t="s">
        <v>254</v>
      </c>
      <c r="F314" s="75">
        <f>F316</f>
        <v>12850</v>
      </c>
      <c r="G314" s="177"/>
    </row>
    <row r="315" spans="1:8" ht="30" customHeight="1">
      <c r="A315" s="63" t="s">
        <v>264</v>
      </c>
      <c r="B315" s="63" t="s">
        <v>54</v>
      </c>
      <c r="C315" s="63" t="s">
        <v>81</v>
      </c>
      <c r="D315" s="63" t="s">
        <v>509</v>
      </c>
      <c r="E315" s="117" t="s">
        <v>515</v>
      </c>
      <c r="F315" s="75">
        <f>F316</f>
        <v>12850</v>
      </c>
      <c r="G315" s="177"/>
    </row>
    <row r="316" spans="1:8" ht="25.5" customHeight="1">
      <c r="A316" s="63" t="s">
        <v>264</v>
      </c>
      <c r="B316" s="63" t="s">
        <v>54</v>
      </c>
      <c r="C316" s="63" t="s">
        <v>81</v>
      </c>
      <c r="D316" s="63" t="s">
        <v>270</v>
      </c>
      <c r="E316" s="117" t="s">
        <v>255</v>
      </c>
      <c r="F316" s="76">
        <v>12850</v>
      </c>
      <c r="G316" s="177"/>
      <c r="H316" s="170"/>
    </row>
    <row r="317" spans="1:8" ht="39.75" customHeight="1">
      <c r="A317" s="54" t="s">
        <v>264</v>
      </c>
      <c r="B317" s="54" t="s">
        <v>54</v>
      </c>
      <c r="C317" s="54" t="s">
        <v>90</v>
      </c>
      <c r="D317" s="54"/>
      <c r="E317" s="213" t="s">
        <v>224</v>
      </c>
      <c r="F317" s="75">
        <f>F318</f>
        <v>13300</v>
      </c>
      <c r="G317" s="177"/>
      <c r="H317" s="170"/>
    </row>
    <row r="318" spans="1:8" ht="45.75" customHeight="1">
      <c r="A318" s="54" t="s">
        <v>264</v>
      </c>
      <c r="B318" s="54" t="s">
        <v>54</v>
      </c>
      <c r="C318" s="54" t="s">
        <v>89</v>
      </c>
      <c r="D318" s="54"/>
      <c r="E318" s="213" t="s">
        <v>228</v>
      </c>
      <c r="F318" s="75">
        <f>F319</f>
        <v>13300</v>
      </c>
      <c r="G318" s="177"/>
      <c r="H318" s="170"/>
    </row>
    <row r="319" spans="1:8" ht="55.5" customHeight="1">
      <c r="A319" s="54" t="s">
        <v>264</v>
      </c>
      <c r="B319" s="54" t="s">
        <v>54</v>
      </c>
      <c r="C319" s="54" t="s">
        <v>495</v>
      </c>
      <c r="D319" s="54"/>
      <c r="E319" s="215" t="s">
        <v>537</v>
      </c>
      <c r="F319" s="75">
        <f>F321</f>
        <v>13300</v>
      </c>
      <c r="G319" s="177"/>
      <c r="H319" s="170"/>
    </row>
    <row r="320" spans="1:8" ht="27.75" customHeight="1">
      <c r="A320" s="63" t="s">
        <v>264</v>
      </c>
      <c r="B320" s="63" t="s">
        <v>54</v>
      </c>
      <c r="C320" s="63" t="s">
        <v>495</v>
      </c>
      <c r="D320" s="63" t="s">
        <v>510</v>
      </c>
      <c r="E320" s="157" t="s">
        <v>516</v>
      </c>
      <c r="F320" s="75">
        <f>F321</f>
        <v>13300</v>
      </c>
      <c r="G320" s="177"/>
      <c r="H320" s="170"/>
    </row>
    <row r="321" spans="1:8" ht="31.5" customHeight="1">
      <c r="A321" s="63" t="s">
        <v>264</v>
      </c>
      <c r="B321" s="63" t="s">
        <v>54</v>
      </c>
      <c r="C321" s="63" t="s">
        <v>495</v>
      </c>
      <c r="D321" s="63" t="s">
        <v>268</v>
      </c>
      <c r="E321" s="214" t="s">
        <v>494</v>
      </c>
      <c r="F321" s="76">
        <v>13300</v>
      </c>
      <c r="G321" s="177"/>
      <c r="H321" s="170"/>
    </row>
    <row r="322" spans="1:8" ht="21" customHeight="1">
      <c r="A322" s="123">
        <v>11</v>
      </c>
      <c r="B322" s="123"/>
      <c r="C322" s="123"/>
      <c r="D322" s="123"/>
      <c r="E322" s="124" t="s">
        <v>61</v>
      </c>
      <c r="F322" s="125">
        <f>F323</f>
        <v>10000</v>
      </c>
      <c r="G322" s="185"/>
    </row>
    <row r="323" spans="1:8" ht="20.25" customHeight="1">
      <c r="A323" s="54">
        <v>11</v>
      </c>
      <c r="B323" s="54" t="s">
        <v>51</v>
      </c>
      <c r="C323" s="54"/>
      <c r="D323" s="54"/>
      <c r="E323" s="116" t="s">
        <v>256</v>
      </c>
      <c r="F323" s="75">
        <f>F324</f>
        <v>10000</v>
      </c>
      <c r="G323" s="177"/>
    </row>
    <row r="324" spans="1:8" ht="31.5" customHeight="1">
      <c r="A324" s="54">
        <v>11</v>
      </c>
      <c r="B324" s="54" t="s">
        <v>51</v>
      </c>
      <c r="C324" s="54" t="s">
        <v>77</v>
      </c>
      <c r="D324" s="54"/>
      <c r="E324" s="116" t="s">
        <v>538</v>
      </c>
      <c r="F324" s="75">
        <f>F325</f>
        <v>10000</v>
      </c>
      <c r="G324" s="177"/>
    </row>
    <row r="325" spans="1:8" ht="27.75" customHeight="1">
      <c r="A325" s="54" t="s">
        <v>271</v>
      </c>
      <c r="B325" s="54" t="s">
        <v>51</v>
      </c>
      <c r="C325" s="54" t="s">
        <v>78</v>
      </c>
      <c r="D325" s="54"/>
      <c r="E325" s="116" t="s">
        <v>79</v>
      </c>
      <c r="F325" s="102">
        <f>F326</f>
        <v>10000</v>
      </c>
      <c r="G325" s="179"/>
    </row>
    <row r="326" spans="1:8" ht="20.25" customHeight="1">
      <c r="A326" s="54">
        <v>11</v>
      </c>
      <c r="B326" s="54" t="s">
        <v>51</v>
      </c>
      <c r="C326" s="54" t="s">
        <v>76</v>
      </c>
      <c r="D326" s="54"/>
      <c r="E326" s="116" t="s">
        <v>62</v>
      </c>
      <c r="F326" s="75">
        <f>F328</f>
        <v>10000</v>
      </c>
      <c r="G326" s="177"/>
    </row>
    <row r="327" spans="1:8" ht="28.5" customHeight="1">
      <c r="A327" s="63" t="s">
        <v>271</v>
      </c>
      <c r="B327" s="63" t="s">
        <v>51</v>
      </c>
      <c r="C327" s="63" t="s">
        <v>76</v>
      </c>
      <c r="D327" s="63" t="s">
        <v>493</v>
      </c>
      <c r="E327" s="214" t="s">
        <v>511</v>
      </c>
      <c r="F327" s="75">
        <f>F328</f>
        <v>10000</v>
      </c>
      <c r="G327" s="177"/>
    </row>
    <row r="328" spans="1:8" ht="33" customHeight="1">
      <c r="A328" s="63" t="s">
        <v>271</v>
      </c>
      <c r="B328" s="63" t="s">
        <v>51</v>
      </c>
      <c r="C328" s="63" t="s">
        <v>76</v>
      </c>
      <c r="D328" s="63" t="s">
        <v>260</v>
      </c>
      <c r="E328" s="117" t="s">
        <v>39</v>
      </c>
      <c r="F328" s="76">
        <v>10000</v>
      </c>
      <c r="G328" s="177"/>
    </row>
    <row r="329" spans="1:8" ht="31.5" customHeight="1">
      <c r="A329" s="98"/>
      <c r="B329" s="98"/>
      <c r="C329" s="98"/>
      <c r="D329" s="98"/>
      <c r="E329" s="121" t="s">
        <v>279</v>
      </c>
      <c r="F329" s="99">
        <f>F7+F69+F79+F114+F152+F247+F259+F302+F322</f>
        <v>15844687.66</v>
      </c>
      <c r="G329" s="186"/>
    </row>
    <row r="330" spans="1:8" ht="18.75" customHeight="1">
      <c r="G330" s="186"/>
    </row>
    <row r="331" spans="1:8" ht="33.75" customHeight="1"/>
    <row r="332" spans="1:8" ht="33.75" customHeight="1"/>
    <row r="333" spans="1:8" ht="21.75" customHeight="1"/>
    <row r="334" spans="1:8" ht="33" customHeight="1"/>
    <row r="335" spans="1:8">
      <c r="H335" s="195"/>
    </row>
  </sheetData>
  <mergeCells count="5">
    <mergeCell ref="A1:F1"/>
    <mergeCell ref="A2:F2"/>
    <mergeCell ref="C4:C6"/>
    <mergeCell ref="D4:D6"/>
    <mergeCell ref="E4:E6"/>
  </mergeCells>
  <phoneticPr fontId="0" type="noConversion"/>
  <pageMargins left="0.42" right="0.32" top="0.4" bottom="0.39" header="0.26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№1 ист 18г</vt:lpstr>
      <vt:lpstr>№2 ист.19-20</vt:lpstr>
      <vt:lpstr>№3 Налоги</vt:lpstr>
      <vt:lpstr>№4 дох 2018</vt:lpstr>
      <vt:lpstr>№5 дох 19-20</vt:lpstr>
      <vt:lpstr>№6 Гл адм.дох.</vt:lpstr>
      <vt:lpstr>№7 Гл.адм.диф.</vt:lpstr>
      <vt:lpstr>№8 Гл.распор.</vt:lpstr>
      <vt:lpstr>№9 расход,18г</vt:lpstr>
      <vt:lpstr>№10 расход,19-20</vt:lpstr>
      <vt:lpstr>№11 Вед.стр.18г</vt:lpstr>
      <vt:lpstr>№12 Вед.стр.19-20г</vt:lpstr>
      <vt:lpstr>№13 МП,18г (2)</vt:lpstr>
      <vt:lpstr>№14 МП 19-20</vt:lpstr>
      <vt:lpstr>КР,18,19-20г</vt:lpstr>
      <vt:lpstr>'№10 расход,19-20'!Область_печати</vt:lpstr>
      <vt:lpstr>'№11 Вед.стр.18г'!Область_печати</vt:lpstr>
      <vt:lpstr>'№2 ист.19-20'!Область_печати</vt:lpstr>
      <vt:lpstr>'№9 расход,18г'!Область_печати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2016-12-29T03:49:57Z</cp:lastPrinted>
  <dcterms:created xsi:type="dcterms:W3CDTF">2006-09-28T05:33:49Z</dcterms:created>
  <dcterms:modified xsi:type="dcterms:W3CDTF">2018-10-31T00:49:25Z</dcterms:modified>
</cp:coreProperties>
</file>