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4"/>
  </bookViews>
  <sheets>
    <sheet name="№1 ист 19г" sheetId="1" r:id="rId1"/>
    <sheet name="№4 дох 2019" sheetId="2" r:id="rId2"/>
    <sheet name="№9 расход,19г" sheetId="3" r:id="rId3"/>
    <sheet name="№11 Вед.стр.19г" sheetId="4" r:id="rId4"/>
    <sheet name="№13 МП,19г" sheetId="5" r:id="rId5"/>
  </sheets>
  <definedNames>
    <definedName name="_xlnm.Print_Area" localSheetId="3">'№11 Вед.стр.19г'!$A$1:$G$249</definedName>
    <definedName name="_xlnm.Print_Area" localSheetId="2">'№9 расход,19г'!$A$1:$F$250</definedName>
  </definedNames>
  <calcPr fullCalcOnLoad="1"/>
</workbook>
</file>

<file path=xl/sharedStrings.xml><?xml version="1.0" encoding="utf-8"?>
<sst xmlns="http://schemas.openxmlformats.org/spreadsheetml/2006/main" count="2743" uniqueCount="474">
  <si>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</si>
  <si>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</si>
  <si>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</si>
  <si>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Сумма доходов на 2019 год</t>
  </si>
  <si>
    <t>1 11 05035 10 0000 120</t>
  </si>
  <si>
    <t>1 14 02053 10 0000 410</t>
  </si>
  <si>
    <t>2 02 02999 10 0000 151</t>
  </si>
  <si>
    <t>Фонд оплаты труда учреждений</t>
  </si>
  <si>
    <t>011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</si>
  <si>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</si>
  <si>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</si>
  <si>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</si>
  <si>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</si>
  <si>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</si>
  <si>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</si>
  <si>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</si>
  <si>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</si>
  <si>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</si>
  <si>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</si>
  <si>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</si>
  <si>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</si>
  <si>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</si>
  <si>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</si>
  <si>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</si>
  <si>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</si>
  <si>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</si>
  <si>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</si>
  <si>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</si>
  <si>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</si>
  <si>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</si>
  <si>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</si>
  <si>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</si>
  <si>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 первичного воинского учета на территориях, где  отсутствуют военные комиссариаты</t>
  </si>
  <si>
    <t>Итого доходов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</si>
  <si>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</si>
  <si>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</si>
  <si>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</si>
  <si>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</si>
  <si>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</si>
  <si>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</si>
  <si>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</si>
  <si>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</si>
  <si>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Обеспечение деятельности  органов местного самоуправления , муниципальных учреждений муниципального образования Приисковый сельсовет</t>
  </si>
  <si>
    <t>Резервные фонды</t>
  </si>
  <si>
    <t>Непрограммные расходы в сфере установленных функций органов местного самоуправления, муниципальных учреждений Приискового сельсовета</t>
  </si>
  <si>
    <t>Обеспечение деятельности органов местного самоуправления, муниципальных учреждений муниципального образования Приисковый сельсовет</t>
  </si>
  <si>
    <t>Резервные фонды местных администраций</t>
  </si>
  <si>
    <t>40 1 00 07050</t>
  </si>
  <si>
    <t>Иные бюджетные ассигнования</t>
  </si>
  <si>
    <t>800</t>
  </si>
  <si>
    <t>Субсидии бюджетам субъектов Российской Федерации и муниципальных образований (межбюджетные субсидии)</t>
  </si>
  <si>
    <t>2 02 29999 00 0000 151</t>
  </si>
  <si>
    <t>2 02 20000 00 0000 151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</si>
  <si>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</si>
  <si>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</si>
  <si>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</si>
  <si>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40 1 00 71260</t>
  </si>
  <si>
    <t>Обеспечение первичных мер пожарной безопасности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</si>
  <si>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</si>
  <si>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</si>
  <si>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Закупка товаров,  работ и  услуг для  государственных (муниципальных) нужд</t>
  </si>
  <si>
    <t>Иные закупки товаров, работ и услуг для обеспечения государственных (муниципальных )нужд</t>
  </si>
  <si>
    <t>40 2 00 02180</t>
  </si>
  <si>
    <t>200</t>
  </si>
  <si>
    <t>240</t>
  </si>
  <si>
    <t>Иные выплаты персоналу учреждений, за исключением фонда оплаты труда</t>
  </si>
  <si>
    <t>40 1 00 70270</t>
  </si>
  <si>
    <t>на 2019год</t>
  </si>
  <si>
    <t>120</t>
  </si>
  <si>
    <t>830</t>
  </si>
  <si>
    <t>850</t>
  </si>
  <si>
    <t>410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</si>
  <si>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</si>
  <si>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</si>
  <si>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</si>
  <si>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</si>
  <si>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</si>
  <si>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</si>
  <si>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Бюджетные инвестиции</t>
  </si>
  <si>
    <t>Публичные нормативные социальные выплаты</t>
  </si>
  <si>
    <t>Расходы на выплаты персоналу казенных учреждений</t>
  </si>
  <si>
    <t>Расходы на выплату персоналу казенных учреждений</t>
  </si>
  <si>
    <t>Муниципальная программа "Пожарная безопасность и защита населения на территории Приискового сельсовета от чрезвычайных ситуаций на 2018 и плановый период 2019 и 2020 годов"</t>
  </si>
  <si>
    <t>Мероприятия, направленные на обеспечение противопожарной безопасности на территории муниципального образования Приисковый сельсовет</t>
  </si>
  <si>
    <t>18 0 01 00000</t>
  </si>
  <si>
    <t>18 0 01 08000</t>
  </si>
  <si>
    <t>18 0 00 00000</t>
  </si>
  <si>
    <t>Муниципальная программа "Развитие транспортной системы на 2018-2026 годы"</t>
  </si>
  <si>
    <t>Мероприятия на содержание и развитие автомобильных дорог</t>
  </si>
  <si>
    <t>19 0 01 01400</t>
  </si>
  <si>
    <t>19 0 01 00000</t>
  </si>
  <si>
    <t>Муниципальная программа "Развитие малого и среднего предпринимательства на территории Приискового сельсовета в 2018г и лановый период 2019 и 2020 годов"</t>
  </si>
  <si>
    <t>Мероприятия, направленные на оказание поддержки субъектам малого и среднего предпринимательства на территории муниципального образования Приисковый сельсовет</t>
  </si>
  <si>
    <t>Проведение выборов главы муниципального образования Приисковый сельсовет</t>
  </si>
  <si>
    <t>Муниципальная программа «Профилактика преступлений и иных правонарушений на территории Приискового сельсовета Орджоникидзевского района Республики Хакасия на 2018 и плановый период 2019-2020годов»</t>
  </si>
  <si>
    <t>Программа комплексного развития системы коммунальной инфраструктуры на 2017-2021гг и на перспективу до 2026г</t>
  </si>
  <si>
    <t>Муниципальная программа «Повышение безопасности дорожного движения на территории с.Приисковое на  на 2018 год и плановый период 2019-2020гг»</t>
  </si>
  <si>
    <t>2019год</t>
  </si>
  <si>
    <t>Муниципальная программа «Профилактика безнадзорности и правонарушений несовершеннолетних на 2018 год и плановый период 2019-2020гг»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</si>
  <si>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</si>
  <si>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на 2018 год</t>
  </si>
  <si>
    <t>Муниципальная программа «Спорт, физкультура и здоровье на 2018 год и плановый период 2019-2020гг»</t>
  </si>
  <si>
    <t>Муниципальная программа "Развитие  транспортной системы на 2018-2020 годы"</t>
  </si>
  <si>
    <t>Муниципальная программа «Адресная социальная  поддержка нетрудоспособного населения и семей с детьми на 2018 и плановый период 2019-2020 годы»</t>
  </si>
  <si>
    <t>Исполнение судебных актов</t>
  </si>
  <si>
    <t>Прочие межбюджетные трансферты, передаваемые бюджетам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</si>
  <si>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</si>
  <si>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</si>
  <si>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</si>
  <si>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>(рублей)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</si>
  <si>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</si>
  <si>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</si>
  <si>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</si>
  <si>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</si>
  <si>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</si>
  <si>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</si>
  <si>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</si>
  <si>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</si>
  <si>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</si>
  <si>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</si>
  <si>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</si>
  <si>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</si>
  <si>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</si>
  <si>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Органы внутренних дел</t>
  </si>
  <si>
    <t>Обеспечение пожарной безопасности</t>
  </si>
  <si>
    <t>Национальная экономика</t>
  </si>
  <si>
    <t>Общеэкономические вопросы</t>
  </si>
  <si>
    <t>Мероприятия по профилактике безнадзорности и правонарушений несовершеннолетних</t>
  </si>
  <si>
    <t>Другие вопросы в области национальной экономики</t>
  </si>
  <si>
    <t>Муниципальная программа «Энергосбережение и повышение энергоэффективности в муниципальном образовании Приисковый сельсовет  на 2010-2015годы и на перспективу до 2020года</t>
  </si>
  <si>
    <t>Жилищное хозяйство</t>
  </si>
  <si>
    <t>Мероприятия в области жилищно-коммунального хозяйства</t>
  </si>
  <si>
    <t>Мероприятия в области жилищного хозяйства</t>
  </si>
  <si>
    <t>Коммунальное хозяйство</t>
  </si>
  <si>
    <t>Мероприятия в области коммунального хозяйства</t>
  </si>
  <si>
    <t>Благоустройство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</si>
  <si>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</si>
  <si>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</si>
  <si>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</si>
  <si>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</si>
  <si>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</si>
  <si>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</si>
  <si>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</si>
  <si>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</si>
  <si>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</si>
  <si>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</si>
  <si>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Доплаты к пенсиям муниципальных служащих муниципального образования Приисковый сельсовет</t>
  </si>
  <si>
    <t>Публичные нормативные социальные выплаты гражданам</t>
  </si>
  <si>
    <t>01</t>
  </si>
  <si>
    <t>00</t>
  </si>
  <si>
    <t>02</t>
  </si>
  <si>
    <t>03</t>
  </si>
  <si>
    <t>04</t>
  </si>
  <si>
    <t>05</t>
  </si>
  <si>
    <t>07</t>
  </si>
  <si>
    <t>08</t>
  </si>
  <si>
    <t>09</t>
  </si>
  <si>
    <t>Адресная социальная поддержка граждан, находящихся в трудной жизненной ситуации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</si>
  <si>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</si>
  <si>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</si>
  <si>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</si>
  <si>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</si>
  <si>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</si>
  <si>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</si>
  <si>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</si>
  <si>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</si>
  <si>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</si>
  <si>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 xml:space="preserve">Доплаты к пенсиям муниципальных служащих муниципального образования Приисковый сельсовет </t>
  </si>
  <si>
    <t>10 0 01 01000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</si>
  <si>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</si>
  <si>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</si>
  <si>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</si>
  <si>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11 0 00 00000</t>
  </si>
  <si>
    <t>11 0 01 02100</t>
  </si>
  <si>
    <t>11 0 01 02000</t>
  </si>
  <si>
    <t>11 0 01 02200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</si>
  <si>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</si>
  <si>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</si>
  <si>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</si>
  <si>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</si>
  <si>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</si>
  <si>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</si>
  <si>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</si>
  <si>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</si>
  <si>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</si>
  <si>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12 0 01 03000</t>
  </si>
  <si>
    <t>12 0 00 00000</t>
  </si>
  <si>
    <t>12 0 01 00000</t>
  </si>
  <si>
    <t xml:space="preserve">Обеспечение профилактики безнадзорности и правонарушений несовершеннолетних </t>
  </si>
  <si>
    <t>13 0 01 04000</t>
  </si>
  <si>
    <t>13 0 01 00000</t>
  </si>
  <si>
    <t xml:space="preserve">Обеспечение мер борьбы с преступностью и профилактике правонарушений </t>
  </si>
  <si>
    <t>13 0 00 00000</t>
  </si>
  <si>
    <t>40 1 00 02180</t>
  </si>
  <si>
    <t>40 1 00 02470</t>
  </si>
  <si>
    <t>14 0 01 07000</t>
  </si>
  <si>
    <t xml:space="preserve">04 </t>
  </si>
  <si>
    <t>14 0 01 00000</t>
  </si>
  <si>
    <t>Обеспечение энергоэффективности и энергосбережения на объектах муниципальной собственности</t>
  </si>
  <si>
    <t>14 0 00 00000</t>
  </si>
  <si>
    <t>15 0 00 00000</t>
  </si>
  <si>
    <t>15 0 01 00000</t>
  </si>
  <si>
    <t xml:space="preserve">Профилактика дорожно-транспортных происшествий </t>
  </si>
  <si>
    <t xml:space="preserve">05 </t>
  </si>
  <si>
    <t xml:space="preserve">Обеспечение мерборьбы с преступностью и профилактике правонарушений 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</si>
  <si>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</si>
  <si>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</si>
  <si>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</si>
  <si>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</si>
  <si>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</si>
  <si>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</si>
  <si>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</si>
  <si>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</si>
  <si>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</si>
  <si>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40 2 00 11000</t>
  </si>
  <si>
    <t>40 2 00 10000</t>
  </si>
  <si>
    <t>40 2 00 25000</t>
  </si>
  <si>
    <t>40 2 00 23000</t>
  </si>
  <si>
    <t>40 2 00 45000</t>
  </si>
  <si>
    <t>40 2 00 44000</t>
  </si>
  <si>
    <t>40 2 00 43000</t>
  </si>
  <si>
    <t>40 2 00 41000</t>
  </si>
  <si>
    <t>40 2 00 42000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</si>
  <si>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</si>
  <si>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</si>
  <si>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</si>
  <si>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</si>
  <si>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Дорожное хозяйство (дорожный фонд)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</si>
  <si>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</si>
  <si>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</si>
  <si>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1 03 02000 01 0000 110</t>
  </si>
  <si>
    <t>Акцизы по подакцизным товарам (продукции), производимым на территории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</si>
  <si>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</si>
  <si>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</si>
  <si>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</si>
  <si>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</si>
  <si>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</si>
  <si>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</si>
  <si>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</si>
  <si>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</si>
  <si>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</si>
  <si>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</si>
  <si>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</si>
  <si>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</si>
  <si>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</si>
  <si>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</si>
  <si>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Прочие субсидии бюджетам сельских поселений</t>
  </si>
  <si>
    <t>Обеспечение проведения выборов и референдумов</t>
  </si>
  <si>
    <t>40 1 00 20030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</si>
  <si>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</si>
  <si>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</si>
  <si>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</si>
  <si>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</si>
  <si>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</si>
  <si>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119</t>
  </si>
  <si>
    <t>2 02 02088 10 0002 151</t>
  </si>
  <si>
    <t>2 02 02089 10 0002 151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</si>
  <si>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</si>
  <si>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</si>
  <si>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</si>
  <si>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</si>
  <si>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</si>
  <si>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1 14 00000 00 0000 000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</si>
  <si>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</si>
  <si>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</si>
  <si>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</si>
  <si>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</si>
  <si>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</si>
  <si>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</si>
  <si>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</si>
  <si>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</si>
  <si>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</si>
  <si>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</si>
  <si>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</si>
  <si>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</si>
  <si>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</si>
  <si>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</si>
  <si>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1 11 05030 00 0000 120</t>
  </si>
  <si>
    <t>Наименование целевых  программ</t>
  </si>
  <si>
    <t>Рз</t>
  </si>
  <si>
    <t>Код главы</t>
  </si>
  <si>
    <t xml:space="preserve">Администрация Приискового сельсовета Орджоникидзевского  района  Республики  Хакасия </t>
  </si>
  <si>
    <t>Социальная  политика</t>
  </si>
  <si>
    <t>Администрация Приискового сельсовета Орджоникидзевского  района  Республики  Хакасия</t>
  </si>
  <si>
    <t xml:space="preserve">Социальное  обеспечение  населения </t>
  </si>
  <si>
    <t xml:space="preserve">Образование </t>
  </si>
  <si>
    <t xml:space="preserve">Мероприятия, направленные на усиление мер по борьбе с преступностью и профилактике правонарушений </t>
  </si>
  <si>
    <t xml:space="preserve">Национальная безопасность и правоохранительная деятельность </t>
  </si>
  <si>
    <t>Жилищно- коммунальное хозяйство</t>
  </si>
  <si>
    <t>Мероприятия, направленные на повышения безопасности дорожного движения</t>
  </si>
  <si>
    <t>Итого: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</si>
  <si>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</si>
  <si>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</si>
  <si>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</si>
  <si>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</si>
  <si>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</si>
  <si>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</si>
  <si>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</si>
  <si>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</si>
  <si>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</si>
  <si>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>Глава  муниципального образования Приисковый сельсовет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</si>
  <si>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</si>
  <si>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</si>
  <si>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</si>
  <si>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</si>
  <si>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>Мероприятия направленные на усиление мер  по борьбе с преступностью и профилактике правонарушений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</si>
  <si>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</si>
  <si>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</si>
  <si>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</si>
  <si>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</si>
  <si>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</si>
  <si>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деятельности подведомственных учреждений(Мероприятия связанные с противопожарной безопасностью территорий)</t>
  </si>
  <si>
    <t xml:space="preserve">Жилищно- коммунальное хозяйство </t>
  </si>
  <si>
    <t>Компенсация выпадающих доходов организациям, представляющим населению жилищные услуги по тарифам, не обеспечивающим возмещение издержек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</si>
  <si>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</si>
  <si>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</si>
  <si>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</si>
  <si>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</si>
  <si>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>Мероприятия напрапвленные на повышение безопасности дорожного движения</t>
  </si>
  <si>
    <t xml:space="preserve">Уличное освещение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</si>
  <si>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</si>
  <si>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</si>
  <si>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</si>
  <si>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</si>
  <si>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</si>
  <si>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</si>
  <si>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</si>
  <si>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</si>
  <si>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13</t>
  </si>
  <si>
    <t>10</t>
  </si>
  <si>
    <t>12</t>
  </si>
  <si>
    <t>810</t>
  </si>
  <si>
    <t>111</t>
  </si>
  <si>
    <t>112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</si>
  <si>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</si>
  <si>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</si>
  <si>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</si>
  <si>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</si>
  <si>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</si>
  <si>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</si>
  <si>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</si>
  <si>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</si>
  <si>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</si>
  <si>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</si>
  <si>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</si>
  <si>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</si>
  <si>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</si>
  <si>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</si>
  <si>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</si>
  <si>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</si>
  <si>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</si>
  <si>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</si>
  <si>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Получение кредитов от кредитных организаций в валюте Российской Федерации</t>
  </si>
  <si>
    <t>011 01 02 00 00 10 0000 710</t>
  </si>
  <si>
    <t>Получение кредитов от кредитных организаций бюджетами поселений  в валюте Российской Федерации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</si>
  <si>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</si>
  <si>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</si>
  <si>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</si>
  <si>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</si>
  <si>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</si>
  <si>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</si>
  <si>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</si>
  <si>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</si>
  <si>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011 01 03 01 00 10 0000 710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</si>
  <si>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</si>
  <si>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</si>
  <si>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</si>
  <si>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</si>
  <si>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</si>
  <si>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</si>
  <si>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</si>
  <si>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</si>
  <si>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</si>
  <si>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</si>
  <si>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</si>
  <si>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</si>
  <si>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</si>
  <si>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</si>
  <si>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</si>
  <si>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</si>
  <si>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>2 02 15002 10 0000 151</t>
  </si>
  <si>
    <t>2 02 29999 10 0000 151</t>
  </si>
  <si>
    <t>2 02 15002 00 0000 151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</si>
  <si>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</si>
  <si>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</si>
  <si>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</si>
  <si>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</si>
  <si>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</si>
  <si>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</si>
  <si>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</si>
  <si>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</si>
  <si>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(тыс.руб.)</t>
  </si>
  <si>
    <t>Исполнение судебных актов Российской Федерации и мировых соглашений по возмещению и причинению вреда</t>
  </si>
  <si>
    <t>1 03 02230 01 0000 110</t>
  </si>
  <si>
    <t>1 03 02240 01 0000 110</t>
  </si>
  <si>
    <t>1 03 02250 01 0000 110</t>
  </si>
  <si>
    <t>1 03 02260 01 0000 110</t>
  </si>
  <si>
    <t>1 03 00000 00 0000 000</t>
  </si>
  <si>
    <t>НАЛОГИ НА ТОВАРЫ (РАБОТЫ, УСЛУГИ), РЕАЛИЗУЕМЫЕ НА ТЕРРИТОРИИ РОССИЙСКОЙ ФЕДЕРАЦИИ</t>
  </si>
  <si>
    <t>Мероприятия направленные на содержание автомобильных дорог общего пользования местного значения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</si>
  <si>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</si>
  <si>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</si>
  <si>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</si>
  <si>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</si>
  <si>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Дотации бюджетам сельских поселений на выравнивание  бюджетной обеспеченности</t>
  </si>
  <si>
    <t>Субвенции бюджетам сельских поселений  на осуществление  первичного воинского учета на территориях, где  отсутствуют военные комиссариаты</t>
  </si>
  <si>
    <t>16 0 01 00000</t>
  </si>
  <si>
    <t>16 0 01 02000</t>
  </si>
  <si>
    <t>16 0 00 00000</t>
  </si>
  <si>
    <t>19 0 00 00000</t>
  </si>
  <si>
    <t>Муниципальная программа "Профилактика терроризма и экстремизма в Администрации Приискового сельсовета на 2018г и плановый период 2019 и 2020 годов"</t>
  </si>
  <si>
    <t>20 0 00 00000</t>
  </si>
  <si>
    <t>20 0 01 00000</t>
  </si>
  <si>
    <t>20 0 01 01000</t>
  </si>
  <si>
    <t>17 0 00 00000</t>
  </si>
  <si>
    <t>17 0 01 00000</t>
  </si>
  <si>
    <t>Мероприятия, направленные на обеспечение профилактики терроризма и экстремизма</t>
  </si>
  <si>
    <t xml:space="preserve">Перечень
муниципальных целевых программ, предусмотренных к финансированию из местного бюджета муниципального образования
Приисковый сельсовет на 2019 год
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</si>
  <si>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Приисковый  сельсовет на 2019 год </t>
  </si>
  <si>
    <t xml:space="preserve">Ведомственная структура расходов местного бюджета 
муниципального образования Приисковый  сельсовет  на 2019 год
</t>
  </si>
  <si>
    <t>расходов на 2019 год</t>
  </si>
  <si>
    <t>Источники  финансирования дефицита местного бюджета муниципального образования Приисковый  сельсовет на 2019 год</t>
  </si>
  <si>
    <t xml:space="preserve">Доходы местного бюджета муниципального образования
Приисковый сельсовет  на  2019год
</t>
  </si>
  <si>
    <t>Расходов на 2019 год</t>
  </si>
  <si>
    <t>Обеспечение деятельности органов местного самоуправления , муниципальных учреждений муниципального образования Приисковый сельсовет</t>
  </si>
  <si>
    <t>15 0 01 09000</t>
  </si>
  <si>
    <t>Реализация мероприятий по передаче полномочий в сфере решения вопросов градостроительной деятельности</t>
  </si>
  <si>
    <t>40 1 00 09050</t>
  </si>
  <si>
    <t xml:space="preserve">Физическая культура </t>
  </si>
  <si>
    <t>Муниципальная программа «Повышение безопасности дорожного движения на территории с.Приисковое на  на 2018 год и плановый период 2019 и 2020гг»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</si>
  <si>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</si>
  <si>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Налог на доходы физических лиц с доходов ,полученных от осуществления деятельности физическими лицами , зарегистрированными в качестве индивидуальных предпринимателей , нотариусов , занимающихся частной практикой , адвокатов ,учредивших адвокатские кабинеты и других лиц ,занимающихся частной практикой в соответствии со статьей 227 Налогового кодекса Российской  Федерации</t>
  </si>
  <si>
    <t>Налог на доходы физических лиц с доходов , полученных физическими лицами в соответствии со статьей 228 Налогового кодекса Российской 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</si>
  <si>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</si>
  <si>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</si>
  <si>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</si>
  <si>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</si>
  <si>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</si>
  <si>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главы</t>
  </si>
  <si>
    <t>2 02 49999 10 0000 150</t>
  </si>
  <si>
    <t>2 02 40014 10 0000 150</t>
  </si>
  <si>
    <t>2 02 35250 10 0000 150</t>
  </si>
  <si>
    <t>2 02 35118 10 0000 150</t>
  </si>
  <si>
    <t>2 02 15001 10 0000 150</t>
  </si>
  <si>
    <t>2 02 35250 00 0000 150</t>
  </si>
  <si>
    <t>2 02 10000 00 0000 150</t>
  </si>
  <si>
    <t>2 02 15001 00 0000 150</t>
  </si>
  <si>
    <t>2 02 30000 00 0000 150</t>
  </si>
  <si>
    <t>2 02 35118 00 0000 150</t>
  </si>
  <si>
    <t>2 02 40000 00 0000 150</t>
  </si>
  <si>
    <t>2 02 40014 00 0000 150</t>
  </si>
  <si>
    <t>2 02 49999 00 0000 150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</si>
  <si>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на 2019 год</t>
  </si>
  <si>
    <t xml:space="preserve">Субвенции  бюджетам бюджетной системы   Российской Федерации </t>
  </si>
  <si>
    <t>17 0 01 03000</t>
  </si>
  <si>
    <t>17 0 01 S3290</t>
  </si>
  <si>
    <t>Приложение 1</t>
  </si>
  <si>
    <t>к решению Совета депутатов Приискового сельсовета</t>
  </si>
  <si>
    <t>"О вненсении изменений в решение Совета депутатов</t>
  </si>
  <si>
    <t>Приискового сельсовета "О бюджете муниципального образования</t>
  </si>
  <si>
    <t xml:space="preserve">Приисковый сельсовет Орджоникидзевского района Республики Хакасия  </t>
  </si>
  <si>
    <t>"Приложение 1</t>
  </si>
  <si>
    <t>"О бюджете муниципального образования Приисковый сельсовет</t>
  </si>
  <si>
    <t xml:space="preserve"> Орджоникидзевского района Республики Хакасия  </t>
  </si>
  <si>
    <t>на 2019 и плановый период 2020 и 2021 годов" № 37  от 28 декабря 2018г."</t>
  </si>
  <si>
    <t>на 2019 и плановый период 2020 2012 годов" № 5   от 22 февраля 2019г</t>
  </si>
  <si>
    <t>"Приложение 4</t>
  </si>
  <si>
    <t>Приложение 2</t>
  </si>
  <si>
    <t>Приложение 3</t>
  </si>
  <si>
    <t>"Приложение 9</t>
  </si>
  <si>
    <t>"Приложение 11</t>
  </si>
  <si>
    <t>Приложение 4</t>
  </si>
  <si>
    <t>Приложение 5</t>
  </si>
  <si>
    <t>"Приложение 13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</si>
</sst>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[$-FC19]d\ mmmm\ yyyy\ &quot;г.&quot;"/>
    <numFmt numFmtId="167" formatCode="000000"/>
    <numFmt numFmtId="168" formatCode="0000"/>
    <numFmt numFmtId="169" formatCode="#&quot; &quot;???/???"/>
    <numFmt numFmtId="170" formatCode="#,##0.00_р_.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</numFmts>
  <fonts count="5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4" fontId="12" fillId="34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15" fillId="35" borderId="10" xfId="0" applyNumberFormat="1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left" vertical="top" wrapText="1"/>
    </xf>
    <xf numFmtId="4" fontId="15" fillId="35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2" fillId="33" borderId="10" xfId="0" applyFont="1" applyFill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2" fillId="33" borderId="13" xfId="0" applyFont="1" applyFill="1" applyBorder="1" applyAlignment="1">
      <alignment horizontal="justify" vertical="top" wrapText="1"/>
    </xf>
    <xf numFmtId="4" fontId="4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49" fontId="3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49" fontId="15" fillId="35" borderId="10" xfId="0" applyNumberFormat="1" applyFont="1" applyFill="1" applyBorder="1" applyAlignment="1">
      <alignment vertical="top" wrapText="1"/>
    </xf>
    <xf numFmtId="0" fontId="20" fillId="33" borderId="10" xfId="0" applyFont="1" applyFill="1" applyBorder="1" applyAlignment="1">
      <alignment horizontal="justify" vertical="top" wrapText="1"/>
    </xf>
    <xf numFmtId="0" fontId="20" fillId="33" borderId="1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23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22" fillId="34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8" fillId="0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7" fillId="0" borderId="14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justify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left" vertical="center" wrapText="1"/>
    </xf>
    <xf numFmtId="0" fontId="7" fillId="0" borderId="14" xfId="53" applyFont="1" applyFill="1" applyBorder="1" applyAlignment="1">
      <alignment horizontal="justify" vertical="top" wrapText="1"/>
      <protection/>
    </xf>
    <xf numFmtId="49" fontId="8" fillId="0" borderId="14" xfId="53" applyNumberFormat="1" applyFont="1" applyFill="1" applyBorder="1" applyAlignment="1">
      <alignment wrapText="1"/>
      <protection/>
    </xf>
    <xf numFmtId="0" fontId="2" fillId="0" borderId="12" xfId="53" applyFont="1" applyFill="1" applyBorder="1" applyAlignment="1">
      <alignment horizontal="left" vertical="top" wrapText="1"/>
      <protection/>
    </xf>
    <xf numFmtId="0" fontId="4" fillId="0" borderId="12" xfId="53" applyFont="1" applyFill="1" applyBorder="1" applyAlignment="1">
      <alignment horizontal="left" vertical="top" wrapText="1"/>
      <protection/>
    </xf>
    <xf numFmtId="49" fontId="8" fillId="0" borderId="15" xfId="53" applyNumberFormat="1" applyFont="1" applyFill="1" applyBorder="1" applyAlignment="1">
      <alignment wrapText="1"/>
      <protection/>
    </xf>
    <xf numFmtId="0" fontId="7" fillId="0" borderId="14" xfId="53" applyFont="1" applyFill="1" applyBorder="1" applyAlignment="1">
      <alignment vertical="top" wrapText="1"/>
      <protection/>
    </xf>
    <xf numFmtId="49" fontId="3" fillId="0" borderId="10" xfId="0" applyNumberFormat="1" applyFont="1" applyBorder="1" applyAlignment="1">
      <alignment horizontal="center" vertical="top"/>
    </xf>
    <xf numFmtId="49" fontId="3" fillId="36" borderId="10" xfId="0" applyNumberFormat="1" applyFont="1" applyFill="1" applyBorder="1" applyAlignment="1">
      <alignment horizontal="center" vertical="top"/>
    </xf>
    <xf numFmtId="49" fontId="0" fillId="34" borderId="10" xfId="0" applyNumberForma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0" fontId="4" fillId="34" borderId="10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49" fontId="5" fillId="34" borderId="10" xfId="53" applyNumberFormat="1" applyFont="1" applyFill="1" applyBorder="1" applyAlignment="1">
      <alignment wrapText="1"/>
      <protection/>
    </xf>
    <xf numFmtId="49" fontId="2" fillId="34" borderId="10" xfId="53" applyNumberFormat="1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left" vertical="top" wrapText="1"/>
      <protection/>
    </xf>
    <xf numFmtId="49" fontId="4" fillId="34" borderId="10" xfId="53" applyNumberFormat="1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vertical="top" wrapText="1"/>
      <protection/>
    </xf>
    <xf numFmtId="49" fontId="3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53" applyFont="1" applyFill="1" applyBorder="1" applyAlignment="1">
      <alignment horizontal="center" vertical="top" wrapText="1"/>
      <protection/>
    </xf>
    <xf numFmtId="49" fontId="5" fillId="0" borderId="10" xfId="53" applyNumberFormat="1" applyFont="1" applyFill="1" applyBorder="1" applyAlignment="1">
      <alignment horizontal="center" vertical="top" wrapText="1"/>
      <protection/>
    </xf>
    <xf numFmtId="0" fontId="5" fillId="34" borderId="10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justify"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2" fontId="0" fillId="0" borderId="0" xfId="0" applyNumberForma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64" fontId="0" fillId="0" borderId="0" xfId="0" applyNumberFormat="1" applyFill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8" fillId="37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38" borderId="10" xfId="0" applyFont="1" applyFill="1" applyBorder="1" applyAlignment="1">
      <alignment horizontal="left" vertical="top" wrapText="1"/>
    </xf>
    <xf numFmtId="4" fontId="2" fillId="39" borderId="10" xfId="53" applyNumberFormat="1" applyFont="1" applyFill="1" applyBorder="1" applyAlignment="1">
      <alignment horizontal="center" vertical="top" wrapText="1"/>
      <protection/>
    </xf>
    <xf numFmtId="0" fontId="5" fillId="38" borderId="10" xfId="53" applyFont="1" applyFill="1" applyBorder="1" applyAlignment="1">
      <alignment vertical="top" wrapText="1"/>
      <protection/>
    </xf>
    <xf numFmtId="0" fontId="5" fillId="34" borderId="10" xfId="53" applyFont="1" applyFill="1" applyBorder="1" applyAlignment="1">
      <alignment horizontal="left" vertical="top" wrapText="1"/>
      <protection/>
    </xf>
    <xf numFmtId="0" fontId="8" fillId="0" borderId="10" xfId="53" applyFont="1" applyFill="1" applyBorder="1" applyAlignment="1">
      <alignment vertical="top" wrapText="1"/>
      <protection/>
    </xf>
    <xf numFmtId="0" fontId="5" fillId="38" borderId="10" xfId="53" applyFont="1" applyFill="1" applyBorder="1" applyAlignment="1">
      <alignment horizontal="center" vertical="top" wrapText="1"/>
      <protection/>
    </xf>
    <xf numFmtId="49" fontId="5" fillId="38" borderId="10" xfId="53" applyNumberFormat="1" applyFont="1" applyFill="1" applyBorder="1" applyAlignment="1">
      <alignment horizontal="center" vertical="top" wrapText="1"/>
      <protection/>
    </xf>
    <xf numFmtId="4" fontId="5" fillId="38" borderId="10" xfId="53" applyNumberFormat="1" applyFont="1" applyFill="1" applyBorder="1" applyAlignment="1">
      <alignment horizontal="center" vertical="top" wrapText="1"/>
      <protection/>
    </xf>
    <xf numFmtId="4" fontId="4" fillId="34" borderId="10" xfId="53" applyNumberFormat="1" applyFont="1" applyFill="1" applyBorder="1" applyAlignment="1">
      <alignment horizontal="center" vertical="top" wrapText="1"/>
      <protection/>
    </xf>
    <xf numFmtId="49" fontId="5" fillId="38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4" fontId="2" fillId="0" borderId="10" xfId="53" applyNumberFormat="1" applyFont="1" applyFill="1" applyBorder="1" applyAlignment="1">
      <alignment horizontal="center" vertical="top" wrapText="1"/>
      <protection/>
    </xf>
    <xf numFmtId="0" fontId="7" fillId="0" borderId="10" xfId="0" applyFont="1" applyFill="1" applyBorder="1" applyAlignment="1">
      <alignment horizontal="justify" vertical="top" wrapText="1"/>
    </xf>
    <xf numFmtId="164" fontId="4" fillId="0" borderId="10" xfId="53" applyNumberFormat="1" applyFont="1" applyFill="1" applyBorder="1" applyAlignment="1">
      <alignment horizontal="center" vertical="top" wrapText="1"/>
      <protection/>
    </xf>
    <xf numFmtId="49" fontId="13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5" fillId="35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0" borderId="12" xfId="53" applyFont="1" applyFill="1" applyBorder="1" applyAlignment="1">
      <alignment horizontal="center" vertical="top" wrapText="1"/>
      <protection/>
    </xf>
    <xf numFmtId="0" fontId="2" fillId="0" borderId="12" xfId="53" applyFont="1" applyFill="1" applyBorder="1" applyAlignment="1">
      <alignment horizontal="center" vertical="top" wrapText="1"/>
      <protection/>
    </xf>
    <xf numFmtId="49" fontId="4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wrapText="1"/>
    </xf>
    <xf numFmtId="0" fontId="2" fillId="0" borderId="10" xfId="53" applyFont="1" applyFill="1" applyBorder="1" applyAlignment="1">
      <alignment horizontal="center" vertical="top" wrapText="1"/>
      <protection/>
    </xf>
    <xf numFmtId="4" fontId="2" fillId="38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25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top" wrapText="1"/>
    </xf>
    <xf numFmtId="4" fontId="7" fillId="0" borderId="19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4" fontId="5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7" fillId="0" borderId="1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38"/>
  <sheetViews>
    <sheetView view="pageBreakPreview" zoomScaleSheetLayoutView="100" zoomScalePageLayoutView="0" workbookViewId="0" topLeftCell="A1">
      <selection activeCell="B20" sqref="B20"/>
    </sheetView>
  </sheetViews>
  <sheetFormatPr defaultColWidth="9.140625" defaultRowHeight="15"/>
  <cols>
    <col min="1" max="1" width="33.28125" style="0" customWidth="1"/>
    <col min="2" max="2" width="38.8515625" style="0" customWidth="1"/>
    <col min="3" max="3" width="20.28125" style="1" customWidth="1"/>
  </cols>
  <sheetData>
    <row r="1" spans="1:3" ht="15">
      <c r="A1" s="214" t="s">
        <v>456</v>
      </c>
      <c r="B1" s="214"/>
      <c r="C1" s="214"/>
    </row>
    <row r="2" spans="1:3" ht="15">
      <c r="A2" s="214" t="s">
        <v>457</v>
      </c>
      <c r="B2" s="214"/>
      <c r="C2" s="214"/>
    </row>
    <row r="3" spans="1:3" ht="15">
      <c r="A3" s="214" t="s">
        <v>458</v>
      </c>
      <c r="B3" s="214"/>
      <c r="C3" s="214"/>
    </row>
    <row r="4" spans="1:3" ht="15">
      <c r="A4" s="214" t="s">
        <v>459</v>
      </c>
      <c r="B4" s="214"/>
      <c r="C4" s="214"/>
    </row>
    <row r="5" spans="1:3" ht="15">
      <c r="A5" s="214" t="s">
        <v>460</v>
      </c>
      <c r="B5" s="214"/>
      <c r="C5" s="214"/>
    </row>
    <row r="6" spans="1:3" ht="15">
      <c r="A6" s="214" t="s">
        <v>465</v>
      </c>
      <c r="B6" s="214"/>
      <c r="C6" s="214"/>
    </row>
    <row r="7" spans="1:3" ht="15">
      <c r="A7" s="214"/>
      <c r="B7" s="214"/>
      <c r="C7" s="214"/>
    </row>
    <row r="8" spans="1:3" ht="15">
      <c r="A8" s="214" t="s">
        <v>461</v>
      </c>
      <c r="B8" s="214"/>
      <c r="C8" s="214"/>
    </row>
    <row r="9" spans="1:3" ht="15">
      <c r="A9" s="214" t="s">
        <v>457</v>
      </c>
      <c r="B9" s="214"/>
      <c r="C9" s="214"/>
    </row>
    <row r="10" spans="1:3" ht="15">
      <c r="A10" s="214" t="s">
        <v>462</v>
      </c>
      <c r="B10" s="214"/>
      <c r="C10" s="214"/>
    </row>
    <row r="11" spans="1:3" ht="15">
      <c r="A11" s="214" t="s">
        <v>463</v>
      </c>
      <c r="B11" s="214"/>
      <c r="C11" s="214"/>
    </row>
    <row r="12" spans="1:3" ht="15">
      <c r="A12" s="214" t="s">
        <v>464</v>
      </c>
      <c r="B12" s="214"/>
      <c r="C12" s="214"/>
    </row>
    <row r="13" spans="1:3" ht="15">
      <c r="A13" s="210"/>
      <c r="B13" s="210"/>
      <c r="C13" s="210"/>
    </row>
    <row r="14" spans="1:3" ht="15">
      <c r="A14" s="217" t="s">
        <v>421</v>
      </c>
      <c r="B14" s="217"/>
      <c r="C14" s="217"/>
    </row>
    <row r="15" ht="16.5" customHeight="1">
      <c r="C15" s="1" t="s">
        <v>225</v>
      </c>
    </row>
    <row r="16" spans="1:3" ht="15">
      <c r="A16" s="215" t="s">
        <v>344</v>
      </c>
      <c r="B16" s="215" t="s">
        <v>345</v>
      </c>
      <c r="C16" s="198" t="s">
        <v>346</v>
      </c>
    </row>
    <row r="17" spans="1:3" ht="15.75" customHeight="1">
      <c r="A17" s="215"/>
      <c r="B17" s="215"/>
      <c r="C17" s="198" t="s">
        <v>67</v>
      </c>
    </row>
    <row r="18" spans="1:3" ht="17.25" customHeight="1">
      <c r="A18" s="200" t="s">
        <v>347</v>
      </c>
      <c r="B18" s="200" t="s">
        <v>348</v>
      </c>
      <c r="C18" s="86" t="s">
        <v>343</v>
      </c>
    </row>
    <row r="19" spans="1:3" ht="47.25" customHeight="1">
      <c r="A19" s="200" t="s">
        <v>349</v>
      </c>
      <c r="B19" s="200" t="s">
        <v>350</v>
      </c>
      <c r="C19" s="86" t="s">
        <v>343</v>
      </c>
    </row>
    <row r="20" spans="1:3" ht="43.5" customHeight="1">
      <c r="A20" s="200" t="s">
        <v>351</v>
      </c>
      <c r="B20" s="200" t="s">
        <v>352</v>
      </c>
      <c r="C20" s="86" t="s">
        <v>343</v>
      </c>
    </row>
    <row r="21" spans="1:3" ht="49.5" customHeight="1">
      <c r="A21" s="201" t="s">
        <v>353</v>
      </c>
      <c r="B21" s="201" t="s">
        <v>354</v>
      </c>
      <c r="C21" s="87" t="s">
        <v>343</v>
      </c>
    </row>
    <row r="22" spans="1:3" ht="48" customHeight="1">
      <c r="A22" s="200" t="s">
        <v>355</v>
      </c>
      <c r="B22" s="200" t="s">
        <v>356</v>
      </c>
      <c r="C22" s="86" t="s">
        <v>343</v>
      </c>
    </row>
    <row r="23" spans="1:3" ht="60.75" customHeight="1">
      <c r="A23" s="201" t="s">
        <v>357</v>
      </c>
      <c r="B23" s="201" t="s">
        <v>358</v>
      </c>
      <c r="C23" s="87" t="s">
        <v>343</v>
      </c>
    </row>
    <row r="24" spans="1:3" ht="63.75" customHeight="1">
      <c r="A24" s="200" t="s">
        <v>359</v>
      </c>
      <c r="B24" s="200" t="s">
        <v>360</v>
      </c>
      <c r="C24" s="86">
        <v>0</v>
      </c>
    </row>
    <row r="25" spans="1:3" ht="47.25" customHeight="1">
      <c r="A25" s="200" t="s">
        <v>361</v>
      </c>
      <c r="B25" s="200" t="s">
        <v>362</v>
      </c>
      <c r="C25" s="86">
        <f>SUM(C26)</f>
        <v>0</v>
      </c>
    </row>
    <row r="26" spans="1:3" ht="65.25" customHeight="1">
      <c r="A26" s="201" t="s">
        <v>363</v>
      </c>
      <c r="B26" s="201" t="s">
        <v>364</v>
      </c>
      <c r="C26" s="87">
        <v>0</v>
      </c>
    </row>
    <row r="27" spans="1:3" ht="71.25">
      <c r="A27" s="200" t="s">
        <v>365</v>
      </c>
      <c r="B27" s="200" t="s">
        <v>366</v>
      </c>
      <c r="C27" s="87">
        <f>SUM(C28)</f>
        <v>0</v>
      </c>
    </row>
    <row r="28" spans="1:3" ht="75">
      <c r="A28" s="201" t="s">
        <v>367</v>
      </c>
      <c r="B28" s="201" t="s">
        <v>368</v>
      </c>
      <c r="C28" s="87">
        <v>0</v>
      </c>
    </row>
    <row r="29" spans="1:3" ht="64.5" customHeight="1">
      <c r="A29" s="200" t="s">
        <v>369</v>
      </c>
      <c r="B29" s="200" t="s">
        <v>370</v>
      </c>
      <c r="C29" s="211">
        <f>SUM(C33-(-C34))</f>
        <v>390900.00000000093</v>
      </c>
    </row>
    <row r="30" spans="1:3" ht="33" customHeight="1">
      <c r="A30" s="200" t="s">
        <v>371</v>
      </c>
      <c r="B30" s="200" t="s">
        <v>372</v>
      </c>
      <c r="C30" s="211">
        <f>C31</f>
        <v>-8201800.39</v>
      </c>
    </row>
    <row r="31" spans="1:3" ht="31.5" customHeight="1">
      <c r="A31" s="201" t="s">
        <v>373</v>
      </c>
      <c r="B31" s="201" t="s">
        <v>374</v>
      </c>
      <c r="C31" s="212">
        <f>C32</f>
        <v>-8201800.39</v>
      </c>
    </row>
    <row r="32" spans="1:3" ht="32.25" customHeight="1">
      <c r="A32" s="201" t="s">
        <v>375</v>
      </c>
      <c r="B32" s="201" t="s">
        <v>376</v>
      </c>
      <c r="C32" s="212">
        <f>C33</f>
        <v>-8201800.39</v>
      </c>
    </row>
    <row r="33" spans="1:3" ht="33" customHeight="1">
      <c r="A33" s="201" t="s">
        <v>377</v>
      </c>
      <c r="B33" s="201" t="s">
        <v>378</v>
      </c>
      <c r="C33" s="213">
        <v>-8201800.39</v>
      </c>
    </row>
    <row r="34" spans="1:3" ht="39" customHeight="1">
      <c r="A34" s="200" t="s">
        <v>379</v>
      </c>
      <c r="B34" s="200" t="s">
        <v>383</v>
      </c>
      <c r="C34" s="211">
        <f>C35</f>
        <v>8592700.39</v>
      </c>
    </row>
    <row r="35" spans="1:3" ht="33" customHeight="1">
      <c r="A35" s="201" t="s">
        <v>384</v>
      </c>
      <c r="B35" s="201" t="s">
        <v>385</v>
      </c>
      <c r="C35" s="212">
        <f>C36</f>
        <v>8592700.39</v>
      </c>
    </row>
    <row r="36" spans="1:3" ht="36" customHeight="1">
      <c r="A36" s="201" t="s">
        <v>386</v>
      </c>
      <c r="B36" s="201" t="s">
        <v>387</v>
      </c>
      <c r="C36" s="212">
        <f>C37</f>
        <v>8592700.39</v>
      </c>
    </row>
    <row r="37" spans="1:3" ht="33.75" customHeight="1">
      <c r="A37" s="201" t="s">
        <v>388</v>
      </c>
      <c r="B37" s="201" t="s">
        <v>389</v>
      </c>
      <c r="C37" s="213">
        <v>8592700.39</v>
      </c>
    </row>
    <row r="38" spans="1:3" ht="34.5" customHeight="1">
      <c r="A38" s="216" t="s">
        <v>390</v>
      </c>
      <c r="B38" s="216"/>
      <c r="C38" s="211">
        <f>SUM(C33-(-C34))</f>
        <v>390900.00000000093</v>
      </c>
    </row>
    <row r="39" ht="21.75" customHeight="1"/>
  </sheetData>
  <sheetProtection/>
  <mergeCells count="16">
    <mergeCell ref="A11:C11"/>
    <mergeCell ref="A1:C1"/>
    <mergeCell ref="A16:A17"/>
    <mergeCell ref="B16:B17"/>
    <mergeCell ref="A38:B38"/>
    <mergeCell ref="A14:C14"/>
    <mergeCell ref="A12:C12"/>
    <mergeCell ref="A10:C10"/>
    <mergeCell ref="A2:C2"/>
    <mergeCell ref="A3:C3"/>
    <mergeCell ref="A4:C4"/>
    <mergeCell ref="A5:C5"/>
    <mergeCell ref="A6:C6"/>
    <mergeCell ref="A7:C7"/>
    <mergeCell ref="A8:C8"/>
    <mergeCell ref="A9:C9"/>
  </mergeCells>
  <printOptions/>
  <pageMargins left="0.7" right="0.7" top="0.36" bottom="0.41" header="0.3" footer="0.3"/>
  <pageSetup fitToHeight="1" fitToWidth="1" horizontalDpi="180" verticalDpi="18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G75"/>
  <sheetViews>
    <sheetView zoomScalePageLayoutView="0" workbookViewId="0" topLeftCell="A19">
      <selection activeCell="B19" sqref="B19"/>
    </sheetView>
  </sheetViews>
  <sheetFormatPr defaultColWidth="9.140625" defaultRowHeight="15"/>
  <cols>
    <col min="1" max="1" width="26.00390625" style="30" customWidth="1"/>
    <col min="2" max="2" width="74.00390625" style="30" customWidth="1"/>
    <col min="3" max="3" width="16.28125" style="31" customWidth="1"/>
  </cols>
  <sheetData>
    <row r="1" spans="1:3" ht="15">
      <c r="A1" s="214" t="s">
        <v>467</v>
      </c>
      <c r="B1" s="214"/>
      <c r="C1" s="214"/>
    </row>
    <row r="2" spans="1:3" ht="15">
      <c r="A2" s="214" t="s">
        <v>457</v>
      </c>
      <c r="B2" s="214"/>
      <c r="C2" s="214"/>
    </row>
    <row r="3" spans="1:3" ht="15">
      <c r="A3" s="214" t="s">
        <v>458</v>
      </c>
      <c r="B3" s="214"/>
      <c r="C3" s="214"/>
    </row>
    <row r="4" spans="1:3" ht="15">
      <c r="A4" s="214" t="s">
        <v>459</v>
      </c>
      <c r="B4" s="214"/>
      <c r="C4" s="214"/>
    </row>
    <row r="5" spans="1:3" ht="15">
      <c r="A5" s="214" t="s">
        <v>460</v>
      </c>
      <c r="B5" s="214"/>
      <c r="C5" s="214"/>
    </row>
    <row r="6" spans="1:3" ht="15">
      <c r="A6" s="214" t="s">
        <v>465</v>
      </c>
      <c r="B6" s="214"/>
      <c r="C6" s="214"/>
    </row>
    <row r="7" spans="1:3" ht="15">
      <c r="A7" s="214"/>
      <c r="B7" s="214"/>
      <c r="C7" s="214"/>
    </row>
    <row r="8" spans="1:3" ht="15">
      <c r="A8" s="214" t="s">
        <v>466</v>
      </c>
      <c r="B8" s="214"/>
      <c r="C8" s="214"/>
    </row>
    <row r="9" spans="1:3" ht="15">
      <c r="A9" s="214" t="s">
        <v>457</v>
      </c>
      <c r="B9" s="214"/>
      <c r="C9" s="214"/>
    </row>
    <row r="10" spans="1:3" ht="15">
      <c r="A10" s="214" t="s">
        <v>462</v>
      </c>
      <c r="B10" s="214"/>
      <c r="C10" s="214"/>
    </row>
    <row r="11" spans="1:3" ht="15">
      <c r="A11" s="214" t="s">
        <v>463</v>
      </c>
      <c r="B11" s="214"/>
      <c r="C11" s="214"/>
    </row>
    <row r="12" spans="1:3" ht="15">
      <c r="A12" s="214" t="s">
        <v>464</v>
      </c>
      <c r="B12" s="214"/>
      <c r="C12" s="214"/>
    </row>
    <row r="13" spans="1:3" ht="15">
      <c r="A13" s="218"/>
      <c r="B13" s="218"/>
      <c r="C13" s="218"/>
    </row>
    <row r="14" spans="1:3" ht="30.75" customHeight="1">
      <c r="A14" s="221" t="s">
        <v>422</v>
      </c>
      <c r="B14" s="222"/>
      <c r="C14" s="222"/>
    </row>
    <row r="15" ht="15" customHeight="1" thickBot="1">
      <c r="C15" s="158" t="s">
        <v>109</v>
      </c>
    </row>
    <row r="16" spans="1:3" ht="17.25" customHeight="1">
      <c r="A16" s="202" t="s">
        <v>9</v>
      </c>
      <c r="B16" s="223" t="s">
        <v>11</v>
      </c>
      <c r="C16" s="225" t="s">
        <v>3</v>
      </c>
    </row>
    <row r="17" spans="1:3" ht="33.75" customHeight="1">
      <c r="A17" s="203" t="s">
        <v>10</v>
      </c>
      <c r="B17" s="224"/>
      <c r="C17" s="225"/>
    </row>
    <row r="18" spans="1:3" ht="24" customHeight="1">
      <c r="A18" s="65" t="s">
        <v>12</v>
      </c>
      <c r="B18" s="74" t="s">
        <v>403</v>
      </c>
      <c r="C18" s="27">
        <f>C19+C24+C30+C40+C42</f>
        <v>2727100</v>
      </c>
    </row>
    <row r="19" spans="1:3" ht="20.25" customHeight="1">
      <c r="A19" s="67" t="s">
        <v>13</v>
      </c>
      <c r="B19" s="76" t="s">
        <v>14</v>
      </c>
      <c r="C19" s="29">
        <f>C20</f>
        <v>812200</v>
      </c>
    </row>
    <row r="20" spans="1:3" ht="21.75" customHeight="1">
      <c r="A20" s="65" t="s">
        <v>15</v>
      </c>
      <c r="B20" s="74" t="s">
        <v>16</v>
      </c>
      <c r="C20" s="27">
        <f>C21+C22+C23</f>
        <v>812200</v>
      </c>
    </row>
    <row r="21" spans="1:3" s="20" customFormat="1" ht="73.5" customHeight="1">
      <c r="A21" s="66" t="s">
        <v>17</v>
      </c>
      <c r="B21" s="75" t="s">
        <v>430</v>
      </c>
      <c r="C21" s="28">
        <v>800000</v>
      </c>
    </row>
    <row r="22" spans="1:3" s="20" customFormat="1" ht="104.25" customHeight="1">
      <c r="A22" s="66" t="s">
        <v>18</v>
      </c>
      <c r="B22" s="75" t="s">
        <v>431</v>
      </c>
      <c r="C22" s="28">
        <v>11200</v>
      </c>
    </row>
    <row r="23" spans="1:3" s="20" customFormat="1" ht="64.5" customHeight="1">
      <c r="A23" s="66" t="s">
        <v>19</v>
      </c>
      <c r="B23" s="75" t="s">
        <v>432</v>
      </c>
      <c r="C23" s="28">
        <v>1000</v>
      </c>
    </row>
    <row r="24" spans="1:3" s="20" customFormat="1" ht="39.75" customHeight="1">
      <c r="A24" s="67" t="s">
        <v>397</v>
      </c>
      <c r="B24" s="76" t="s">
        <v>398</v>
      </c>
      <c r="C24" s="27">
        <f>C25</f>
        <v>124800</v>
      </c>
    </row>
    <row r="25" spans="1:3" s="20" customFormat="1" ht="39.75" customHeight="1">
      <c r="A25" s="68" t="s">
        <v>230</v>
      </c>
      <c r="B25" s="77" t="s">
        <v>231</v>
      </c>
      <c r="C25" s="28">
        <f>C26+C27+C28+C29</f>
        <v>124800</v>
      </c>
    </row>
    <row r="26" spans="1:3" s="20" customFormat="1" ht="72.75" customHeight="1">
      <c r="A26" s="66" t="s">
        <v>393</v>
      </c>
      <c r="B26" s="75" t="s">
        <v>0</v>
      </c>
      <c r="C26" s="28">
        <v>88800</v>
      </c>
    </row>
    <row r="27" spans="1:3" s="20" customFormat="1" ht="85.5" customHeight="1">
      <c r="A27" s="66" t="s">
        <v>394</v>
      </c>
      <c r="B27" s="75" t="s">
        <v>1</v>
      </c>
      <c r="C27" s="28">
        <v>5000</v>
      </c>
    </row>
    <row r="28" spans="1:3" s="20" customFormat="1" ht="61.5" customHeight="1">
      <c r="A28" s="66" t="s">
        <v>395</v>
      </c>
      <c r="B28" s="75" t="s">
        <v>2</v>
      </c>
      <c r="C28" s="28">
        <v>30000</v>
      </c>
    </row>
    <row r="29" spans="1:3" s="20" customFormat="1" ht="75" customHeight="1">
      <c r="A29" s="66" t="s">
        <v>396</v>
      </c>
      <c r="B29" s="75" t="s">
        <v>249</v>
      </c>
      <c r="C29" s="28">
        <v>1000</v>
      </c>
    </row>
    <row r="30" spans="1:3" ht="19.5" customHeight="1">
      <c r="A30" s="67" t="s">
        <v>20</v>
      </c>
      <c r="B30" s="76" t="s">
        <v>21</v>
      </c>
      <c r="C30" s="29">
        <f>C31+C33</f>
        <v>152000</v>
      </c>
    </row>
    <row r="31" spans="1:3" ht="19.5" customHeight="1">
      <c r="A31" s="65" t="s">
        <v>22</v>
      </c>
      <c r="B31" s="74" t="s">
        <v>23</v>
      </c>
      <c r="C31" s="27">
        <f>C32</f>
        <v>10000</v>
      </c>
    </row>
    <row r="32" spans="1:3" s="20" customFormat="1" ht="54" customHeight="1">
      <c r="A32" s="66" t="s">
        <v>24</v>
      </c>
      <c r="B32" s="75" t="s">
        <v>437</v>
      </c>
      <c r="C32" s="28">
        <v>10000</v>
      </c>
    </row>
    <row r="33" spans="1:3" ht="18.75" customHeight="1">
      <c r="A33" s="65" t="s">
        <v>25</v>
      </c>
      <c r="B33" s="74" t="s">
        <v>26</v>
      </c>
      <c r="C33" s="27">
        <f>C34+C36</f>
        <v>142000</v>
      </c>
    </row>
    <row r="34" spans="1:3" ht="27.75" customHeight="1">
      <c r="A34" s="66" t="s">
        <v>337</v>
      </c>
      <c r="B34" s="74" t="s">
        <v>107</v>
      </c>
      <c r="C34" s="27">
        <f>C35</f>
        <v>136000</v>
      </c>
    </row>
    <row r="35" spans="1:3" s="20" customFormat="1" ht="33" customHeight="1">
      <c r="A35" s="66" t="s">
        <v>336</v>
      </c>
      <c r="B35" s="75" t="s">
        <v>401</v>
      </c>
      <c r="C35" s="28">
        <v>136000</v>
      </c>
    </row>
    <row r="36" spans="1:3" ht="27" customHeight="1">
      <c r="A36" s="66" t="s">
        <v>339</v>
      </c>
      <c r="B36" s="74" t="s">
        <v>106</v>
      </c>
      <c r="C36" s="27">
        <f>C37</f>
        <v>6000</v>
      </c>
    </row>
    <row r="37" spans="1:3" s="20" customFormat="1" ht="38.25" customHeight="1">
      <c r="A37" s="66" t="s">
        <v>338</v>
      </c>
      <c r="B37" s="75" t="s">
        <v>402</v>
      </c>
      <c r="C37" s="28">
        <v>6000</v>
      </c>
    </row>
    <row r="38" spans="1:3" s="20" customFormat="1" ht="52.5" customHeight="1">
      <c r="A38" s="69" t="s">
        <v>232</v>
      </c>
      <c r="B38" s="78" t="s">
        <v>233</v>
      </c>
      <c r="C38" s="28">
        <f>C39</f>
        <v>0</v>
      </c>
    </row>
    <row r="39" spans="1:3" s="20" customFormat="1" ht="85.5" customHeight="1">
      <c r="A39" s="68" t="s">
        <v>234</v>
      </c>
      <c r="B39" s="77" t="s">
        <v>235</v>
      </c>
      <c r="C39" s="28">
        <f>C40</f>
        <v>0</v>
      </c>
    </row>
    <row r="40" spans="1:3" s="20" customFormat="1" ht="81" customHeight="1">
      <c r="A40" s="53" t="s">
        <v>277</v>
      </c>
      <c r="B40" s="79" t="s">
        <v>236</v>
      </c>
      <c r="C40" s="28">
        <f>C41</f>
        <v>0</v>
      </c>
    </row>
    <row r="41" spans="1:3" s="20" customFormat="1" ht="62.25" customHeight="1">
      <c r="A41" s="53" t="s">
        <v>4</v>
      </c>
      <c r="B41" s="79" t="s">
        <v>237</v>
      </c>
      <c r="C41" s="28"/>
    </row>
    <row r="42" spans="1:3" s="20" customFormat="1" ht="38.25" customHeight="1">
      <c r="A42" s="67" t="s">
        <v>262</v>
      </c>
      <c r="B42" s="124" t="s">
        <v>263</v>
      </c>
      <c r="C42" s="29">
        <f>C45</f>
        <v>1638100</v>
      </c>
    </row>
    <row r="43" spans="1:3" s="20" customFormat="1" ht="62.25" customHeight="1">
      <c r="A43" s="68" t="s">
        <v>238</v>
      </c>
      <c r="B43" s="155" t="s">
        <v>239</v>
      </c>
      <c r="C43" s="28">
        <f>C44</f>
        <v>1638100</v>
      </c>
    </row>
    <row r="44" spans="1:3" s="20" customFormat="1" ht="76.5" customHeight="1">
      <c r="A44" s="68" t="s">
        <v>240</v>
      </c>
      <c r="B44" s="157" t="s">
        <v>241</v>
      </c>
      <c r="C44" s="28">
        <f>C45</f>
        <v>1638100</v>
      </c>
    </row>
    <row r="45" spans="1:3" s="20" customFormat="1" ht="78" customHeight="1">
      <c r="A45" s="66" t="s">
        <v>5</v>
      </c>
      <c r="B45" s="156" t="s">
        <v>264</v>
      </c>
      <c r="C45" s="28">
        <v>1638100</v>
      </c>
    </row>
    <row r="46" spans="1:3" s="4" customFormat="1" ht="23.25" customHeight="1">
      <c r="A46" s="125" t="s">
        <v>27</v>
      </c>
      <c r="B46" s="126" t="s">
        <v>28</v>
      </c>
      <c r="C46" s="127">
        <f>C47+C65+C73+C68+C70</f>
        <v>5474700.39</v>
      </c>
    </row>
    <row r="47" spans="1:3" s="8" customFormat="1" ht="35.25" customHeight="1">
      <c r="A47" s="65" t="s">
        <v>29</v>
      </c>
      <c r="B47" s="74" t="s">
        <v>30</v>
      </c>
      <c r="C47" s="27">
        <f>C48+C51+C53+C62</f>
        <v>5330470</v>
      </c>
    </row>
    <row r="48" spans="1:3" ht="34.5" customHeight="1">
      <c r="A48" s="65" t="s">
        <v>445</v>
      </c>
      <c r="B48" s="74" t="s">
        <v>108</v>
      </c>
      <c r="C48" s="27">
        <f>C49</f>
        <v>5007000</v>
      </c>
    </row>
    <row r="49" spans="1:3" ht="33.75" customHeight="1">
      <c r="A49" s="66" t="s">
        <v>446</v>
      </c>
      <c r="B49" s="75" t="s">
        <v>31</v>
      </c>
      <c r="C49" s="28">
        <f>C50</f>
        <v>5007000</v>
      </c>
    </row>
    <row r="50" spans="1:3" s="20" customFormat="1" ht="30.75" customHeight="1">
      <c r="A50" s="66" t="s">
        <v>443</v>
      </c>
      <c r="B50" s="75" t="s">
        <v>404</v>
      </c>
      <c r="C50" s="28">
        <v>5007000</v>
      </c>
    </row>
    <row r="51" spans="1:3" s="20" customFormat="1" ht="35.25" customHeight="1">
      <c r="A51" s="70" t="s">
        <v>382</v>
      </c>
      <c r="B51" s="78" t="s">
        <v>35</v>
      </c>
      <c r="C51" s="27">
        <v>0</v>
      </c>
    </row>
    <row r="52" spans="1:3" s="20" customFormat="1" ht="33" customHeight="1">
      <c r="A52" s="68" t="s">
        <v>380</v>
      </c>
      <c r="B52" s="77" t="s">
        <v>34</v>
      </c>
      <c r="C52" s="28"/>
    </row>
    <row r="53" spans="1:3" s="20" customFormat="1" ht="36" customHeight="1">
      <c r="A53" s="69" t="s">
        <v>242</v>
      </c>
      <c r="B53" s="78" t="s">
        <v>243</v>
      </c>
      <c r="C53" s="27">
        <f>C54+C57+C60</f>
        <v>323470</v>
      </c>
    </row>
    <row r="54" spans="1:3" s="20" customFormat="1" ht="22.5" customHeight="1" hidden="1">
      <c r="A54" s="71" t="s">
        <v>265</v>
      </c>
      <c r="B54" s="80" t="s">
        <v>266</v>
      </c>
      <c r="C54" s="28">
        <f>C55</f>
        <v>0</v>
      </c>
    </row>
    <row r="55" spans="1:7" s="20" customFormat="1" ht="100.5" customHeight="1" hidden="1">
      <c r="A55" s="71" t="s">
        <v>267</v>
      </c>
      <c r="B55" s="80" t="s">
        <v>268</v>
      </c>
      <c r="C55" s="72">
        <f>C56</f>
        <v>0</v>
      </c>
      <c r="D55" s="36"/>
      <c r="E55" s="36"/>
      <c r="F55" s="36"/>
      <c r="G55" s="36"/>
    </row>
    <row r="56" spans="1:7" s="20" customFormat="1" ht="68.25" customHeight="1" hidden="1">
      <c r="A56" s="71" t="s">
        <v>255</v>
      </c>
      <c r="B56" s="80" t="s">
        <v>250</v>
      </c>
      <c r="C56" s="72"/>
      <c r="D56" s="36"/>
      <c r="E56" s="36"/>
      <c r="F56" s="36"/>
      <c r="G56" s="36"/>
    </row>
    <row r="57" spans="1:7" s="20" customFormat="1" ht="66.75" customHeight="1" hidden="1">
      <c r="A57" s="71" t="s">
        <v>269</v>
      </c>
      <c r="B57" s="80" t="s">
        <v>270</v>
      </c>
      <c r="C57" s="72">
        <f>C58</f>
        <v>0</v>
      </c>
      <c r="D57" s="36"/>
      <c r="E57" s="36"/>
      <c r="F57" s="36"/>
      <c r="G57" s="36"/>
    </row>
    <row r="58" spans="1:7" s="20" customFormat="1" ht="52.5" customHeight="1" hidden="1">
      <c r="A58" s="71" t="s">
        <v>271</v>
      </c>
      <c r="B58" s="80" t="s">
        <v>272</v>
      </c>
      <c r="C58" s="72">
        <f>C59</f>
        <v>0</v>
      </c>
      <c r="D58" s="36"/>
      <c r="E58" s="37"/>
      <c r="F58" s="38"/>
      <c r="G58" s="39"/>
    </row>
    <row r="59" spans="1:7" s="20" customFormat="1" ht="53.25" customHeight="1" hidden="1">
      <c r="A59" s="71" t="s">
        <v>256</v>
      </c>
      <c r="B59" s="80" t="s">
        <v>251</v>
      </c>
      <c r="C59" s="72"/>
      <c r="D59" s="36"/>
      <c r="E59" s="37"/>
      <c r="F59" s="38"/>
      <c r="G59" s="39"/>
    </row>
    <row r="60" spans="1:7" s="20" customFormat="1" ht="33.75" customHeight="1">
      <c r="A60" s="69" t="s">
        <v>244</v>
      </c>
      <c r="B60" s="78" t="s">
        <v>245</v>
      </c>
      <c r="C60" s="73">
        <f>C61</f>
        <v>323470</v>
      </c>
      <c r="D60" s="36"/>
      <c r="E60" s="37"/>
      <c r="F60" s="38"/>
      <c r="G60" s="39"/>
    </row>
    <row r="61" spans="1:7" s="20" customFormat="1" ht="33.75" customHeight="1">
      <c r="A61" s="68" t="s">
        <v>6</v>
      </c>
      <c r="B61" s="77" t="s">
        <v>246</v>
      </c>
      <c r="C61" s="72">
        <v>323470</v>
      </c>
      <c r="D61" s="36"/>
      <c r="E61" s="37"/>
      <c r="F61" s="38"/>
      <c r="G61" s="39"/>
    </row>
    <row r="62" spans="1:7" s="20" customFormat="1" ht="33.75" customHeight="1">
      <c r="A62" s="69" t="s">
        <v>52</v>
      </c>
      <c r="B62" s="78" t="s">
        <v>50</v>
      </c>
      <c r="C62" s="73">
        <f>SUM(C63)</f>
        <v>0</v>
      </c>
      <c r="D62" s="36"/>
      <c r="E62" s="37"/>
      <c r="F62" s="38"/>
      <c r="G62" s="39"/>
    </row>
    <row r="63" spans="1:7" s="20" customFormat="1" ht="25.5" customHeight="1">
      <c r="A63" s="68" t="s">
        <v>51</v>
      </c>
      <c r="B63" s="77" t="s">
        <v>245</v>
      </c>
      <c r="C63" s="72">
        <f>SUM(C64)</f>
        <v>0</v>
      </c>
      <c r="D63" s="36"/>
      <c r="E63" s="37"/>
      <c r="F63" s="38"/>
      <c r="G63" s="39"/>
    </row>
    <row r="64" spans="1:7" s="20" customFormat="1" ht="24.75" customHeight="1">
      <c r="A64" s="68" t="s">
        <v>381</v>
      </c>
      <c r="B64" s="77" t="s">
        <v>246</v>
      </c>
      <c r="C64" s="72">
        <v>0</v>
      </c>
      <c r="D64" s="36"/>
      <c r="E64" s="37"/>
      <c r="F64" s="38"/>
      <c r="G64" s="39"/>
    </row>
    <row r="65" spans="1:3" s="21" customFormat="1" ht="25.5" customHeight="1">
      <c r="A65" s="65" t="s">
        <v>447</v>
      </c>
      <c r="B65" s="74" t="s">
        <v>453</v>
      </c>
      <c r="C65" s="27">
        <f>C66</f>
        <v>115100</v>
      </c>
    </row>
    <row r="66" spans="1:3" ht="31.5">
      <c r="A66" s="66" t="s">
        <v>448</v>
      </c>
      <c r="B66" s="75" t="s">
        <v>32</v>
      </c>
      <c r="C66" s="28">
        <f>C67</f>
        <v>115100</v>
      </c>
    </row>
    <row r="67" spans="1:3" ht="47.25">
      <c r="A67" s="66" t="s">
        <v>442</v>
      </c>
      <c r="B67" s="75" t="s">
        <v>405</v>
      </c>
      <c r="C67" s="28">
        <v>115100</v>
      </c>
    </row>
    <row r="68" spans="1:3" ht="31.5">
      <c r="A68" s="65" t="s">
        <v>444</v>
      </c>
      <c r="B68" s="74" t="s">
        <v>59</v>
      </c>
      <c r="C68" s="27">
        <f>C69</f>
        <v>24130.39</v>
      </c>
    </row>
    <row r="69" spans="1:3" ht="31.5">
      <c r="A69" s="66" t="s">
        <v>441</v>
      </c>
      <c r="B69" s="75" t="s">
        <v>58</v>
      </c>
      <c r="C69" s="28">
        <v>24130.39</v>
      </c>
    </row>
    <row r="70" spans="1:3" ht="15.75">
      <c r="A70" s="65" t="s">
        <v>449</v>
      </c>
      <c r="B70" s="74" t="s">
        <v>433</v>
      </c>
      <c r="C70" s="27">
        <f>C71</f>
        <v>5000</v>
      </c>
    </row>
    <row r="71" spans="1:3" ht="63">
      <c r="A71" s="66" t="s">
        <v>450</v>
      </c>
      <c r="B71" s="75" t="s">
        <v>434</v>
      </c>
      <c r="C71" s="28">
        <f>C72</f>
        <v>5000</v>
      </c>
    </row>
    <row r="72" spans="1:3" ht="62.25" customHeight="1">
      <c r="A72" s="66" t="s">
        <v>440</v>
      </c>
      <c r="B72" s="75" t="s">
        <v>435</v>
      </c>
      <c r="C72" s="28">
        <v>5000</v>
      </c>
    </row>
    <row r="73" spans="1:3" ht="21.75" customHeight="1">
      <c r="A73" s="65" t="s">
        <v>451</v>
      </c>
      <c r="B73" s="74" t="s">
        <v>436</v>
      </c>
      <c r="C73" s="27">
        <f>C74</f>
        <v>0</v>
      </c>
    </row>
    <row r="74" spans="1:3" ht="33" customHeight="1">
      <c r="A74" s="66" t="s">
        <v>439</v>
      </c>
      <c r="B74" s="75" t="s">
        <v>105</v>
      </c>
      <c r="C74" s="28"/>
    </row>
    <row r="75" spans="1:3" ht="15.75">
      <c r="A75" s="219" t="s">
        <v>33</v>
      </c>
      <c r="B75" s="220"/>
      <c r="C75" s="27">
        <f>C18+C46</f>
        <v>8201800.39</v>
      </c>
    </row>
  </sheetData>
  <sheetProtection/>
  <mergeCells count="17">
    <mergeCell ref="A75:B75"/>
    <mergeCell ref="A1:C1"/>
    <mergeCell ref="A14:C14"/>
    <mergeCell ref="B16:B17"/>
    <mergeCell ref="C16:C17"/>
    <mergeCell ref="A2:C2"/>
    <mergeCell ref="A3:C3"/>
    <mergeCell ref="A4:C4"/>
    <mergeCell ref="A5:C5"/>
    <mergeCell ref="A12:C12"/>
    <mergeCell ref="A13:C13"/>
    <mergeCell ref="A6:C6"/>
    <mergeCell ref="A7:C7"/>
    <mergeCell ref="A8:C8"/>
    <mergeCell ref="A9:C9"/>
    <mergeCell ref="A10:C10"/>
    <mergeCell ref="A11:C11"/>
  </mergeCells>
  <printOptions/>
  <pageMargins left="0.5905511811023623" right="0.1968503937007874" top="0.3937007874015748" bottom="0.3937007874015748" header="0.5118110236220472" footer="0.5118110236220472"/>
  <pageSetup fitToHeight="5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Q257"/>
  <sheetViews>
    <sheetView view="pageBreakPreview" zoomScaleSheetLayoutView="100" zoomScalePageLayoutView="0" workbookViewId="0" topLeftCell="A1">
      <selection activeCell="E21" sqref="E2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61" customWidth="1"/>
    <col min="6" max="6" width="15.421875" style="5" customWidth="1"/>
    <col min="7" max="7" width="15.421875" style="106" customWidth="1"/>
    <col min="8" max="8" width="19.57421875" style="2" customWidth="1"/>
  </cols>
  <sheetData>
    <row r="1" spans="1:6" ht="15">
      <c r="A1" s="214"/>
      <c r="B1" s="214"/>
      <c r="C1" s="214"/>
      <c r="D1" s="214" t="s">
        <v>468</v>
      </c>
      <c r="E1" s="214"/>
      <c r="F1" s="214"/>
    </row>
    <row r="2" spans="1:6" ht="15">
      <c r="A2" s="214"/>
      <c r="B2" s="214"/>
      <c r="C2" s="214"/>
      <c r="D2" s="214" t="s">
        <v>457</v>
      </c>
      <c r="E2" s="214"/>
      <c r="F2" s="214"/>
    </row>
    <row r="3" spans="1:6" ht="15">
      <c r="A3" s="214"/>
      <c r="B3" s="214"/>
      <c r="C3" s="214"/>
      <c r="D3" s="214" t="s">
        <v>458</v>
      </c>
      <c r="E3" s="214"/>
      <c r="F3" s="214"/>
    </row>
    <row r="4" spans="1:6" ht="15">
      <c r="A4" s="214"/>
      <c r="B4" s="214"/>
      <c r="C4" s="214"/>
      <c r="D4" s="214" t="s">
        <v>459</v>
      </c>
      <c r="E4" s="214"/>
      <c r="F4" s="214"/>
    </row>
    <row r="5" spans="1:6" ht="15">
      <c r="A5" s="214"/>
      <c r="B5" s="214"/>
      <c r="C5" s="214"/>
      <c r="D5" s="214" t="s">
        <v>460</v>
      </c>
      <c r="E5" s="214"/>
      <c r="F5" s="214"/>
    </row>
    <row r="6" spans="1:6" ht="15">
      <c r="A6" s="214"/>
      <c r="B6" s="214"/>
      <c r="C6" s="214"/>
      <c r="D6" s="214" t="s">
        <v>465</v>
      </c>
      <c r="E6" s="214"/>
      <c r="F6" s="214"/>
    </row>
    <row r="7" spans="1:6" ht="15">
      <c r="A7" s="214"/>
      <c r="B7" s="214"/>
      <c r="C7" s="214"/>
      <c r="D7" s="214"/>
      <c r="E7" s="214"/>
      <c r="F7" s="214"/>
    </row>
    <row r="8" spans="1:6" ht="15">
      <c r="A8" s="214"/>
      <c r="B8" s="214"/>
      <c r="C8" s="214"/>
      <c r="D8" s="214" t="s">
        <v>469</v>
      </c>
      <c r="E8" s="214"/>
      <c r="F8" s="214"/>
    </row>
    <row r="9" spans="1:6" ht="15">
      <c r="A9" s="214"/>
      <c r="B9" s="214"/>
      <c r="C9" s="214"/>
      <c r="D9" s="214" t="s">
        <v>457</v>
      </c>
      <c r="E9" s="214"/>
      <c r="F9" s="214"/>
    </row>
    <row r="10" spans="1:6" ht="15">
      <c r="A10" s="214"/>
      <c r="B10" s="214"/>
      <c r="C10" s="214"/>
      <c r="D10" s="214" t="s">
        <v>462</v>
      </c>
      <c r="E10" s="214"/>
      <c r="F10" s="214"/>
    </row>
    <row r="11" spans="1:6" ht="15">
      <c r="A11" s="214"/>
      <c r="B11" s="214"/>
      <c r="C11" s="214"/>
      <c r="D11" s="214" t="s">
        <v>463</v>
      </c>
      <c r="E11" s="214"/>
      <c r="F11" s="214"/>
    </row>
    <row r="12" spans="1:6" ht="15">
      <c r="A12" s="214"/>
      <c r="B12" s="214"/>
      <c r="C12" s="214"/>
      <c r="D12" s="214" t="s">
        <v>464</v>
      </c>
      <c r="E12" s="214"/>
      <c r="F12" s="214"/>
    </row>
    <row r="13" spans="1:6" ht="15">
      <c r="A13" s="229"/>
      <c r="B13" s="229"/>
      <c r="C13" s="229"/>
      <c r="D13" s="229"/>
      <c r="E13" s="229"/>
      <c r="F13" s="229"/>
    </row>
    <row r="14" spans="1:7" ht="57.75" customHeight="1">
      <c r="A14" s="226" t="s">
        <v>418</v>
      </c>
      <c r="B14" s="226"/>
      <c r="C14" s="226"/>
      <c r="D14" s="226"/>
      <c r="E14" s="226"/>
      <c r="F14" s="226"/>
      <c r="G14" s="99"/>
    </row>
    <row r="15" spans="6:7" ht="16.5" customHeight="1">
      <c r="F15" s="1" t="s">
        <v>224</v>
      </c>
      <c r="G15" s="100"/>
    </row>
    <row r="16" spans="1:7" ht="15">
      <c r="A16" s="204" t="s">
        <v>110</v>
      </c>
      <c r="B16" s="204" t="s">
        <v>112</v>
      </c>
      <c r="C16" s="227" t="s">
        <v>114</v>
      </c>
      <c r="D16" s="227" t="s">
        <v>115</v>
      </c>
      <c r="E16" s="228" t="s">
        <v>116</v>
      </c>
      <c r="F16" s="205" t="s">
        <v>117</v>
      </c>
      <c r="G16" s="101"/>
    </row>
    <row r="17" spans="1:7" ht="15.75">
      <c r="A17" s="204" t="s">
        <v>111</v>
      </c>
      <c r="B17" s="204" t="s">
        <v>113</v>
      </c>
      <c r="C17" s="227"/>
      <c r="D17" s="227"/>
      <c r="E17" s="228"/>
      <c r="F17" s="205" t="s">
        <v>118</v>
      </c>
      <c r="G17" s="96"/>
    </row>
    <row r="18" spans="1:7" ht="16.5" customHeight="1">
      <c r="A18" s="204"/>
      <c r="B18" s="204" t="s">
        <v>111</v>
      </c>
      <c r="C18" s="227"/>
      <c r="D18" s="227"/>
      <c r="E18" s="228"/>
      <c r="F18" s="206" t="s">
        <v>97</v>
      </c>
      <c r="G18" s="96"/>
    </row>
    <row r="19" spans="1:7" ht="16.5">
      <c r="A19" s="62" t="s">
        <v>148</v>
      </c>
      <c r="B19" s="62"/>
      <c r="C19" s="178"/>
      <c r="D19" s="178"/>
      <c r="E19" s="63" t="s">
        <v>297</v>
      </c>
      <c r="F19" s="64">
        <f>SUM(F20+F25+F43+F33+F38)</f>
        <v>3304129</v>
      </c>
      <c r="G19" s="102"/>
    </row>
    <row r="20" spans="1:8" s="18" customFormat="1" ht="21" customHeight="1">
      <c r="A20" s="11" t="s">
        <v>148</v>
      </c>
      <c r="B20" s="11" t="s">
        <v>150</v>
      </c>
      <c r="C20" s="177"/>
      <c r="D20" s="177"/>
      <c r="E20" s="56" t="s">
        <v>298</v>
      </c>
      <c r="F20" s="27">
        <f>F21</f>
        <v>334284</v>
      </c>
      <c r="G20" s="103"/>
      <c r="H20" s="108"/>
    </row>
    <row r="21" spans="1:8" s="18" customFormat="1" ht="33" customHeight="1">
      <c r="A21" s="11" t="s">
        <v>148</v>
      </c>
      <c r="B21" s="11" t="s">
        <v>150</v>
      </c>
      <c r="C21" s="177" t="s">
        <v>182</v>
      </c>
      <c r="D21" s="177"/>
      <c r="E21" s="56" t="s">
        <v>299</v>
      </c>
      <c r="F21" s="27">
        <f>F22</f>
        <v>334284</v>
      </c>
      <c r="G21" s="97"/>
      <c r="H21" s="108"/>
    </row>
    <row r="22" spans="1:7" ht="44.25" customHeight="1">
      <c r="A22" s="11" t="s">
        <v>148</v>
      </c>
      <c r="B22" s="11" t="s">
        <v>150</v>
      </c>
      <c r="C22" s="177" t="s">
        <v>181</v>
      </c>
      <c r="D22" s="177"/>
      <c r="E22" s="56" t="s">
        <v>42</v>
      </c>
      <c r="F22" s="27">
        <f>F23</f>
        <v>334284</v>
      </c>
      <c r="G22" s="97"/>
    </row>
    <row r="23" spans="1:7" ht="41.25" customHeight="1">
      <c r="A23" s="11" t="s">
        <v>148</v>
      </c>
      <c r="B23" s="11" t="s">
        <v>150</v>
      </c>
      <c r="C23" s="177" t="s">
        <v>208</v>
      </c>
      <c r="D23" s="177"/>
      <c r="E23" s="56" t="s">
        <v>300</v>
      </c>
      <c r="F23" s="27">
        <f>F24</f>
        <v>334284</v>
      </c>
      <c r="G23" s="97"/>
    </row>
    <row r="24" spans="1:7" ht="19.5" customHeight="1">
      <c r="A24" s="15" t="s">
        <v>148</v>
      </c>
      <c r="B24" s="15" t="s">
        <v>150</v>
      </c>
      <c r="C24" s="179" t="s">
        <v>208</v>
      </c>
      <c r="D24" s="179" t="s">
        <v>68</v>
      </c>
      <c r="E24" s="129" t="s">
        <v>72</v>
      </c>
      <c r="F24" s="27">
        <v>334284</v>
      </c>
      <c r="G24" s="97"/>
    </row>
    <row r="25" spans="1:7" ht="29.25" customHeight="1">
      <c r="A25" s="11" t="s">
        <v>148</v>
      </c>
      <c r="B25" s="11" t="s">
        <v>152</v>
      </c>
      <c r="C25" s="177"/>
      <c r="D25" s="177"/>
      <c r="E25" s="56" t="s">
        <v>301</v>
      </c>
      <c r="F25" s="27">
        <f>F26</f>
        <v>668903</v>
      </c>
      <c r="G25" s="97"/>
    </row>
    <row r="26" spans="1:8" s="18" customFormat="1" ht="43.5" customHeight="1">
      <c r="A26" s="11" t="s">
        <v>148</v>
      </c>
      <c r="B26" s="11" t="s">
        <v>152</v>
      </c>
      <c r="C26" s="177" t="s">
        <v>182</v>
      </c>
      <c r="D26" s="177"/>
      <c r="E26" s="56" t="s">
        <v>299</v>
      </c>
      <c r="F26" s="27">
        <f>F27</f>
        <v>668903</v>
      </c>
      <c r="G26" s="97"/>
      <c r="H26" s="108"/>
    </row>
    <row r="27" spans="1:8" s="19" customFormat="1" ht="41.25" customHeight="1">
      <c r="A27" s="11" t="s">
        <v>148</v>
      </c>
      <c r="B27" s="11" t="s">
        <v>152</v>
      </c>
      <c r="C27" s="177" t="s">
        <v>181</v>
      </c>
      <c r="D27" s="177"/>
      <c r="E27" s="56" t="s">
        <v>302</v>
      </c>
      <c r="F27" s="27">
        <f>F28</f>
        <v>668903</v>
      </c>
      <c r="G27" s="97"/>
      <c r="H27" s="109"/>
    </row>
    <row r="28" spans="1:7" ht="42" customHeight="1">
      <c r="A28" s="11" t="s">
        <v>148</v>
      </c>
      <c r="B28" s="11" t="s">
        <v>152</v>
      </c>
      <c r="C28" s="177" t="s">
        <v>209</v>
      </c>
      <c r="D28" s="177"/>
      <c r="E28" s="56" t="s">
        <v>303</v>
      </c>
      <c r="F28" s="27">
        <f>SUM(F29:F32)</f>
        <v>668903</v>
      </c>
      <c r="G28" s="97"/>
    </row>
    <row r="29" spans="1:7" ht="22.5" customHeight="1">
      <c r="A29" s="15" t="s">
        <v>148</v>
      </c>
      <c r="B29" s="15" t="s">
        <v>152</v>
      </c>
      <c r="C29" s="179" t="s">
        <v>209</v>
      </c>
      <c r="D29" s="179" t="s">
        <v>68</v>
      </c>
      <c r="E29" s="129" t="s">
        <v>72</v>
      </c>
      <c r="F29" s="28">
        <v>232803</v>
      </c>
      <c r="G29" s="97"/>
    </row>
    <row r="30" spans="1:7" ht="29.25" customHeight="1">
      <c r="A30" s="15" t="s">
        <v>148</v>
      </c>
      <c r="B30" s="15" t="s">
        <v>152</v>
      </c>
      <c r="C30" s="179" t="s">
        <v>209</v>
      </c>
      <c r="D30" s="179" t="s">
        <v>64</v>
      </c>
      <c r="E30" s="129" t="s">
        <v>75</v>
      </c>
      <c r="F30" s="28">
        <v>431100</v>
      </c>
      <c r="G30" s="97"/>
    </row>
    <row r="31" spans="1:8" s="19" customFormat="1" ht="24.75" customHeight="1">
      <c r="A31" s="15" t="s">
        <v>148</v>
      </c>
      <c r="B31" s="15" t="s">
        <v>152</v>
      </c>
      <c r="C31" s="179" t="s">
        <v>209</v>
      </c>
      <c r="D31" s="179" t="s">
        <v>69</v>
      </c>
      <c r="E31" s="57" t="s">
        <v>77</v>
      </c>
      <c r="F31" s="28">
        <v>3000</v>
      </c>
      <c r="G31" s="97"/>
      <c r="H31" s="109"/>
    </row>
    <row r="32" spans="1:8" ht="22.5" customHeight="1">
      <c r="A32" s="15" t="s">
        <v>148</v>
      </c>
      <c r="B32" s="15" t="s">
        <v>152</v>
      </c>
      <c r="C32" s="179" t="s">
        <v>209</v>
      </c>
      <c r="D32" s="179" t="s">
        <v>70</v>
      </c>
      <c r="E32" s="57" t="s">
        <v>76</v>
      </c>
      <c r="F32" s="28">
        <v>2000</v>
      </c>
      <c r="G32" s="97"/>
      <c r="H32" s="110"/>
    </row>
    <row r="33" spans="1:8" ht="29.25" customHeight="1">
      <c r="A33" s="11" t="s">
        <v>148</v>
      </c>
      <c r="B33" s="11" t="s">
        <v>154</v>
      </c>
      <c r="C33" s="177"/>
      <c r="D33" s="177"/>
      <c r="E33" s="56" t="s">
        <v>247</v>
      </c>
      <c r="F33" s="27">
        <f>SUM(F34)</f>
        <v>90000</v>
      </c>
      <c r="G33" s="97"/>
      <c r="H33" s="110"/>
    </row>
    <row r="34" spans="1:8" s="19" customFormat="1" ht="25.5" customHeight="1">
      <c r="A34" s="11" t="s">
        <v>148</v>
      </c>
      <c r="B34" s="11" t="s">
        <v>154</v>
      </c>
      <c r="C34" s="177" t="s">
        <v>182</v>
      </c>
      <c r="D34" s="177"/>
      <c r="E34" s="56" t="s">
        <v>299</v>
      </c>
      <c r="F34" s="27">
        <f>SUM(F35)</f>
        <v>90000</v>
      </c>
      <c r="G34" s="97"/>
      <c r="H34" s="109"/>
    </row>
    <row r="35" spans="1:8" s="19" customFormat="1" ht="40.5" customHeight="1">
      <c r="A35" s="11" t="s">
        <v>148</v>
      </c>
      <c r="B35" s="11" t="s">
        <v>154</v>
      </c>
      <c r="C35" s="177" t="s">
        <v>181</v>
      </c>
      <c r="D35" s="177"/>
      <c r="E35" s="56" t="s">
        <v>302</v>
      </c>
      <c r="F35" s="27">
        <f>F36</f>
        <v>90000</v>
      </c>
      <c r="G35" s="97"/>
      <c r="H35" s="109"/>
    </row>
    <row r="36" spans="1:8" s="19" customFormat="1" ht="39.75" customHeight="1">
      <c r="A36" s="15" t="s">
        <v>148</v>
      </c>
      <c r="B36" s="15" t="s">
        <v>154</v>
      </c>
      <c r="C36" s="179" t="s">
        <v>248</v>
      </c>
      <c r="D36" s="179"/>
      <c r="E36" s="57" t="s">
        <v>93</v>
      </c>
      <c r="F36" s="28">
        <f>F37</f>
        <v>90000</v>
      </c>
      <c r="G36" s="97"/>
      <c r="H36" s="109"/>
    </row>
    <row r="37" spans="1:8" s="19" customFormat="1" ht="39.75" customHeight="1">
      <c r="A37" s="15" t="s">
        <v>148</v>
      </c>
      <c r="B37" s="15" t="s">
        <v>154</v>
      </c>
      <c r="C37" s="179" t="s">
        <v>248</v>
      </c>
      <c r="D37" s="179" t="s">
        <v>64</v>
      </c>
      <c r="E37" s="129" t="s">
        <v>75</v>
      </c>
      <c r="F37" s="28">
        <v>90000</v>
      </c>
      <c r="G37" s="97"/>
      <c r="H37" s="109"/>
    </row>
    <row r="38" spans="1:8" s="19" customFormat="1" ht="22.5" customHeight="1">
      <c r="A38" s="93" t="s">
        <v>148</v>
      </c>
      <c r="B38" s="93" t="s">
        <v>335</v>
      </c>
      <c r="C38" s="94"/>
      <c r="D38" s="94"/>
      <c r="E38" s="92" t="s">
        <v>43</v>
      </c>
      <c r="F38" s="27">
        <f>F39</f>
        <v>50000</v>
      </c>
      <c r="G38" s="97"/>
      <c r="H38" s="109"/>
    </row>
    <row r="39" spans="1:8" s="19" customFormat="1" ht="32.25" customHeight="1">
      <c r="A39" s="176" t="s">
        <v>148</v>
      </c>
      <c r="B39" s="176" t="s">
        <v>335</v>
      </c>
      <c r="C39" s="180" t="s">
        <v>182</v>
      </c>
      <c r="D39" s="180"/>
      <c r="E39" s="131" t="s">
        <v>44</v>
      </c>
      <c r="F39" s="27">
        <f>F40</f>
        <v>50000</v>
      </c>
      <c r="G39" s="97"/>
      <c r="H39" s="91"/>
    </row>
    <row r="40" spans="1:8" s="19" customFormat="1" ht="32.25" customHeight="1">
      <c r="A40" s="176" t="s">
        <v>148</v>
      </c>
      <c r="B40" s="176" t="s">
        <v>335</v>
      </c>
      <c r="C40" s="180" t="s">
        <v>181</v>
      </c>
      <c r="D40" s="180"/>
      <c r="E40" s="131" t="s">
        <v>45</v>
      </c>
      <c r="F40" s="27">
        <f>F41</f>
        <v>50000</v>
      </c>
      <c r="G40" s="97"/>
      <c r="H40" s="91"/>
    </row>
    <row r="41" spans="1:8" s="19" customFormat="1" ht="40.5" customHeight="1">
      <c r="A41" s="176" t="s">
        <v>148</v>
      </c>
      <c r="B41" s="176" t="s">
        <v>335</v>
      </c>
      <c r="C41" s="180" t="s">
        <v>47</v>
      </c>
      <c r="D41" s="180"/>
      <c r="E41" s="131" t="s">
        <v>46</v>
      </c>
      <c r="F41" s="27">
        <f>F42</f>
        <v>50000</v>
      </c>
      <c r="G41" s="97"/>
      <c r="H41" s="91"/>
    </row>
    <row r="42" spans="1:8" s="19" customFormat="1" ht="21.75" customHeight="1">
      <c r="A42" s="176" t="s">
        <v>148</v>
      </c>
      <c r="B42" s="176" t="s">
        <v>335</v>
      </c>
      <c r="C42" s="180" t="s">
        <v>47</v>
      </c>
      <c r="D42" s="180" t="s">
        <v>49</v>
      </c>
      <c r="E42" s="131" t="s">
        <v>48</v>
      </c>
      <c r="F42" s="27">
        <v>50000</v>
      </c>
      <c r="G42" s="97"/>
      <c r="H42" s="91"/>
    </row>
    <row r="43" spans="1:8" s="19" customFormat="1" ht="21" customHeight="1">
      <c r="A43" s="48" t="s">
        <v>148</v>
      </c>
      <c r="B43" s="48">
        <v>13</v>
      </c>
      <c r="C43" s="181"/>
      <c r="D43" s="181"/>
      <c r="E43" s="58" t="s">
        <v>121</v>
      </c>
      <c r="F43" s="50">
        <f>F44+F51+F48</f>
        <v>2160942</v>
      </c>
      <c r="G43" s="97"/>
      <c r="H43" s="91"/>
    </row>
    <row r="44" spans="1:7" ht="21" customHeight="1">
      <c r="A44" s="11" t="s">
        <v>148</v>
      </c>
      <c r="B44" s="11">
        <v>13</v>
      </c>
      <c r="C44" s="177" t="s">
        <v>192</v>
      </c>
      <c r="D44" s="177"/>
      <c r="E44" s="160" t="s">
        <v>94</v>
      </c>
      <c r="F44" s="27">
        <f>F45</f>
        <v>10000</v>
      </c>
      <c r="G44" s="98"/>
    </row>
    <row r="45" spans="1:7" ht="59.25" customHeight="1">
      <c r="A45" s="11" t="s">
        <v>148</v>
      </c>
      <c r="B45" s="11" t="s">
        <v>212</v>
      </c>
      <c r="C45" s="177" t="s">
        <v>190</v>
      </c>
      <c r="D45" s="177"/>
      <c r="E45" s="56" t="s">
        <v>191</v>
      </c>
      <c r="F45" s="27">
        <f>F46</f>
        <v>10000</v>
      </c>
      <c r="G45" s="97"/>
    </row>
    <row r="46" spans="1:7" ht="36" customHeight="1">
      <c r="A46" s="11" t="s">
        <v>148</v>
      </c>
      <c r="B46" s="11">
        <v>13</v>
      </c>
      <c r="C46" s="177" t="s">
        <v>189</v>
      </c>
      <c r="D46" s="177"/>
      <c r="E46" s="56" t="s">
        <v>305</v>
      </c>
      <c r="F46" s="27">
        <f>F47</f>
        <v>10000</v>
      </c>
      <c r="G46" s="97"/>
    </row>
    <row r="47" spans="1:7" ht="27.75" customHeight="1">
      <c r="A47" s="15" t="s">
        <v>148</v>
      </c>
      <c r="B47" s="15" t="s">
        <v>328</v>
      </c>
      <c r="C47" s="179" t="s">
        <v>189</v>
      </c>
      <c r="D47" s="179" t="s">
        <v>64</v>
      </c>
      <c r="E47" s="129" t="s">
        <v>75</v>
      </c>
      <c r="F47" s="28">
        <v>10000</v>
      </c>
      <c r="G47" s="97"/>
    </row>
    <row r="48" spans="1:7" ht="27.75" customHeight="1">
      <c r="A48" s="11" t="s">
        <v>148</v>
      </c>
      <c r="B48" s="11" t="s">
        <v>328</v>
      </c>
      <c r="C48" s="177" t="s">
        <v>411</v>
      </c>
      <c r="D48" s="177"/>
      <c r="E48" s="166" t="s">
        <v>410</v>
      </c>
      <c r="F48" s="27">
        <f>F49</f>
        <v>16000</v>
      </c>
      <c r="G48" s="97"/>
    </row>
    <row r="49" spans="1:7" ht="42.75" customHeight="1">
      <c r="A49" s="15" t="s">
        <v>148</v>
      </c>
      <c r="B49" s="15" t="s">
        <v>328</v>
      </c>
      <c r="C49" s="196" t="s">
        <v>412</v>
      </c>
      <c r="D49" s="179"/>
      <c r="E49" s="148" t="s">
        <v>416</v>
      </c>
      <c r="F49" s="28">
        <f>F50</f>
        <v>16000</v>
      </c>
      <c r="G49" s="97"/>
    </row>
    <row r="50" spans="1:7" ht="32.25" customHeight="1">
      <c r="A50" s="15" t="s">
        <v>148</v>
      </c>
      <c r="B50" s="15" t="s">
        <v>328</v>
      </c>
      <c r="C50" s="196" t="s">
        <v>413</v>
      </c>
      <c r="D50" s="179" t="s">
        <v>64</v>
      </c>
      <c r="E50" s="129" t="s">
        <v>75</v>
      </c>
      <c r="F50" s="28">
        <v>16000</v>
      </c>
      <c r="G50" s="97"/>
    </row>
    <row r="51" spans="1:7" ht="32.25" customHeight="1">
      <c r="A51" s="11" t="s">
        <v>148</v>
      </c>
      <c r="B51" s="11">
        <v>13</v>
      </c>
      <c r="C51" s="177" t="s">
        <v>182</v>
      </c>
      <c r="D51" s="177"/>
      <c r="E51" s="56" t="s">
        <v>299</v>
      </c>
      <c r="F51" s="27">
        <f>F52</f>
        <v>2134942</v>
      </c>
      <c r="G51" s="97"/>
    </row>
    <row r="52" spans="1:7" ht="40.5" customHeight="1">
      <c r="A52" s="11" t="s">
        <v>148</v>
      </c>
      <c r="B52" s="11">
        <v>13</v>
      </c>
      <c r="C52" s="177" t="s">
        <v>181</v>
      </c>
      <c r="D52" s="177"/>
      <c r="E52" s="56" t="s">
        <v>302</v>
      </c>
      <c r="F52" s="27">
        <f>F56+F53</f>
        <v>2134942</v>
      </c>
      <c r="G52" s="97"/>
    </row>
    <row r="53" spans="1:7" ht="39" customHeight="1">
      <c r="A53" s="11" t="s">
        <v>148</v>
      </c>
      <c r="B53" s="11">
        <v>13</v>
      </c>
      <c r="C53" s="177" t="s">
        <v>211</v>
      </c>
      <c r="D53" s="177"/>
      <c r="E53" s="56" t="s">
        <v>340</v>
      </c>
      <c r="F53" s="27">
        <f>SUM(F54:F55)</f>
        <v>2131942</v>
      </c>
      <c r="G53" s="97"/>
    </row>
    <row r="54" spans="1:7" ht="28.5" customHeight="1">
      <c r="A54" s="15" t="s">
        <v>149</v>
      </c>
      <c r="B54" s="15">
        <v>12</v>
      </c>
      <c r="C54" s="179" t="s">
        <v>211</v>
      </c>
      <c r="D54" s="179" t="s">
        <v>68</v>
      </c>
      <c r="E54" s="129" t="s">
        <v>72</v>
      </c>
      <c r="F54" s="28">
        <v>1531380</v>
      </c>
      <c r="G54" s="97"/>
    </row>
    <row r="55" spans="1:7" ht="28.5" customHeight="1">
      <c r="A55" s="15" t="s">
        <v>148</v>
      </c>
      <c r="B55" s="15" t="s">
        <v>328</v>
      </c>
      <c r="C55" s="179" t="s">
        <v>211</v>
      </c>
      <c r="D55" s="179" t="s">
        <v>64</v>
      </c>
      <c r="E55" s="129" t="s">
        <v>75</v>
      </c>
      <c r="F55" s="28">
        <v>600562</v>
      </c>
      <c r="G55" s="97"/>
    </row>
    <row r="56" spans="1:8" s="19" customFormat="1" ht="42.75" customHeight="1">
      <c r="A56" s="11" t="s">
        <v>148</v>
      </c>
      <c r="B56" s="11">
        <v>13</v>
      </c>
      <c r="C56" s="177" t="s">
        <v>210</v>
      </c>
      <c r="D56" s="177"/>
      <c r="E56" s="56" t="s">
        <v>165</v>
      </c>
      <c r="F56" s="27">
        <f>SUM(F57:F58)</f>
        <v>3000</v>
      </c>
      <c r="G56" s="97"/>
      <c r="H56" s="109"/>
    </row>
    <row r="57" spans="1:7" ht="29.25" customHeight="1">
      <c r="A57" s="15" t="s">
        <v>148</v>
      </c>
      <c r="B57" s="15" t="s">
        <v>328</v>
      </c>
      <c r="C57" s="179" t="s">
        <v>210</v>
      </c>
      <c r="D57" s="179" t="s">
        <v>64</v>
      </c>
      <c r="E57" s="129" t="s">
        <v>75</v>
      </c>
      <c r="F57" s="28">
        <v>2000</v>
      </c>
      <c r="G57" s="97"/>
    </row>
    <row r="58" spans="1:7" ht="29.25" customHeight="1">
      <c r="A58" s="15" t="s">
        <v>148</v>
      </c>
      <c r="B58" s="15" t="s">
        <v>328</v>
      </c>
      <c r="C58" s="179" t="s">
        <v>210</v>
      </c>
      <c r="D58" s="179" t="s">
        <v>70</v>
      </c>
      <c r="E58" s="57" t="s">
        <v>76</v>
      </c>
      <c r="F58" s="28">
        <v>1000</v>
      </c>
      <c r="G58" s="97"/>
    </row>
    <row r="59" spans="1:8" ht="21" customHeight="1">
      <c r="A59" s="62" t="s">
        <v>150</v>
      </c>
      <c r="B59" s="62"/>
      <c r="C59" s="178"/>
      <c r="D59" s="178"/>
      <c r="E59" s="63" t="s">
        <v>122</v>
      </c>
      <c r="F59" s="64">
        <f>F60</f>
        <v>115100</v>
      </c>
      <c r="G59" s="97"/>
      <c r="H59" s="91"/>
    </row>
    <row r="60" spans="1:7" ht="20.25" customHeight="1">
      <c r="A60" s="11" t="s">
        <v>150</v>
      </c>
      <c r="B60" s="11" t="s">
        <v>151</v>
      </c>
      <c r="C60" s="177"/>
      <c r="D60" s="177"/>
      <c r="E60" s="56" t="s">
        <v>306</v>
      </c>
      <c r="F60" s="27">
        <f>F61</f>
        <v>115100</v>
      </c>
      <c r="G60" s="104"/>
    </row>
    <row r="61" spans="1:7" ht="18.75" customHeight="1">
      <c r="A61" s="11" t="s">
        <v>150</v>
      </c>
      <c r="B61" s="11" t="s">
        <v>151</v>
      </c>
      <c r="C61" s="177" t="s">
        <v>182</v>
      </c>
      <c r="D61" s="177"/>
      <c r="E61" s="56" t="s">
        <v>299</v>
      </c>
      <c r="F61" s="27">
        <f>F62</f>
        <v>115100</v>
      </c>
      <c r="G61" s="97"/>
    </row>
    <row r="62" spans="1:7" ht="43.5" customHeight="1">
      <c r="A62" s="11" t="s">
        <v>150</v>
      </c>
      <c r="B62" s="11" t="s">
        <v>151</v>
      </c>
      <c r="C62" s="177" t="s">
        <v>181</v>
      </c>
      <c r="D62" s="177"/>
      <c r="E62" s="56" t="s">
        <v>302</v>
      </c>
      <c r="F62" s="27">
        <f>F63</f>
        <v>115100</v>
      </c>
      <c r="G62" s="97"/>
    </row>
    <row r="63" spans="1:7" ht="40.5" customHeight="1">
      <c r="A63" s="11" t="s">
        <v>150</v>
      </c>
      <c r="B63" s="11" t="s">
        <v>151</v>
      </c>
      <c r="C63" s="177" t="s">
        <v>184</v>
      </c>
      <c r="D63" s="177"/>
      <c r="E63" s="56" t="s">
        <v>307</v>
      </c>
      <c r="F63" s="27">
        <f>SUM(F64:F65)</f>
        <v>115100</v>
      </c>
      <c r="G63" s="97"/>
    </row>
    <row r="64" spans="1:7" ht="29.25" customHeight="1">
      <c r="A64" s="15" t="s">
        <v>150</v>
      </c>
      <c r="B64" s="15" t="s">
        <v>151</v>
      </c>
      <c r="C64" s="179" t="s">
        <v>184</v>
      </c>
      <c r="D64" s="179" t="s">
        <v>68</v>
      </c>
      <c r="E64" s="129" t="s">
        <v>72</v>
      </c>
      <c r="F64" s="27">
        <v>115100</v>
      </c>
      <c r="G64" s="97"/>
    </row>
    <row r="65" spans="1:7" ht="29.25" customHeight="1">
      <c r="A65" s="15" t="s">
        <v>150</v>
      </c>
      <c r="B65" s="15" t="s">
        <v>151</v>
      </c>
      <c r="C65" s="179" t="s">
        <v>184</v>
      </c>
      <c r="D65" s="179" t="s">
        <v>64</v>
      </c>
      <c r="E65" s="129" t="s">
        <v>75</v>
      </c>
      <c r="F65" s="197">
        <v>0</v>
      </c>
      <c r="G65" s="97"/>
    </row>
    <row r="66" spans="1:8" s="19" customFormat="1" ht="30" customHeight="1">
      <c r="A66" s="62" t="s">
        <v>151</v>
      </c>
      <c r="B66" s="62"/>
      <c r="C66" s="178"/>
      <c r="D66" s="178"/>
      <c r="E66" s="63" t="s">
        <v>308</v>
      </c>
      <c r="F66" s="64">
        <f>F67+F72+F86</f>
        <v>1842000</v>
      </c>
      <c r="G66" s="97"/>
      <c r="H66" s="109"/>
    </row>
    <row r="67" spans="1:7" ht="40.5" customHeight="1">
      <c r="A67" s="11" t="s">
        <v>151</v>
      </c>
      <c r="B67" s="11" t="s">
        <v>156</v>
      </c>
      <c r="C67" s="177"/>
      <c r="D67" s="177"/>
      <c r="E67" s="56" t="s">
        <v>309</v>
      </c>
      <c r="F67" s="27">
        <f>F68</f>
        <v>50000</v>
      </c>
      <c r="G67" s="104"/>
    </row>
    <row r="68" spans="1:7" ht="30.75" customHeight="1">
      <c r="A68" s="11" t="s">
        <v>151</v>
      </c>
      <c r="B68" s="11" t="s">
        <v>156</v>
      </c>
      <c r="C68" s="177" t="s">
        <v>182</v>
      </c>
      <c r="D68" s="177"/>
      <c r="E68" s="56" t="s">
        <v>299</v>
      </c>
      <c r="F68" s="27">
        <f>F69</f>
        <v>50000</v>
      </c>
      <c r="G68" s="97"/>
    </row>
    <row r="69" spans="1:7" ht="43.5" customHeight="1">
      <c r="A69" s="11" t="s">
        <v>151</v>
      </c>
      <c r="B69" s="11" t="s">
        <v>156</v>
      </c>
      <c r="C69" s="177" t="s">
        <v>181</v>
      </c>
      <c r="D69" s="177"/>
      <c r="E69" s="56" t="s">
        <v>302</v>
      </c>
      <c r="F69" s="27">
        <f>F70</f>
        <v>50000</v>
      </c>
      <c r="G69" s="97"/>
    </row>
    <row r="70" spans="1:7" ht="27.75" customHeight="1">
      <c r="A70" s="11" t="s">
        <v>151</v>
      </c>
      <c r="B70" s="11" t="s">
        <v>156</v>
      </c>
      <c r="C70" s="177" t="s">
        <v>193</v>
      </c>
      <c r="D70" s="177"/>
      <c r="E70" s="56" t="s">
        <v>310</v>
      </c>
      <c r="F70" s="27">
        <f>F71</f>
        <v>50000</v>
      </c>
      <c r="G70" s="97"/>
    </row>
    <row r="71" spans="1:7" ht="28.5" customHeight="1">
      <c r="A71" s="15" t="s">
        <v>151</v>
      </c>
      <c r="B71" s="15" t="s">
        <v>156</v>
      </c>
      <c r="C71" s="179" t="s">
        <v>193</v>
      </c>
      <c r="D71" s="179" t="s">
        <v>64</v>
      </c>
      <c r="E71" s="129" t="s">
        <v>75</v>
      </c>
      <c r="F71" s="27">
        <v>50000</v>
      </c>
      <c r="G71" s="97"/>
    </row>
    <row r="72" spans="1:7" ht="28.5" customHeight="1">
      <c r="A72" s="11" t="s">
        <v>151</v>
      </c>
      <c r="B72" s="11">
        <v>10</v>
      </c>
      <c r="C72" s="177"/>
      <c r="D72" s="177"/>
      <c r="E72" s="56" t="s">
        <v>124</v>
      </c>
      <c r="F72" s="27">
        <f>F77+F73</f>
        <v>1782000</v>
      </c>
      <c r="G72" s="97"/>
    </row>
    <row r="73" spans="1:7" ht="21" customHeight="1">
      <c r="A73" s="11" t="s">
        <v>151</v>
      </c>
      <c r="B73" s="11" t="s">
        <v>329</v>
      </c>
      <c r="C73" s="182" t="s">
        <v>86</v>
      </c>
      <c r="D73" s="177"/>
      <c r="E73" s="133" t="s">
        <v>82</v>
      </c>
      <c r="F73" s="27">
        <f>F74</f>
        <v>50000</v>
      </c>
      <c r="G73" s="97"/>
    </row>
    <row r="74" spans="1:7" ht="42" customHeight="1">
      <c r="A74" s="15" t="s">
        <v>151</v>
      </c>
      <c r="B74" s="15" t="s">
        <v>329</v>
      </c>
      <c r="C74" s="183" t="s">
        <v>84</v>
      </c>
      <c r="D74" s="179"/>
      <c r="E74" s="132" t="s">
        <v>83</v>
      </c>
      <c r="F74" s="28">
        <f>F75</f>
        <v>50000</v>
      </c>
      <c r="G74" s="97"/>
    </row>
    <row r="75" spans="1:7" ht="29.25" customHeight="1">
      <c r="A75" s="15" t="s">
        <v>151</v>
      </c>
      <c r="B75" s="15" t="s">
        <v>329</v>
      </c>
      <c r="C75" s="183" t="s">
        <v>85</v>
      </c>
      <c r="D75" s="179" t="s">
        <v>63</v>
      </c>
      <c r="E75" s="129" t="s">
        <v>60</v>
      </c>
      <c r="F75" s="28">
        <f>F76</f>
        <v>50000</v>
      </c>
      <c r="G75" s="97"/>
    </row>
    <row r="76" spans="1:7" ht="26.25" customHeight="1">
      <c r="A76" s="15" t="s">
        <v>151</v>
      </c>
      <c r="B76" s="15" t="s">
        <v>329</v>
      </c>
      <c r="C76" s="183" t="s">
        <v>85</v>
      </c>
      <c r="D76" s="179" t="s">
        <v>64</v>
      </c>
      <c r="E76" s="132" t="s">
        <v>120</v>
      </c>
      <c r="F76" s="28">
        <v>50000</v>
      </c>
      <c r="G76" s="97"/>
    </row>
    <row r="77" spans="1:7" ht="27" customHeight="1">
      <c r="A77" s="11" t="s">
        <v>151</v>
      </c>
      <c r="B77" s="11" t="s">
        <v>329</v>
      </c>
      <c r="C77" s="177" t="s">
        <v>182</v>
      </c>
      <c r="D77" s="177"/>
      <c r="E77" s="56" t="s">
        <v>299</v>
      </c>
      <c r="F77" s="27">
        <f>F78</f>
        <v>1732000</v>
      </c>
      <c r="G77" s="97"/>
    </row>
    <row r="78" spans="1:7" ht="43.5" customHeight="1">
      <c r="A78" s="11" t="s">
        <v>151</v>
      </c>
      <c r="B78" s="11" t="s">
        <v>329</v>
      </c>
      <c r="C78" s="177" t="s">
        <v>181</v>
      </c>
      <c r="D78" s="177"/>
      <c r="E78" s="56" t="s">
        <v>302</v>
      </c>
      <c r="F78" s="27">
        <f>F79+F83</f>
        <v>1732000</v>
      </c>
      <c r="G78" s="97"/>
    </row>
    <row r="79" spans="1:7" ht="42" customHeight="1">
      <c r="A79" s="11" t="s">
        <v>151</v>
      </c>
      <c r="B79" s="11">
        <v>10</v>
      </c>
      <c r="C79" s="177" t="s">
        <v>194</v>
      </c>
      <c r="D79" s="177"/>
      <c r="E79" s="56" t="s">
        <v>311</v>
      </c>
      <c r="F79" s="27">
        <f>SUM(F80:F82)</f>
        <v>1732000</v>
      </c>
      <c r="G79" s="97"/>
    </row>
    <row r="80" spans="1:7" ht="28.5" customHeight="1">
      <c r="A80" s="15" t="s">
        <v>151</v>
      </c>
      <c r="B80" s="15" t="s">
        <v>329</v>
      </c>
      <c r="C80" s="179" t="s">
        <v>194</v>
      </c>
      <c r="D80" s="179" t="s">
        <v>64</v>
      </c>
      <c r="E80" s="129" t="s">
        <v>75</v>
      </c>
      <c r="F80" s="27">
        <v>12000</v>
      </c>
      <c r="G80" s="97"/>
    </row>
    <row r="81" spans="1:7" ht="28.5" customHeight="1">
      <c r="A81" s="15" t="s">
        <v>151</v>
      </c>
      <c r="B81" s="15" t="s">
        <v>329</v>
      </c>
      <c r="C81" s="179" t="s">
        <v>194</v>
      </c>
      <c r="D81" s="179" t="s">
        <v>71</v>
      </c>
      <c r="E81" s="57" t="s">
        <v>78</v>
      </c>
      <c r="F81" s="197">
        <v>1600000</v>
      </c>
      <c r="G81" s="97"/>
    </row>
    <row r="82" spans="1:7" ht="21.75" customHeight="1">
      <c r="A82" s="15" t="s">
        <v>151</v>
      </c>
      <c r="B82" s="15" t="s">
        <v>329</v>
      </c>
      <c r="C82" s="179" t="s">
        <v>194</v>
      </c>
      <c r="D82" s="179" t="s">
        <v>69</v>
      </c>
      <c r="E82" s="57" t="s">
        <v>77</v>
      </c>
      <c r="F82" s="197">
        <v>120000</v>
      </c>
      <c r="G82" s="97"/>
    </row>
    <row r="83" spans="1:7" ht="21.75" customHeight="1">
      <c r="A83" s="11" t="s">
        <v>151</v>
      </c>
      <c r="B83" s="11" t="s">
        <v>329</v>
      </c>
      <c r="C83" s="177" t="s">
        <v>56</v>
      </c>
      <c r="D83" s="177"/>
      <c r="E83" s="56" t="s">
        <v>57</v>
      </c>
      <c r="F83" s="27">
        <f>SUM(F85)</f>
        <v>0</v>
      </c>
      <c r="G83" s="97"/>
    </row>
    <row r="84" spans="1:7" ht="21" customHeight="1">
      <c r="A84" s="15" t="s">
        <v>151</v>
      </c>
      <c r="B84" s="15" t="s">
        <v>329</v>
      </c>
      <c r="C84" s="179" t="s">
        <v>56</v>
      </c>
      <c r="D84" s="179" t="s">
        <v>64</v>
      </c>
      <c r="E84" s="129" t="s">
        <v>75</v>
      </c>
      <c r="F84" s="27">
        <f>F85</f>
        <v>0</v>
      </c>
      <c r="G84" s="97"/>
    </row>
    <row r="85" spans="1:7" ht="25.5" customHeight="1">
      <c r="A85" s="15" t="s">
        <v>151</v>
      </c>
      <c r="B85" s="15" t="s">
        <v>329</v>
      </c>
      <c r="C85" s="179" t="s">
        <v>56</v>
      </c>
      <c r="D85" s="179" t="s">
        <v>327</v>
      </c>
      <c r="E85" s="57" t="s">
        <v>304</v>
      </c>
      <c r="F85" s="28">
        <v>0</v>
      </c>
      <c r="G85" s="97"/>
    </row>
    <row r="86" spans="1:7" ht="31.5" customHeight="1">
      <c r="A86" s="11" t="s">
        <v>151</v>
      </c>
      <c r="B86" s="11" t="s">
        <v>36</v>
      </c>
      <c r="C86" s="177"/>
      <c r="D86" s="177"/>
      <c r="E86" s="9" t="s">
        <v>41</v>
      </c>
      <c r="F86" s="27">
        <f>F87</f>
        <v>10000</v>
      </c>
      <c r="G86" s="97"/>
    </row>
    <row r="87" spans="1:7" ht="31.5" customHeight="1">
      <c r="A87" s="11" t="s">
        <v>151</v>
      </c>
      <c r="B87" s="11" t="s">
        <v>36</v>
      </c>
      <c r="C87" s="177" t="s">
        <v>192</v>
      </c>
      <c r="D87" s="177"/>
      <c r="E87" s="160" t="s">
        <v>94</v>
      </c>
      <c r="F87" s="27">
        <f>F88</f>
        <v>10000</v>
      </c>
      <c r="G87" s="97"/>
    </row>
    <row r="88" spans="1:7" ht="60.75" customHeight="1">
      <c r="A88" s="11" t="s">
        <v>151</v>
      </c>
      <c r="B88" s="11" t="s">
        <v>36</v>
      </c>
      <c r="C88" s="177" t="s">
        <v>190</v>
      </c>
      <c r="D88" s="177"/>
      <c r="E88" s="56" t="s">
        <v>191</v>
      </c>
      <c r="F88" s="27">
        <f>F89</f>
        <v>10000</v>
      </c>
      <c r="G88" s="97"/>
    </row>
    <row r="89" spans="1:7" ht="29.25" customHeight="1">
      <c r="A89" s="11" t="s">
        <v>151</v>
      </c>
      <c r="B89" s="11" t="s">
        <v>36</v>
      </c>
      <c r="C89" s="177" t="s">
        <v>189</v>
      </c>
      <c r="D89" s="177"/>
      <c r="E89" s="56" t="s">
        <v>305</v>
      </c>
      <c r="F89" s="27">
        <f>F91</f>
        <v>10000</v>
      </c>
      <c r="G89" s="97"/>
    </row>
    <row r="90" spans="1:7" ht="30" customHeight="1">
      <c r="A90" s="15" t="s">
        <v>151</v>
      </c>
      <c r="B90" s="15" t="s">
        <v>36</v>
      </c>
      <c r="C90" s="179" t="s">
        <v>189</v>
      </c>
      <c r="D90" s="179" t="s">
        <v>64</v>
      </c>
      <c r="E90" s="129" t="s">
        <v>75</v>
      </c>
      <c r="F90" s="28">
        <f>F91</f>
        <v>10000</v>
      </c>
      <c r="G90" s="97"/>
    </row>
    <row r="91" spans="1:7" ht="30" customHeight="1">
      <c r="A91" s="15" t="s">
        <v>151</v>
      </c>
      <c r="B91" s="15" t="s">
        <v>36</v>
      </c>
      <c r="C91" s="179" t="s">
        <v>189</v>
      </c>
      <c r="D91" s="179" t="s">
        <v>327</v>
      </c>
      <c r="E91" s="57" t="s">
        <v>304</v>
      </c>
      <c r="F91" s="28">
        <v>10000</v>
      </c>
      <c r="G91" s="97"/>
    </row>
    <row r="92" spans="1:7" ht="30.75" customHeight="1">
      <c r="A92" s="62" t="s">
        <v>152</v>
      </c>
      <c r="B92" s="62"/>
      <c r="C92" s="178"/>
      <c r="D92" s="178"/>
      <c r="E92" s="63" t="s">
        <v>125</v>
      </c>
      <c r="F92" s="64">
        <f>F93+F111+F98</f>
        <v>982800</v>
      </c>
      <c r="G92" s="97"/>
    </row>
    <row r="93" spans="1:7" ht="30" customHeight="1">
      <c r="A93" s="11" t="s">
        <v>152</v>
      </c>
      <c r="B93" s="11" t="s">
        <v>148</v>
      </c>
      <c r="C93" s="177"/>
      <c r="D93" s="177"/>
      <c r="E93" s="56" t="s">
        <v>126</v>
      </c>
      <c r="F93" s="27">
        <f>F94</f>
        <v>10000</v>
      </c>
      <c r="G93" s="104"/>
    </row>
    <row r="94" spans="1:7" ht="21" customHeight="1">
      <c r="A94" s="11" t="s">
        <v>152</v>
      </c>
      <c r="B94" s="11" t="s">
        <v>148</v>
      </c>
      <c r="C94" s="177" t="s">
        <v>186</v>
      </c>
      <c r="D94" s="177"/>
      <c r="E94" s="113" t="s">
        <v>98</v>
      </c>
      <c r="F94" s="27">
        <f>F95</f>
        <v>10000</v>
      </c>
      <c r="G94" s="97"/>
    </row>
    <row r="95" spans="1:7" ht="44.25" customHeight="1">
      <c r="A95" s="11" t="s">
        <v>152</v>
      </c>
      <c r="B95" s="11" t="s">
        <v>148</v>
      </c>
      <c r="C95" s="177" t="s">
        <v>187</v>
      </c>
      <c r="D95" s="177"/>
      <c r="E95" s="113" t="s">
        <v>188</v>
      </c>
      <c r="F95" s="27">
        <f>F96</f>
        <v>10000</v>
      </c>
      <c r="G95" s="97"/>
    </row>
    <row r="96" spans="1:7" ht="30" customHeight="1">
      <c r="A96" s="11" t="s">
        <v>152</v>
      </c>
      <c r="B96" s="11" t="s">
        <v>148</v>
      </c>
      <c r="C96" s="177" t="s">
        <v>185</v>
      </c>
      <c r="D96" s="177"/>
      <c r="E96" s="56" t="s">
        <v>127</v>
      </c>
      <c r="F96" s="27">
        <f>F97</f>
        <v>10000</v>
      </c>
      <c r="G96" s="97"/>
    </row>
    <row r="97" spans="1:7" ht="30" customHeight="1">
      <c r="A97" s="15" t="s">
        <v>152</v>
      </c>
      <c r="B97" s="15" t="s">
        <v>148</v>
      </c>
      <c r="C97" s="179" t="s">
        <v>185</v>
      </c>
      <c r="D97" s="179" t="s">
        <v>64</v>
      </c>
      <c r="E97" s="129" t="s">
        <v>75</v>
      </c>
      <c r="F97" s="28">
        <v>10000</v>
      </c>
      <c r="G97" s="97"/>
    </row>
    <row r="98" spans="1:7" ht="30" customHeight="1">
      <c r="A98" s="120" t="s">
        <v>152</v>
      </c>
      <c r="B98" s="120" t="s">
        <v>156</v>
      </c>
      <c r="C98" s="177"/>
      <c r="D98" s="191"/>
      <c r="E98" s="56" t="s">
        <v>227</v>
      </c>
      <c r="F98" s="27">
        <f>F104+F99+F106</f>
        <v>947800</v>
      </c>
      <c r="G98" s="97"/>
    </row>
    <row r="99" spans="1:7" ht="19.5" customHeight="1">
      <c r="A99" s="121" t="s">
        <v>152</v>
      </c>
      <c r="B99" s="121" t="s">
        <v>156</v>
      </c>
      <c r="C99" s="184" t="s">
        <v>200</v>
      </c>
      <c r="D99" s="192"/>
      <c r="E99" s="60" t="s">
        <v>291</v>
      </c>
      <c r="F99" s="81">
        <f>SUM(F100)</f>
        <v>0</v>
      </c>
      <c r="G99" s="97"/>
    </row>
    <row r="100" spans="1:7" ht="20.25" customHeight="1" hidden="1">
      <c r="A100" s="121" t="s">
        <v>152</v>
      </c>
      <c r="B100" s="121" t="s">
        <v>156</v>
      </c>
      <c r="C100" s="184" t="s">
        <v>201</v>
      </c>
      <c r="D100" s="192"/>
      <c r="E100" s="60" t="s">
        <v>292</v>
      </c>
      <c r="F100" s="81">
        <f>SUM(F101)</f>
        <v>0</v>
      </c>
      <c r="G100" s="107"/>
    </row>
    <row r="101" spans="1:7" ht="0.75" customHeight="1" hidden="1">
      <c r="A101" s="121" t="s">
        <v>152</v>
      </c>
      <c r="B101" s="121" t="s">
        <v>156</v>
      </c>
      <c r="C101" s="184" t="s">
        <v>295</v>
      </c>
      <c r="D101" s="192"/>
      <c r="E101" s="60" t="s">
        <v>293</v>
      </c>
      <c r="F101" s="81">
        <f>SUM(F102)</f>
        <v>0</v>
      </c>
      <c r="G101" s="107"/>
    </row>
    <row r="102" spans="1:7" ht="33.75" customHeight="1" hidden="1">
      <c r="A102" s="121" t="s">
        <v>152</v>
      </c>
      <c r="B102" s="121" t="s">
        <v>156</v>
      </c>
      <c r="C102" s="184" t="s">
        <v>296</v>
      </c>
      <c r="D102" s="192"/>
      <c r="E102" s="60" t="s">
        <v>294</v>
      </c>
      <c r="F102" s="81">
        <f>SUM(F103)</f>
        <v>0</v>
      </c>
      <c r="G102" s="107"/>
    </row>
    <row r="103" spans="1:7" ht="36" customHeight="1" hidden="1">
      <c r="A103" s="122" t="s">
        <v>152</v>
      </c>
      <c r="B103" s="122" t="s">
        <v>156</v>
      </c>
      <c r="C103" s="185" t="s">
        <v>296</v>
      </c>
      <c r="D103" s="193" t="s">
        <v>327</v>
      </c>
      <c r="E103" s="84" t="s">
        <v>304</v>
      </c>
      <c r="F103" s="116"/>
      <c r="G103" s="107"/>
    </row>
    <row r="104" spans="1:7" ht="27" customHeight="1" hidden="1">
      <c r="A104" s="120" t="s">
        <v>152</v>
      </c>
      <c r="B104" s="120" t="s">
        <v>156</v>
      </c>
      <c r="C104" s="177" t="s">
        <v>182</v>
      </c>
      <c r="D104" s="191"/>
      <c r="E104" s="56" t="s">
        <v>299</v>
      </c>
      <c r="F104" s="27">
        <f>F105</f>
        <v>656100</v>
      </c>
      <c r="G104" s="107"/>
    </row>
    <row r="105" spans="1:7" ht="29.25" customHeight="1" hidden="1">
      <c r="A105" s="120" t="s">
        <v>152</v>
      </c>
      <c r="B105" s="120" t="s">
        <v>156</v>
      </c>
      <c r="C105" s="177" t="s">
        <v>181</v>
      </c>
      <c r="D105" s="191"/>
      <c r="E105" s="56" t="s">
        <v>302</v>
      </c>
      <c r="F105" s="27">
        <f>F109</f>
        <v>656100</v>
      </c>
      <c r="G105" s="97"/>
    </row>
    <row r="106" spans="1:7" ht="40.5" customHeight="1" hidden="1">
      <c r="A106" s="120" t="s">
        <v>152</v>
      </c>
      <c r="B106" s="120" t="s">
        <v>156</v>
      </c>
      <c r="C106" s="177" t="s">
        <v>409</v>
      </c>
      <c r="D106" s="191"/>
      <c r="E106" s="128" t="s">
        <v>87</v>
      </c>
      <c r="F106" s="27">
        <f>F107</f>
        <v>291700</v>
      </c>
      <c r="G106" s="97"/>
    </row>
    <row r="107" spans="1:7" ht="24" customHeight="1">
      <c r="A107" s="15" t="s">
        <v>152</v>
      </c>
      <c r="B107" s="15" t="s">
        <v>156</v>
      </c>
      <c r="C107" s="179" t="s">
        <v>90</v>
      </c>
      <c r="D107" s="191"/>
      <c r="E107" s="129" t="s">
        <v>88</v>
      </c>
      <c r="F107" s="28">
        <f>F108</f>
        <v>291700</v>
      </c>
      <c r="G107" s="97"/>
    </row>
    <row r="108" spans="1:7" ht="18" customHeight="1">
      <c r="A108" s="15" t="s">
        <v>152</v>
      </c>
      <c r="B108" s="15" t="s">
        <v>156</v>
      </c>
      <c r="C108" s="179" t="s">
        <v>89</v>
      </c>
      <c r="D108" s="194" t="s">
        <v>64</v>
      </c>
      <c r="E108" s="129" t="s">
        <v>61</v>
      </c>
      <c r="F108" s="28">
        <v>291700</v>
      </c>
      <c r="G108" s="97"/>
    </row>
    <row r="109" spans="1:7" ht="24.75" customHeight="1">
      <c r="A109" s="120" t="s">
        <v>152</v>
      </c>
      <c r="B109" s="120" t="s">
        <v>156</v>
      </c>
      <c r="C109" s="177" t="s">
        <v>400</v>
      </c>
      <c r="D109" s="191"/>
      <c r="E109" s="59" t="s">
        <v>399</v>
      </c>
      <c r="F109" s="27">
        <f>F110</f>
        <v>656100</v>
      </c>
      <c r="G109" s="97"/>
    </row>
    <row r="110" spans="1:7" ht="27.75" customHeight="1">
      <c r="A110" s="123" t="s">
        <v>152</v>
      </c>
      <c r="B110" s="123" t="s">
        <v>156</v>
      </c>
      <c r="C110" s="179" t="s">
        <v>400</v>
      </c>
      <c r="D110" s="194" t="s">
        <v>64</v>
      </c>
      <c r="E110" s="129" t="s">
        <v>75</v>
      </c>
      <c r="F110" s="28">
        <v>656100</v>
      </c>
      <c r="G110" s="97"/>
    </row>
    <row r="111" spans="1:7" ht="24" customHeight="1" thickBot="1">
      <c r="A111" s="23" t="s">
        <v>152</v>
      </c>
      <c r="B111" s="23" t="s">
        <v>330</v>
      </c>
      <c r="C111" s="177"/>
      <c r="D111" s="177"/>
      <c r="E111" s="56" t="s">
        <v>128</v>
      </c>
      <c r="F111" s="27">
        <f>F116+F112+F120</f>
        <v>25000</v>
      </c>
      <c r="G111" s="97"/>
    </row>
    <row r="112" spans="1:7" ht="20.25" customHeight="1">
      <c r="A112" s="23" t="s">
        <v>152</v>
      </c>
      <c r="B112" s="23" t="s">
        <v>330</v>
      </c>
      <c r="C112" s="177" t="s">
        <v>408</v>
      </c>
      <c r="D112" s="177"/>
      <c r="E112" s="136" t="s">
        <v>91</v>
      </c>
      <c r="F112" s="27">
        <f>F113</f>
        <v>10000</v>
      </c>
      <c r="G112" s="97"/>
    </row>
    <row r="113" spans="1:7" ht="42.75" customHeight="1">
      <c r="A113" s="17" t="s">
        <v>152</v>
      </c>
      <c r="B113" s="17" t="s">
        <v>330</v>
      </c>
      <c r="C113" s="179" t="s">
        <v>406</v>
      </c>
      <c r="D113" s="177"/>
      <c r="E113" s="137" t="s">
        <v>92</v>
      </c>
      <c r="F113" s="28">
        <f>F114</f>
        <v>10000</v>
      </c>
      <c r="G113" s="97"/>
    </row>
    <row r="114" spans="1:7" ht="27" customHeight="1">
      <c r="A114" s="17" t="s">
        <v>152</v>
      </c>
      <c r="B114" s="17" t="s">
        <v>330</v>
      </c>
      <c r="C114" s="179" t="s">
        <v>407</v>
      </c>
      <c r="D114" s="179" t="s">
        <v>63</v>
      </c>
      <c r="E114" s="132" t="s">
        <v>128</v>
      </c>
      <c r="F114" s="28">
        <f>F115</f>
        <v>10000</v>
      </c>
      <c r="G114" s="97"/>
    </row>
    <row r="115" spans="1:7" ht="20.25" customHeight="1">
      <c r="A115" s="17" t="s">
        <v>152</v>
      </c>
      <c r="B115" s="17" t="s">
        <v>330</v>
      </c>
      <c r="C115" s="179" t="s">
        <v>407</v>
      </c>
      <c r="D115" s="179" t="s">
        <v>64</v>
      </c>
      <c r="E115" s="132" t="s">
        <v>120</v>
      </c>
      <c r="F115" s="28">
        <v>10000</v>
      </c>
      <c r="G115" s="97"/>
    </row>
    <row r="116" spans="1:7" ht="31.5" customHeight="1">
      <c r="A116" s="23" t="s">
        <v>152</v>
      </c>
      <c r="B116" s="23" t="s">
        <v>330</v>
      </c>
      <c r="C116" s="177" t="s">
        <v>199</v>
      </c>
      <c r="D116" s="177"/>
      <c r="E116" s="113" t="s">
        <v>129</v>
      </c>
      <c r="F116" s="27">
        <f>F117</f>
        <v>10000</v>
      </c>
      <c r="G116" s="97"/>
    </row>
    <row r="117" spans="1:7" ht="45" customHeight="1">
      <c r="A117" s="23" t="s">
        <v>196</v>
      </c>
      <c r="B117" s="23" t="s">
        <v>330</v>
      </c>
      <c r="C117" s="177" t="s">
        <v>197</v>
      </c>
      <c r="D117" s="177"/>
      <c r="E117" s="113" t="s">
        <v>198</v>
      </c>
      <c r="F117" s="27">
        <f>F118</f>
        <v>10000</v>
      </c>
      <c r="G117" s="97"/>
    </row>
    <row r="118" spans="1:7" ht="28.5" customHeight="1">
      <c r="A118" s="23" t="s">
        <v>152</v>
      </c>
      <c r="B118" s="23" t="s">
        <v>330</v>
      </c>
      <c r="C118" s="177" t="s">
        <v>195</v>
      </c>
      <c r="D118" s="177"/>
      <c r="E118" s="56" t="s">
        <v>166</v>
      </c>
      <c r="F118" s="27">
        <f>F119</f>
        <v>10000</v>
      </c>
      <c r="G118" s="97"/>
    </row>
    <row r="119" spans="1:7" ht="30.75" customHeight="1">
      <c r="A119" s="17" t="s">
        <v>152</v>
      </c>
      <c r="B119" s="17" t="s">
        <v>330</v>
      </c>
      <c r="C119" s="179" t="s">
        <v>195</v>
      </c>
      <c r="D119" s="179" t="s">
        <v>64</v>
      </c>
      <c r="E119" s="129" t="s">
        <v>75</v>
      </c>
      <c r="F119" s="28">
        <v>10000</v>
      </c>
      <c r="G119" s="97"/>
    </row>
    <row r="120" spans="1:7" ht="30.75" customHeight="1">
      <c r="A120" s="23" t="s">
        <v>152</v>
      </c>
      <c r="B120" s="23" t="s">
        <v>330</v>
      </c>
      <c r="C120" s="23" t="s">
        <v>427</v>
      </c>
      <c r="D120" s="23"/>
      <c r="E120" s="56" t="s">
        <v>426</v>
      </c>
      <c r="F120" s="27">
        <f>F121</f>
        <v>5000</v>
      </c>
      <c r="G120" s="97"/>
    </row>
    <row r="121" spans="1:7" ht="30.75" customHeight="1">
      <c r="A121" s="17" t="s">
        <v>152</v>
      </c>
      <c r="B121" s="17" t="s">
        <v>330</v>
      </c>
      <c r="C121" s="17" t="s">
        <v>427</v>
      </c>
      <c r="D121" s="17" t="s">
        <v>63</v>
      </c>
      <c r="E121" s="129" t="s">
        <v>60</v>
      </c>
      <c r="F121" s="28">
        <f>F122</f>
        <v>5000</v>
      </c>
      <c r="G121" s="97"/>
    </row>
    <row r="122" spans="1:7" ht="30.75" customHeight="1">
      <c r="A122" s="17" t="s">
        <v>152</v>
      </c>
      <c r="B122" s="17" t="s">
        <v>330</v>
      </c>
      <c r="C122" s="17" t="s">
        <v>427</v>
      </c>
      <c r="D122" s="17" t="s">
        <v>64</v>
      </c>
      <c r="E122" s="132" t="s">
        <v>120</v>
      </c>
      <c r="F122" s="28">
        <v>5000</v>
      </c>
      <c r="G122" s="97"/>
    </row>
    <row r="123" spans="1:7" ht="30.75" customHeight="1">
      <c r="A123" s="88" t="s">
        <v>153</v>
      </c>
      <c r="B123" s="88"/>
      <c r="C123" s="178"/>
      <c r="D123" s="178"/>
      <c r="E123" s="63" t="s">
        <v>312</v>
      </c>
      <c r="F123" s="64">
        <f>F128+F144+F171</f>
        <v>997436</v>
      </c>
      <c r="G123" s="97"/>
    </row>
    <row r="124" spans="1:7" ht="31.5" customHeight="1">
      <c r="A124" s="23" t="s">
        <v>153</v>
      </c>
      <c r="B124" s="11" t="s">
        <v>148</v>
      </c>
      <c r="C124" s="177" t="s">
        <v>275</v>
      </c>
      <c r="D124" s="177"/>
      <c r="E124" s="56" t="s">
        <v>273</v>
      </c>
      <c r="F124" s="50">
        <f>F125</f>
        <v>0</v>
      </c>
      <c r="G124" s="104"/>
    </row>
    <row r="125" spans="1:7" ht="19.5" customHeight="1" hidden="1">
      <c r="A125" s="23" t="s">
        <v>153</v>
      </c>
      <c r="B125" s="11" t="s">
        <v>148</v>
      </c>
      <c r="C125" s="177" t="s">
        <v>275</v>
      </c>
      <c r="D125" s="177"/>
      <c r="E125" s="56" t="s">
        <v>131</v>
      </c>
      <c r="F125" s="50">
        <f>F126</f>
        <v>0</v>
      </c>
      <c r="G125" s="98"/>
    </row>
    <row r="126" spans="1:7" ht="19.5" customHeight="1" hidden="1">
      <c r="A126" s="23" t="s">
        <v>153</v>
      </c>
      <c r="B126" s="11" t="s">
        <v>148</v>
      </c>
      <c r="C126" s="177" t="s">
        <v>275</v>
      </c>
      <c r="D126" s="177"/>
      <c r="E126" s="113" t="s">
        <v>274</v>
      </c>
      <c r="F126" s="50">
        <f>F127</f>
        <v>0</v>
      </c>
      <c r="G126" s="98"/>
    </row>
    <row r="127" spans="1:7" ht="28.5" customHeight="1" hidden="1">
      <c r="A127" s="17" t="s">
        <v>153</v>
      </c>
      <c r="B127" s="15" t="s">
        <v>148</v>
      </c>
      <c r="C127" s="179" t="s">
        <v>275</v>
      </c>
      <c r="D127" s="179" t="s">
        <v>257</v>
      </c>
      <c r="E127" s="57" t="s">
        <v>261</v>
      </c>
      <c r="F127" s="51">
        <v>0</v>
      </c>
      <c r="G127" s="98"/>
    </row>
    <row r="128" spans="1:7" ht="32.25" customHeight="1" hidden="1">
      <c r="A128" s="11" t="s">
        <v>153</v>
      </c>
      <c r="B128" s="11" t="s">
        <v>148</v>
      </c>
      <c r="C128" s="177"/>
      <c r="D128" s="177"/>
      <c r="E128" s="56" t="s">
        <v>130</v>
      </c>
      <c r="F128" s="27">
        <f>F129</f>
        <v>1000</v>
      </c>
      <c r="G128" s="98"/>
    </row>
    <row r="129" spans="1:7" ht="23.25" customHeight="1">
      <c r="A129" s="11" t="s">
        <v>153</v>
      </c>
      <c r="B129" s="11" t="s">
        <v>148</v>
      </c>
      <c r="C129" s="177" t="s">
        <v>182</v>
      </c>
      <c r="D129" s="177"/>
      <c r="E129" s="56" t="s">
        <v>299</v>
      </c>
      <c r="F129" s="27">
        <f>F130</f>
        <v>1000</v>
      </c>
      <c r="G129" s="97"/>
    </row>
    <row r="130" spans="1:7" ht="42" customHeight="1">
      <c r="A130" s="11" t="s">
        <v>153</v>
      </c>
      <c r="B130" s="11" t="s">
        <v>148</v>
      </c>
      <c r="C130" s="177" t="s">
        <v>207</v>
      </c>
      <c r="D130" s="177"/>
      <c r="E130" s="56" t="s">
        <v>131</v>
      </c>
      <c r="F130" s="27">
        <f>F131+F139</f>
        <v>1000</v>
      </c>
      <c r="G130" s="97"/>
    </row>
    <row r="131" spans="1:7" ht="23.25" customHeight="1">
      <c r="A131" s="11" t="s">
        <v>153</v>
      </c>
      <c r="B131" s="11" t="s">
        <v>148</v>
      </c>
      <c r="C131" s="177" t="s">
        <v>215</v>
      </c>
      <c r="D131" s="177"/>
      <c r="E131" s="56" t="s">
        <v>130</v>
      </c>
      <c r="F131" s="27">
        <f>F132+F135</f>
        <v>1000</v>
      </c>
      <c r="G131" s="97"/>
    </row>
    <row r="132" spans="1:7" ht="18" customHeight="1">
      <c r="A132" s="11" t="s">
        <v>153</v>
      </c>
      <c r="B132" s="11" t="s">
        <v>148</v>
      </c>
      <c r="C132" s="177" t="s">
        <v>214</v>
      </c>
      <c r="D132" s="177"/>
      <c r="E132" s="56" t="s">
        <v>313</v>
      </c>
      <c r="F132" s="27">
        <f>F134</f>
        <v>0</v>
      </c>
      <c r="G132" s="97"/>
    </row>
    <row r="133" spans="1:7" ht="30" customHeight="1" hidden="1">
      <c r="A133" s="15" t="s">
        <v>153</v>
      </c>
      <c r="B133" s="15" t="s">
        <v>148</v>
      </c>
      <c r="C133" s="179" t="s">
        <v>214</v>
      </c>
      <c r="D133" s="179" t="s">
        <v>49</v>
      </c>
      <c r="E133" s="57" t="s">
        <v>48</v>
      </c>
      <c r="F133" s="28">
        <f>F134</f>
        <v>0</v>
      </c>
      <c r="G133" s="97"/>
    </row>
    <row r="134" spans="1:7" ht="30" customHeight="1" hidden="1">
      <c r="A134" s="15" t="s">
        <v>153</v>
      </c>
      <c r="B134" s="15" t="s">
        <v>148</v>
      </c>
      <c r="C134" s="179" t="s">
        <v>214</v>
      </c>
      <c r="D134" s="179" t="s">
        <v>38</v>
      </c>
      <c r="E134" s="89" t="s">
        <v>37</v>
      </c>
      <c r="F134" s="28">
        <v>0</v>
      </c>
      <c r="G134" s="97"/>
    </row>
    <row r="135" spans="1:7" ht="29.25" customHeight="1" hidden="1">
      <c r="A135" s="11" t="s">
        <v>153</v>
      </c>
      <c r="B135" s="11" t="s">
        <v>148</v>
      </c>
      <c r="C135" s="177" t="s">
        <v>213</v>
      </c>
      <c r="D135" s="177"/>
      <c r="E135" s="56" t="s">
        <v>132</v>
      </c>
      <c r="F135" s="27">
        <f>SUM(F136:F137)</f>
        <v>1000</v>
      </c>
      <c r="G135" s="97"/>
    </row>
    <row r="136" spans="1:7" ht="23.25" customHeight="1">
      <c r="A136" s="15" t="s">
        <v>153</v>
      </c>
      <c r="B136" s="15" t="s">
        <v>148</v>
      </c>
      <c r="C136" s="179" t="s">
        <v>213</v>
      </c>
      <c r="D136" s="179" t="s">
        <v>64</v>
      </c>
      <c r="E136" s="129" t="s">
        <v>75</v>
      </c>
      <c r="F136" s="28">
        <v>1000</v>
      </c>
      <c r="G136" s="97"/>
    </row>
    <row r="137" spans="1:7" ht="23.25" customHeight="1">
      <c r="A137" s="15" t="s">
        <v>153</v>
      </c>
      <c r="B137" s="15" t="s">
        <v>148</v>
      </c>
      <c r="C137" s="179" t="s">
        <v>213</v>
      </c>
      <c r="D137" s="179" t="s">
        <v>49</v>
      </c>
      <c r="E137" s="57" t="s">
        <v>48</v>
      </c>
      <c r="F137" s="28">
        <f>F138</f>
        <v>0</v>
      </c>
      <c r="G137" s="97"/>
    </row>
    <row r="138" spans="1:7" ht="21" customHeight="1">
      <c r="A138" s="15" t="s">
        <v>153</v>
      </c>
      <c r="B138" s="15" t="s">
        <v>148</v>
      </c>
      <c r="C138" s="179" t="s">
        <v>213</v>
      </c>
      <c r="D138" s="179" t="s">
        <v>39</v>
      </c>
      <c r="E138" s="90" t="s">
        <v>40</v>
      </c>
      <c r="F138" s="28">
        <v>0</v>
      </c>
      <c r="G138" s="97"/>
    </row>
    <row r="139" spans="1:7" ht="24" customHeight="1">
      <c r="A139" s="11" t="s">
        <v>153</v>
      </c>
      <c r="B139" s="11" t="s">
        <v>148</v>
      </c>
      <c r="C139" s="177" t="s">
        <v>259</v>
      </c>
      <c r="D139" s="177"/>
      <c r="E139" s="56" t="s">
        <v>131</v>
      </c>
      <c r="F139" s="27">
        <f>F140+F142</f>
        <v>0</v>
      </c>
      <c r="G139" s="97"/>
    </row>
    <row r="140" spans="1:7" ht="2.25" customHeight="1" hidden="1">
      <c r="A140" s="11" t="s">
        <v>153</v>
      </c>
      <c r="B140" s="11" t="s">
        <v>148</v>
      </c>
      <c r="C140" s="177" t="s">
        <v>258</v>
      </c>
      <c r="D140" s="177"/>
      <c r="E140" s="56" t="s">
        <v>252</v>
      </c>
      <c r="F140" s="27">
        <f>F141</f>
        <v>0</v>
      </c>
      <c r="G140" s="97"/>
    </row>
    <row r="141" spans="1:17" ht="17.25" customHeight="1" hidden="1">
      <c r="A141" s="15" t="s">
        <v>153</v>
      </c>
      <c r="B141" s="15" t="s">
        <v>148</v>
      </c>
      <c r="C141" s="179" t="s">
        <v>258</v>
      </c>
      <c r="D141" s="179" t="s">
        <v>257</v>
      </c>
      <c r="E141" s="57" t="s">
        <v>261</v>
      </c>
      <c r="F141" s="28">
        <v>0</v>
      </c>
      <c r="G141" s="97"/>
      <c r="K141" s="43"/>
      <c r="L141" s="41"/>
      <c r="M141" s="41"/>
      <c r="N141" s="41"/>
      <c r="O141" s="44"/>
      <c r="P141" s="42"/>
      <c r="Q141" s="40"/>
    </row>
    <row r="142" spans="1:17" ht="60" customHeight="1" hidden="1">
      <c r="A142" s="11" t="s">
        <v>153</v>
      </c>
      <c r="B142" s="11" t="s">
        <v>148</v>
      </c>
      <c r="C142" s="177" t="s">
        <v>260</v>
      </c>
      <c r="D142" s="177"/>
      <c r="E142" s="56" t="s">
        <v>253</v>
      </c>
      <c r="F142" s="27">
        <f>F143</f>
        <v>0</v>
      </c>
      <c r="G142" s="97"/>
      <c r="K142" s="43"/>
      <c r="L142" s="41"/>
      <c r="M142" s="41"/>
      <c r="N142" s="41"/>
      <c r="O142" s="44"/>
      <c r="P142" s="42"/>
      <c r="Q142" s="40"/>
    </row>
    <row r="143" spans="1:7" ht="30.75" customHeight="1" hidden="1">
      <c r="A143" s="15" t="s">
        <v>153</v>
      </c>
      <c r="B143" s="15" t="s">
        <v>148</v>
      </c>
      <c r="C143" s="179" t="s">
        <v>260</v>
      </c>
      <c r="D143" s="179" t="s">
        <v>257</v>
      </c>
      <c r="E143" s="57" t="s">
        <v>261</v>
      </c>
      <c r="F143" s="28">
        <v>0</v>
      </c>
      <c r="G143" s="97"/>
    </row>
    <row r="144" spans="1:8" ht="28.5" customHeight="1" hidden="1">
      <c r="A144" s="11" t="s">
        <v>153</v>
      </c>
      <c r="B144" s="11" t="s">
        <v>150</v>
      </c>
      <c r="C144" s="177"/>
      <c r="D144" s="177"/>
      <c r="E144" s="56" t="s">
        <v>314</v>
      </c>
      <c r="F144" s="27">
        <f>F145+F149</f>
        <v>392470</v>
      </c>
      <c r="G144" s="97"/>
      <c r="H144" s="111"/>
    </row>
    <row r="145" spans="1:7" ht="29.25" customHeight="1">
      <c r="A145" s="11" t="s">
        <v>153</v>
      </c>
      <c r="B145" s="11" t="s">
        <v>150</v>
      </c>
      <c r="C145" s="161" t="s">
        <v>414</v>
      </c>
      <c r="D145" s="177"/>
      <c r="E145" s="119" t="s">
        <v>95</v>
      </c>
      <c r="F145" s="27">
        <f>F146</f>
        <v>391470</v>
      </c>
      <c r="G145" s="97"/>
    </row>
    <row r="146" spans="1:7" ht="33" customHeight="1">
      <c r="A146" s="15" t="s">
        <v>153</v>
      </c>
      <c r="B146" s="15" t="s">
        <v>150</v>
      </c>
      <c r="C146" s="186" t="s">
        <v>415</v>
      </c>
      <c r="D146" s="179"/>
      <c r="E146" s="118" t="s">
        <v>166</v>
      </c>
      <c r="F146" s="51">
        <f>F147</f>
        <v>391470</v>
      </c>
      <c r="G146" s="107"/>
    </row>
    <row r="147" spans="1:7" ht="30" customHeight="1">
      <c r="A147" s="15" t="s">
        <v>153</v>
      </c>
      <c r="B147" s="15" t="s">
        <v>150</v>
      </c>
      <c r="C147" s="186" t="s">
        <v>455</v>
      </c>
      <c r="D147" s="179" t="s">
        <v>64</v>
      </c>
      <c r="E147" s="129" t="s">
        <v>75</v>
      </c>
      <c r="F147" s="51">
        <v>391470</v>
      </c>
      <c r="G147" s="98"/>
    </row>
    <row r="148" spans="1:7" ht="30" customHeight="1">
      <c r="A148" s="15" t="s">
        <v>153</v>
      </c>
      <c r="B148" s="15" t="s">
        <v>150</v>
      </c>
      <c r="C148" s="179" t="s">
        <v>195</v>
      </c>
      <c r="D148" s="179" t="s">
        <v>53</v>
      </c>
      <c r="E148" s="57" t="s">
        <v>54</v>
      </c>
      <c r="F148" s="28">
        <v>16286</v>
      </c>
      <c r="G148" s="98"/>
    </row>
    <row r="149" spans="1:7" ht="19.5" customHeight="1" hidden="1">
      <c r="A149" s="23" t="s">
        <v>153</v>
      </c>
      <c r="B149" s="23" t="s">
        <v>150</v>
      </c>
      <c r="C149" s="177" t="s">
        <v>182</v>
      </c>
      <c r="D149" s="195"/>
      <c r="E149" s="56" t="s">
        <v>299</v>
      </c>
      <c r="F149" s="27">
        <f>F150</f>
        <v>1000</v>
      </c>
      <c r="G149" s="97"/>
    </row>
    <row r="150" spans="1:7" ht="28.5" customHeight="1">
      <c r="A150" s="23" t="s">
        <v>153</v>
      </c>
      <c r="B150" s="23" t="s">
        <v>150</v>
      </c>
      <c r="C150" s="177" t="s">
        <v>207</v>
      </c>
      <c r="D150" s="177"/>
      <c r="E150" s="56" t="s">
        <v>134</v>
      </c>
      <c r="F150" s="27">
        <f>F154+F151+F168</f>
        <v>1000</v>
      </c>
      <c r="G150" s="97"/>
    </row>
    <row r="151" spans="1:7" ht="23.25" customHeight="1">
      <c r="A151" s="24" t="s">
        <v>153</v>
      </c>
      <c r="B151" s="24" t="s">
        <v>150</v>
      </c>
      <c r="C151" s="187" t="s">
        <v>62</v>
      </c>
      <c r="D151" s="177"/>
      <c r="E151" s="128" t="s">
        <v>310</v>
      </c>
      <c r="F151" s="27">
        <f>F152</f>
        <v>1000</v>
      </c>
      <c r="G151" s="97"/>
    </row>
    <row r="152" spans="1:7" ht="31.5" customHeight="1">
      <c r="A152" s="26" t="s">
        <v>153</v>
      </c>
      <c r="B152" s="26" t="s">
        <v>150</v>
      </c>
      <c r="C152" s="188" t="s">
        <v>62</v>
      </c>
      <c r="D152" s="179" t="s">
        <v>63</v>
      </c>
      <c r="E152" s="129" t="s">
        <v>60</v>
      </c>
      <c r="F152" s="28">
        <f>F153</f>
        <v>1000</v>
      </c>
      <c r="G152" s="97"/>
    </row>
    <row r="153" spans="1:7" ht="28.5" customHeight="1">
      <c r="A153" s="26" t="s">
        <v>153</v>
      </c>
      <c r="B153" s="26" t="s">
        <v>150</v>
      </c>
      <c r="C153" s="188" t="s">
        <v>62</v>
      </c>
      <c r="D153" s="179" t="s">
        <v>64</v>
      </c>
      <c r="E153" s="129" t="s">
        <v>61</v>
      </c>
      <c r="F153" s="28">
        <v>1000</v>
      </c>
      <c r="G153" s="97"/>
    </row>
    <row r="154" spans="1:7" ht="28.5" customHeight="1">
      <c r="A154" s="23" t="s">
        <v>153</v>
      </c>
      <c r="B154" s="23" t="s">
        <v>150</v>
      </c>
      <c r="C154" s="177" t="s">
        <v>206</v>
      </c>
      <c r="D154" s="177"/>
      <c r="E154" s="56" t="s">
        <v>314</v>
      </c>
      <c r="F154" s="27">
        <f>F155+F158+F161</f>
        <v>0</v>
      </c>
      <c r="G154" s="97"/>
    </row>
    <row r="155" spans="1:7" ht="22.5" customHeight="1" hidden="1">
      <c r="A155" s="23" t="s">
        <v>153</v>
      </c>
      <c r="B155" s="23" t="s">
        <v>150</v>
      </c>
      <c r="C155" s="177" t="s">
        <v>205</v>
      </c>
      <c r="D155" s="177"/>
      <c r="E155" s="56" t="s">
        <v>315</v>
      </c>
      <c r="F155" s="27">
        <f>F157</f>
        <v>0</v>
      </c>
      <c r="G155" s="97"/>
    </row>
    <row r="156" spans="1:7" ht="30.75" customHeight="1" hidden="1">
      <c r="A156" s="17" t="s">
        <v>153</v>
      </c>
      <c r="B156" s="17" t="s">
        <v>150</v>
      </c>
      <c r="C156" s="179" t="s">
        <v>205</v>
      </c>
      <c r="D156" s="179" t="s">
        <v>49</v>
      </c>
      <c r="E156" s="57" t="s">
        <v>48</v>
      </c>
      <c r="F156" s="28">
        <f>F157</f>
        <v>0</v>
      </c>
      <c r="G156" s="97"/>
    </row>
    <row r="157" spans="1:7" ht="21.75" customHeight="1" hidden="1">
      <c r="A157" s="17" t="s">
        <v>153</v>
      </c>
      <c r="B157" s="17" t="s">
        <v>150</v>
      </c>
      <c r="C157" s="179" t="s">
        <v>205</v>
      </c>
      <c r="D157" s="179" t="s">
        <v>38</v>
      </c>
      <c r="E157" s="89" t="s">
        <v>37</v>
      </c>
      <c r="F157" s="28">
        <v>0</v>
      </c>
      <c r="G157" s="97"/>
    </row>
    <row r="158" spans="1:7" ht="40.5" customHeight="1" hidden="1">
      <c r="A158" s="23" t="s">
        <v>153</v>
      </c>
      <c r="B158" s="11" t="s">
        <v>150</v>
      </c>
      <c r="C158" s="177" t="s">
        <v>217</v>
      </c>
      <c r="D158" s="177"/>
      <c r="E158" s="56" t="s">
        <v>316</v>
      </c>
      <c r="F158" s="27">
        <f>F160</f>
        <v>0</v>
      </c>
      <c r="G158" s="97"/>
    </row>
    <row r="159" spans="1:7" ht="15.75" hidden="1">
      <c r="A159" s="17" t="s">
        <v>153</v>
      </c>
      <c r="B159" s="15" t="s">
        <v>150</v>
      </c>
      <c r="C159" s="179" t="s">
        <v>217</v>
      </c>
      <c r="D159" s="179" t="s">
        <v>331</v>
      </c>
      <c r="E159" s="57" t="s">
        <v>48</v>
      </c>
      <c r="F159" s="28">
        <f>F160</f>
        <v>0</v>
      </c>
      <c r="G159" s="97"/>
    </row>
    <row r="160" spans="1:7" ht="38.25" hidden="1">
      <c r="A160" s="17" t="s">
        <v>153</v>
      </c>
      <c r="B160" s="15" t="s">
        <v>150</v>
      </c>
      <c r="C160" s="179" t="s">
        <v>217</v>
      </c>
      <c r="D160" s="179" t="s">
        <v>38</v>
      </c>
      <c r="E160" s="89" t="s">
        <v>37</v>
      </c>
      <c r="F160" s="28">
        <v>0</v>
      </c>
      <c r="G160" s="97"/>
    </row>
    <row r="161" spans="1:7" ht="27.75" customHeight="1" hidden="1">
      <c r="A161" s="11" t="s">
        <v>153</v>
      </c>
      <c r="B161" s="11" t="s">
        <v>150</v>
      </c>
      <c r="C161" s="177" t="s">
        <v>216</v>
      </c>
      <c r="D161" s="177"/>
      <c r="E161" s="56" t="s">
        <v>134</v>
      </c>
      <c r="F161" s="27">
        <f>F166+F164+F163+F167</f>
        <v>0</v>
      </c>
      <c r="G161" s="97"/>
    </row>
    <row r="162" spans="1:7" ht="22.5" customHeight="1" hidden="1">
      <c r="A162" s="15" t="s">
        <v>153</v>
      </c>
      <c r="B162" s="15" t="s">
        <v>150</v>
      </c>
      <c r="C162" s="179" t="s">
        <v>216</v>
      </c>
      <c r="D162" s="179" t="s">
        <v>64</v>
      </c>
      <c r="E162" s="129" t="s">
        <v>75</v>
      </c>
      <c r="F162" s="28">
        <f>F163+F164</f>
        <v>0</v>
      </c>
      <c r="G162" s="97"/>
    </row>
    <row r="163" spans="1:7" ht="22.5" customHeight="1" hidden="1">
      <c r="A163" s="15" t="s">
        <v>153</v>
      </c>
      <c r="B163" s="15" t="s">
        <v>150</v>
      </c>
      <c r="C163" s="179" t="s">
        <v>216</v>
      </c>
      <c r="D163" s="179" t="s">
        <v>53</v>
      </c>
      <c r="E163" s="57" t="s">
        <v>54</v>
      </c>
      <c r="F163" s="28"/>
      <c r="G163" s="97"/>
    </row>
    <row r="164" spans="1:7" ht="18.75" customHeight="1" hidden="1">
      <c r="A164" s="15" t="s">
        <v>153</v>
      </c>
      <c r="B164" s="15" t="s">
        <v>150</v>
      </c>
      <c r="C164" s="179" t="s">
        <v>216</v>
      </c>
      <c r="D164" s="179" t="s">
        <v>327</v>
      </c>
      <c r="E164" s="57" t="s">
        <v>304</v>
      </c>
      <c r="F164" s="28">
        <v>0</v>
      </c>
      <c r="G164" s="97"/>
    </row>
    <row r="165" spans="1:7" ht="29.25" customHeight="1" hidden="1">
      <c r="A165" s="15" t="s">
        <v>153</v>
      </c>
      <c r="B165" s="15" t="s">
        <v>150</v>
      </c>
      <c r="C165" s="179" t="s">
        <v>216</v>
      </c>
      <c r="D165" s="179" t="s">
        <v>49</v>
      </c>
      <c r="E165" s="57" t="s">
        <v>48</v>
      </c>
      <c r="F165" s="28">
        <f>F166+F167</f>
        <v>0</v>
      </c>
      <c r="G165" s="97"/>
    </row>
    <row r="166" spans="1:7" ht="29.25" customHeight="1" hidden="1">
      <c r="A166" s="15" t="s">
        <v>153</v>
      </c>
      <c r="B166" s="15" t="s">
        <v>150</v>
      </c>
      <c r="C166" s="179" t="s">
        <v>216</v>
      </c>
      <c r="D166" s="179" t="s">
        <v>39</v>
      </c>
      <c r="E166" s="90" t="s">
        <v>40</v>
      </c>
      <c r="F166" s="28">
        <v>0</v>
      </c>
      <c r="G166" s="97"/>
    </row>
    <row r="167" spans="1:7" ht="39.75" customHeight="1" hidden="1">
      <c r="A167" s="15" t="s">
        <v>153</v>
      </c>
      <c r="B167" s="15" t="s">
        <v>150</v>
      </c>
      <c r="C167" s="179" t="s">
        <v>216</v>
      </c>
      <c r="D167" s="179" t="s">
        <v>276</v>
      </c>
      <c r="E167" s="57" t="s">
        <v>392</v>
      </c>
      <c r="F167" s="28">
        <v>0</v>
      </c>
      <c r="G167" s="97"/>
    </row>
    <row r="168" spans="1:7" ht="27.75" customHeight="1" hidden="1">
      <c r="A168" s="11" t="s">
        <v>153</v>
      </c>
      <c r="B168" s="11" t="s">
        <v>150</v>
      </c>
      <c r="C168" s="177" t="s">
        <v>228</v>
      </c>
      <c r="D168" s="177"/>
      <c r="E168" s="56" t="s">
        <v>229</v>
      </c>
      <c r="F168" s="27">
        <f>SUM(F170)</f>
        <v>0</v>
      </c>
      <c r="G168" s="97"/>
    </row>
    <row r="169" spans="1:7" ht="31.5" customHeight="1" hidden="1">
      <c r="A169" s="15" t="s">
        <v>153</v>
      </c>
      <c r="B169" s="15" t="s">
        <v>150</v>
      </c>
      <c r="C169" s="179" t="s">
        <v>228</v>
      </c>
      <c r="D169" s="179" t="s">
        <v>64</v>
      </c>
      <c r="E169" s="129" t="s">
        <v>75</v>
      </c>
      <c r="F169" s="28">
        <f>F170</f>
        <v>0</v>
      </c>
      <c r="G169" s="97"/>
    </row>
    <row r="170" spans="1:7" ht="31.5" customHeight="1" hidden="1">
      <c r="A170" s="15" t="s">
        <v>153</v>
      </c>
      <c r="B170" s="15" t="s">
        <v>150</v>
      </c>
      <c r="C170" s="179" t="s">
        <v>228</v>
      </c>
      <c r="D170" s="179" t="s">
        <v>53</v>
      </c>
      <c r="E170" s="57" t="s">
        <v>54</v>
      </c>
      <c r="F170" s="28">
        <v>0</v>
      </c>
      <c r="G170" s="97"/>
    </row>
    <row r="171" spans="1:7" ht="29.25" customHeight="1" hidden="1">
      <c r="A171" s="11" t="s">
        <v>153</v>
      </c>
      <c r="B171" s="11" t="s">
        <v>151</v>
      </c>
      <c r="C171" s="177"/>
      <c r="D171" s="177"/>
      <c r="E171" s="56" t="s">
        <v>317</v>
      </c>
      <c r="F171" s="27">
        <f>F172+F175+F179</f>
        <v>603966</v>
      </c>
      <c r="G171" s="97"/>
    </row>
    <row r="172" spans="1:9" ht="19.5" customHeight="1">
      <c r="A172" s="11" t="s">
        <v>153</v>
      </c>
      <c r="B172" s="11" t="s">
        <v>151</v>
      </c>
      <c r="C172" s="177" t="s">
        <v>192</v>
      </c>
      <c r="D172" s="177"/>
      <c r="E172" s="160" t="s">
        <v>94</v>
      </c>
      <c r="F172" s="27">
        <f>F173</f>
        <v>20000</v>
      </c>
      <c r="G172" s="97"/>
      <c r="H172" s="91"/>
      <c r="I172" s="40"/>
    </row>
    <row r="173" spans="1:7" ht="59.25" customHeight="1">
      <c r="A173" s="11" t="s">
        <v>203</v>
      </c>
      <c r="B173" s="11" t="s">
        <v>151</v>
      </c>
      <c r="C173" s="177" t="s">
        <v>190</v>
      </c>
      <c r="D173" s="177"/>
      <c r="E173" s="56" t="s">
        <v>204</v>
      </c>
      <c r="F173" s="27">
        <f>F174</f>
        <v>20000</v>
      </c>
      <c r="G173" s="97"/>
    </row>
    <row r="174" spans="1:7" ht="25.5">
      <c r="A174" s="15" t="s">
        <v>153</v>
      </c>
      <c r="B174" s="15" t="s">
        <v>151</v>
      </c>
      <c r="C174" s="179" t="s">
        <v>189</v>
      </c>
      <c r="D174" s="179" t="s">
        <v>64</v>
      </c>
      <c r="E174" s="129" t="s">
        <v>75</v>
      </c>
      <c r="F174" s="28">
        <v>20000</v>
      </c>
      <c r="G174" s="97"/>
    </row>
    <row r="175" spans="1:7" ht="38.25">
      <c r="A175" s="11" t="s">
        <v>153</v>
      </c>
      <c r="B175" s="11" t="s">
        <v>151</v>
      </c>
      <c r="C175" s="177" t="s">
        <v>200</v>
      </c>
      <c r="D175" s="177"/>
      <c r="E175" s="113" t="s">
        <v>96</v>
      </c>
      <c r="F175" s="27">
        <f>F176</f>
        <v>20000</v>
      </c>
      <c r="G175" s="97"/>
    </row>
    <row r="176" spans="1:7" ht="40.5" customHeight="1">
      <c r="A176" s="11" t="s">
        <v>153</v>
      </c>
      <c r="B176" s="11" t="s">
        <v>151</v>
      </c>
      <c r="C176" s="177" t="s">
        <v>201</v>
      </c>
      <c r="D176" s="177"/>
      <c r="E176" s="113" t="s">
        <v>202</v>
      </c>
      <c r="F176" s="27">
        <f>F177</f>
        <v>20000</v>
      </c>
      <c r="G176" s="97"/>
    </row>
    <row r="177" spans="1:7" ht="30" customHeight="1">
      <c r="A177" s="11" t="s">
        <v>153</v>
      </c>
      <c r="B177" s="11" t="s">
        <v>151</v>
      </c>
      <c r="C177" s="177" t="s">
        <v>425</v>
      </c>
      <c r="D177" s="177"/>
      <c r="E177" s="56" t="s">
        <v>318</v>
      </c>
      <c r="F177" s="27">
        <f>F178</f>
        <v>20000</v>
      </c>
      <c r="G177" s="97"/>
    </row>
    <row r="178" spans="1:7" ht="24" customHeight="1">
      <c r="A178" s="15" t="s">
        <v>153</v>
      </c>
      <c r="B178" s="15" t="s">
        <v>151</v>
      </c>
      <c r="C178" s="179" t="s">
        <v>425</v>
      </c>
      <c r="D178" s="179" t="s">
        <v>64</v>
      </c>
      <c r="E178" s="129" t="s">
        <v>75</v>
      </c>
      <c r="F178" s="28">
        <v>20000</v>
      </c>
      <c r="G178" s="97"/>
    </row>
    <row r="179" spans="1:7" ht="24" customHeight="1">
      <c r="A179" s="11" t="s">
        <v>153</v>
      </c>
      <c r="B179" s="11" t="s">
        <v>151</v>
      </c>
      <c r="C179" s="177" t="s">
        <v>182</v>
      </c>
      <c r="D179" s="177"/>
      <c r="E179" s="56" t="s">
        <v>299</v>
      </c>
      <c r="F179" s="27">
        <f>F180</f>
        <v>563966</v>
      </c>
      <c r="G179" s="97"/>
    </row>
    <row r="180" spans="1:7" ht="42.75" customHeight="1">
      <c r="A180" s="11" t="s">
        <v>153</v>
      </c>
      <c r="B180" s="11" t="s">
        <v>151</v>
      </c>
      <c r="C180" s="177" t="s">
        <v>207</v>
      </c>
      <c r="D180" s="177"/>
      <c r="E180" s="56" t="s">
        <v>134</v>
      </c>
      <c r="F180" s="27">
        <f>F181</f>
        <v>563966</v>
      </c>
      <c r="G180" s="97"/>
    </row>
    <row r="181" spans="1:7" ht="18.75" customHeight="1">
      <c r="A181" s="11" t="s">
        <v>153</v>
      </c>
      <c r="B181" s="11" t="s">
        <v>151</v>
      </c>
      <c r="C181" s="177" t="s">
        <v>223</v>
      </c>
      <c r="D181" s="177"/>
      <c r="E181" s="56" t="s">
        <v>317</v>
      </c>
      <c r="F181" s="27">
        <f>F182+F185+F187+F189+F191</f>
        <v>563966</v>
      </c>
      <c r="G181" s="97"/>
    </row>
    <row r="182" spans="1:7" ht="22.5" customHeight="1">
      <c r="A182" s="11" t="s">
        <v>153</v>
      </c>
      <c r="B182" s="11" t="s">
        <v>151</v>
      </c>
      <c r="C182" s="177" t="s">
        <v>221</v>
      </c>
      <c r="D182" s="177"/>
      <c r="E182" s="56" t="s">
        <v>319</v>
      </c>
      <c r="F182" s="27">
        <f>F183+F184</f>
        <v>133475</v>
      </c>
      <c r="G182" s="97"/>
    </row>
    <row r="183" spans="1:7" ht="21.75" customHeight="1">
      <c r="A183" s="45" t="s">
        <v>153</v>
      </c>
      <c r="B183" s="45" t="s">
        <v>151</v>
      </c>
      <c r="C183" s="189" t="s">
        <v>221</v>
      </c>
      <c r="D183" s="189" t="s">
        <v>64</v>
      </c>
      <c r="E183" s="129" t="s">
        <v>75</v>
      </c>
      <c r="F183" s="28">
        <v>132475</v>
      </c>
      <c r="G183" s="97"/>
    </row>
    <row r="184" spans="1:7" ht="30.75" customHeight="1">
      <c r="A184" s="45" t="s">
        <v>153</v>
      </c>
      <c r="B184" s="45" t="s">
        <v>151</v>
      </c>
      <c r="C184" s="189" t="s">
        <v>221</v>
      </c>
      <c r="D184" s="189" t="s">
        <v>69</v>
      </c>
      <c r="E184" s="57" t="s">
        <v>77</v>
      </c>
      <c r="F184" s="28">
        <v>1000</v>
      </c>
      <c r="G184" s="97"/>
    </row>
    <row r="185" spans="1:7" ht="30.75" customHeight="1">
      <c r="A185" s="11" t="s">
        <v>153</v>
      </c>
      <c r="B185" s="11" t="s">
        <v>151</v>
      </c>
      <c r="C185" s="177" t="s">
        <v>222</v>
      </c>
      <c r="D185" s="177"/>
      <c r="E185" s="56" t="s">
        <v>320</v>
      </c>
      <c r="F185" s="27">
        <f>F186</f>
        <v>218050</v>
      </c>
      <c r="G185" s="97"/>
    </row>
    <row r="186" spans="1:7" ht="45" customHeight="1">
      <c r="A186" s="15" t="s">
        <v>153</v>
      </c>
      <c r="B186" s="15" t="s">
        <v>151</v>
      </c>
      <c r="C186" s="179" t="s">
        <v>222</v>
      </c>
      <c r="D186" s="179" t="s">
        <v>64</v>
      </c>
      <c r="E186" s="129" t="s">
        <v>75</v>
      </c>
      <c r="F186" s="28">
        <v>218050</v>
      </c>
      <c r="G186" s="97"/>
    </row>
    <row r="187" spans="1:7" ht="30" customHeight="1">
      <c r="A187" s="11" t="s">
        <v>153</v>
      </c>
      <c r="B187" s="11" t="s">
        <v>151</v>
      </c>
      <c r="C187" s="177" t="s">
        <v>220</v>
      </c>
      <c r="D187" s="177"/>
      <c r="E187" s="56" t="s">
        <v>136</v>
      </c>
      <c r="F187" s="27">
        <f>F188</f>
        <v>1000</v>
      </c>
      <c r="G187" s="97"/>
    </row>
    <row r="188" spans="1:7" ht="19.5" customHeight="1">
      <c r="A188" s="15" t="s">
        <v>153</v>
      </c>
      <c r="B188" s="15" t="s">
        <v>151</v>
      </c>
      <c r="C188" s="179" t="s">
        <v>220</v>
      </c>
      <c r="D188" s="179" t="s">
        <v>64</v>
      </c>
      <c r="E188" s="129" t="s">
        <v>75</v>
      </c>
      <c r="F188" s="28">
        <v>1000</v>
      </c>
      <c r="G188" s="97"/>
    </row>
    <row r="189" spans="1:7" ht="19.5" customHeight="1">
      <c r="A189" s="11" t="s">
        <v>153</v>
      </c>
      <c r="B189" s="11" t="s">
        <v>151</v>
      </c>
      <c r="C189" s="177" t="s">
        <v>219</v>
      </c>
      <c r="D189" s="177"/>
      <c r="E189" s="56" t="s">
        <v>137</v>
      </c>
      <c r="F189" s="27">
        <f>F190</f>
        <v>1000</v>
      </c>
      <c r="G189" s="97"/>
    </row>
    <row r="190" spans="1:7" ht="18.75" customHeight="1">
      <c r="A190" s="15" t="s">
        <v>153</v>
      </c>
      <c r="B190" s="15" t="s">
        <v>151</v>
      </c>
      <c r="C190" s="179" t="s">
        <v>219</v>
      </c>
      <c r="D190" s="179" t="s">
        <v>64</v>
      </c>
      <c r="E190" s="129" t="s">
        <v>75</v>
      </c>
      <c r="F190" s="28">
        <v>1000</v>
      </c>
      <c r="G190" s="97"/>
    </row>
    <row r="191" spans="1:7" ht="18.75" customHeight="1">
      <c r="A191" s="11" t="s">
        <v>153</v>
      </c>
      <c r="B191" s="11" t="s">
        <v>151</v>
      </c>
      <c r="C191" s="177" t="s">
        <v>218</v>
      </c>
      <c r="D191" s="177"/>
      <c r="E191" s="56" t="s">
        <v>138</v>
      </c>
      <c r="F191" s="27">
        <f>SUM(F192:F193)</f>
        <v>210441</v>
      </c>
      <c r="G191" s="97"/>
    </row>
    <row r="192" spans="1:7" ht="31.5" customHeight="1">
      <c r="A192" s="15" t="s">
        <v>153</v>
      </c>
      <c r="B192" s="15" t="s">
        <v>151</v>
      </c>
      <c r="C192" s="179" t="s">
        <v>218</v>
      </c>
      <c r="D192" s="179" t="s">
        <v>64</v>
      </c>
      <c r="E192" s="129" t="s">
        <v>75</v>
      </c>
      <c r="F192" s="28">
        <v>210441</v>
      </c>
      <c r="G192" s="97"/>
    </row>
    <row r="193" spans="1:7" ht="31.5" customHeight="1">
      <c r="A193" s="15" t="s">
        <v>153</v>
      </c>
      <c r="B193" s="15" t="s">
        <v>151</v>
      </c>
      <c r="C193" s="179" t="s">
        <v>218</v>
      </c>
      <c r="D193" s="179" t="s">
        <v>71</v>
      </c>
      <c r="E193" s="57" t="s">
        <v>78</v>
      </c>
      <c r="F193" s="28">
        <v>0</v>
      </c>
      <c r="G193" s="97"/>
    </row>
    <row r="194" spans="1:7" ht="30.75" customHeight="1">
      <c r="A194" s="62" t="s">
        <v>154</v>
      </c>
      <c r="B194" s="62"/>
      <c r="C194" s="178"/>
      <c r="D194" s="178"/>
      <c r="E194" s="63" t="s">
        <v>139</v>
      </c>
      <c r="F194" s="64">
        <f>F195</f>
        <v>40000</v>
      </c>
      <c r="G194" s="97"/>
    </row>
    <row r="195" spans="1:7" ht="19.5" customHeight="1">
      <c r="A195" s="11" t="s">
        <v>154</v>
      </c>
      <c r="B195" s="11" t="s">
        <v>154</v>
      </c>
      <c r="C195" s="177"/>
      <c r="D195" s="177"/>
      <c r="E195" s="56" t="s">
        <v>140</v>
      </c>
      <c r="F195" s="27">
        <f>F196+F200</f>
        <v>40000</v>
      </c>
      <c r="G195" s="104"/>
    </row>
    <row r="196" spans="1:7" ht="19.5" customHeight="1">
      <c r="A196" s="11" t="s">
        <v>154</v>
      </c>
      <c r="B196" s="11" t="s">
        <v>154</v>
      </c>
      <c r="C196" s="177" t="s">
        <v>186</v>
      </c>
      <c r="D196" s="177"/>
      <c r="E196" s="113" t="s">
        <v>98</v>
      </c>
      <c r="F196" s="27">
        <f>F197</f>
        <v>10000</v>
      </c>
      <c r="G196" s="97"/>
    </row>
    <row r="197" spans="1:7" ht="39.75" customHeight="1">
      <c r="A197" s="11" t="s">
        <v>154</v>
      </c>
      <c r="B197" s="11" t="s">
        <v>154</v>
      </c>
      <c r="C197" s="177" t="s">
        <v>187</v>
      </c>
      <c r="D197" s="177"/>
      <c r="E197" s="113" t="s">
        <v>188</v>
      </c>
      <c r="F197" s="27">
        <f>F198</f>
        <v>10000</v>
      </c>
      <c r="G197" s="97"/>
    </row>
    <row r="198" spans="1:7" ht="30" customHeight="1">
      <c r="A198" s="11" t="s">
        <v>154</v>
      </c>
      <c r="B198" s="11" t="s">
        <v>154</v>
      </c>
      <c r="C198" s="177" t="s">
        <v>185</v>
      </c>
      <c r="D198" s="177"/>
      <c r="E198" s="56" t="s">
        <v>127</v>
      </c>
      <c r="F198" s="27">
        <f>F199</f>
        <v>10000</v>
      </c>
      <c r="G198" s="97"/>
    </row>
    <row r="199" spans="1:7" ht="33.75" customHeight="1">
      <c r="A199" s="15" t="s">
        <v>154</v>
      </c>
      <c r="B199" s="15" t="s">
        <v>154</v>
      </c>
      <c r="C199" s="179" t="s">
        <v>185</v>
      </c>
      <c r="D199" s="179" t="s">
        <v>64</v>
      </c>
      <c r="E199" s="129" t="s">
        <v>75</v>
      </c>
      <c r="F199" s="28">
        <v>10000</v>
      </c>
      <c r="G199" s="97"/>
    </row>
    <row r="200" spans="1:7" ht="33.75" customHeight="1">
      <c r="A200" s="11" t="s">
        <v>154</v>
      </c>
      <c r="B200" s="11" t="s">
        <v>154</v>
      </c>
      <c r="C200" s="177" t="s">
        <v>192</v>
      </c>
      <c r="D200" s="177"/>
      <c r="E200" s="160" t="s">
        <v>94</v>
      </c>
      <c r="F200" s="27">
        <f>F201</f>
        <v>30000</v>
      </c>
      <c r="G200" s="97"/>
    </row>
    <row r="201" spans="1:7" ht="41.25" customHeight="1">
      <c r="A201" s="11" t="s">
        <v>154</v>
      </c>
      <c r="B201" s="11" t="s">
        <v>154</v>
      </c>
      <c r="C201" s="177" t="s">
        <v>190</v>
      </c>
      <c r="D201" s="177"/>
      <c r="E201" s="56" t="s">
        <v>191</v>
      </c>
      <c r="F201" s="27">
        <f>F202</f>
        <v>30000</v>
      </c>
      <c r="G201" s="97"/>
    </row>
    <row r="202" spans="1:7" ht="29.25" customHeight="1">
      <c r="A202" s="11" t="s">
        <v>154</v>
      </c>
      <c r="B202" s="11" t="s">
        <v>154</v>
      </c>
      <c r="C202" s="177" t="s">
        <v>189</v>
      </c>
      <c r="D202" s="177"/>
      <c r="E202" s="56" t="s">
        <v>305</v>
      </c>
      <c r="F202" s="27">
        <f>F203</f>
        <v>30000</v>
      </c>
      <c r="G202" s="97"/>
    </row>
    <row r="203" spans="1:7" ht="31.5" customHeight="1">
      <c r="A203" s="15" t="s">
        <v>154</v>
      </c>
      <c r="B203" s="15" t="s">
        <v>154</v>
      </c>
      <c r="C203" s="179" t="s">
        <v>189</v>
      </c>
      <c r="D203" s="179" t="s">
        <v>64</v>
      </c>
      <c r="E203" s="129" t="s">
        <v>75</v>
      </c>
      <c r="F203" s="27">
        <v>30000</v>
      </c>
      <c r="G203" s="97"/>
    </row>
    <row r="204" spans="1:7" ht="31.5" customHeight="1">
      <c r="A204" s="62" t="s">
        <v>155</v>
      </c>
      <c r="B204" s="62"/>
      <c r="C204" s="178"/>
      <c r="D204" s="178"/>
      <c r="E204" s="63" t="s">
        <v>141</v>
      </c>
      <c r="F204" s="64">
        <f>F205+F213</f>
        <v>1068505</v>
      </c>
      <c r="G204" s="97"/>
    </row>
    <row r="205" spans="1:7" ht="32.25" customHeight="1">
      <c r="A205" s="11" t="s">
        <v>155</v>
      </c>
      <c r="B205" s="11" t="s">
        <v>148</v>
      </c>
      <c r="C205" s="177"/>
      <c r="D205" s="177"/>
      <c r="E205" s="56" t="s">
        <v>142</v>
      </c>
      <c r="F205" s="27">
        <f>F206</f>
        <v>476798</v>
      </c>
      <c r="G205" s="104"/>
    </row>
    <row r="206" spans="1:7" ht="20.25" customHeight="1">
      <c r="A206" s="11" t="s">
        <v>155</v>
      </c>
      <c r="B206" s="11" t="s">
        <v>148</v>
      </c>
      <c r="C206" s="177" t="s">
        <v>182</v>
      </c>
      <c r="D206" s="177"/>
      <c r="E206" s="56" t="s">
        <v>299</v>
      </c>
      <c r="F206" s="27">
        <f>F207</f>
        <v>476798</v>
      </c>
      <c r="G206" s="97"/>
    </row>
    <row r="207" spans="1:7" ht="39" customHeight="1">
      <c r="A207" s="11" t="s">
        <v>155</v>
      </c>
      <c r="B207" s="11" t="s">
        <v>148</v>
      </c>
      <c r="C207" s="177" t="s">
        <v>181</v>
      </c>
      <c r="D207" s="177"/>
      <c r="E207" s="56" t="s">
        <v>302</v>
      </c>
      <c r="F207" s="27">
        <f>F208</f>
        <v>476798</v>
      </c>
      <c r="G207" s="97"/>
    </row>
    <row r="208" spans="1:7" ht="39.75" customHeight="1">
      <c r="A208" s="11" t="s">
        <v>155</v>
      </c>
      <c r="B208" s="11" t="s">
        <v>148</v>
      </c>
      <c r="C208" s="177" t="s">
        <v>183</v>
      </c>
      <c r="D208" s="177"/>
      <c r="E208" s="56" t="s">
        <v>321</v>
      </c>
      <c r="F208" s="27">
        <f>SUM(F209:F212)</f>
        <v>476798</v>
      </c>
      <c r="G208" s="97"/>
    </row>
    <row r="209" spans="1:7" ht="29.25" customHeight="1">
      <c r="A209" s="15" t="s">
        <v>155</v>
      </c>
      <c r="B209" s="15" t="s">
        <v>148</v>
      </c>
      <c r="C209" s="179" t="s">
        <v>183</v>
      </c>
      <c r="D209" s="179" t="s">
        <v>74</v>
      </c>
      <c r="E209" s="57" t="s">
        <v>81</v>
      </c>
      <c r="F209" s="28">
        <v>472798</v>
      </c>
      <c r="G209" s="97"/>
    </row>
    <row r="210" spans="1:7" ht="21" customHeight="1">
      <c r="A210" s="15" t="s">
        <v>155</v>
      </c>
      <c r="B210" s="15" t="s">
        <v>148</v>
      </c>
      <c r="C210" s="179" t="s">
        <v>183</v>
      </c>
      <c r="D210" s="179" t="s">
        <v>64</v>
      </c>
      <c r="E210" s="129" t="s">
        <v>75</v>
      </c>
      <c r="F210" s="28">
        <v>1000</v>
      </c>
      <c r="G210" s="97"/>
    </row>
    <row r="211" spans="1:7" ht="29.25" customHeight="1">
      <c r="A211" s="15" t="s">
        <v>155</v>
      </c>
      <c r="B211" s="15" t="s">
        <v>148</v>
      </c>
      <c r="C211" s="179" t="s">
        <v>183</v>
      </c>
      <c r="D211" s="179" t="s">
        <v>69</v>
      </c>
      <c r="E211" s="57" t="s">
        <v>77</v>
      </c>
      <c r="F211" s="28">
        <v>1000</v>
      </c>
      <c r="G211" s="97"/>
    </row>
    <row r="212" spans="1:7" ht="17.25" customHeight="1">
      <c r="A212" s="15" t="s">
        <v>155</v>
      </c>
      <c r="B212" s="15" t="s">
        <v>148</v>
      </c>
      <c r="C212" s="179" t="s">
        <v>183</v>
      </c>
      <c r="D212" s="179" t="s">
        <v>70</v>
      </c>
      <c r="E212" s="57" t="s">
        <v>76</v>
      </c>
      <c r="F212" s="28">
        <v>2000</v>
      </c>
      <c r="G212" s="97"/>
    </row>
    <row r="213" spans="1:7" ht="28.5" customHeight="1">
      <c r="A213" s="11" t="s">
        <v>155</v>
      </c>
      <c r="B213" s="11" t="s">
        <v>152</v>
      </c>
      <c r="C213" s="177"/>
      <c r="D213" s="177"/>
      <c r="E213" s="56" t="s">
        <v>143</v>
      </c>
      <c r="F213" s="27">
        <f>F214</f>
        <v>591707</v>
      </c>
      <c r="G213" s="97"/>
    </row>
    <row r="214" spans="1:8" s="19" customFormat="1" ht="24.75" customHeight="1">
      <c r="A214" s="11" t="s">
        <v>155</v>
      </c>
      <c r="B214" s="11" t="s">
        <v>152</v>
      </c>
      <c r="C214" s="177" t="s">
        <v>182</v>
      </c>
      <c r="D214" s="177"/>
      <c r="E214" s="56" t="s">
        <v>299</v>
      </c>
      <c r="F214" s="27">
        <f>F215</f>
        <v>591707</v>
      </c>
      <c r="G214" s="97"/>
      <c r="H214" s="109"/>
    </row>
    <row r="215" spans="1:8" s="19" customFormat="1" ht="40.5" customHeight="1">
      <c r="A215" s="11" t="s">
        <v>155</v>
      </c>
      <c r="B215" s="11" t="s">
        <v>152</v>
      </c>
      <c r="C215" s="177" t="s">
        <v>181</v>
      </c>
      <c r="D215" s="177"/>
      <c r="E215" s="56" t="s">
        <v>302</v>
      </c>
      <c r="F215" s="27">
        <f>F216+F224</f>
        <v>591707</v>
      </c>
      <c r="G215" s="97"/>
      <c r="H215" s="109"/>
    </row>
    <row r="216" spans="1:8" ht="42.75" customHeight="1">
      <c r="A216" s="11" t="s">
        <v>155</v>
      </c>
      <c r="B216" s="11" t="s">
        <v>152</v>
      </c>
      <c r="C216" s="177" t="s">
        <v>180</v>
      </c>
      <c r="D216" s="177"/>
      <c r="E216" s="56" t="s">
        <v>340</v>
      </c>
      <c r="F216" s="27">
        <f>F218+F219+F223+F221</f>
        <v>0</v>
      </c>
      <c r="G216" s="97"/>
      <c r="H216" s="111"/>
    </row>
    <row r="217" spans="1:7" ht="28.5" customHeight="1" hidden="1">
      <c r="A217" s="15" t="s">
        <v>155</v>
      </c>
      <c r="B217" s="15" t="s">
        <v>152</v>
      </c>
      <c r="C217" s="179" t="s">
        <v>180</v>
      </c>
      <c r="D217" s="179" t="s">
        <v>74</v>
      </c>
      <c r="E217" s="57" t="s">
        <v>81</v>
      </c>
      <c r="F217" s="28">
        <f>F218+F219</f>
        <v>0</v>
      </c>
      <c r="G217" s="97"/>
    </row>
    <row r="218" spans="1:7" ht="28.5" customHeight="1" hidden="1">
      <c r="A218" s="15" t="s">
        <v>155</v>
      </c>
      <c r="B218" s="15" t="s">
        <v>152</v>
      </c>
      <c r="C218" s="179" t="s">
        <v>180</v>
      </c>
      <c r="D218" s="179" t="s">
        <v>332</v>
      </c>
      <c r="E218" s="16" t="s">
        <v>7</v>
      </c>
      <c r="F218" s="28">
        <v>0</v>
      </c>
      <c r="G218" s="97"/>
    </row>
    <row r="219" spans="1:7" ht="20.25" customHeight="1" hidden="1">
      <c r="A219" s="15" t="s">
        <v>155</v>
      </c>
      <c r="B219" s="15" t="s">
        <v>152</v>
      </c>
      <c r="C219" s="179" t="s">
        <v>180</v>
      </c>
      <c r="D219" s="179" t="s">
        <v>254</v>
      </c>
      <c r="E219" s="57" t="s">
        <v>226</v>
      </c>
      <c r="F219" s="28">
        <v>0</v>
      </c>
      <c r="G219" s="97"/>
    </row>
    <row r="220" spans="1:8" s="19" customFormat="1" ht="27.75" customHeight="1" hidden="1">
      <c r="A220" s="15" t="s">
        <v>155</v>
      </c>
      <c r="B220" s="15" t="s">
        <v>152</v>
      </c>
      <c r="C220" s="179" t="s">
        <v>180</v>
      </c>
      <c r="D220" s="179" t="s">
        <v>64</v>
      </c>
      <c r="E220" s="129" t="s">
        <v>75</v>
      </c>
      <c r="F220" s="28">
        <f>F221</f>
        <v>0</v>
      </c>
      <c r="G220" s="97"/>
      <c r="H220" s="109"/>
    </row>
    <row r="221" spans="1:8" s="19" customFormat="1" ht="27.75" customHeight="1" hidden="1">
      <c r="A221" s="15" t="s">
        <v>155</v>
      </c>
      <c r="B221" s="15" t="s">
        <v>152</v>
      </c>
      <c r="C221" s="179" t="s">
        <v>180</v>
      </c>
      <c r="D221" s="179" t="s">
        <v>327</v>
      </c>
      <c r="E221" s="57" t="s">
        <v>322</v>
      </c>
      <c r="F221" s="28">
        <v>0</v>
      </c>
      <c r="G221" s="97"/>
      <c r="H221" s="109"/>
    </row>
    <row r="222" spans="1:7" ht="27.75" customHeight="1" hidden="1">
      <c r="A222" s="15" t="s">
        <v>155</v>
      </c>
      <c r="B222" s="15" t="s">
        <v>152</v>
      </c>
      <c r="C222" s="179" t="s">
        <v>180</v>
      </c>
      <c r="D222" s="179" t="s">
        <v>69</v>
      </c>
      <c r="E222" s="57" t="s">
        <v>77</v>
      </c>
      <c r="F222" s="28">
        <f>F223</f>
        <v>0</v>
      </c>
      <c r="G222" s="107"/>
    </row>
    <row r="223" spans="1:7" ht="27.75" customHeight="1" hidden="1">
      <c r="A223" s="15" t="s">
        <v>155</v>
      </c>
      <c r="B223" s="15" t="s">
        <v>152</v>
      </c>
      <c r="C223" s="179" t="s">
        <v>180</v>
      </c>
      <c r="D223" s="179" t="s">
        <v>276</v>
      </c>
      <c r="E223" s="57" t="s">
        <v>392</v>
      </c>
      <c r="F223" s="28">
        <v>0</v>
      </c>
      <c r="G223" s="107"/>
    </row>
    <row r="224" spans="1:7" ht="28.5" customHeight="1" hidden="1">
      <c r="A224" s="11" t="s">
        <v>155</v>
      </c>
      <c r="B224" s="11" t="s">
        <v>152</v>
      </c>
      <c r="C224" s="177" t="s">
        <v>179</v>
      </c>
      <c r="D224" s="177"/>
      <c r="E224" s="56" t="s">
        <v>178</v>
      </c>
      <c r="F224" s="27">
        <f>SUM(F225:F226)</f>
        <v>591707</v>
      </c>
      <c r="G224" s="97"/>
    </row>
    <row r="225" spans="1:7" ht="54" customHeight="1">
      <c r="A225" s="15" t="s">
        <v>155</v>
      </c>
      <c r="B225" s="15" t="s">
        <v>152</v>
      </c>
      <c r="C225" s="179" t="s">
        <v>179</v>
      </c>
      <c r="D225" s="179" t="s">
        <v>68</v>
      </c>
      <c r="E225" s="129" t="s">
        <v>72</v>
      </c>
      <c r="F225" s="27">
        <v>433007</v>
      </c>
      <c r="G225" s="97"/>
    </row>
    <row r="226" spans="1:7" ht="27" customHeight="1">
      <c r="A226" s="17" t="s">
        <v>155</v>
      </c>
      <c r="B226" s="17" t="s">
        <v>152</v>
      </c>
      <c r="C226" s="179" t="s">
        <v>179</v>
      </c>
      <c r="D226" s="179" t="s">
        <v>64</v>
      </c>
      <c r="E226" s="129" t="s">
        <v>75</v>
      </c>
      <c r="F226" s="28">
        <v>158700</v>
      </c>
      <c r="G226" s="97"/>
    </row>
    <row r="227" spans="1:7" ht="26.25" customHeight="1">
      <c r="A227" s="62">
        <v>10</v>
      </c>
      <c r="B227" s="62"/>
      <c r="C227" s="178"/>
      <c r="D227" s="178"/>
      <c r="E227" s="63" t="s">
        <v>323</v>
      </c>
      <c r="F227" s="64">
        <f>F228+F234+F240</f>
        <v>232730.39</v>
      </c>
      <c r="G227" s="97"/>
    </row>
    <row r="228" spans="1:7" ht="27" customHeight="1">
      <c r="A228" s="11">
        <v>10</v>
      </c>
      <c r="B228" s="11" t="s">
        <v>148</v>
      </c>
      <c r="C228" s="177"/>
      <c r="D228" s="177"/>
      <c r="E228" s="56" t="s">
        <v>144</v>
      </c>
      <c r="F228" s="27">
        <f>F229</f>
        <v>208600</v>
      </c>
      <c r="G228" s="104"/>
    </row>
    <row r="229" spans="1:8" ht="17.25" customHeight="1">
      <c r="A229" s="11">
        <v>10</v>
      </c>
      <c r="B229" s="11" t="s">
        <v>148</v>
      </c>
      <c r="C229" s="177" t="s">
        <v>172</v>
      </c>
      <c r="D229" s="177"/>
      <c r="E229" s="113" t="s">
        <v>99</v>
      </c>
      <c r="F229" s="27">
        <f>F230</f>
        <v>208600</v>
      </c>
      <c r="G229" s="97"/>
      <c r="H229" s="91"/>
    </row>
    <row r="230" spans="1:8" s="19" customFormat="1" ht="46.5" customHeight="1">
      <c r="A230" s="11" t="s">
        <v>329</v>
      </c>
      <c r="B230" s="11" t="s">
        <v>148</v>
      </c>
      <c r="C230" s="177" t="s">
        <v>176</v>
      </c>
      <c r="D230" s="177"/>
      <c r="E230" s="113" t="s">
        <v>177</v>
      </c>
      <c r="F230" s="50">
        <f>F231</f>
        <v>208600</v>
      </c>
      <c r="G230" s="97"/>
      <c r="H230" s="109"/>
    </row>
    <row r="231" spans="1:8" s="19" customFormat="1" ht="27.75" customHeight="1">
      <c r="A231" s="11" t="s">
        <v>329</v>
      </c>
      <c r="B231" s="11" t="s">
        <v>148</v>
      </c>
      <c r="C231" s="177" t="s">
        <v>174</v>
      </c>
      <c r="D231" s="177"/>
      <c r="E231" s="56" t="s">
        <v>145</v>
      </c>
      <c r="F231" s="27">
        <f>F232</f>
        <v>208600</v>
      </c>
      <c r="G231" s="98"/>
      <c r="H231" s="109"/>
    </row>
    <row r="232" spans="1:8" s="19" customFormat="1" ht="33" customHeight="1">
      <c r="A232" s="11">
        <v>10</v>
      </c>
      <c r="B232" s="11" t="s">
        <v>148</v>
      </c>
      <c r="C232" s="177" t="s">
        <v>175</v>
      </c>
      <c r="D232" s="177"/>
      <c r="E232" s="56" t="s">
        <v>167</v>
      </c>
      <c r="F232" s="27">
        <f>F233</f>
        <v>208600</v>
      </c>
      <c r="G232" s="97"/>
      <c r="H232" s="111"/>
    </row>
    <row r="233" spans="1:8" ht="29.25" customHeight="1">
      <c r="A233" s="15" t="s">
        <v>329</v>
      </c>
      <c r="B233" s="15" t="s">
        <v>148</v>
      </c>
      <c r="C233" s="179" t="s">
        <v>175</v>
      </c>
      <c r="D233" s="179" t="s">
        <v>73</v>
      </c>
      <c r="E233" s="57" t="s">
        <v>79</v>
      </c>
      <c r="F233" s="27">
        <v>208600</v>
      </c>
      <c r="G233" s="97"/>
      <c r="H233" s="111"/>
    </row>
    <row r="234" spans="1:8" ht="20.25" customHeight="1">
      <c r="A234" s="11">
        <v>10</v>
      </c>
      <c r="B234" s="11" t="s">
        <v>151</v>
      </c>
      <c r="C234" s="177"/>
      <c r="D234" s="177"/>
      <c r="E234" s="56" t="s">
        <v>341</v>
      </c>
      <c r="F234" s="27">
        <f>F235</f>
        <v>0</v>
      </c>
      <c r="G234" s="97"/>
      <c r="H234" s="111"/>
    </row>
    <row r="235" spans="1:7" ht="16.5" customHeight="1">
      <c r="A235" s="11">
        <v>10</v>
      </c>
      <c r="B235" s="11" t="s">
        <v>151</v>
      </c>
      <c r="C235" s="177" t="s">
        <v>172</v>
      </c>
      <c r="D235" s="177"/>
      <c r="E235" s="113" t="s">
        <v>99</v>
      </c>
      <c r="F235" s="27">
        <f>F236</f>
        <v>0</v>
      </c>
      <c r="G235" s="97"/>
    </row>
    <row r="236" spans="1:7" ht="29.25" customHeight="1">
      <c r="A236" s="11" t="s">
        <v>329</v>
      </c>
      <c r="B236" s="11" t="s">
        <v>151</v>
      </c>
      <c r="C236" s="177" t="s">
        <v>176</v>
      </c>
      <c r="D236" s="177"/>
      <c r="E236" s="113" t="s">
        <v>177</v>
      </c>
      <c r="F236" s="50">
        <f>F237</f>
        <v>0</v>
      </c>
      <c r="G236" s="97"/>
    </row>
    <row r="237" spans="1:7" ht="27.75" customHeight="1">
      <c r="A237" s="11" t="s">
        <v>329</v>
      </c>
      <c r="B237" s="11" t="s">
        <v>151</v>
      </c>
      <c r="C237" s="177" t="s">
        <v>174</v>
      </c>
      <c r="D237" s="177"/>
      <c r="E237" s="56" t="s">
        <v>145</v>
      </c>
      <c r="F237" s="27">
        <f>F238</f>
        <v>0</v>
      </c>
      <c r="G237" s="98"/>
    </row>
    <row r="238" spans="1:7" ht="27" customHeight="1">
      <c r="A238" s="11">
        <v>10</v>
      </c>
      <c r="B238" s="11" t="s">
        <v>151</v>
      </c>
      <c r="C238" s="177" t="s">
        <v>173</v>
      </c>
      <c r="D238" s="177"/>
      <c r="E238" s="56" t="s">
        <v>324</v>
      </c>
      <c r="F238" s="27">
        <f>F239</f>
        <v>0</v>
      </c>
      <c r="G238" s="97"/>
    </row>
    <row r="239" spans="1:7" ht="30" customHeight="1">
      <c r="A239" s="15" t="s">
        <v>329</v>
      </c>
      <c r="B239" s="15" t="s">
        <v>151</v>
      </c>
      <c r="C239" s="179" t="s">
        <v>173</v>
      </c>
      <c r="D239" s="179" t="s">
        <v>73</v>
      </c>
      <c r="E239" s="57" t="s">
        <v>79</v>
      </c>
      <c r="F239" s="27">
        <v>0</v>
      </c>
      <c r="G239" s="97"/>
    </row>
    <row r="240" spans="1:7" ht="21.75" customHeight="1">
      <c r="A240" s="11" t="s">
        <v>329</v>
      </c>
      <c r="B240" s="11" t="s">
        <v>151</v>
      </c>
      <c r="C240" s="177" t="s">
        <v>182</v>
      </c>
      <c r="D240" s="177"/>
      <c r="E240" s="128" t="s">
        <v>299</v>
      </c>
      <c r="F240" s="27">
        <f>F241</f>
        <v>24130.39</v>
      </c>
      <c r="G240" s="97"/>
    </row>
    <row r="241" spans="1:8" ht="39.75" customHeight="1">
      <c r="A241" s="11" t="s">
        <v>329</v>
      </c>
      <c r="B241" s="11" t="s">
        <v>151</v>
      </c>
      <c r="C241" s="177" t="s">
        <v>181</v>
      </c>
      <c r="D241" s="177"/>
      <c r="E241" s="128" t="s">
        <v>424</v>
      </c>
      <c r="F241" s="27">
        <f>F242</f>
        <v>24130.39</v>
      </c>
      <c r="G241" s="97"/>
      <c r="H241" s="91"/>
    </row>
    <row r="242" spans="1:8" ht="45.75" customHeight="1">
      <c r="A242" s="11" t="s">
        <v>329</v>
      </c>
      <c r="B242" s="11" t="s">
        <v>151</v>
      </c>
      <c r="C242" s="177" t="s">
        <v>66</v>
      </c>
      <c r="D242" s="177"/>
      <c r="E242" s="130" t="s">
        <v>100</v>
      </c>
      <c r="F242" s="27">
        <f>F243</f>
        <v>24130.39</v>
      </c>
      <c r="G242" s="97"/>
      <c r="H242" s="91"/>
    </row>
    <row r="243" spans="1:8" ht="55.5" customHeight="1">
      <c r="A243" s="15" t="s">
        <v>329</v>
      </c>
      <c r="B243" s="15" t="s">
        <v>151</v>
      </c>
      <c r="C243" s="179" t="s">
        <v>66</v>
      </c>
      <c r="D243" s="179" t="s">
        <v>74</v>
      </c>
      <c r="E243" s="85" t="s">
        <v>80</v>
      </c>
      <c r="F243" s="27">
        <v>24130.39</v>
      </c>
      <c r="G243" s="97"/>
      <c r="H243" s="91"/>
    </row>
    <row r="244" spans="1:8" ht="27.75" customHeight="1">
      <c r="A244" s="62">
        <v>11</v>
      </c>
      <c r="B244" s="62"/>
      <c r="C244" s="178"/>
      <c r="D244" s="178"/>
      <c r="E244" s="63" t="s">
        <v>158</v>
      </c>
      <c r="F244" s="64">
        <f>F245</f>
        <v>10000</v>
      </c>
      <c r="G244" s="97"/>
      <c r="H244" s="91"/>
    </row>
    <row r="245" spans="1:7" ht="21" customHeight="1">
      <c r="A245" s="11">
        <v>11</v>
      </c>
      <c r="B245" s="11" t="s">
        <v>148</v>
      </c>
      <c r="C245" s="177"/>
      <c r="D245" s="177"/>
      <c r="E245" s="56" t="s">
        <v>326</v>
      </c>
      <c r="F245" s="27">
        <f>F246</f>
        <v>10000</v>
      </c>
      <c r="G245" s="104"/>
    </row>
    <row r="246" spans="1:7" ht="20.25" customHeight="1">
      <c r="A246" s="11">
        <v>11</v>
      </c>
      <c r="B246" s="11" t="s">
        <v>148</v>
      </c>
      <c r="C246" s="177" t="s">
        <v>169</v>
      </c>
      <c r="D246" s="177"/>
      <c r="E246" s="56" t="s">
        <v>101</v>
      </c>
      <c r="F246" s="27">
        <f>F247</f>
        <v>10000</v>
      </c>
      <c r="G246" s="97"/>
    </row>
    <row r="247" spans="1:7" ht="31.5" customHeight="1">
      <c r="A247" s="11" t="s">
        <v>335</v>
      </c>
      <c r="B247" s="11" t="s">
        <v>148</v>
      </c>
      <c r="C247" s="177" t="s">
        <v>170</v>
      </c>
      <c r="D247" s="177"/>
      <c r="E247" s="56" t="s">
        <v>171</v>
      </c>
      <c r="F247" s="50">
        <f>F248</f>
        <v>10000</v>
      </c>
      <c r="G247" s="97"/>
    </row>
    <row r="248" spans="1:7" ht="27.75" customHeight="1">
      <c r="A248" s="11">
        <v>11</v>
      </c>
      <c r="B248" s="11" t="s">
        <v>148</v>
      </c>
      <c r="C248" s="177" t="s">
        <v>168</v>
      </c>
      <c r="D248" s="177"/>
      <c r="E248" s="56" t="s">
        <v>159</v>
      </c>
      <c r="F248" s="27">
        <f>F249</f>
        <v>10000</v>
      </c>
      <c r="G248" s="98"/>
    </row>
    <row r="249" spans="1:7" ht="20.25" customHeight="1">
      <c r="A249" s="15" t="s">
        <v>335</v>
      </c>
      <c r="B249" s="15" t="s">
        <v>148</v>
      </c>
      <c r="C249" s="179" t="s">
        <v>168</v>
      </c>
      <c r="D249" s="179" t="s">
        <v>64</v>
      </c>
      <c r="E249" s="129" t="s">
        <v>75</v>
      </c>
      <c r="F249" s="27">
        <v>10000</v>
      </c>
      <c r="G249" s="97"/>
    </row>
    <row r="250" spans="1:7" ht="31.5" customHeight="1">
      <c r="A250" s="46"/>
      <c r="B250" s="46"/>
      <c r="C250" s="190"/>
      <c r="D250" s="190"/>
      <c r="E250" s="60" t="s">
        <v>342</v>
      </c>
      <c r="F250" s="47">
        <f>F19+F59+F66+F92+F123+F194+F204+F227+F244</f>
        <v>8592700.39</v>
      </c>
      <c r="G250" s="97"/>
    </row>
    <row r="251" ht="31.5" customHeight="1">
      <c r="G251" s="105"/>
    </row>
    <row r="252" ht="18.75" customHeight="1">
      <c r="G252" s="105"/>
    </row>
    <row r="253" ht="33.75" customHeight="1"/>
    <row r="254" ht="33.75" customHeight="1"/>
    <row r="255" ht="21.75" customHeight="1"/>
    <row r="256" ht="33" customHeight="1"/>
    <row r="257" ht="15">
      <c r="H257" s="112"/>
    </row>
  </sheetData>
  <sheetProtection/>
  <mergeCells count="29">
    <mergeCell ref="A14:F14"/>
    <mergeCell ref="C16:C18"/>
    <mergeCell ref="D16:D18"/>
    <mergeCell ref="E16:E18"/>
    <mergeCell ref="A13:F13"/>
    <mergeCell ref="A12:C12"/>
    <mergeCell ref="D12:F12"/>
    <mergeCell ref="A1:C1"/>
    <mergeCell ref="D1:F1"/>
    <mergeCell ref="A2:C2"/>
    <mergeCell ref="D2:F2"/>
    <mergeCell ref="A3:C3"/>
    <mergeCell ref="D3:F3"/>
    <mergeCell ref="A4:C4"/>
    <mergeCell ref="D4:F4"/>
    <mergeCell ref="A5:C5"/>
    <mergeCell ref="D5:F5"/>
    <mergeCell ref="A6:C6"/>
    <mergeCell ref="D6:F6"/>
    <mergeCell ref="A7:C7"/>
    <mergeCell ref="D7:F7"/>
    <mergeCell ref="A10:C10"/>
    <mergeCell ref="D10:F10"/>
    <mergeCell ref="A11:C11"/>
    <mergeCell ref="D11:F11"/>
    <mergeCell ref="A8:C8"/>
    <mergeCell ref="D8:F8"/>
    <mergeCell ref="A9:C9"/>
    <mergeCell ref="D9:F9"/>
  </mergeCells>
  <printOptions/>
  <pageMargins left="0.42" right="0.32" top="0.4" bottom="0.39" header="0.26" footer="0.3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H249"/>
  <sheetViews>
    <sheetView view="pageBreakPreview" zoomScaleSheetLayoutView="100" workbookViewId="0" topLeftCell="A42">
      <selection activeCell="A1" sqref="A1:IV12"/>
    </sheetView>
  </sheetViews>
  <sheetFormatPr defaultColWidth="9.140625" defaultRowHeight="15"/>
  <cols>
    <col min="1" max="1" width="55.28125" style="117" customWidth="1"/>
    <col min="2" max="2" width="8.7109375" style="12" customWidth="1"/>
    <col min="3" max="3" width="5.8515625" style="12" customWidth="1"/>
    <col min="4" max="4" width="5.57421875" style="12" customWidth="1"/>
    <col min="5" max="5" width="16.7109375" style="12" customWidth="1"/>
    <col min="6" max="6" width="8.421875" style="12" customWidth="1"/>
    <col min="7" max="7" width="19.7109375" style="14" customWidth="1"/>
  </cols>
  <sheetData>
    <row r="1" spans="1:7" ht="15">
      <c r="A1" s="214" t="s">
        <v>471</v>
      </c>
      <c r="B1" s="214"/>
      <c r="C1" s="214"/>
      <c r="D1" s="214"/>
      <c r="E1" s="214"/>
      <c r="F1" s="214"/>
      <c r="G1" s="214"/>
    </row>
    <row r="2" spans="1:7" ht="15">
      <c r="A2" s="214" t="s">
        <v>457</v>
      </c>
      <c r="B2" s="214"/>
      <c r="C2" s="214"/>
      <c r="D2" s="214"/>
      <c r="E2" s="214"/>
      <c r="F2" s="214"/>
      <c r="G2" s="214"/>
    </row>
    <row r="3" spans="1:7" ht="15">
      <c r="A3" s="214" t="s">
        <v>458</v>
      </c>
      <c r="B3" s="214"/>
      <c r="C3" s="214"/>
      <c r="D3" s="214"/>
      <c r="E3" s="214"/>
      <c r="F3" s="214"/>
      <c r="G3" s="214"/>
    </row>
    <row r="4" spans="1:7" ht="15">
      <c r="A4" s="214" t="s">
        <v>459</v>
      </c>
      <c r="B4" s="214"/>
      <c r="C4" s="214"/>
      <c r="D4" s="214"/>
      <c r="E4" s="214"/>
      <c r="F4" s="214"/>
      <c r="G4" s="214"/>
    </row>
    <row r="5" spans="1:7" ht="15">
      <c r="A5" s="214" t="s">
        <v>460</v>
      </c>
      <c r="B5" s="214"/>
      <c r="C5" s="214"/>
      <c r="D5" s="214"/>
      <c r="E5" s="214"/>
      <c r="F5" s="214"/>
      <c r="G5" s="214"/>
    </row>
    <row r="6" spans="1:7" ht="15">
      <c r="A6" s="214" t="s">
        <v>465</v>
      </c>
      <c r="B6" s="214"/>
      <c r="C6" s="214"/>
      <c r="D6" s="214"/>
      <c r="E6" s="214"/>
      <c r="F6" s="214"/>
      <c r="G6" s="214"/>
    </row>
    <row r="7" spans="1:7" ht="15">
      <c r="A7" s="214"/>
      <c r="B7" s="214"/>
      <c r="C7" s="214"/>
      <c r="D7" s="214"/>
      <c r="E7" s="214"/>
      <c r="F7" s="214"/>
      <c r="G7" s="214"/>
    </row>
    <row r="8" spans="1:7" ht="15">
      <c r="A8" s="214" t="s">
        <v>470</v>
      </c>
      <c r="B8" s="214"/>
      <c r="C8" s="214"/>
      <c r="D8" s="214"/>
      <c r="E8" s="214"/>
      <c r="F8" s="214"/>
      <c r="G8" s="214"/>
    </row>
    <row r="9" spans="1:7" ht="15">
      <c r="A9" s="214" t="s">
        <v>457</v>
      </c>
      <c r="B9" s="214"/>
      <c r="C9" s="214"/>
      <c r="D9" s="214"/>
      <c r="E9" s="214"/>
      <c r="F9" s="214"/>
      <c r="G9" s="214"/>
    </row>
    <row r="10" spans="1:7" ht="15">
      <c r="A10" s="214" t="s">
        <v>462</v>
      </c>
      <c r="B10" s="214"/>
      <c r="C10" s="214"/>
      <c r="D10" s="214"/>
      <c r="E10" s="214"/>
      <c r="F10" s="214"/>
      <c r="G10" s="214"/>
    </row>
    <row r="11" spans="1:7" ht="15">
      <c r="A11" s="214" t="s">
        <v>463</v>
      </c>
      <c r="B11" s="214"/>
      <c r="C11" s="214"/>
      <c r="D11" s="214"/>
      <c r="E11" s="214"/>
      <c r="F11" s="214"/>
      <c r="G11" s="214"/>
    </row>
    <row r="12" spans="1:7" ht="15">
      <c r="A12" s="214" t="s">
        <v>464</v>
      </c>
      <c r="B12" s="214"/>
      <c r="C12" s="214"/>
      <c r="D12" s="214"/>
      <c r="E12" s="214"/>
      <c r="F12" s="214"/>
      <c r="G12" s="214"/>
    </row>
    <row r="13" spans="1:7" ht="15">
      <c r="A13" s="234"/>
      <c r="B13" s="234"/>
      <c r="C13" s="234"/>
      <c r="D13" s="234"/>
      <c r="E13" s="234"/>
      <c r="F13" s="234"/>
      <c r="G13" s="234"/>
    </row>
    <row r="14" spans="1:7" ht="42.75" customHeight="1">
      <c r="A14" s="230" t="s">
        <v>419</v>
      </c>
      <c r="B14" s="231"/>
      <c r="C14" s="231"/>
      <c r="D14" s="231"/>
      <c r="E14" s="231"/>
      <c r="F14" s="231"/>
      <c r="G14" s="231"/>
    </row>
    <row r="15" ht="16.5" customHeight="1">
      <c r="G15" s="13" t="s">
        <v>224</v>
      </c>
    </row>
    <row r="16" spans="1:7" ht="15">
      <c r="A16" s="232" t="s">
        <v>160</v>
      </c>
      <c r="B16" s="199" t="s">
        <v>161</v>
      </c>
      <c r="C16" s="199"/>
      <c r="D16" s="199"/>
      <c r="E16" s="199"/>
      <c r="F16" s="199"/>
      <c r="G16" s="207" t="s">
        <v>117</v>
      </c>
    </row>
    <row r="17" spans="1:8" ht="15">
      <c r="A17" s="233"/>
      <c r="B17" s="199" t="s">
        <v>438</v>
      </c>
      <c r="C17" s="199" t="s">
        <v>162</v>
      </c>
      <c r="D17" s="199" t="s">
        <v>163</v>
      </c>
      <c r="E17" s="199" t="s">
        <v>164</v>
      </c>
      <c r="F17" s="199" t="s">
        <v>115</v>
      </c>
      <c r="G17" s="207" t="s">
        <v>420</v>
      </c>
      <c r="H17" s="6"/>
    </row>
    <row r="18" spans="1:8" ht="30" customHeight="1">
      <c r="A18" s="63" t="s">
        <v>297</v>
      </c>
      <c r="B18" s="52" t="s">
        <v>8</v>
      </c>
      <c r="C18" s="62" t="s">
        <v>148</v>
      </c>
      <c r="D18" s="62"/>
      <c r="E18" s="62"/>
      <c r="F18" s="62"/>
      <c r="G18" s="64">
        <f>SUM(G19+G24+G42+G32+G37)</f>
        <v>3304129</v>
      </c>
      <c r="H18" s="6"/>
    </row>
    <row r="19" spans="1:8" ht="21.75" customHeight="1">
      <c r="A19" s="56" t="s">
        <v>298</v>
      </c>
      <c r="B19" s="138" t="s">
        <v>8</v>
      </c>
      <c r="C19" s="11" t="s">
        <v>148</v>
      </c>
      <c r="D19" s="11" t="s">
        <v>150</v>
      </c>
      <c r="E19" s="11"/>
      <c r="F19" s="11"/>
      <c r="G19" s="27">
        <f>G20</f>
        <v>334284</v>
      </c>
      <c r="H19" s="7"/>
    </row>
    <row r="20" spans="1:7" ht="38.25">
      <c r="A20" s="56" t="s">
        <v>299</v>
      </c>
      <c r="B20" s="138" t="s">
        <v>8</v>
      </c>
      <c r="C20" s="11" t="s">
        <v>148</v>
      </c>
      <c r="D20" s="11" t="s">
        <v>150</v>
      </c>
      <c r="E20" s="11" t="s">
        <v>182</v>
      </c>
      <c r="F20" s="11"/>
      <c r="G20" s="27">
        <f>G21</f>
        <v>334284</v>
      </c>
    </row>
    <row r="21" spans="1:7" ht="38.25">
      <c r="A21" s="56" t="s">
        <v>42</v>
      </c>
      <c r="B21" s="138" t="s">
        <v>8</v>
      </c>
      <c r="C21" s="11" t="s">
        <v>148</v>
      </c>
      <c r="D21" s="11" t="s">
        <v>150</v>
      </c>
      <c r="E21" s="11" t="s">
        <v>181</v>
      </c>
      <c r="F21" s="11"/>
      <c r="G21" s="27">
        <f>G22</f>
        <v>334284</v>
      </c>
    </row>
    <row r="22" spans="1:7" ht="15.75">
      <c r="A22" s="56" t="s">
        <v>300</v>
      </c>
      <c r="B22" s="138" t="s">
        <v>8</v>
      </c>
      <c r="C22" s="11" t="s">
        <v>148</v>
      </c>
      <c r="D22" s="11" t="s">
        <v>150</v>
      </c>
      <c r="E22" s="23" t="s">
        <v>208</v>
      </c>
      <c r="F22" s="11"/>
      <c r="G22" s="27">
        <f>G23</f>
        <v>334284</v>
      </c>
    </row>
    <row r="23" spans="1:7" ht="25.5">
      <c r="A23" s="129" t="s">
        <v>72</v>
      </c>
      <c r="B23" s="138" t="s">
        <v>8</v>
      </c>
      <c r="C23" s="15" t="s">
        <v>148</v>
      </c>
      <c r="D23" s="15" t="s">
        <v>150</v>
      </c>
      <c r="E23" s="17" t="s">
        <v>208</v>
      </c>
      <c r="F23" s="15" t="s">
        <v>68</v>
      </c>
      <c r="G23" s="28">
        <v>334284</v>
      </c>
    </row>
    <row r="24" spans="1:7" ht="38.25">
      <c r="A24" s="56" t="s">
        <v>301</v>
      </c>
      <c r="B24" s="138" t="s">
        <v>8</v>
      </c>
      <c r="C24" s="11" t="s">
        <v>148</v>
      </c>
      <c r="D24" s="11" t="s">
        <v>152</v>
      </c>
      <c r="E24" s="11"/>
      <c r="F24" s="11"/>
      <c r="G24" s="27">
        <f>G25</f>
        <v>668903</v>
      </c>
    </row>
    <row r="25" spans="1:7" ht="38.25">
      <c r="A25" s="56" t="s">
        <v>299</v>
      </c>
      <c r="B25" s="138" t="s">
        <v>8</v>
      </c>
      <c r="C25" s="11" t="s">
        <v>148</v>
      </c>
      <c r="D25" s="11" t="s">
        <v>152</v>
      </c>
      <c r="E25" s="11" t="s">
        <v>182</v>
      </c>
      <c r="F25" s="11"/>
      <c r="G25" s="27">
        <f>G26</f>
        <v>668903</v>
      </c>
    </row>
    <row r="26" spans="1:7" ht="38.25">
      <c r="A26" s="56" t="s">
        <v>302</v>
      </c>
      <c r="B26" s="138" t="s">
        <v>8</v>
      </c>
      <c r="C26" s="11" t="s">
        <v>148</v>
      </c>
      <c r="D26" s="11" t="s">
        <v>152</v>
      </c>
      <c r="E26" s="11" t="s">
        <v>181</v>
      </c>
      <c r="F26" s="11"/>
      <c r="G26" s="27">
        <f>G27</f>
        <v>668903</v>
      </c>
    </row>
    <row r="27" spans="1:7" ht="15.75">
      <c r="A27" s="56" t="s">
        <v>303</v>
      </c>
      <c r="B27" s="138" t="s">
        <v>8</v>
      </c>
      <c r="C27" s="11" t="s">
        <v>148</v>
      </c>
      <c r="D27" s="11" t="s">
        <v>152</v>
      </c>
      <c r="E27" s="11" t="s">
        <v>209</v>
      </c>
      <c r="F27" s="11"/>
      <c r="G27" s="27">
        <f>G28+G29+G30+G31</f>
        <v>668903</v>
      </c>
    </row>
    <row r="28" spans="1:7" ht="25.5">
      <c r="A28" s="129" t="s">
        <v>72</v>
      </c>
      <c r="B28" s="138" t="s">
        <v>8</v>
      </c>
      <c r="C28" s="15" t="s">
        <v>148</v>
      </c>
      <c r="D28" s="15" t="s">
        <v>152</v>
      </c>
      <c r="E28" s="15" t="s">
        <v>209</v>
      </c>
      <c r="F28" s="15" t="s">
        <v>68</v>
      </c>
      <c r="G28" s="28">
        <v>232803</v>
      </c>
    </row>
    <row r="29" spans="1:7" ht="25.5">
      <c r="A29" s="129" t="s">
        <v>75</v>
      </c>
      <c r="B29" s="138" t="s">
        <v>8</v>
      </c>
      <c r="C29" s="15" t="s">
        <v>148</v>
      </c>
      <c r="D29" s="15" t="s">
        <v>152</v>
      </c>
      <c r="E29" s="15" t="s">
        <v>209</v>
      </c>
      <c r="F29" s="15" t="s">
        <v>64</v>
      </c>
      <c r="G29" s="28">
        <v>431100</v>
      </c>
    </row>
    <row r="30" spans="1:7" ht="15.75">
      <c r="A30" s="57" t="s">
        <v>104</v>
      </c>
      <c r="B30" s="138" t="s">
        <v>8</v>
      </c>
      <c r="C30" s="15" t="s">
        <v>148</v>
      </c>
      <c r="D30" s="15" t="s">
        <v>152</v>
      </c>
      <c r="E30" s="15" t="s">
        <v>209</v>
      </c>
      <c r="F30" s="15" t="s">
        <v>69</v>
      </c>
      <c r="G30" s="28">
        <v>3000</v>
      </c>
    </row>
    <row r="31" spans="1:7" ht="15.75">
      <c r="A31" s="57" t="s">
        <v>76</v>
      </c>
      <c r="B31" s="138" t="s">
        <v>8</v>
      </c>
      <c r="C31" s="15" t="s">
        <v>148</v>
      </c>
      <c r="D31" s="15" t="s">
        <v>152</v>
      </c>
      <c r="E31" s="15" t="s">
        <v>209</v>
      </c>
      <c r="F31" s="15" t="s">
        <v>70</v>
      </c>
      <c r="G31" s="28">
        <v>2000</v>
      </c>
    </row>
    <row r="32" spans="1:7" ht="15.75">
      <c r="A32" s="56" t="s">
        <v>247</v>
      </c>
      <c r="B32" s="138" t="s">
        <v>8</v>
      </c>
      <c r="C32" s="11" t="s">
        <v>148</v>
      </c>
      <c r="D32" s="11" t="s">
        <v>154</v>
      </c>
      <c r="E32" s="11"/>
      <c r="F32" s="11"/>
      <c r="G32" s="27">
        <f>SUM(G33)</f>
        <v>90000</v>
      </c>
    </row>
    <row r="33" spans="1:7" ht="38.25">
      <c r="A33" s="56" t="s">
        <v>299</v>
      </c>
      <c r="B33" s="138" t="s">
        <v>8</v>
      </c>
      <c r="C33" s="11" t="s">
        <v>148</v>
      </c>
      <c r="D33" s="11" t="s">
        <v>154</v>
      </c>
      <c r="E33" s="11" t="s">
        <v>182</v>
      </c>
      <c r="F33" s="11"/>
      <c r="G33" s="27">
        <f>SUM(G34)</f>
        <v>90000</v>
      </c>
    </row>
    <row r="34" spans="1:7" ht="38.25">
      <c r="A34" s="56" t="s">
        <v>302</v>
      </c>
      <c r="B34" s="138" t="s">
        <v>8</v>
      </c>
      <c r="C34" s="11" t="s">
        <v>148</v>
      </c>
      <c r="D34" s="11" t="s">
        <v>154</v>
      </c>
      <c r="E34" s="11" t="s">
        <v>181</v>
      </c>
      <c r="F34" s="11"/>
      <c r="G34" s="27">
        <f>G35</f>
        <v>90000</v>
      </c>
    </row>
    <row r="35" spans="1:7" ht="25.5">
      <c r="A35" s="129" t="s">
        <v>75</v>
      </c>
      <c r="B35" s="138" t="s">
        <v>8</v>
      </c>
      <c r="C35" s="15" t="s">
        <v>148</v>
      </c>
      <c r="D35" s="15" t="s">
        <v>154</v>
      </c>
      <c r="E35" s="15" t="s">
        <v>248</v>
      </c>
      <c r="F35" s="15" t="s">
        <v>64</v>
      </c>
      <c r="G35" s="28">
        <v>90000</v>
      </c>
    </row>
    <row r="36" spans="1:7" ht="24.75" customHeight="1">
      <c r="A36" s="57" t="s">
        <v>304</v>
      </c>
      <c r="B36" s="138" t="s">
        <v>8</v>
      </c>
      <c r="C36" s="15" t="s">
        <v>148</v>
      </c>
      <c r="D36" s="15" t="s">
        <v>154</v>
      </c>
      <c r="E36" s="15" t="s">
        <v>55</v>
      </c>
      <c r="F36" s="15" t="s">
        <v>327</v>
      </c>
      <c r="G36" s="28">
        <v>0</v>
      </c>
    </row>
    <row r="37" spans="1:7" ht="0.75" customHeight="1" hidden="1">
      <c r="A37" s="92" t="s">
        <v>43</v>
      </c>
      <c r="B37" s="138" t="s">
        <v>8</v>
      </c>
      <c r="C37" s="93" t="s">
        <v>148</v>
      </c>
      <c r="D37" s="93" t="s">
        <v>335</v>
      </c>
      <c r="E37" s="94"/>
      <c r="F37" s="94"/>
      <c r="G37" s="27">
        <f>G38</f>
        <v>50000</v>
      </c>
    </row>
    <row r="38" spans="1:7" ht="38.25">
      <c r="A38" s="131" t="s">
        <v>44</v>
      </c>
      <c r="B38" s="138" t="s">
        <v>8</v>
      </c>
      <c r="C38" s="176" t="s">
        <v>148</v>
      </c>
      <c r="D38" s="176" t="s">
        <v>335</v>
      </c>
      <c r="E38" s="176" t="s">
        <v>182</v>
      </c>
      <c r="F38" s="176"/>
      <c r="G38" s="27">
        <f>G39</f>
        <v>50000</v>
      </c>
    </row>
    <row r="39" spans="1:7" ht="38.25">
      <c r="A39" s="131" t="s">
        <v>45</v>
      </c>
      <c r="B39" s="138" t="s">
        <v>8</v>
      </c>
      <c r="C39" s="176" t="s">
        <v>148</v>
      </c>
      <c r="D39" s="176" t="s">
        <v>335</v>
      </c>
      <c r="E39" s="176" t="s">
        <v>181</v>
      </c>
      <c r="F39" s="176"/>
      <c r="G39" s="27">
        <f>G40</f>
        <v>50000</v>
      </c>
    </row>
    <row r="40" spans="1:7" ht="15.75">
      <c r="A40" s="131" t="s">
        <v>46</v>
      </c>
      <c r="B40" s="138" t="s">
        <v>8</v>
      </c>
      <c r="C40" s="176" t="s">
        <v>148</v>
      </c>
      <c r="D40" s="176" t="s">
        <v>335</v>
      </c>
      <c r="E40" s="176" t="s">
        <v>47</v>
      </c>
      <c r="F40" s="176"/>
      <c r="G40" s="27">
        <f>G41</f>
        <v>50000</v>
      </c>
    </row>
    <row r="41" spans="1:7" ht="15.75">
      <c r="A41" s="131" t="s">
        <v>48</v>
      </c>
      <c r="B41" s="138" t="s">
        <v>8</v>
      </c>
      <c r="C41" s="176" t="s">
        <v>148</v>
      </c>
      <c r="D41" s="176" t="s">
        <v>335</v>
      </c>
      <c r="E41" s="176" t="s">
        <v>47</v>
      </c>
      <c r="F41" s="176" t="s">
        <v>49</v>
      </c>
      <c r="G41" s="28">
        <v>50000</v>
      </c>
    </row>
    <row r="42" spans="1:7" ht="15.75">
      <c r="A42" s="58" t="s">
        <v>121</v>
      </c>
      <c r="B42" s="138" t="s">
        <v>8</v>
      </c>
      <c r="C42" s="48" t="s">
        <v>148</v>
      </c>
      <c r="D42" s="48">
        <v>13</v>
      </c>
      <c r="E42" s="49"/>
      <c r="F42" s="49"/>
      <c r="G42" s="50">
        <f>G43+G50+G47</f>
        <v>2160942</v>
      </c>
    </row>
    <row r="43" spans="1:7" ht="51">
      <c r="A43" s="160" t="s">
        <v>94</v>
      </c>
      <c r="B43" s="138" t="s">
        <v>8</v>
      </c>
      <c r="C43" s="11" t="s">
        <v>148</v>
      </c>
      <c r="D43" s="11">
        <v>13</v>
      </c>
      <c r="E43" s="11" t="s">
        <v>192</v>
      </c>
      <c r="F43" s="11"/>
      <c r="G43" s="27">
        <f>G44</f>
        <v>10000</v>
      </c>
    </row>
    <row r="44" spans="1:7" ht="25.5">
      <c r="A44" s="56" t="s">
        <v>191</v>
      </c>
      <c r="B44" s="138" t="s">
        <v>8</v>
      </c>
      <c r="C44" s="11" t="s">
        <v>148</v>
      </c>
      <c r="D44" s="11" t="s">
        <v>212</v>
      </c>
      <c r="E44" s="11" t="s">
        <v>190</v>
      </c>
      <c r="F44" s="11"/>
      <c r="G44" s="27">
        <f>G45</f>
        <v>10000</v>
      </c>
    </row>
    <row r="45" spans="1:7" ht="25.5">
      <c r="A45" s="56" t="s">
        <v>305</v>
      </c>
      <c r="B45" s="138" t="s">
        <v>8</v>
      </c>
      <c r="C45" s="11" t="s">
        <v>148</v>
      </c>
      <c r="D45" s="11">
        <v>13</v>
      </c>
      <c r="E45" s="11" t="s">
        <v>189</v>
      </c>
      <c r="F45" s="11"/>
      <c r="G45" s="27">
        <f>G46</f>
        <v>10000</v>
      </c>
    </row>
    <row r="46" spans="1:7" ht="25.5">
      <c r="A46" s="129" t="s">
        <v>75</v>
      </c>
      <c r="B46" s="138" t="s">
        <v>8</v>
      </c>
      <c r="C46" s="15" t="s">
        <v>148</v>
      </c>
      <c r="D46" s="15" t="s">
        <v>328</v>
      </c>
      <c r="E46" s="15" t="s">
        <v>189</v>
      </c>
      <c r="F46" s="15" t="s">
        <v>64</v>
      </c>
      <c r="G46" s="28">
        <v>10000</v>
      </c>
    </row>
    <row r="47" spans="1:7" ht="38.25">
      <c r="A47" s="166" t="s">
        <v>410</v>
      </c>
      <c r="B47" s="138" t="s">
        <v>8</v>
      </c>
      <c r="C47" s="11" t="s">
        <v>148</v>
      </c>
      <c r="D47" s="11" t="s">
        <v>328</v>
      </c>
      <c r="E47" s="177" t="s">
        <v>411</v>
      </c>
      <c r="F47" s="15"/>
      <c r="G47" s="27">
        <f>G48</f>
        <v>16000</v>
      </c>
    </row>
    <row r="48" spans="1:7" ht="25.5">
      <c r="A48" s="148" t="s">
        <v>416</v>
      </c>
      <c r="B48" s="138" t="s">
        <v>8</v>
      </c>
      <c r="C48" s="15" t="s">
        <v>148</v>
      </c>
      <c r="D48" s="15" t="s">
        <v>328</v>
      </c>
      <c r="E48" s="196" t="s">
        <v>412</v>
      </c>
      <c r="F48" s="15"/>
      <c r="G48" s="28">
        <f>G49</f>
        <v>16000</v>
      </c>
    </row>
    <row r="49" spans="1:7" ht="25.5">
      <c r="A49" s="129" t="s">
        <v>75</v>
      </c>
      <c r="B49" s="138" t="s">
        <v>8</v>
      </c>
      <c r="C49" s="15" t="s">
        <v>148</v>
      </c>
      <c r="D49" s="15" t="s">
        <v>328</v>
      </c>
      <c r="E49" s="196" t="s">
        <v>413</v>
      </c>
      <c r="F49" s="15" t="s">
        <v>64</v>
      </c>
      <c r="G49" s="28">
        <v>16000</v>
      </c>
    </row>
    <row r="50" spans="1:7" ht="38.25">
      <c r="A50" s="56" t="s">
        <v>299</v>
      </c>
      <c r="B50" s="138" t="s">
        <v>8</v>
      </c>
      <c r="C50" s="11" t="s">
        <v>148</v>
      </c>
      <c r="D50" s="11">
        <v>13</v>
      </c>
      <c r="E50" s="11" t="s">
        <v>182</v>
      </c>
      <c r="F50" s="11"/>
      <c r="G50" s="27">
        <f>G51</f>
        <v>2134942</v>
      </c>
    </row>
    <row r="51" spans="1:7" ht="38.25">
      <c r="A51" s="56" t="s">
        <v>302</v>
      </c>
      <c r="B51" s="138" t="s">
        <v>8</v>
      </c>
      <c r="C51" s="11" t="s">
        <v>148</v>
      </c>
      <c r="D51" s="11">
        <v>13</v>
      </c>
      <c r="E51" s="11" t="s">
        <v>181</v>
      </c>
      <c r="F51" s="11"/>
      <c r="G51" s="27">
        <f>G55+G52</f>
        <v>2134942</v>
      </c>
    </row>
    <row r="52" spans="1:7" ht="25.5">
      <c r="A52" s="56" t="s">
        <v>340</v>
      </c>
      <c r="B52" s="138" t="s">
        <v>8</v>
      </c>
      <c r="C52" s="11" t="s">
        <v>148</v>
      </c>
      <c r="D52" s="11">
        <v>13</v>
      </c>
      <c r="E52" s="11" t="s">
        <v>211</v>
      </c>
      <c r="F52" s="11"/>
      <c r="G52" s="27">
        <f>G53+G54</f>
        <v>2131942</v>
      </c>
    </row>
    <row r="53" spans="1:7" ht="25.5">
      <c r="A53" s="129" t="s">
        <v>72</v>
      </c>
      <c r="B53" s="138" t="s">
        <v>8</v>
      </c>
      <c r="C53" s="15" t="s">
        <v>149</v>
      </c>
      <c r="D53" s="15">
        <v>12</v>
      </c>
      <c r="E53" s="15" t="s">
        <v>211</v>
      </c>
      <c r="F53" s="15" t="s">
        <v>68</v>
      </c>
      <c r="G53" s="27">
        <v>1531380</v>
      </c>
    </row>
    <row r="54" spans="1:7" ht="25.5">
      <c r="A54" s="129" t="s">
        <v>75</v>
      </c>
      <c r="B54" s="138" t="s">
        <v>8</v>
      </c>
      <c r="C54" s="15" t="s">
        <v>148</v>
      </c>
      <c r="D54" s="15" t="s">
        <v>328</v>
      </c>
      <c r="E54" s="15" t="s">
        <v>211</v>
      </c>
      <c r="F54" s="15" t="s">
        <v>64</v>
      </c>
      <c r="G54" s="28">
        <v>600562</v>
      </c>
    </row>
    <row r="55" spans="1:7" ht="25.5">
      <c r="A55" s="56" t="s">
        <v>165</v>
      </c>
      <c r="B55" s="138" t="s">
        <v>8</v>
      </c>
      <c r="C55" s="11" t="s">
        <v>148</v>
      </c>
      <c r="D55" s="11">
        <v>13</v>
      </c>
      <c r="E55" s="11" t="s">
        <v>210</v>
      </c>
      <c r="F55" s="11"/>
      <c r="G55" s="27">
        <f>G56+G57</f>
        <v>3000</v>
      </c>
    </row>
    <row r="56" spans="1:7" ht="25.5">
      <c r="A56" s="129" t="s">
        <v>75</v>
      </c>
      <c r="B56" s="138" t="s">
        <v>8</v>
      </c>
      <c r="C56" s="15" t="s">
        <v>148</v>
      </c>
      <c r="D56" s="15" t="s">
        <v>328</v>
      </c>
      <c r="E56" s="15" t="s">
        <v>210</v>
      </c>
      <c r="F56" s="15" t="s">
        <v>64</v>
      </c>
      <c r="G56" s="27">
        <v>2000</v>
      </c>
    </row>
    <row r="57" spans="1:7" ht="15.75">
      <c r="A57" s="57" t="s">
        <v>76</v>
      </c>
      <c r="B57" s="138" t="s">
        <v>8</v>
      </c>
      <c r="C57" s="15" t="s">
        <v>148</v>
      </c>
      <c r="D57" s="15" t="s">
        <v>328</v>
      </c>
      <c r="E57" s="15" t="s">
        <v>210</v>
      </c>
      <c r="F57" s="15" t="s">
        <v>70</v>
      </c>
      <c r="G57" s="28">
        <v>1000</v>
      </c>
    </row>
    <row r="58" spans="1:7" ht="16.5">
      <c r="A58" s="63" t="s">
        <v>122</v>
      </c>
      <c r="B58" s="139" t="s">
        <v>8</v>
      </c>
      <c r="C58" s="62" t="s">
        <v>150</v>
      </c>
      <c r="D58" s="62"/>
      <c r="E58" s="62"/>
      <c r="F58" s="62"/>
      <c r="G58" s="64">
        <f>G59</f>
        <v>115100</v>
      </c>
    </row>
    <row r="59" spans="1:7" ht="15.75">
      <c r="A59" s="56" t="s">
        <v>306</v>
      </c>
      <c r="B59" s="138" t="s">
        <v>8</v>
      </c>
      <c r="C59" s="11" t="s">
        <v>150</v>
      </c>
      <c r="D59" s="11" t="s">
        <v>151</v>
      </c>
      <c r="E59" s="11"/>
      <c r="F59" s="11"/>
      <c r="G59" s="27">
        <f>G60</f>
        <v>115100</v>
      </c>
    </row>
    <row r="60" spans="1:7" ht="38.25">
      <c r="A60" s="56" t="s">
        <v>299</v>
      </c>
      <c r="B60" s="138" t="s">
        <v>8</v>
      </c>
      <c r="C60" s="11" t="s">
        <v>150</v>
      </c>
      <c r="D60" s="11" t="s">
        <v>151</v>
      </c>
      <c r="E60" s="11" t="s">
        <v>182</v>
      </c>
      <c r="F60" s="11"/>
      <c r="G60" s="27">
        <f>G61</f>
        <v>115100</v>
      </c>
    </row>
    <row r="61" spans="1:7" ht="38.25">
      <c r="A61" s="56" t="s">
        <v>302</v>
      </c>
      <c r="B61" s="138" t="s">
        <v>8</v>
      </c>
      <c r="C61" s="11" t="s">
        <v>150</v>
      </c>
      <c r="D61" s="11" t="s">
        <v>151</v>
      </c>
      <c r="E61" s="11" t="s">
        <v>181</v>
      </c>
      <c r="F61" s="11"/>
      <c r="G61" s="27">
        <f>G62</f>
        <v>115100</v>
      </c>
    </row>
    <row r="62" spans="1:7" ht="25.5">
      <c r="A62" s="56" t="s">
        <v>307</v>
      </c>
      <c r="B62" s="138" t="s">
        <v>8</v>
      </c>
      <c r="C62" s="11" t="s">
        <v>150</v>
      </c>
      <c r="D62" s="11" t="s">
        <v>151</v>
      </c>
      <c r="E62" s="11" t="s">
        <v>184</v>
      </c>
      <c r="F62" s="11"/>
      <c r="G62" s="27">
        <f>G63+G64</f>
        <v>115100</v>
      </c>
    </row>
    <row r="63" spans="1:7" ht="25.5">
      <c r="A63" s="129" t="s">
        <v>72</v>
      </c>
      <c r="B63" s="138" t="s">
        <v>8</v>
      </c>
      <c r="C63" s="15" t="s">
        <v>150</v>
      </c>
      <c r="D63" s="15" t="s">
        <v>151</v>
      </c>
      <c r="E63" s="15" t="s">
        <v>184</v>
      </c>
      <c r="F63" s="15" t="s">
        <v>68</v>
      </c>
      <c r="G63" s="27">
        <v>115100</v>
      </c>
    </row>
    <row r="64" spans="1:7" ht="25.5">
      <c r="A64" s="129" t="s">
        <v>75</v>
      </c>
      <c r="B64" s="138" t="s">
        <v>8</v>
      </c>
      <c r="C64" s="15" t="s">
        <v>150</v>
      </c>
      <c r="D64" s="15" t="s">
        <v>151</v>
      </c>
      <c r="E64" s="15" t="s">
        <v>184</v>
      </c>
      <c r="F64" s="15" t="s">
        <v>64</v>
      </c>
      <c r="G64" s="28">
        <v>0</v>
      </c>
    </row>
    <row r="65" spans="1:7" ht="33">
      <c r="A65" s="63" t="s">
        <v>308</v>
      </c>
      <c r="B65" s="139" t="s">
        <v>8</v>
      </c>
      <c r="C65" s="62" t="s">
        <v>151</v>
      </c>
      <c r="D65" s="62"/>
      <c r="E65" s="62"/>
      <c r="F65" s="62"/>
      <c r="G65" s="64">
        <f>G66+G71+G85</f>
        <v>1842000</v>
      </c>
    </row>
    <row r="66" spans="1:7" ht="25.5">
      <c r="A66" s="56" t="s">
        <v>309</v>
      </c>
      <c r="B66" s="138" t="s">
        <v>8</v>
      </c>
      <c r="C66" s="11" t="s">
        <v>151</v>
      </c>
      <c r="D66" s="11" t="s">
        <v>156</v>
      </c>
      <c r="E66" s="11"/>
      <c r="F66" s="11"/>
      <c r="G66" s="27">
        <f>G67</f>
        <v>50000</v>
      </c>
    </row>
    <row r="67" spans="1:7" ht="38.25">
      <c r="A67" s="56" t="s">
        <v>299</v>
      </c>
      <c r="B67" s="138" t="s">
        <v>8</v>
      </c>
      <c r="C67" s="11" t="s">
        <v>151</v>
      </c>
      <c r="D67" s="11" t="s">
        <v>156</v>
      </c>
      <c r="E67" s="11" t="s">
        <v>182</v>
      </c>
      <c r="F67" s="11"/>
      <c r="G67" s="27">
        <f>G68</f>
        <v>50000</v>
      </c>
    </row>
    <row r="68" spans="1:7" ht="38.25">
      <c r="A68" s="56" t="s">
        <v>302</v>
      </c>
      <c r="B68" s="138" t="s">
        <v>8</v>
      </c>
      <c r="C68" s="11" t="s">
        <v>151</v>
      </c>
      <c r="D68" s="11" t="s">
        <v>156</v>
      </c>
      <c r="E68" s="11" t="s">
        <v>181</v>
      </c>
      <c r="F68" s="11"/>
      <c r="G68" s="27">
        <f>G69</f>
        <v>50000</v>
      </c>
    </row>
    <row r="69" spans="1:7" ht="38.25">
      <c r="A69" s="56" t="s">
        <v>310</v>
      </c>
      <c r="B69" s="138" t="s">
        <v>8</v>
      </c>
      <c r="C69" s="11" t="s">
        <v>151</v>
      </c>
      <c r="D69" s="11" t="s">
        <v>156</v>
      </c>
      <c r="E69" s="11" t="s">
        <v>193</v>
      </c>
      <c r="F69" s="11"/>
      <c r="G69" s="27">
        <f>G70</f>
        <v>50000</v>
      </c>
    </row>
    <row r="70" spans="1:7" ht="25.5">
      <c r="A70" s="129" t="s">
        <v>75</v>
      </c>
      <c r="B70" s="138" t="s">
        <v>8</v>
      </c>
      <c r="C70" s="15" t="s">
        <v>151</v>
      </c>
      <c r="D70" s="15" t="s">
        <v>156</v>
      </c>
      <c r="E70" s="15" t="s">
        <v>193</v>
      </c>
      <c r="F70" s="15" t="s">
        <v>64</v>
      </c>
      <c r="G70" s="28">
        <v>50000</v>
      </c>
    </row>
    <row r="71" spans="1:7" ht="15.75">
      <c r="A71" s="56" t="s">
        <v>124</v>
      </c>
      <c r="B71" s="138" t="s">
        <v>8</v>
      </c>
      <c r="C71" s="11" t="s">
        <v>151</v>
      </c>
      <c r="D71" s="11">
        <v>10</v>
      </c>
      <c r="E71" s="11"/>
      <c r="F71" s="11"/>
      <c r="G71" s="27">
        <f>G75+G72</f>
        <v>1782000</v>
      </c>
    </row>
    <row r="72" spans="1:7" ht="51.75">
      <c r="A72" s="133" t="s">
        <v>82</v>
      </c>
      <c r="B72" s="138" t="s">
        <v>8</v>
      </c>
      <c r="C72" s="11" t="s">
        <v>151</v>
      </c>
      <c r="D72" s="11" t="s">
        <v>329</v>
      </c>
      <c r="E72" s="135" t="s">
        <v>86</v>
      </c>
      <c r="F72" s="11"/>
      <c r="G72" s="27">
        <f>G73</f>
        <v>50000</v>
      </c>
    </row>
    <row r="73" spans="1:7" ht="38.25">
      <c r="A73" s="132" t="s">
        <v>83</v>
      </c>
      <c r="B73" s="138" t="s">
        <v>8</v>
      </c>
      <c r="C73" s="15" t="s">
        <v>151</v>
      </c>
      <c r="D73" s="15" t="s">
        <v>329</v>
      </c>
      <c r="E73" s="134" t="s">
        <v>84</v>
      </c>
      <c r="F73" s="15"/>
      <c r="G73" s="28">
        <f>G74</f>
        <v>50000</v>
      </c>
    </row>
    <row r="74" spans="1:7" ht="25.5">
      <c r="A74" s="132" t="s">
        <v>120</v>
      </c>
      <c r="B74" s="138" t="s">
        <v>8</v>
      </c>
      <c r="C74" s="15" t="s">
        <v>151</v>
      </c>
      <c r="D74" s="15" t="s">
        <v>329</v>
      </c>
      <c r="E74" s="134" t="s">
        <v>85</v>
      </c>
      <c r="F74" s="15" t="s">
        <v>64</v>
      </c>
      <c r="G74" s="28">
        <v>50000</v>
      </c>
    </row>
    <row r="75" spans="1:7" ht="38.25">
      <c r="A75" s="56" t="s">
        <v>299</v>
      </c>
      <c r="B75" s="138" t="s">
        <v>8</v>
      </c>
      <c r="C75" s="11" t="s">
        <v>151</v>
      </c>
      <c r="D75" s="11" t="s">
        <v>329</v>
      </c>
      <c r="E75" s="11" t="s">
        <v>182</v>
      </c>
      <c r="F75" s="11"/>
      <c r="G75" s="27">
        <f>G76</f>
        <v>1732000</v>
      </c>
    </row>
    <row r="76" spans="1:7" ht="38.25">
      <c r="A76" s="56" t="s">
        <v>302</v>
      </c>
      <c r="B76" s="138" t="s">
        <v>8</v>
      </c>
      <c r="C76" s="11" t="s">
        <v>151</v>
      </c>
      <c r="D76" s="11" t="s">
        <v>329</v>
      </c>
      <c r="E76" s="11" t="s">
        <v>181</v>
      </c>
      <c r="F76" s="11"/>
      <c r="G76" s="27">
        <f>G77+G82</f>
        <v>1732000</v>
      </c>
    </row>
    <row r="77" spans="1:7" ht="38.25">
      <c r="A77" s="56" t="s">
        <v>311</v>
      </c>
      <c r="B77" s="138" t="s">
        <v>8</v>
      </c>
      <c r="C77" s="11" t="s">
        <v>151</v>
      </c>
      <c r="D77" s="11">
        <v>10</v>
      </c>
      <c r="E77" s="11" t="s">
        <v>194</v>
      </c>
      <c r="F77" s="11"/>
      <c r="G77" s="27">
        <f>G78+G81+G79</f>
        <v>1732000</v>
      </c>
    </row>
    <row r="78" spans="1:7" ht="25.5">
      <c r="A78" s="129" t="s">
        <v>75</v>
      </c>
      <c r="B78" s="138" t="s">
        <v>8</v>
      </c>
      <c r="C78" s="15" t="s">
        <v>151</v>
      </c>
      <c r="D78" s="15" t="s">
        <v>329</v>
      </c>
      <c r="E78" s="15" t="s">
        <v>194</v>
      </c>
      <c r="F78" s="15" t="s">
        <v>64</v>
      </c>
      <c r="G78" s="28">
        <v>12000</v>
      </c>
    </row>
    <row r="79" spans="1:7" ht="15.75">
      <c r="A79" s="57" t="s">
        <v>78</v>
      </c>
      <c r="B79" s="138" t="s">
        <v>8</v>
      </c>
      <c r="C79" s="15" t="s">
        <v>151</v>
      </c>
      <c r="D79" s="15" t="s">
        <v>329</v>
      </c>
      <c r="E79" s="15" t="s">
        <v>194</v>
      </c>
      <c r="F79" s="15" t="s">
        <v>71</v>
      </c>
      <c r="G79" s="28">
        <f>G80</f>
        <v>1600000</v>
      </c>
    </row>
    <row r="80" spans="1:7" ht="25.5">
      <c r="A80" s="57" t="s">
        <v>261</v>
      </c>
      <c r="B80" s="138" t="s">
        <v>8</v>
      </c>
      <c r="C80" s="15" t="s">
        <v>151</v>
      </c>
      <c r="D80" s="15" t="s">
        <v>329</v>
      </c>
      <c r="E80" s="15" t="s">
        <v>194</v>
      </c>
      <c r="F80" s="15" t="s">
        <v>257</v>
      </c>
      <c r="G80" s="28">
        <v>1600000</v>
      </c>
    </row>
    <row r="81" spans="1:7" ht="15.75">
      <c r="A81" s="57" t="s">
        <v>77</v>
      </c>
      <c r="B81" s="138" t="s">
        <v>8</v>
      </c>
      <c r="C81" s="15" t="s">
        <v>151</v>
      </c>
      <c r="D81" s="15" t="s">
        <v>329</v>
      </c>
      <c r="E81" s="15" t="s">
        <v>194</v>
      </c>
      <c r="F81" s="15" t="s">
        <v>49</v>
      </c>
      <c r="G81" s="28">
        <v>120000</v>
      </c>
    </row>
    <row r="82" spans="1:7" ht="15.75">
      <c r="A82" s="56" t="s">
        <v>57</v>
      </c>
      <c r="B82" s="138" t="s">
        <v>8</v>
      </c>
      <c r="C82" s="11" t="s">
        <v>151</v>
      </c>
      <c r="D82" s="11" t="s">
        <v>329</v>
      </c>
      <c r="E82" s="11" t="s">
        <v>56</v>
      </c>
      <c r="F82" s="11"/>
      <c r="G82" s="27">
        <f>SUM(G84)</f>
        <v>0</v>
      </c>
    </row>
    <row r="83" spans="1:7" ht="25.5">
      <c r="A83" s="129" t="s">
        <v>75</v>
      </c>
      <c r="B83" s="138" t="s">
        <v>8</v>
      </c>
      <c r="C83" s="15" t="s">
        <v>151</v>
      </c>
      <c r="D83" s="15" t="s">
        <v>329</v>
      </c>
      <c r="E83" s="15" t="s">
        <v>56</v>
      </c>
      <c r="F83" s="15" t="s">
        <v>64</v>
      </c>
      <c r="G83" s="27">
        <f>G84</f>
        <v>0</v>
      </c>
    </row>
    <row r="84" spans="1:7" ht="25.5">
      <c r="A84" s="57" t="s">
        <v>304</v>
      </c>
      <c r="B84" s="138" t="s">
        <v>8</v>
      </c>
      <c r="C84" s="15" t="s">
        <v>151</v>
      </c>
      <c r="D84" s="15" t="s">
        <v>329</v>
      </c>
      <c r="E84" s="15" t="s">
        <v>56</v>
      </c>
      <c r="F84" s="15" t="s">
        <v>327</v>
      </c>
      <c r="G84" s="28">
        <v>0</v>
      </c>
    </row>
    <row r="85" spans="1:7" ht="28.5">
      <c r="A85" s="9" t="s">
        <v>41</v>
      </c>
      <c r="B85" s="138" t="s">
        <v>8</v>
      </c>
      <c r="C85" s="11" t="s">
        <v>151</v>
      </c>
      <c r="D85" s="11" t="s">
        <v>36</v>
      </c>
      <c r="E85" s="11"/>
      <c r="F85" s="11"/>
      <c r="G85" s="27">
        <f>G86</f>
        <v>10000</v>
      </c>
    </row>
    <row r="86" spans="1:7" ht="51">
      <c r="A86" s="160" t="s">
        <v>94</v>
      </c>
      <c r="B86" s="138" t="s">
        <v>8</v>
      </c>
      <c r="C86" s="11" t="s">
        <v>151</v>
      </c>
      <c r="D86" s="11" t="s">
        <v>36</v>
      </c>
      <c r="E86" s="11" t="s">
        <v>192</v>
      </c>
      <c r="F86" s="11"/>
      <c r="G86" s="27">
        <f>G87</f>
        <v>10000</v>
      </c>
    </row>
    <row r="87" spans="1:7" ht="25.5">
      <c r="A87" s="56" t="s">
        <v>191</v>
      </c>
      <c r="B87" s="138" t="s">
        <v>8</v>
      </c>
      <c r="C87" s="11" t="s">
        <v>151</v>
      </c>
      <c r="D87" s="11" t="s">
        <v>36</v>
      </c>
      <c r="E87" s="11" t="s">
        <v>190</v>
      </c>
      <c r="F87" s="11"/>
      <c r="G87" s="27">
        <f>G88</f>
        <v>10000</v>
      </c>
    </row>
    <row r="88" spans="1:7" ht="25.5">
      <c r="A88" s="56" t="s">
        <v>305</v>
      </c>
      <c r="B88" s="138" t="s">
        <v>8</v>
      </c>
      <c r="C88" s="11" t="s">
        <v>151</v>
      </c>
      <c r="D88" s="11" t="s">
        <v>36</v>
      </c>
      <c r="E88" s="11" t="s">
        <v>189</v>
      </c>
      <c r="F88" s="11"/>
      <c r="G88" s="27">
        <f>G89</f>
        <v>10000</v>
      </c>
    </row>
    <row r="89" spans="1:7" ht="25.5">
      <c r="A89" s="129" t="s">
        <v>75</v>
      </c>
      <c r="B89" s="138" t="s">
        <v>8</v>
      </c>
      <c r="C89" s="15" t="s">
        <v>151</v>
      </c>
      <c r="D89" s="15" t="s">
        <v>36</v>
      </c>
      <c r="E89" s="15" t="s">
        <v>189</v>
      </c>
      <c r="F89" s="15" t="s">
        <v>64</v>
      </c>
      <c r="G89" s="28">
        <v>10000</v>
      </c>
    </row>
    <row r="90" spans="1:7" ht="16.5">
      <c r="A90" s="63" t="s">
        <v>125</v>
      </c>
      <c r="B90" s="139" t="s">
        <v>8</v>
      </c>
      <c r="C90" s="62" t="s">
        <v>152</v>
      </c>
      <c r="D90" s="62"/>
      <c r="E90" s="62"/>
      <c r="F90" s="62"/>
      <c r="G90" s="64">
        <f>G91+G109+G96</f>
        <v>982800</v>
      </c>
    </row>
    <row r="91" spans="1:7" ht="15.75">
      <c r="A91" s="56" t="s">
        <v>126</v>
      </c>
      <c r="B91" s="138" t="s">
        <v>8</v>
      </c>
      <c r="C91" s="11" t="s">
        <v>152</v>
      </c>
      <c r="D91" s="11" t="s">
        <v>148</v>
      </c>
      <c r="E91" s="11"/>
      <c r="F91" s="11"/>
      <c r="G91" s="27">
        <f>G92</f>
        <v>10000</v>
      </c>
    </row>
    <row r="92" spans="1:7" ht="38.25">
      <c r="A92" s="113" t="s">
        <v>98</v>
      </c>
      <c r="B92" s="138" t="s">
        <v>8</v>
      </c>
      <c r="C92" s="11" t="s">
        <v>152</v>
      </c>
      <c r="D92" s="11" t="s">
        <v>148</v>
      </c>
      <c r="E92" s="11" t="s">
        <v>186</v>
      </c>
      <c r="F92" s="11"/>
      <c r="G92" s="27">
        <f>G93</f>
        <v>10000</v>
      </c>
    </row>
    <row r="93" spans="1:7" ht="25.5">
      <c r="A93" s="113" t="s">
        <v>188</v>
      </c>
      <c r="B93" s="138" t="s">
        <v>8</v>
      </c>
      <c r="C93" s="11" t="s">
        <v>152</v>
      </c>
      <c r="D93" s="11" t="s">
        <v>148</v>
      </c>
      <c r="E93" s="11" t="s">
        <v>187</v>
      </c>
      <c r="F93" s="11"/>
      <c r="G93" s="27">
        <f>G94</f>
        <v>10000</v>
      </c>
    </row>
    <row r="94" spans="1:7" ht="25.5">
      <c r="A94" s="56" t="s">
        <v>127</v>
      </c>
      <c r="B94" s="138" t="s">
        <v>8</v>
      </c>
      <c r="C94" s="11" t="s">
        <v>152</v>
      </c>
      <c r="D94" s="11" t="s">
        <v>148</v>
      </c>
      <c r="E94" s="11" t="s">
        <v>185</v>
      </c>
      <c r="F94" s="11"/>
      <c r="G94" s="27">
        <f>G95</f>
        <v>10000</v>
      </c>
    </row>
    <row r="95" spans="1:7" ht="25.5">
      <c r="A95" s="129" t="s">
        <v>75</v>
      </c>
      <c r="B95" s="138" t="s">
        <v>8</v>
      </c>
      <c r="C95" s="15" t="s">
        <v>152</v>
      </c>
      <c r="D95" s="15" t="s">
        <v>148</v>
      </c>
      <c r="E95" s="15" t="s">
        <v>185</v>
      </c>
      <c r="F95" s="15" t="s">
        <v>64</v>
      </c>
      <c r="G95" s="28">
        <v>10000</v>
      </c>
    </row>
    <row r="96" spans="1:7" ht="15.75">
      <c r="A96" s="56" t="s">
        <v>227</v>
      </c>
      <c r="B96" s="138" t="s">
        <v>8</v>
      </c>
      <c r="C96" s="120" t="s">
        <v>152</v>
      </c>
      <c r="D96" s="120" t="s">
        <v>156</v>
      </c>
      <c r="E96" s="11"/>
      <c r="F96" s="54"/>
      <c r="G96" s="27">
        <f>G104+G103</f>
        <v>947800</v>
      </c>
    </row>
    <row r="97" spans="1:7" ht="13.5" customHeight="1">
      <c r="A97" s="60" t="s">
        <v>291</v>
      </c>
      <c r="B97" s="138" t="s">
        <v>8</v>
      </c>
      <c r="C97" s="121" t="s">
        <v>152</v>
      </c>
      <c r="D97" s="121" t="s">
        <v>156</v>
      </c>
      <c r="E97" s="114" t="s">
        <v>200</v>
      </c>
      <c r="F97" s="82"/>
      <c r="G97" s="81">
        <f>SUM(G98)</f>
        <v>0</v>
      </c>
    </row>
    <row r="98" spans="1:7" ht="25.5" hidden="1">
      <c r="A98" s="60" t="s">
        <v>292</v>
      </c>
      <c r="B98" s="138" t="s">
        <v>8</v>
      </c>
      <c r="C98" s="121" t="s">
        <v>152</v>
      </c>
      <c r="D98" s="121" t="s">
        <v>156</v>
      </c>
      <c r="E98" s="114" t="s">
        <v>201</v>
      </c>
      <c r="F98" s="82"/>
      <c r="G98" s="81">
        <f>SUM(G99)</f>
        <v>0</v>
      </c>
    </row>
    <row r="99" spans="1:7" ht="25.5" hidden="1">
      <c r="A99" s="60" t="s">
        <v>293</v>
      </c>
      <c r="B99" s="138" t="s">
        <v>8</v>
      </c>
      <c r="C99" s="121" t="s">
        <v>152</v>
      </c>
      <c r="D99" s="121" t="s">
        <v>156</v>
      </c>
      <c r="E99" s="114" t="s">
        <v>295</v>
      </c>
      <c r="F99" s="82"/>
      <c r="G99" s="81">
        <f>SUM(G100)</f>
        <v>0</v>
      </c>
    </row>
    <row r="100" spans="1:7" ht="25.5" hidden="1">
      <c r="A100" s="60" t="s">
        <v>294</v>
      </c>
      <c r="B100" s="138" t="s">
        <v>8</v>
      </c>
      <c r="C100" s="121" t="s">
        <v>152</v>
      </c>
      <c r="D100" s="121" t="s">
        <v>156</v>
      </c>
      <c r="E100" s="114" t="s">
        <v>296</v>
      </c>
      <c r="F100" s="82"/>
      <c r="G100" s="81">
        <f>SUM(G101)</f>
        <v>0</v>
      </c>
    </row>
    <row r="101" spans="1:7" ht="25.5" hidden="1">
      <c r="A101" s="84" t="s">
        <v>304</v>
      </c>
      <c r="B101" s="138" t="s">
        <v>8</v>
      </c>
      <c r="C101" s="122" t="s">
        <v>152</v>
      </c>
      <c r="D101" s="122" t="s">
        <v>156</v>
      </c>
      <c r="E101" s="115" t="s">
        <v>296</v>
      </c>
      <c r="F101" s="83" t="s">
        <v>327</v>
      </c>
      <c r="G101" s="116"/>
    </row>
    <row r="102" spans="1:7" ht="38.25" hidden="1">
      <c r="A102" s="56" t="s">
        <v>299</v>
      </c>
      <c r="B102" s="138" t="s">
        <v>8</v>
      </c>
      <c r="C102" s="120" t="s">
        <v>152</v>
      </c>
      <c r="D102" s="120" t="s">
        <v>156</v>
      </c>
      <c r="E102" s="11" t="s">
        <v>182</v>
      </c>
      <c r="F102" s="54"/>
      <c r="G102" s="27">
        <f>G103</f>
        <v>656100</v>
      </c>
    </row>
    <row r="103" spans="1:7" ht="38.25">
      <c r="A103" s="56" t="s">
        <v>302</v>
      </c>
      <c r="B103" s="138" t="s">
        <v>8</v>
      </c>
      <c r="C103" s="120" t="s">
        <v>152</v>
      </c>
      <c r="D103" s="120" t="s">
        <v>156</v>
      </c>
      <c r="E103" s="11" t="s">
        <v>181</v>
      </c>
      <c r="F103" s="54"/>
      <c r="G103" s="27">
        <f>G107</f>
        <v>656100</v>
      </c>
    </row>
    <row r="104" spans="1:7" ht="25.5">
      <c r="A104" s="128" t="s">
        <v>87</v>
      </c>
      <c r="B104" s="138" t="s">
        <v>8</v>
      </c>
      <c r="C104" s="120" t="s">
        <v>152</v>
      </c>
      <c r="D104" s="120" t="s">
        <v>156</v>
      </c>
      <c r="E104" s="11" t="s">
        <v>90</v>
      </c>
      <c r="F104" s="54"/>
      <c r="G104" s="27">
        <f>G105</f>
        <v>291700</v>
      </c>
    </row>
    <row r="105" spans="1:7" ht="15.75">
      <c r="A105" s="129" t="s">
        <v>88</v>
      </c>
      <c r="B105" s="138" t="s">
        <v>8</v>
      </c>
      <c r="C105" s="15" t="s">
        <v>152</v>
      </c>
      <c r="D105" s="15" t="s">
        <v>156</v>
      </c>
      <c r="E105" s="15" t="s">
        <v>89</v>
      </c>
      <c r="F105" s="54"/>
      <c r="G105" s="28">
        <f>G106</f>
        <v>291700</v>
      </c>
    </row>
    <row r="106" spans="1:7" ht="25.5">
      <c r="A106" s="129" t="s">
        <v>61</v>
      </c>
      <c r="B106" s="138" t="s">
        <v>8</v>
      </c>
      <c r="C106" s="15" t="s">
        <v>152</v>
      </c>
      <c r="D106" s="15" t="s">
        <v>156</v>
      </c>
      <c r="E106" s="15" t="s">
        <v>89</v>
      </c>
      <c r="F106" s="55" t="s">
        <v>64</v>
      </c>
      <c r="G106" s="28">
        <v>291700</v>
      </c>
    </row>
    <row r="107" spans="1:7" ht="25.5">
      <c r="A107" s="59" t="s">
        <v>399</v>
      </c>
      <c r="B107" s="138" t="s">
        <v>8</v>
      </c>
      <c r="C107" s="120" t="s">
        <v>152</v>
      </c>
      <c r="D107" s="120" t="s">
        <v>156</v>
      </c>
      <c r="E107" s="11" t="s">
        <v>400</v>
      </c>
      <c r="F107" s="54"/>
      <c r="G107" s="27">
        <f>G108</f>
        <v>656100</v>
      </c>
    </row>
    <row r="108" spans="1:7" ht="25.5">
      <c r="A108" s="129" t="s">
        <v>75</v>
      </c>
      <c r="B108" s="138" t="s">
        <v>8</v>
      </c>
      <c r="C108" s="123" t="s">
        <v>152</v>
      </c>
      <c r="D108" s="123" t="s">
        <v>156</v>
      </c>
      <c r="E108" s="15" t="s">
        <v>400</v>
      </c>
      <c r="F108" s="55" t="s">
        <v>64</v>
      </c>
      <c r="G108" s="28">
        <v>656100</v>
      </c>
    </row>
    <row r="109" spans="1:7" ht="16.5" thickBot="1">
      <c r="A109" s="56" t="s">
        <v>128</v>
      </c>
      <c r="B109" s="138" t="s">
        <v>8</v>
      </c>
      <c r="C109" s="23" t="s">
        <v>152</v>
      </c>
      <c r="D109" s="23" t="s">
        <v>330</v>
      </c>
      <c r="E109" s="23"/>
      <c r="F109" s="23"/>
      <c r="G109" s="27">
        <f>G113+G110+G117</f>
        <v>25000</v>
      </c>
    </row>
    <row r="110" spans="1:7" ht="39">
      <c r="A110" s="136" t="s">
        <v>91</v>
      </c>
      <c r="B110" s="138" t="s">
        <v>8</v>
      </c>
      <c r="C110" s="23" t="s">
        <v>152</v>
      </c>
      <c r="D110" s="23" t="s">
        <v>330</v>
      </c>
      <c r="E110" s="23" t="s">
        <v>408</v>
      </c>
      <c r="F110" s="23"/>
      <c r="G110" s="27">
        <f>G111</f>
        <v>10000</v>
      </c>
    </row>
    <row r="111" spans="1:7" ht="38.25">
      <c r="A111" s="137" t="s">
        <v>92</v>
      </c>
      <c r="B111" s="138" t="s">
        <v>8</v>
      </c>
      <c r="C111" s="17" t="s">
        <v>152</v>
      </c>
      <c r="D111" s="17" t="s">
        <v>330</v>
      </c>
      <c r="E111" s="17" t="s">
        <v>406</v>
      </c>
      <c r="F111" s="23"/>
      <c r="G111" s="28">
        <f>G112</f>
        <v>10000</v>
      </c>
    </row>
    <row r="112" spans="1:7" ht="25.5">
      <c r="A112" s="132" t="s">
        <v>120</v>
      </c>
      <c r="B112" s="138" t="s">
        <v>8</v>
      </c>
      <c r="C112" s="17" t="s">
        <v>152</v>
      </c>
      <c r="D112" s="17" t="s">
        <v>330</v>
      </c>
      <c r="E112" s="17" t="s">
        <v>407</v>
      </c>
      <c r="F112" s="17" t="s">
        <v>64</v>
      </c>
      <c r="G112" s="28">
        <v>10000</v>
      </c>
    </row>
    <row r="113" spans="1:7" ht="51">
      <c r="A113" s="113" t="s">
        <v>129</v>
      </c>
      <c r="B113" s="138" t="s">
        <v>8</v>
      </c>
      <c r="C113" s="23" t="s">
        <v>152</v>
      </c>
      <c r="D113" s="23" t="s">
        <v>330</v>
      </c>
      <c r="E113" s="23" t="s">
        <v>199</v>
      </c>
      <c r="F113" s="23"/>
      <c r="G113" s="27">
        <f>G114</f>
        <v>10000</v>
      </c>
    </row>
    <row r="114" spans="1:7" ht="25.5">
      <c r="A114" s="113" t="s">
        <v>198</v>
      </c>
      <c r="B114" s="138" t="s">
        <v>8</v>
      </c>
      <c r="C114" s="23" t="s">
        <v>196</v>
      </c>
      <c r="D114" s="23" t="s">
        <v>330</v>
      </c>
      <c r="E114" s="23" t="s">
        <v>197</v>
      </c>
      <c r="F114" s="23"/>
      <c r="G114" s="27">
        <f>G115</f>
        <v>10000</v>
      </c>
    </row>
    <row r="115" spans="1:7" ht="25.5">
      <c r="A115" s="56" t="s">
        <v>166</v>
      </c>
      <c r="B115" s="138" t="s">
        <v>8</v>
      </c>
      <c r="C115" s="23" t="s">
        <v>152</v>
      </c>
      <c r="D115" s="23" t="s">
        <v>330</v>
      </c>
      <c r="E115" s="23" t="s">
        <v>195</v>
      </c>
      <c r="F115" s="23"/>
      <c r="G115" s="27">
        <f>G116</f>
        <v>10000</v>
      </c>
    </row>
    <row r="116" spans="1:7" ht="25.5">
      <c r="A116" s="129" t="s">
        <v>75</v>
      </c>
      <c r="B116" s="138" t="s">
        <v>8</v>
      </c>
      <c r="C116" s="17" t="s">
        <v>152</v>
      </c>
      <c r="D116" s="17" t="s">
        <v>330</v>
      </c>
      <c r="E116" s="17" t="s">
        <v>195</v>
      </c>
      <c r="F116" s="17" t="s">
        <v>64</v>
      </c>
      <c r="G116" s="28">
        <v>10000</v>
      </c>
    </row>
    <row r="117" spans="1:7" ht="25.5">
      <c r="A117" s="56" t="s">
        <v>426</v>
      </c>
      <c r="B117" s="138" t="s">
        <v>8</v>
      </c>
      <c r="C117" s="23" t="s">
        <v>152</v>
      </c>
      <c r="D117" s="23" t="s">
        <v>330</v>
      </c>
      <c r="E117" s="23" t="s">
        <v>427</v>
      </c>
      <c r="F117" s="23"/>
      <c r="G117" s="27">
        <f>G118</f>
        <v>5000</v>
      </c>
    </row>
    <row r="118" spans="1:7" ht="15.75">
      <c r="A118" s="132" t="s">
        <v>128</v>
      </c>
      <c r="B118" s="138" t="s">
        <v>8</v>
      </c>
      <c r="C118" s="17" t="s">
        <v>152</v>
      </c>
      <c r="D118" s="17" t="s">
        <v>330</v>
      </c>
      <c r="E118" s="17" t="s">
        <v>427</v>
      </c>
      <c r="F118" s="17" t="s">
        <v>63</v>
      </c>
      <c r="G118" s="28">
        <f>G119</f>
        <v>5000</v>
      </c>
    </row>
    <row r="119" spans="1:7" ht="25.5">
      <c r="A119" s="132" t="s">
        <v>120</v>
      </c>
      <c r="B119" s="138" t="s">
        <v>8</v>
      </c>
      <c r="C119" s="17" t="s">
        <v>152</v>
      </c>
      <c r="D119" s="17" t="s">
        <v>330</v>
      </c>
      <c r="E119" s="17" t="s">
        <v>427</v>
      </c>
      <c r="F119" s="17" t="s">
        <v>64</v>
      </c>
      <c r="G119" s="28">
        <f>G120</f>
        <v>5000</v>
      </c>
    </row>
    <row r="120" spans="1:7" ht="25.5">
      <c r="A120" s="129" t="s">
        <v>304</v>
      </c>
      <c r="B120" s="138" t="s">
        <v>8</v>
      </c>
      <c r="C120" s="17" t="s">
        <v>152</v>
      </c>
      <c r="D120" s="17" t="s">
        <v>330</v>
      </c>
      <c r="E120" s="17" t="s">
        <v>427</v>
      </c>
      <c r="F120" s="17" t="s">
        <v>327</v>
      </c>
      <c r="G120" s="28">
        <v>5000</v>
      </c>
    </row>
    <row r="121" spans="1:7" ht="16.5">
      <c r="A121" s="63" t="s">
        <v>312</v>
      </c>
      <c r="B121" s="139" t="s">
        <v>8</v>
      </c>
      <c r="C121" s="88" t="s">
        <v>153</v>
      </c>
      <c r="D121" s="88"/>
      <c r="E121" s="88"/>
      <c r="F121" s="88"/>
      <c r="G121" s="64">
        <f>G126+G142+G167</f>
        <v>997436</v>
      </c>
    </row>
    <row r="122" spans="1:7" ht="15.75">
      <c r="A122" s="56" t="s">
        <v>273</v>
      </c>
      <c r="B122" s="138" t="s">
        <v>8</v>
      </c>
      <c r="C122" s="23" t="s">
        <v>153</v>
      </c>
      <c r="D122" s="11" t="s">
        <v>148</v>
      </c>
      <c r="E122" s="11" t="s">
        <v>275</v>
      </c>
      <c r="F122" s="11"/>
      <c r="G122" s="50">
        <f>G123</f>
        <v>0</v>
      </c>
    </row>
    <row r="123" spans="1:7" ht="15.75" hidden="1">
      <c r="A123" s="56" t="s">
        <v>131</v>
      </c>
      <c r="B123" s="138" t="s">
        <v>8</v>
      </c>
      <c r="C123" s="23" t="s">
        <v>153</v>
      </c>
      <c r="D123" s="11" t="s">
        <v>148</v>
      </c>
      <c r="E123" s="11" t="s">
        <v>275</v>
      </c>
      <c r="F123" s="11"/>
      <c r="G123" s="50">
        <f>G124</f>
        <v>0</v>
      </c>
    </row>
    <row r="124" spans="1:7" ht="25.5" hidden="1">
      <c r="A124" s="113" t="s">
        <v>274</v>
      </c>
      <c r="B124" s="138" t="s">
        <v>8</v>
      </c>
      <c r="C124" s="23" t="s">
        <v>153</v>
      </c>
      <c r="D124" s="11" t="s">
        <v>148</v>
      </c>
      <c r="E124" s="11" t="s">
        <v>275</v>
      </c>
      <c r="F124" s="11"/>
      <c r="G124" s="50">
        <f>G125</f>
        <v>0</v>
      </c>
    </row>
    <row r="125" spans="1:7" ht="25.5" hidden="1">
      <c r="A125" s="57" t="s">
        <v>261</v>
      </c>
      <c r="B125" s="138" t="s">
        <v>8</v>
      </c>
      <c r="C125" s="17" t="s">
        <v>153</v>
      </c>
      <c r="D125" s="15" t="s">
        <v>148</v>
      </c>
      <c r="E125" s="15" t="s">
        <v>275</v>
      </c>
      <c r="F125" s="15" t="s">
        <v>257</v>
      </c>
      <c r="G125" s="51">
        <v>0</v>
      </c>
    </row>
    <row r="126" spans="1:7" ht="15.75" hidden="1">
      <c r="A126" s="56" t="s">
        <v>130</v>
      </c>
      <c r="B126" s="138" t="s">
        <v>8</v>
      </c>
      <c r="C126" s="11" t="s">
        <v>153</v>
      </c>
      <c r="D126" s="11" t="s">
        <v>148</v>
      </c>
      <c r="E126" s="11"/>
      <c r="F126" s="11"/>
      <c r="G126" s="27">
        <f>G127</f>
        <v>1000</v>
      </c>
    </row>
    <row r="127" spans="1:7" ht="38.25">
      <c r="A127" s="56" t="s">
        <v>299</v>
      </c>
      <c r="B127" s="138" t="s">
        <v>8</v>
      </c>
      <c r="C127" s="11" t="s">
        <v>153</v>
      </c>
      <c r="D127" s="11" t="s">
        <v>148</v>
      </c>
      <c r="E127" s="11" t="s">
        <v>182</v>
      </c>
      <c r="F127" s="11"/>
      <c r="G127" s="27">
        <f>G128</f>
        <v>1000</v>
      </c>
    </row>
    <row r="128" spans="1:7" ht="15.75">
      <c r="A128" s="56" t="s">
        <v>131</v>
      </c>
      <c r="B128" s="138" t="s">
        <v>8</v>
      </c>
      <c r="C128" s="11" t="s">
        <v>153</v>
      </c>
      <c r="D128" s="11" t="s">
        <v>148</v>
      </c>
      <c r="E128" s="11" t="s">
        <v>207</v>
      </c>
      <c r="F128" s="11"/>
      <c r="G128" s="27">
        <f>G129+G137</f>
        <v>1000</v>
      </c>
    </row>
    <row r="129" spans="1:7" ht="15.75">
      <c r="A129" s="56" t="s">
        <v>130</v>
      </c>
      <c r="B129" s="138" t="s">
        <v>8</v>
      </c>
      <c r="C129" s="11" t="s">
        <v>153</v>
      </c>
      <c r="D129" s="11" t="s">
        <v>148</v>
      </c>
      <c r="E129" s="11" t="s">
        <v>215</v>
      </c>
      <c r="F129" s="11"/>
      <c r="G129" s="27">
        <f>G130+G133</f>
        <v>1000</v>
      </c>
    </row>
    <row r="130" spans="1:7" ht="15" customHeight="1">
      <c r="A130" s="56" t="s">
        <v>313</v>
      </c>
      <c r="B130" s="138" t="s">
        <v>8</v>
      </c>
      <c r="C130" s="11" t="s">
        <v>153</v>
      </c>
      <c r="D130" s="11" t="s">
        <v>148</v>
      </c>
      <c r="E130" s="11" t="s">
        <v>214</v>
      </c>
      <c r="F130" s="11"/>
      <c r="G130" s="27">
        <f>G132</f>
        <v>0</v>
      </c>
    </row>
    <row r="131" spans="1:7" ht="15.75" hidden="1">
      <c r="A131" s="57" t="s">
        <v>48</v>
      </c>
      <c r="B131" s="138" t="s">
        <v>8</v>
      </c>
      <c r="C131" s="15" t="s">
        <v>153</v>
      </c>
      <c r="D131" s="15" t="s">
        <v>148</v>
      </c>
      <c r="E131" s="15" t="s">
        <v>214</v>
      </c>
      <c r="F131" s="15" t="s">
        <v>49</v>
      </c>
      <c r="G131" s="28">
        <f>G132</f>
        <v>0</v>
      </c>
    </row>
    <row r="132" spans="1:7" ht="51" hidden="1">
      <c r="A132" s="89" t="s">
        <v>37</v>
      </c>
      <c r="B132" s="138" t="s">
        <v>8</v>
      </c>
      <c r="C132" s="15" t="s">
        <v>153</v>
      </c>
      <c r="D132" s="15" t="s">
        <v>148</v>
      </c>
      <c r="E132" s="15" t="s">
        <v>214</v>
      </c>
      <c r="F132" s="15" t="s">
        <v>38</v>
      </c>
      <c r="G132" s="28">
        <v>0</v>
      </c>
    </row>
    <row r="133" spans="1:7" ht="15.75" hidden="1">
      <c r="A133" s="56" t="s">
        <v>132</v>
      </c>
      <c r="B133" s="138" t="s">
        <v>8</v>
      </c>
      <c r="C133" s="11" t="s">
        <v>153</v>
      </c>
      <c r="D133" s="11" t="s">
        <v>148</v>
      </c>
      <c r="E133" s="11" t="s">
        <v>213</v>
      </c>
      <c r="F133" s="11"/>
      <c r="G133" s="27">
        <f>G134</f>
        <v>1000</v>
      </c>
    </row>
    <row r="134" spans="1:7" ht="25.5">
      <c r="A134" s="129" t="s">
        <v>75</v>
      </c>
      <c r="B134" s="138" t="s">
        <v>8</v>
      </c>
      <c r="C134" s="15" t="s">
        <v>153</v>
      </c>
      <c r="D134" s="15" t="s">
        <v>148</v>
      </c>
      <c r="E134" s="15" t="s">
        <v>213</v>
      </c>
      <c r="F134" s="15" t="s">
        <v>64</v>
      </c>
      <c r="G134" s="28">
        <v>1000</v>
      </c>
    </row>
    <row r="135" spans="1:7" ht="15.75">
      <c r="A135" s="57" t="s">
        <v>48</v>
      </c>
      <c r="B135" s="138" t="s">
        <v>8</v>
      </c>
      <c r="C135" s="15" t="s">
        <v>153</v>
      </c>
      <c r="D135" s="15" t="s">
        <v>148</v>
      </c>
      <c r="E135" s="15" t="s">
        <v>213</v>
      </c>
      <c r="F135" s="15" t="s">
        <v>49</v>
      </c>
      <c r="G135" s="28">
        <f>G136</f>
        <v>0</v>
      </c>
    </row>
    <row r="136" spans="1:7" ht="0.75" customHeight="1">
      <c r="A136" s="90" t="s">
        <v>40</v>
      </c>
      <c r="B136" s="138" t="s">
        <v>8</v>
      </c>
      <c r="C136" s="15" t="s">
        <v>153</v>
      </c>
      <c r="D136" s="15" t="s">
        <v>148</v>
      </c>
      <c r="E136" s="15" t="s">
        <v>213</v>
      </c>
      <c r="F136" s="15" t="s">
        <v>39</v>
      </c>
      <c r="G136" s="28">
        <v>0</v>
      </c>
    </row>
    <row r="137" spans="1:7" ht="37.5" customHeight="1" hidden="1">
      <c r="A137" s="56" t="s">
        <v>131</v>
      </c>
      <c r="B137" s="138" t="s">
        <v>8</v>
      </c>
      <c r="C137" s="11" t="s">
        <v>153</v>
      </c>
      <c r="D137" s="11" t="s">
        <v>148</v>
      </c>
      <c r="E137" s="11" t="s">
        <v>259</v>
      </c>
      <c r="F137" s="11"/>
      <c r="G137" s="27">
        <f>G138+G140</f>
        <v>0</v>
      </c>
    </row>
    <row r="138" spans="1:7" ht="51" hidden="1">
      <c r="A138" s="56" t="s">
        <v>252</v>
      </c>
      <c r="B138" s="138" t="s">
        <v>8</v>
      </c>
      <c r="C138" s="11" t="s">
        <v>153</v>
      </c>
      <c r="D138" s="11" t="s">
        <v>148</v>
      </c>
      <c r="E138" s="11" t="s">
        <v>258</v>
      </c>
      <c r="F138" s="11"/>
      <c r="G138" s="27">
        <f>G139</f>
        <v>0</v>
      </c>
    </row>
    <row r="139" spans="1:7" ht="25.5" hidden="1">
      <c r="A139" s="57" t="s">
        <v>261</v>
      </c>
      <c r="B139" s="138" t="s">
        <v>8</v>
      </c>
      <c r="C139" s="15" t="s">
        <v>153</v>
      </c>
      <c r="D139" s="15" t="s">
        <v>148</v>
      </c>
      <c r="E139" s="15" t="s">
        <v>258</v>
      </c>
      <c r="F139" s="15" t="s">
        <v>257</v>
      </c>
      <c r="G139" s="28">
        <v>0</v>
      </c>
    </row>
    <row r="140" spans="1:7" ht="38.25" hidden="1">
      <c r="A140" s="56" t="s">
        <v>253</v>
      </c>
      <c r="B140" s="138" t="s">
        <v>8</v>
      </c>
      <c r="C140" s="11" t="s">
        <v>153</v>
      </c>
      <c r="D140" s="11" t="s">
        <v>148</v>
      </c>
      <c r="E140" s="11" t="s">
        <v>260</v>
      </c>
      <c r="F140" s="11"/>
      <c r="G140" s="27">
        <f>G141</f>
        <v>0</v>
      </c>
    </row>
    <row r="141" spans="1:7" ht="25.5" hidden="1">
      <c r="A141" s="57" t="s">
        <v>261</v>
      </c>
      <c r="B141" s="138" t="s">
        <v>8</v>
      </c>
      <c r="C141" s="15" t="s">
        <v>153</v>
      </c>
      <c r="D141" s="15" t="s">
        <v>148</v>
      </c>
      <c r="E141" s="15" t="s">
        <v>260</v>
      </c>
      <c r="F141" s="15" t="s">
        <v>257</v>
      </c>
      <c r="G141" s="28">
        <v>0</v>
      </c>
    </row>
    <row r="142" spans="1:7" ht="15.75" hidden="1">
      <c r="A142" s="56" t="s">
        <v>314</v>
      </c>
      <c r="B142" s="138" t="s">
        <v>8</v>
      </c>
      <c r="C142" s="11" t="s">
        <v>153</v>
      </c>
      <c r="D142" s="11" t="s">
        <v>150</v>
      </c>
      <c r="E142" s="11"/>
      <c r="F142" s="11"/>
      <c r="G142" s="27">
        <f>G143+G146</f>
        <v>392470</v>
      </c>
    </row>
    <row r="143" spans="1:7" ht="25.5">
      <c r="A143" s="119" t="s">
        <v>95</v>
      </c>
      <c r="B143" s="138" t="s">
        <v>8</v>
      </c>
      <c r="C143" s="11" t="s">
        <v>153</v>
      </c>
      <c r="D143" s="11" t="s">
        <v>150</v>
      </c>
      <c r="E143" s="10" t="s">
        <v>414</v>
      </c>
      <c r="F143" s="11"/>
      <c r="G143" s="27">
        <f>G144</f>
        <v>391470</v>
      </c>
    </row>
    <row r="144" spans="1:7" ht="27" customHeight="1">
      <c r="A144" s="118" t="s">
        <v>166</v>
      </c>
      <c r="B144" s="138" t="s">
        <v>8</v>
      </c>
      <c r="C144" s="15" t="s">
        <v>153</v>
      </c>
      <c r="D144" s="15" t="s">
        <v>150</v>
      </c>
      <c r="E144" s="159" t="s">
        <v>415</v>
      </c>
      <c r="F144" s="15"/>
      <c r="G144" s="51">
        <f>G145</f>
        <v>391470</v>
      </c>
    </row>
    <row r="145" spans="1:7" ht="25.5">
      <c r="A145" s="129" t="s">
        <v>75</v>
      </c>
      <c r="B145" s="138" t="s">
        <v>8</v>
      </c>
      <c r="C145" s="15" t="s">
        <v>153</v>
      </c>
      <c r="D145" s="15" t="s">
        <v>150</v>
      </c>
      <c r="E145" s="159" t="s">
        <v>455</v>
      </c>
      <c r="F145" s="15" t="s">
        <v>64</v>
      </c>
      <c r="G145" s="51">
        <v>391470</v>
      </c>
    </row>
    <row r="146" spans="1:7" ht="24.75" customHeight="1">
      <c r="A146" s="56" t="s">
        <v>299</v>
      </c>
      <c r="B146" s="138" t="s">
        <v>8</v>
      </c>
      <c r="C146" s="23" t="s">
        <v>153</v>
      </c>
      <c r="D146" s="23" t="s">
        <v>150</v>
      </c>
      <c r="E146" s="11" t="s">
        <v>182</v>
      </c>
      <c r="F146" s="95"/>
      <c r="G146" s="27">
        <f>G147</f>
        <v>1000</v>
      </c>
    </row>
    <row r="147" spans="1:7" ht="15.75">
      <c r="A147" s="56" t="s">
        <v>134</v>
      </c>
      <c r="B147" s="138" t="s">
        <v>8</v>
      </c>
      <c r="C147" s="23" t="s">
        <v>153</v>
      </c>
      <c r="D147" s="23" t="s">
        <v>150</v>
      </c>
      <c r="E147" s="11" t="s">
        <v>207</v>
      </c>
      <c r="F147" s="11"/>
      <c r="G147" s="27">
        <f>G150+G148+G164</f>
        <v>1000</v>
      </c>
    </row>
    <row r="148" spans="1:7" ht="38.25">
      <c r="A148" s="128" t="s">
        <v>310</v>
      </c>
      <c r="B148" s="138" t="s">
        <v>8</v>
      </c>
      <c r="C148" s="24" t="s">
        <v>153</v>
      </c>
      <c r="D148" s="24" t="s">
        <v>150</v>
      </c>
      <c r="E148" s="22" t="s">
        <v>62</v>
      </c>
      <c r="F148" s="11"/>
      <c r="G148" s="27">
        <f>G149</f>
        <v>1000</v>
      </c>
    </row>
    <row r="149" spans="1:7" ht="25.5">
      <c r="A149" s="129" t="s">
        <v>61</v>
      </c>
      <c r="B149" s="138" t="s">
        <v>8</v>
      </c>
      <c r="C149" s="26" t="s">
        <v>153</v>
      </c>
      <c r="D149" s="26" t="s">
        <v>150</v>
      </c>
      <c r="E149" s="25" t="s">
        <v>62</v>
      </c>
      <c r="F149" s="15" t="s">
        <v>64</v>
      </c>
      <c r="G149" s="28">
        <v>1000</v>
      </c>
    </row>
    <row r="150" spans="1:7" ht="15.75">
      <c r="A150" s="56" t="s">
        <v>314</v>
      </c>
      <c r="B150" s="138" t="s">
        <v>8</v>
      </c>
      <c r="C150" s="23" t="s">
        <v>153</v>
      </c>
      <c r="D150" s="23" t="s">
        <v>150</v>
      </c>
      <c r="E150" s="11" t="s">
        <v>206</v>
      </c>
      <c r="F150" s="11"/>
      <c r="G150" s="27">
        <f>G151+G154+G157</f>
        <v>0</v>
      </c>
    </row>
    <row r="151" spans="1:7" ht="38.25" hidden="1">
      <c r="A151" s="56" t="s">
        <v>315</v>
      </c>
      <c r="B151" s="138" t="s">
        <v>8</v>
      </c>
      <c r="C151" s="23" t="s">
        <v>153</v>
      </c>
      <c r="D151" s="23" t="s">
        <v>150</v>
      </c>
      <c r="E151" s="11" t="s">
        <v>205</v>
      </c>
      <c r="F151" s="11"/>
      <c r="G151" s="27">
        <f>G153</f>
        <v>0</v>
      </c>
    </row>
    <row r="152" spans="1:7" ht="15.75" hidden="1">
      <c r="A152" s="57" t="s">
        <v>48</v>
      </c>
      <c r="B152" s="138" t="s">
        <v>8</v>
      </c>
      <c r="C152" s="17" t="s">
        <v>153</v>
      </c>
      <c r="D152" s="17" t="s">
        <v>150</v>
      </c>
      <c r="E152" s="15" t="s">
        <v>205</v>
      </c>
      <c r="F152" s="15" t="s">
        <v>49</v>
      </c>
      <c r="G152" s="28">
        <f>G153</f>
        <v>0</v>
      </c>
    </row>
    <row r="153" spans="1:7" ht="51" hidden="1">
      <c r="A153" s="89" t="s">
        <v>37</v>
      </c>
      <c r="B153" s="138" t="s">
        <v>8</v>
      </c>
      <c r="C153" s="17" t="s">
        <v>153</v>
      </c>
      <c r="D153" s="17" t="s">
        <v>150</v>
      </c>
      <c r="E153" s="15" t="s">
        <v>205</v>
      </c>
      <c r="F153" s="15" t="s">
        <v>38</v>
      </c>
      <c r="G153" s="28">
        <v>0</v>
      </c>
    </row>
    <row r="154" spans="1:7" ht="38.25" hidden="1">
      <c r="A154" s="56" t="s">
        <v>316</v>
      </c>
      <c r="B154" s="138" t="s">
        <v>8</v>
      </c>
      <c r="C154" s="23" t="s">
        <v>153</v>
      </c>
      <c r="D154" s="11" t="s">
        <v>150</v>
      </c>
      <c r="E154" s="11" t="s">
        <v>217</v>
      </c>
      <c r="F154" s="11"/>
      <c r="G154" s="27">
        <f>G156</f>
        <v>0</v>
      </c>
    </row>
    <row r="155" spans="1:7" ht="15.75" hidden="1">
      <c r="A155" s="57" t="s">
        <v>48</v>
      </c>
      <c r="B155" s="138" t="s">
        <v>8</v>
      </c>
      <c r="C155" s="17" t="s">
        <v>153</v>
      </c>
      <c r="D155" s="15" t="s">
        <v>150</v>
      </c>
      <c r="E155" s="15" t="s">
        <v>217</v>
      </c>
      <c r="F155" s="15" t="s">
        <v>331</v>
      </c>
      <c r="G155" s="28">
        <f>G156</f>
        <v>0</v>
      </c>
    </row>
    <row r="156" spans="1:7" ht="51" hidden="1">
      <c r="A156" s="89" t="s">
        <v>37</v>
      </c>
      <c r="B156" s="138" t="s">
        <v>8</v>
      </c>
      <c r="C156" s="17" t="s">
        <v>153</v>
      </c>
      <c r="D156" s="15" t="s">
        <v>150</v>
      </c>
      <c r="E156" s="15" t="s">
        <v>217</v>
      </c>
      <c r="F156" s="15" t="s">
        <v>38</v>
      </c>
      <c r="G156" s="28">
        <v>0</v>
      </c>
    </row>
    <row r="157" spans="1:7" ht="48" customHeight="1" hidden="1">
      <c r="A157" s="56" t="s">
        <v>134</v>
      </c>
      <c r="B157" s="138" t="s">
        <v>8</v>
      </c>
      <c r="C157" s="11" t="s">
        <v>153</v>
      </c>
      <c r="D157" s="11" t="s">
        <v>150</v>
      </c>
      <c r="E157" s="23" t="s">
        <v>216</v>
      </c>
      <c r="F157" s="11"/>
      <c r="G157" s="27">
        <f>G162+G160+G159+G163</f>
        <v>0</v>
      </c>
    </row>
    <row r="158" spans="1:7" ht="25.5" hidden="1">
      <c r="A158" s="129" t="s">
        <v>75</v>
      </c>
      <c r="B158" s="138" t="s">
        <v>8</v>
      </c>
      <c r="C158" s="15" t="s">
        <v>153</v>
      </c>
      <c r="D158" s="15" t="s">
        <v>150</v>
      </c>
      <c r="E158" s="17" t="s">
        <v>216</v>
      </c>
      <c r="F158" s="15" t="s">
        <v>64</v>
      </c>
      <c r="G158" s="28">
        <f>G159+G160</f>
        <v>0</v>
      </c>
    </row>
    <row r="159" spans="1:7" ht="25.5" hidden="1">
      <c r="A159" s="57" t="s">
        <v>54</v>
      </c>
      <c r="B159" s="138" t="s">
        <v>8</v>
      </c>
      <c r="C159" s="15" t="s">
        <v>153</v>
      </c>
      <c r="D159" s="15" t="s">
        <v>150</v>
      </c>
      <c r="E159" s="17" t="s">
        <v>216</v>
      </c>
      <c r="F159" s="15" t="s">
        <v>53</v>
      </c>
      <c r="G159" s="28"/>
    </row>
    <row r="160" spans="1:7" ht="25.5" hidden="1">
      <c r="A160" s="57" t="s">
        <v>304</v>
      </c>
      <c r="B160" s="138" t="s">
        <v>8</v>
      </c>
      <c r="C160" s="15" t="s">
        <v>153</v>
      </c>
      <c r="D160" s="15" t="s">
        <v>150</v>
      </c>
      <c r="E160" s="17" t="s">
        <v>216</v>
      </c>
      <c r="F160" s="15" t="s">
        <v>327</v>
      </c>
      <c r="G160" s="28">
        <v>0</v>
      </c>
    </row>
    <row r="161" spans="1:7" ht="15.75" hidden="1">
      <c r="A161" s="57" t="s">
        <v>48</v>
      </c>
      <c r="B161" s="138" t="s">
        <v>8</v>
      </c>
      <c r="C161" s="15" t="s">
        <v>153</v>
      </c>
      <c r="D161" s="15" t="s">
        <v>150</v>
      </c>
      <c r="E161" s="17" t="s">
        <v>216</v>
      </c>
      <c r="F161" s="15" t="s">
        <v>49</v>
      </c>
      <c r="G161" s="28">
        <f>G162+G163</f>
        <v>0</v>
      </c>
    </row>
    <row r="162" spans="1:7" ht="39" hidden="1">
      <c r="A162" s="90" t="s">
        <v>40</v>
      </c>
      <c r="B162" s="138" t="s">
        <v>8</v>
      </c>
      <c r="C162" s="15" t="s">
        <v>153</v>
      </c>
      <c r="D162" s="15" t="s">
        <v>150</v>
      </c>
      <c r="E162" s="17" t="s">
        <v>216</v>
      </c>
      <c r="F162" s="15" t="s">
        <v>39</v>
      </c>
      <c r="G162" s="28">
        <v>0</v>
      </c>
    </row>
    <row r="163" spans="1:7" ht="25.5" hidden="1">
      <c r="A163" s="57" t="s">
        <v>392</v>
      </c>
      <c r="B163" s="138" t="s">
        <v>8</v>
      </c>
      <c r="C163" s="15" t="s">
        <v>153</v>
      </c>
      <c r="D163" s="15" t="s">
        <v>150</v>
      </c>
      <c r="E163" s="17" t="s">
        <v>216</v>
      </c>
      <c r="F163" s="15" t="s">
        <v>276</v>
      </c>
      <c r="G163" s="28">
        <v>0</v>
      </c>
    </row>
    <row r="164" spans="1:7" ht="25.5" hidden="1">
      <c r="A164" s="56" t="s">
        <v>229</v>
      </c>
      <c r="B164" s="138" t="s">
        <v>8</v>
      </c>
      <c r="C164" s="11" t="s">
        <v>153</v>
      </c>
      <c r="D164" s="11" t="s">
        <v>150</v>
      </c>
      <c r="E164" s="23" t="s">
        <v>228</v>
      </c>
      <c r="F164" s="11"/>
      <c r="G164" s="27">
        <f>SUM(G166)</f>
        <v>0</v>
      </c>
    </row>
    <row r="165" spans="1:7" ht="25.5" hidden="1">
      <c r="A165" s="129" t="s">
        <v>75</v>
      </c>
      <c r="B165" s="138" t="s">
        <v>8</v>
      </c>
      <c r="C165" s="15" t="s">
        <v>153</v>
      </c>
      <c r="D165" s="15" t="s">
        <v>150</v>
      </c>
      <c r="E165" s="17" t="s">
        <v>228</v>
      </c>
      <c r="F165" s="15" t="s">
        <v>64</v>
      </c>
      <c r="G165" s="28">
        <f>G166</f>
        <v>0</v>
      </c>
    </row>
    <row r="166" spans="1:7" ht="25.5" hidden="1">
      <c r="A166" s="57" t="s">
        <v>54</v>
      </c>
      <c r="B166" s="138" t="s">
        <v>8</v>
      </c>
      <c r="C166" s="15" t="s">
        <v>153</v>
      </c>
      <c r="D166" s="15" t="s">
        <v>150</v>
      </c>
      <c r="E166" s="17" t="s">
        <v>228</v>
      </c>
      <c r="F166" s="15" t="s">
        <v>53</v>
      </c>
      <c r="G166" s="28">
        <v>0</v>
      </c>
    </row>
    <row r="167" spans="1:7" ht="15.75" hidden="1">
      <c r="A167" s="56" t="s">
        <v>317</v>
      </c>
      <c r="B167" s="138" t="s">
        <v>8</v>
      </c>
      <c r="C167" s="11" t="s">
        <v>153</v>
      </c>
      <c r="D167" s="11" t="s">
        <v>151</v>
      </c>
      <c r="E167" s="11"/>
      <c r="F167" s="11"/>
      <c r="G167" s="27">
        <f>G168+G171+G175</f>
        <v>603966</v>
      </c>
    </row>
    <row r="168" spans="1:7" ht="51">
      <c r="A168" s="160" t="s">
        <v>94</v>
      </c>
      <c r="B168" s="138" t="s">
        <v>8</v>
      </c>
      <c r="C168" s="11" t="s">
        <v>153</v>
      </c>
      <c r="D168" s="11" t="s">
        <v>151</v>
      </c>
      <c r="E168" s="11" t="s">
        <v>192</v>
      </c>
      <c r="F168" s="11"/>
      <c r="G168" s="27">
        <f>G169</f>
        <v>20000</v>
      </c>
    </row>
    <row r="169" spans="1:7" ht="25.5">
      <c r="A169" s="56" t="s">
        <v>204</v>
      </c>
      <c r="B169" s="138" t="s">
        <v>8</v>
      </c>
      <c r="C169" s="11" t="s">
        <v>203</v>
      </c>
      <c r="D169" s="11" t="s">
        <v>151</v>
      </c>
      <c r="E169" s="11" t="s">
        <v>190</v>
      </c>
      <c r="F169" s="11"/>
      <c r="G169" s="27">
        <f>G170</f>
        <v>20000</v>
      </c>
    </row>
    <row r="170" spans="1:7" ht="25.5">
      <c r="A170" s="129" t="s">
        <v>75</v>
      </c>
      <c r="B170" s="138" t="s">
        <v>8</v>
      </c>
      <c r="C170" s="15" t="s">
        <v>153</v>
      </c>
      <c r="D170" s="15" t="s">
        <v>151</v>
      </c>
      <c r="E170" s="15" t="s">
        <v>189</v>
      </c>
      <c r="F170" s="15" t="s">
        <v>64</v>
      </c>
      <c r="G170" s="28">
        <v>20000</v>
      </c>
    </row>
    <row r="171" spans="1:7" ht="38.25">
      <c r="A171" s="113" t="s">
        <v>96</v>
      </c>
      <c r="B171" s="138" t="s">
        <v>8</v>
      </c>
      <c r="C171" s="11" t="s">
        <v>153</v>
      </c>
      <c r="D171" s="11" t="s">
        <v>151</v>
      </c>
      <c r="E171" s="11" t="s">
        <v>200</v>
      </c>
      <c r="F171" s="11"/>
      <c r="G171" s="27">
        <f>G172</f>
        <v>20000</v>
      </c>
    </row>
    <row r="172" spans="1:7" ht="15.75">
      <c r="A172" s="113" t="s">
        <v>202</v>
      </c>
      <c r="B172" s="138" t="s">
        <v>8</v>
      </c>
      <c r="C172" s="11" t="s">
        <v>153</v>
      </c>
      <c r="D172" s="11" t="s">
        <v>151</v>
      </c>
      <c r="E172" s="11" t="s">
        <v>201</v>
      </c>
      <c r="F172" s="11"/>
      <c r="G172" s="27">
        <f>G173</f>
        <v>20000</v>
      </c>
    </row>
    <row r="173" spans="1:7" ht="25.5">
      <c r="A173" s="56" t="s">
        <v>318</v>
      </c>
      <c r="B173" s="138" t="s">
        <v>8</v>
      </c>
      <c r="C173" s="11" t="s">
        <v>153</v>
      </c>
      <c r="D173" s="11" t="s">
        <v>151</v>
      </c>
      <c r="E173" s="11" t="s">
        <v>425</v>
      </c>
      <c r="F173" s="11"/>
      <c r="G173" s="27">
        <f>G174</f>
        <v>20000</v>
      </c>
    </row>
    <row r="174" spans="1:7" ht="25.5">
      <c r="A174" s="129" t="s">
        <v>75</v>
      </c>
      <c r="B174" s="138" t="s">
        <v>8</v>
      </c>
      <c r="C174" s="15" t="s">
        <v>153</v>
      </c>
      <c r="D174" s="15" t="s">
        <v>151</v>
      </c>
      <c r="E174" s="15" t="s">
        <v>425</v>
      </c>
      <c r="F174" s="15" t="s">
        <v>64</v>
      </c>
      <c r="G174" s="28">
        <v>20000</v>
      </c>
    </row>
    <row r="175" spans="1:7" ht="38.25">
      <c r="A175" s="56" t="s">
        <v>299</v>
      </c>
      <c r="B175" s="138" t="s">
        <v>8</v>
      </c>
      <c r="C175" s="11" t="s">
        <v>153</v>
      </c>
      <c r="D175" s="11" t="s">
        <v>151</v>
      </c>
      <c r="E175" s="11" t="s">
        <v>182</v>
      </c>
      <c r="F175" s="11"/>
      <c r="G175" s="27">
        <f>G176</f>
        <v>563966</v>
      </c>
    </row>
    <row r="176" spans="1:7" ht="15.75">
      <c r="A176" s="56" t="s">
        <v>134</v>
      </c>
      <c r="B176" s="138" t="s">
        <v>8</v>
      </c>
      <c r="C176" s="11" t="s">
        <v>153</v>
      </c>
      <c r="D176" s="11" t="s">
        <v>151</v>
      </c>
      <c r="E176" s="11" t="s">
        <v>207</v>
      </c>
      <c r="F176" s="11"/>
      <c r="G176" s="27">
        <f>G177</f>
        <v>563966</v>
      </c>
    </row>
    <row r="177" spans="1:7" ht="15.75">
      <c r="A177" s="56" t="s">
        <v>317</v>
      </c>
      <c r="B177" s="138" t="s">
        <v>8</v>
      </c>
      <c r="C177" s="11" t="s">
        <v>153</v>
      </c>
      <c r="D177" s="11" t="s">
        <v>151</v>
      </c>
      <c r="E177" s="11" t="s">
        <v>223</v>
      </c>
      <c r="F177" s="11"/>
      <c r="G177" s="27">
        <f>G178+G181+G183+G185+G187</f>
        <v>563966</v>
      </c>
    </row>
    <row r="178" spans="1:7" ht="15.75">
      <c r="A178" s="56" t="s">
        <v>319</v>
      </c>
      <c r="B178" s="138" t="s">
        <v>8</v>
      </c>
      <c r="C178" s="11" t="s">
        <v>153</v>
      </c>
      <c r="D178" s="11" t="s">
        <v>151</v>
      </c>
      <c r="E178" s="11" t="s">
        <v>221</v>
      </c>
      <c r="F178" s="11"/>
      <c r="G178" s="27">
        <f>G179+G180</f>
        <v>133475</v>
      </c>
    </row>
    <row r="179" spans="1:7" ht="25.5">
      <c r="A179" s="129" t="s">
        <v>75</v>
      </c>
      <c r="B179" s="138" t="s">
        <v>8</v>
      </c>
      <c r="C179" s="45" t="s">
        <v>153</v>
      </c>
      <c r="D179" s="45" t="s">
        <v>151</v>
      </c>
      <c r="E179" s="45" t="s">
        <v>221</v>
      </c>
      <c r="F179" s="45" t="s">
        <v>64</v>
      </c>
      <c r="G179" s="28">
        <v>132475</v>
      </c>
    </row>
    <row r="180" spans="1:7" ht="15.75">
      <c r="A180" s="57" t="s">
        <v>104</v>
      </c>
      <c r="B180" s="138" t="s">
        <v>8</v>
      </c>
      <c r="C180" s="45" t="s">
        <v>153</v>
      </c>
      <c r="D180" s="45" t="s">
        <v>151</v>
      </c>
      <c r="E180" s="45" t="s">
        <v>221</v>
      </c>
      <c r="F180" s="45" t="s">
        <v>69</v>
      </c>
      <c r="G180" s="28">
        <v>1000</v>
      </c>
    </row>
    <row r="181" spans="1:7" ht="38.25">
      <c r="A181" s="56" t="s">
        <v>320</v>
      </c>
      <c r="B181" s="138" t="s">
        <v>8</v>
      </c>
      <c r="C181" s="11" t="s">
        <v>153</v>
      </c>
      <c r="D181" s="11" t="s">
        <v>151</v>
      </c>
      <c r="E181" s="23" t="s">
        <v>222</v>
      </c>
      <c r="F181" s="11"/>
      <c r="G181" s="27">
        <f>G182</f>
        <v>218050</v>
      </c>
    </row>
    <row r="182" spans="1:7" ht="25.5">
      <c r="A182" s="129" t="s">
        <v>75</v>
      </c>
      <c r="B182" s="138" t="s">
        <v>8</v>
      </c>
      <c r="C182" s="15" t="s">
        <v>153</v>
      </c>
      <c r="D182" s="15" t="s">
        <v>151</v>
      </c>
      <c r="E182" s="17" t="s">
        <v>222</v>
      </c>
      <c r="F182" s="15" t="s">
        <v>64</v>
      </c>
      <c r="G182" s="28">
        <v>218050</v>
      </c>
    </row>
    <row r="183" spans="1:7" ht="15.75">
      <c r="A183" s="56" t="s">
        <v>136</v>
      </c>
      <c r="B183" s="138" t="s">
        <v>8</v>
      </c>
      <c r="C183" s="11" t="s">
        <v>153</v>
      </c>
      <c r="D183" s="11" t="s">
        <v>151</v>
      </c>
      <c r="E183" s="11" t="s">
        <v>220</v>
      </c>
      <c r="F183" s="11"/>
      <c r="G183" s="27">
        <f>G184</f>
        <v>1000</v>
      </c>
    </row>
    <row r="184" spans="1:7" ht="25.5">
      <c r="A184" s="129" t="s">
        <v>75</v>
      </c>
      <c r="B184" s="138" t="s">
        <v>8</v>
      </c>
      <c r="C184" s="15" t="s">
        <v>153</v>
      </c>
      <c r="D184" s="15" t="s">
        <v>151</v>
      </c>
      <c r="E184" s="15" t="s">
        <v>220</v>
      </c>
      <c r="F184" s="15" t="s">
        <v>64</v>
      </c>
      <c r="G184" s="28">
        <v>1000</v>
      </c>
    </row>
    <row r="185" spans="1:7" ht="15.75">
      <c r="A185" s="56" t="s">
        <v>137</v>
      </c>
      <c r="B185" s="138" t="s">
        <v>8</v>
      </c>
      <c r="C185" s="11" t="s">
        <v>153</v>
      </c>
      <c r="D185" s="11" t="s">
        <v>151</v>
      </c>
      <c r="E185" s="11" t="s">
        <v>219</v>
      </c>
      <c r="F185" s="11"/>
      <c r="G185" s="27">
        <f>G186</f>
        <v>1000</v>
      </c>
    </row>
    <row r="186" spans="1:7" ht="25.5">
      <c r="A186" s="129" t="s">
        <v>75</v>
      </c>
      <c r="B186" s="138" t="s">
        <v>8</v>
      </c>
      <c r="C186" s="15" t="s">
        <v>153</v>
      </c>
      <c r="D186" s="15" t="s">
        <v>151</v>
      </c>
      <c r="E186" s="15" t="s">
        <v>219</v>
      </c>
      <c r="F186" s="15" t="s">
        <v>64</v>
      </c>
      <c r="G186" s="28">
        <v>1000</v>
      </c>
    </row>
    <row r="187" spans="1:7" ht="25.5">
      <c r="A187" s="56" t="s">
        <v>138</v>
      </c>
      <c r="B187" s="138" t="s">
        <v>8</v>
      </c>
      <c r="C187" s="11" t="s">
        <v>153</v>
      </c>
      <c r="D187" s="11" t="s">
        <v>151</v>
      </c>
      <c r="E187" s="11" t="s">
        <v>218</v>
      </c>
      <c r="F187" s="11"/>
      <c r="G187" s="27">
        <f>G188</f>
        <v>210441</v>
      </c>
    </row>
    <row r="188" spans="1:7" ht="25.5">
      <c r="A188" s="129" t="s">
        <v>75</v>
      </c>
      <c r="B188" s="138" t="s">
        <v>8</v>
      </c>
      <c r="C188" s="15" t="s">
        <v>153</v>
      </c>
      <c r="D188" s="15" t="s">
        <v>151</v>
      </c>
      <c r="E188" s="15" t="s">
        <v>218</v>
      </c>
      <c r="F188" s="15" t="s">
        <v>64</v>
      </c>
      <c r="G188" s="28">
        <v>210441</v>
      </c>
    </row>
    <row r="189" spans="1:7" ht="15.75">
      <c r="A189" s="57" t="s">
        <v>78</v>
      </c>
      <c r="B189" s="138" t="s">
        <v>8</v>
      </c>
      <c r="C189" s="15" t="s">
        <v>153</v>
      </c>
      <c r="D189" s="15" t="s">
        <v>151</v>
      </c>
      <c r="E189" s="15" t="s">
        <v>218</v>
      </c>
      <c r="F189" s="15" t="s">
        <v>71</v>
      </c>
      <c r="G189" s="28">
        <f>G190</f>
        <v>0</v>
      </c>
    </row>
    <row r="190" spans="1:7" ht="25.5" hidden="1">
      <c r="A190" s="57" t="s">
        <v>261</v>
      </c>
      <c r="B190" s="138" t="s">
        <v>8</v>
      </c>
      <c r="C190" s="15" t="s">
        <v>153</v>
      </c>
      <c r="D190" s="15" t="s">
        <v>151</v>
      </c>
      <c r="E190" s="15" t="s">
        <v>218</v>
      </c>
      <c r="F190" s="15" t="s">
        <v>257</v>
      </c>
      <c r="G190" s="28">
        <v>0</v>
      </c>
    </row>
    <row r="191" spans="1:7" ht="16.5" hidden="1">
      <c r="A191" s="63" t="s">
        <v>139</v>
      </c>
      <c r="B191" s="139" t="s">
        <v>8</v>
      </c>
      <c r="C191" s="62" t="s">
        <v>154</v>
      </c>
      <c r="D191" s="62"/>
      <c r="E191" s="62"/>
      <c r="F191" s="62"/>
      <c r="G191" s="64">
        <f>G192</f>
        <v>40000</v>
      </c>
    </row>
    <row r="192" spans="1:7" ht="15.75">
      <c r="A192" s="56" t="s">
        <v>140</v>
      </c>
      <c r="B192" s="138" t="s">
        <v>8</v>
      </c>
      <c r="C192" s="11" t="s">
        <v>154</v>
      </c>
      <c r="D192" s="11" t="s">
        <v>154</v>
      </c>
      <c r="E192" s="11"/>
      <c r="F192" s="11"/>
      <c r="G192" s="27">
        <f>G193+G197</f>
        <v>40000</v>
      </c>
    </row>
    <row r="193" spans="1:7" ht="38.25">
      <c r="A193" s="113" t="s">
        <v>98</v>
      </c>
      <c r="B193" s="138" t="s">
        <v>8</v>
      </c>
      <c r="C193" s="11" t="s">
        <v>154</v>
      </c>
      <c r="D193" s="11" t="s">
        <v>154</v>
      </c>
      <c r="E193" s="11" t="s">
        <v>186</v>
      </c>
      <c r="F193" s="11"/>
      <c r="G193" s="27">
        <f>G194</f>
        <v>10000</v>
      </c>
    </row>
    <row r="194" spans="1:7" ht="25.5">
      <c r="A194" s="113" t="s">
        <v>188</v>
      </c>
      <c r="B194" s="138" t="s">
        <v>8</v>
      </c>
      <c r="C194" s="11" t="s">
        <v>154</v>
      </c>
      <c r="D194" s="11" t="s">
        <v>154</v>
      </c>
      <c r="E194" s="11" t="s">
        <v>187</v>
      </c>
      <c r="F194" s="11"/>
      <c r="G194" s="27">
        <f>G195</f>
        <v>10000</v>
      </c>
    </row>
    <row r="195" spans="1:7" ht="25.5">
      <c r="A195" s="56" t="s">
        <v>127</v>
      </c>
      <c r="B195" s="138" t="s">
        <v>8</v>
      </c>
      <c r="C195" s="11" t="s">
        <v>154</v>
      </c>
      <c r="D195" s="11" t="s">
        <v>154</v>
      </c>
      <c r="E195" s="11" t="s">
        <v>185</v>
      </c>
      <c r="F195" s="11"/>
      <c r="G195" s="27">
        <f>G196</f>
        <v>10000</v>
      </c>
    </row>
    <row r="196" spans="1:7" ht="25.5">
      <c r="A196" s="129" t="s">
        <v>75</v>
      </c>
      <c r="B196" s="138" t="s">
        <v>8</v>
      </c>
      <c r="C196" s="15" t="s">
        <v>154</v>
      </c>
      <c r="D196" s="15" t="s">
        <v>154</v>
      </c>
      <c r="E196" s="15" t="s">
        <v>185</v>
      </c>
      <c r="F196" s="15" t="s">
        <v>64</v>
      </c>
      <c r="G196" s="28">
        <v>10000</v>
      </c>
    </row>
    <row r="197" spans="1:7" ht="51">
      <c r="A197" s="160" t="s">
        <v>94</v>
      </c>
      <c r="B197" s="138" t="s">
        <v>8</v>
      </c>
      <c r="C197" s="11" t="s">
        <v>154</v>
      </c>
      <c r="D197" s="11" t="s">
        <v>154</v>
      </c>
      <c r="E197" s="11" t="s">
        <v>192</v>
      </c>
      <c r="F197" s="11"/>
      <c r="G197" s="27">
        <f>G198</f>
        <v>30000</v>
      </c>
    </row>
    <row r="198" spans="1:7" ht="25.5">
      <c r="A198" s="56" t="s">
        <v>191</v>
      </c>
      <c r="B198" s="138" t="s">
        <v>8</v>
      </c>
      <c r="C198" s="11" t="s">
        <v>154</v>
      </c>
      <c r="D198" s="11" t="s">
        <v>154</v>
      </c>
      <c r="E198" s="11" t="s">
        <v>190</v>
      </c>
      <c r="F198" s="11"/>
      <c r="G198" s="27">
        <f>G199</f>
        <v>30000</v>
      </c>
    </row>
    <row r="199" spans="1:7" ht="25.5">
      <c r="A199" s="56" t="s">
        <v>305</v>
      </c>
      <c r="B199" s="138" t="s">
        <v>8</v>
      </c>
      <c r="C199" s="11" t="s">
        <v>154</v>
      </c>
      <c r="D199" s="11" t="s">
        <v>154</v>
      </c>
      <c r="E199" s="11" t="s">
        <v>189</v>
      </c>
      <c r="F199" s="11"/>
      <c r="G199" s="27">
        <f>G200</f>
        <v>30000</v>
      </c>
    </row>
    <row r="200" spans="1:7" ht="25.5">
      <c r="A200" s="129" t="s">
        <v>75</v>
      </c>
      <c r="B200" s="138" t="s">
        <v>8</v>
      </c>
      <c r="C200" s="15" t="s">
        <v>154</v>
      </c>
      <c r="D200" s="15" t="s">
        <v>154</v>
      </c>
      <c r="E200" s="15" t="s">
        <v>189</v>
      </c>
      <c r="F200" s="15" t="s">
        <v>64</v>
      </c>
      <c r="G200" s="28">
        <v>30000</v>
      </c>
    </row>
    <row r="201" spans="1:7" ht="16.5">
      <c r="A201" s="63" t="s">
        <v>141</v>
      </c>
      <c r="B201" s="139" t="s">
        <v>8</v>
      </c>
      <c r="C201" s="62" t="s">
        <v>155</v>
      </c>
      <c r="D201" s="62"/>
      <c r="E201" s="62"/>
      <c r="F201" s="62"/>
      <c r="G201" s="64">
        <f>G202+G210</f>
        <v>1068505</v>
      </c>
    </row>
    <row r="202" spans="1:7" ht="15.75">
      <c r="A202" s="56" t="s">
        <v>142</v>
      </c>
      <c r="B202" s="138" t="s">
        <v>8</v>
      </c>
      <c r="C202" s="11" t="s">
        <v>155</v>
      </c>
      <c r="D202" s="11" t="s">
        <v>148</v>
      </c>
      <c r="E202" s="11"/>
      <c r="F202" s="11"/>
      <c r="G202" s="27">
        <f>G203</f>
        <v>476798</v>
      </c>
    </row>
    <row r="203" spans="1:7" ht="38.25">
      <c r="A203" s="56" t="s">
        <v>299</v>
      </c>
      <c r="B203" s="138" t="s">
        <v>8</v>
      </c>
      <c r="C203" s="11" t="s">
        <v>155</v>
      </c>
      <c r="D203" s="11" t="s">
        <v>148</v>
      </c>
      <c r="E203" s="11" t="s">
        <v>182</v>
      </c>
      <c r="F203" s="11"/>
      <c r="G203" s="27">
        <f>G204</f>
        <v>476798</v>
      </c>
    </row>
    <row r="204" spans="1:7" ht="38.25">
      <c r="A204" s="56" t="s">
        <v>302</v>
      </c>
      <c r="B204" s="138" t="s">
        <v>8</v>
      </c>
      <c r="C204" s="11" t="s">
        <v>155</v>
      </c>
      <c r="D204" s="11" t="s">
        <v>148</v>
      </c>
      <c r="E204" s="11" t="s">
        <v>181</v>
      </c>
      <c r="F204" s="11"/>
      <c r="G204" s="27">
        <f>G205</f>
        <v>476798</v>
      </c>
    </row>
    <row r="205" spans="1:7" ht="25.5">
      <c r="A205" s="56" t="s">
        <v>321</v>
      </c>
      <c r="B205" s="138" t="s">
        <v>8</v>
      </c>
      <c r="C205" s="11" t="s">
        <v>155</v>
      </c>
      <c r="D205" s="11" t="s">
        <v>148</v>
      </c>
      <c r="E205" s="11" t="s">
        <v>183</v>
      </c>
      <c r="F205" s="11"/>
      <c r="G205" s="27">
        <f>G206+G207+G208+G209</f>
        <v>476798</v>
      </c>
    </row>
    <row r="206" spans="1:7" ht="15.75">
      <c r="A206" s="57" t="s">
        <v>81</v>
      </c>
      <c r="B206" s="138" t="s">
        <v>8</v>
      </c>
      <c r="C206" s="15" t="s">
        <v>155</v>
      </c>
      <c r="D206" s="15" t="s">
        <v>148</v>
      </c>
      <c r="E206" s="15" t="s">
        <v>183</v>
      </c>
      <c r="F206" s="15" t="s">
        <v>74</v>
      </c>
      <c r="G206" s="28">
        <v>472798</v>
      </c>
    </row>
    <row r="207" spans="1:7" ht="25.5">
      <c r="A207" s="129" t="s">
        <v>75</v>
      </c>
      <c r="B207" s="138" t="s">
        <v>8</v>
      </c>
      <c r="C207" s="15" t="s">
        <v>155</v>
      </c>
      <c r="D207" s="15" t="s">
        <v>148</v>
      </c>
      <c r="E207" s="15" t="s">
        <v>183</v>
      </c>
      <c r="F207" s="15" t="s">
        <v>64</v>
      </c>
      <c r="G207" s="28">
        <v>1000</v>
      </c>
    </row>
    <row r="208" spans="1:7" ht="15.75">
      <c r="A208" s="57" t="s">
        <v>77</v>
      </c>
      <c r="B208" s="138" t="s">
        <v>8</v>
      </c>
      <c r="C208" s="15" t="s">
        <v>155</v>
      </c>
      <c r="D208" s="15" t="s">
        <v>148</v>
      </c>
      <c r="E208" s="15" t="s">
        <v>183</v>
      </c>
      <c r="F208" s="15" t="s">
        <v>69</v>
      </c>
      <c r="G208" s="28">
        <v>1000</v>
      </c>
    </row>
    <row r="209" spans="1:7" ht="15.75">
      <c r="A209" s="57" t="s">
        <v>76</v>
      </c>
      <c r="B209" s="138" t="s">
        <v>8</v>
      </c>
      <c r="C209" s="15" t="s">
        <v>155</v>
      </c>
      <c r="D209" s="15" t="s">
        <v>148</v>
      </c>
      <c r="E209" s="15" t="s">
        <v>183</v>
      </c>
      <c r="F209" s="15" t="s">
        <v>70</v>
      </c>
      <c r="G209" s="28">
        <v>2000</v>
      </c>
    </row>
    <row r="210" spans="1:7" ht="15.75">
      <c r="A210" s="56" t="s">
        <v>143</v>
      </c>
      <c r="B210" s="138" t="s">
        <v>8</v>
      </c>
      <c r="C210" s="11" t="s">
        <v>155</v>
      </c>
      <c r="D210" s="11" t="s">
        <v>152</v>
      </c>
      <c r="E210" s="11"/>
      <c r="F210" s="11"/>
      <c r="G210" s="27">
        <f>G211</f>
        <v>591707</v>
      </c>
    </row>
    <row r="211" spans="1:7" ht="38.25">
      <c r="A211" s="56" t="s">
        <v>299</v>
      </c>
      <c r="B211" s="138" t="s">
        <v>8</v>
      </c>
      <c r="C211" s="11" t="s">
        <v>155</v>
      </c>
      <c r="D211" s="11" t="s">
        <v>152</v>
      </c>
      <c r="E211" s="11" t="s">
        <v>182</v>
      </c>
      <c r="F211" s="11"/>
      <c r="G211" s="27">
        <f>G212</f>
        <v>591707</v>
      </c>
    </row>
    <row r="212" spans="1:7" ht="38.25">
      <c r="A212" s="56" t="s">
        <v>302</v>
      </c>
      <c r="B212" s="138" t="s">
        <v>8</v>
      </c>
      <c r="C212" s="11" t="s">
        <v>155</v>
      </c>
      <c r="D212" s="11" t="s">
        <v>152</v>
      </c>
      <c r="E212" s="11" t="s">
        <v>181</v>
      </c>
      <c r="F212" s="11"/>
      <c r="G212" s="27">
        <f>G213+G221</f>
        <v>591707</v>
      </c>
    </row>
    <row r="213" spans="1:7" ht="25.5">
      <c r="A213" s="56" t="s">
        <v>340</v>
      </c>
      <c r="B213" s="138" t="s">
        <v>8</v>
      </c>
      <c r="C213" s="11" t="s">
        <v>155</v>
      </c>
      <c r="D213" s="11" t="s">
        <v>152</v>
      </c>
      <c r="E213" s="11" t="s">
        <v>180</v>
      </c>
      <c r="F213" s="11"/>
      <c r="G213" s="27">
        <f>G215+G216+G220+G218</f>
        <v>0</v>
      </c>
    </row>
    <row r="214" spans="1:7" ht="15.75" hidden="1">
      <c r="A214" s="57" t="s">
        <v>81</v>
      </c>
      <c r="B214" s="138" t="s">
        <v>8</v>
      </c>
      <c r="C214" s="15" t="s">
        <v>155</v>
      </c>
      <c r="D214" s="15" t="s">
        <v>152</v>
      </c>
      <c r="E214" s="15" t="s">
        <v>180</v>
      </c>
      <c r="F214" s="15" t="s">
        <v>74</v>
      </c>
      <c r="G214" s="28">
        <f>G215+G216</f>
        <v>0</v>
      </c>
    </row>
    <row r="215" spans="1:7" ht="15.75" hidden="1">
      <c r="A215" s="16" t="s">
        <v>7</v>
      </c>
      <c r="B215" s="138" t="s">
        <v>8</v>
      </c>
      <c r="C215" s="15" t="s">
        <v>155</v>
      </c>
      <c r="D215" s="15" t="s">
        <v>152</v>
      </c>
      <c r="E215" s="15" t="s">
        <v>180</v>
      </c>
      <c r="F215" s="15" t="s">
        <v>332</v>
      </c>
      <c r="G215" s="28">
        <v>0</v>
      </c>
    </row>
    <row r="216" spans="1:7" ht="38.25" hidden="1">
      <c r="A216" s="57" t="s">
        <v>226</v>
      </c>
      <c r="B216" s="138" t="s">
        <v>8</v>
      </c>
      <c r="C216" s="15" t="s">
        <v>155</v>
      </c>
      <c r="D216" s="15" t="s">
        <v>152</v>
      </c>
      <c r="E216" s="15" t="s">
        <v>180</v>
      </c>
      <c r="F216" s="15" t="s">
        <v>254</v>
      </c>
      <c r="G216" s="28">
        <v>0</v>
      </c>
    </row>
    <row r="217" spans="1:7" ht="25.5" hidden="1">
      <c r="A217" s="129" t="s">
        <v>75</v>
      </c>
      <c r="B217" s="138" t="s">
        <v>8</v>
      </c>
      <c r="C217" s="15" t="s">
        <v>155</v>
      </c>
      <c r="D217" s="15" t="s">
        <v>152</v>
      </c>
      <c r="E217" s="15" t="s">
        <v>180</v>
      </c>
      <c r="F217" s="15" t="s">
        <v>64</v>
      </c>
      <c r="G217" s="28">
        <f>G218</f>
        <v>0</v>
      </c>
    </row>
    <row r="218" spans="1:7" ht="25.5" hidden="1">
      <c r="A218" s="57" t="s">
        <v>322</v>
      </c>
      <c r="B218" s="138" t="s">
        <v>8</v>
      </c>
      <c r="C218" s="15" t="s">
        <v>155</v>
      </c>
      <c r="D218" s="15" t="s">
        <v>152</v>
      </c>
      <c r="E218" s="15" t="s">
        <v>180</v>
      </c>
      <c r="F218" s="15" t="s">
        <v>327</v>
      </c>
      <c r="G218" s="28">
        <v>0</v>
      </c>
    </row>
    <row r="219" spans="1:7" ht="15.75" hidden="1">
      <c r="A219" s="57" t="s">
        <v>77</v>
      </c>
      <c r="B219" s="138" t="s">
        <v>8</v>
      </c>
      <c r="C219" s="15" t="s">
        <v>155</v>
      </c>
      <c r="D219" s="15" t="s">
        <v>152</v>
      </c>
      <c r="E219" s="15" t="s">
        <v>180</v>
      </c>
      <c r="F219" s="15" t="s">
        <v>69</v>
      </c>
      <c r="G219" s="28">
        <f>G220</f>
        <v>0</v>
      </c>
    </row>
    <row r="220" spans="1:7" ht="25.5" hidden="1">
      <c r="A220" s="57" t="s">
        <v>392</v>
      </c>
      <c r="B220" s="138" t="s">
        <v>8</v>
      </c>
      <c r="C220" s="15" t="s">
        <v>155</v>
      </c>
      <c r="D220" s="15" t="s">
        <v>152</v>
      </c>
      <c r="E220" s="15" t="s">
        <v>180</v>
      </c>
      <c r="F220" s="15" t="s">
        <v>276</v>
      </c>
      <c r="G220" s="28">
        <v>0</v>
      </c>
    </row>
    <row r="221" spans="1:7" ht="63.75" hidden="1">
      <c r="A221" s="56" t="s">
        <v>178</v>
      </c>
      <c r="B221" s="138" t="s">
        <v>8</v>
      </c>
      <c r="C221" s="11" t="s">
        <v>155</v>
      </c>
      <c r="D221" s="11" t="s">
        <v>152</v>
      </c>
      <c r="E221" s="11" t="s">
        <v>179</v>
      </c>
      <c r="F221" s="11"/>
      <c r="G221" s="27">
        <f>G222+G223</f>
        <v>591707</v>
      </c>
    </row>
    <row r="222" spans="1:7" ht="25.5">
      <c r="A222" s="129" t="s">
        <v>72</v>
      </c>
      <c r="B222" s="138" t="s">
        <v>8</v>
      </c>
      <c r="C222" s="15" t="s">
        <v>155</v>
      </c>
      <c r="D222" s="15" t="s">
        <v>152</v>
      </c>
      <c r="E222" s="15" t="s">
        <v>179</v>
      </c>
      <c r="F222" s="15" t="s">
        <v>68</v>
      </c>
      <c r="G222" s="28">
        <v>433007</v>
      </c>
    </row>
    <row r="223" spans="1:7" ht="30" customHeight="1">
      <c r="A223" s="129" t="s">
        <v>75</v>
      </c>
      <c r="B223" s="138" t="s">
        <v>8</v>
      </c>
      <c r="C223" s="17" t="s">
        <v>155</v>
      </c>
      <c r="D223" s="17" t="s">
        <v>152</v>
      </c>
      <c r="E223" s="15" t="s">
        <v>179</v>
      </c>
      <c r="F223" s="15" t="s">
        <v>64</v>
      </c>
      <c r="G223" s="28">
        <v>158700</v>
      </c>
    </row>
    <row r="224" spans="1:7" ht="16.5">
      <c r="A224" s="63" t="s">
        <v>323</v>
      </c>
      <c r="B224" s="139" t="s">
        <v>8</v>
      </c>
      <c r="C224" s="62">
        <v>10</v>
      </c>
      <c r="D224" s="62"/>
      <c r="E224" s="62"/>
      <c r="F224" s="62"/>
      <c r="G224" s="64">
        <f>G225+G231</f>
        <v>232730.39</v>
      </c>
    </row>
    <row r="225" spans="1:7" ht="15.75">
      <c r="A225" s="56" t="s">
        <v>144</v>
      </c>
      <c r="B225" s="138" t="s">
        <v>8</v>
      </c>
      <c r="C225" s="11">
        <v>10</v>
      </c>
      <c r="D225" s="11" t="s">
        <v>148</v>
      </c>
      <c r="E225" s="11"/>
      <c r="F225" s="11"/>
      <c r="G225" s="27">
        <f>G226</f>
        <v>208600</v>
      </c>
    </row>
    <row r="226" spans="1:7" ht="38.25">
      <c r="A226" s="113" t="s">
        <v>99</v>
      </c>
      <c r="B226" s="138" t="s">
        <v>8</v>
      </c>
      <c r="C226" s="11">
        <v>10</v>
      </c>
      <c r="D226" s="11" t="s">
        <v>148</v>
      </c>
      <c r="E226" s="11" t="s">
        <v>172</v>
      </c>
      <c r="F226" s="11"/>
      <c r="G226" s="27">
        <f>G227</f>
        <v>208600</v>
      </c>
    </row>
    <row r="227" spans="1:7" ht="25.5">
      <c r="A227" s="113" t="s">
        <v>177</v>
      </c>
      <c r="B227" s="138" t="s">
        <v>8</v>
      </c>
      <c r="C227" s="11" t="s">
        <v>329</v>
      </c>
      <c r="D227" s="11" t="s">
        <v>148</v>
      </c>
      <c r="E227" s="11" t="s">
        <v>176</v>
      </c>
      <c r="F227" s="11"/>
      <c r="G227" s="50">
        <f>G228</f>
        <v>208600</v>
      </c>
    </row>
    <row r="228" spans="1:7" ht="25.5">
      <c r="A228" s="56" t="s">
        <v>145</v>
      </c>
      <c r="B228" s="138" t="s">
        <v>8</v>
      </c>
      <c r="C228" s="11" t="s">
        <v>329</v>
      </c>
      <c r="D228" s="11" t="s">
        <v>148</v>
      </c>
      <c r="E228" s="11" t="s">
        <v>174</v>
      </c>
      <c r="F228" s="11"/>
      <c r="G228" s="27">
        <f>G229</f>
        <v>208600</v>
      </c>
    </row>
    <row r="229" spans="1:7" ht="25.5">
      <c r="A229" s="56" t="s">
        <v>167</v>
      </c>
      <c r="B229" s="138" t="s">
        <v>8</v>
      </c>
      <c r="C229" s="11">
        <v>10</v>
      </c>
      <c r="D229" s="11" t="s">
        <v>148</v>
      </c>
      <c r="E229" s="11" t="s">
        <v>175</v>
      </c>
      <c r="F229" s="11"/>
      <c r="G229" s="27">
        <f>G230</f>
        <v>208600</v>
      </c>
    </row>
    <row r="230" spans="1:7" ht="15.75">
      <c r="A230" s="57" t="s">
        <v>79</v>
      </c>
      <c r="B230" s="138" t="s">
        <v>8</v>
      </c>
      <c r="C230" s="15" t="s">
        <v>329</v>
      </c>
      <c r="D230" s="15" t="s">
        <v>148</v>
      </c>
      <c r="E230" s="15" t="s">
        <v>175</v>
      </c>
      <c r="F230" s="15" t="s">
        <v>73</v>
      </c>
      <c r="G230" s="28">
        <v>208600</v>
      </c>
    </row>
    <row r="231" spans="1:7" ht="15.75">
      <c r="A231" s="56" t="s">
        <v>341</v>
      </c>
      <c r="B231" s="138" t="s">
        <v>8</v>
      </c>
      <c r="C231" s="11">
        <v>10</v>
      </c>
      <c r="D231" s="11" t="s">
        <v>151</v>
      </c>
      <c r="E231" s="11"/>
      <c r="F231" s="11"/>
      <c r="G231" s="27">
        <f>G232+G238</f>
        <v>24130.39</v>
      </c>
    </row>
    <row r="232" spans="1:7" ht="38.25">
      <c r="A232" s="113" t="s">
        <v>99</v>
      </c>
      <c r="B232" s="138" t="s">
        <v>8</v>
      </c>
      <c r="C232" s="11">
        <v>10</v>
      </c>
      <c r="D232" s="11" t="s">
        <v>151</v>
      </c>
      <c r="E232" s="11" t="s">
        <v>172</v>
      </c>
      <c r="F232" s="11"/>
      <c r="G232" s="27">
        <f>G233</f>
        <v>0</v>
      </c>
    </row>
    <row r="233" spans="1:7" ht="25.5" hidden="1">
      <c r="A233" s="113" t="s">
        <v>177</v>
      </c>
      <c r="B233" s="138" t="s">
        <v>8</v>
      </c>
      <c r="C233" s="11" t="s">
        <v>329</v>
      </c>
      <c r="D233" s="11" t="s">
        <v>151</v>
      </c>
      <c r="E233" s="11" t="s">
        <v>176</v>
      </c>
      <c r="F233" s="11"/>
      <c r="G233" s="50">
        <f>G234</f>
        <v>0</v>
      </c>
    </row>
    <row r="234" spans="1:7" ht="15" customHeight="1" hidden="1">
      <c r="A234" s="56" t="s">
        <v>145</v>
      </c>
      <c r="B234" s="138" t="s">
        <v>8</v>
      </c>
      <c r="C234" s="11" t="s">
        <v>329</v>
      </c>
      <c r="D234" s="11" t="s">
        <v>151</v>
      </c>
      <c r="E234" s="11" t="s">
        <v>174</v>
      </c>
      <c r="F234" s="11"/>
      <c r="G234" s="27">
        <f>G235</f>
        <v>0</v>
      </c>
    </row>
    <row r="235" spans="1:7" ht="25.5" hidden="1">
      <c r="A235" s="56" t="s">
        <v>324</v>
      </c>
      <c r="B235" s="138" t="s">
        <v>8</v>
      </c>
      <c r="C235" s="11">
        <v>10</v>
      </c>
      <c r="D235" s="11" t="s">
        <v>151</v>
      </c>
      <c r="E235" s="11" t="s">
        <v>173</v>
      </c>
      <c r="F235" s="11"/>
      <c r="G235" s="27">
        <f>G237</f>
        <v>0</v>
      </c>
    </row>
    <row r="236" spans="1:7" ht="15.75" hidden="1">
      <c r="A236" s="57" t="s">
        <v>79</v>
      </c>
      <c r="B236" s="138" t="s">
        <v>8</v>
      </c>
      <c r="C236" s="15" t="s">
        <v>329</v>
      </c>
      <c r="D236" s="15" t="s">
        <v>151</v>
      </c>
      <c r="E236" s="15" t="s">
        <v>173</v>
      </c>
      <c r="F236" s="15" t="s">
        <v>73</v>
      </c>
      <c r="G236" s="27">
        <f>G237</f>
        <v>0</v>
      </c>
    </row>
    <row r="237" spans="1:7" ht="25.5" hidden="1">
      <c r="A237" s="57" t="s">
        <v>325</v>
      </c>
      <c r="B237" s="138" t="s">
        <v>8</v>
      </c>
      <c r="C237" s="15" t="s">
        <v>329</v>
      </c>
      <c r="D237" s="15" t="s">
        <v>151</v>
      </c>
      <c r="E237" s="15" t="s">
        <v>173</v>
      </c>
      <c r="F237" s="15" t="s">
        <v>334</v>
      </c>
      <c r="G237" s="28">
        <v>0</v>
      </c>
    </row>
    <row r="238" spans="1:7" ht="38.25" hidden="1">
      <c r="A238" s="128" t="s">
        <v>299</v>
      </c>
      <c r="B238" s="138" t="s">
        <v>8</v>
      </c>
      <c r="C238" s="11" t="s">
        <v>329</v>
      </c>
      <c r="D238" s="11" t="s">
        <v>151</v>
      </c>
      <c r="E238" s="11" t="s">
        <v>182</v>
      </c>
      <c r="F238" s="11"/>
      <c r="G238" s="27">
        <f>G239</f>
        <v>24130.39</v>
      </c>
    </row>
    <row r="239" spans="1:7" ht="38.25">
      <c r="A239" s="128" t="s">
        <v>302</v>
      </c>
      <c r="B239" s="138" t="s">
        <v>8</v>
      </c>
      <c r="C239" s="11" t="s">
        <v>329</v>
      </c>
      <c r="D239" s="11" t="s">
        <v>151</v>
      </c>
      <c r="E239" s="11" t="s">
        <v>181</v>
      </c>
      <c r="F239" s="11"/>
      <c r="G239" s="27">
        <f>G240</f>
        <v>24130.39</v>
      </c>
    </row>
    <row r="240" spans="1:7" ht="51">
      <c r="A240" s="130" t="s">
        <v>452</v>
      </c>
      <c r="B240" s="138" t="s">
        <v>8</v>
      </c>
      <c r="C240" s="11" t="s">
        <v>329</v>
      </c>
      <c r="D240" s="11" t="s">
        <v>151</v>
      </c>
      <c r="E240" s="11" t="s">
        <v>66</v>
      </c>
      <c r="F240" s="11"/>
      <c r="G240" s="27">
        <f>G242</f>
        <v>24130.39</v>
      </c>
    </row>
    <row r="241" spans="1:7" ht="15.75">
      <c r="A241" s="85" t="s">
        <v>80</v>
      </c>
      <c r="B241" s="138" t="s">
        <v>8</v>
      </c>
      <c r="C241" s="15" t="s">
        <v>329</v>
      </c>
      <c r="D241" s="15" t="s">
        <v>151</v>
      </c>
      <c r="E241" s="15" t="s">
        <v>66</v>
      </c>
      <c r="F241" s="15" t="s">
        <v>74</v>
      </c>
      <c r="G241" s="27">
        <f>G242</f>
        <v>24130.39</v>
      </c>
    </row>
    <row r="242" spans="1:7" ht="25.5">
      <c r="A242" s="129" t="s">
        <v>65</v>
      </c>
      <c r="B242" s="138" t="s">
        <v>8</v>
      </c>
      <c r="C242" s="15" t="s">
        <v>329</v>
      </c>
      <c r="D242" s="15" t="s">
        <v>151</v>
      </c>
      <c r="E242" s="15" t="s">
        <v>66</v>
      </c>
      <c r="F242" s="15" t="s">
        <v>333</v>
      </c>
      <c r="G242" s="28">
        <v>24130.39</v>
      </c>
    </row>
    <row r="243" spans="1:7" ht="16.5">
      <c r="A243" s="63" t="s">
        <v>158</v>
      </c>
      <c r="B243" s="139" t="s">
        <v>8</v>
      </c>
      <c r="C243" s="62">
        <v>11</v>
      </c>
      <c r="D243" s="62"/>
      <c r="E243" s="62"/>
      <c r="F243" s="62"/>
      <c r="G243" s="64">
        <f>G244</f>
        <v>10000</v>
      </c>
    </row>
    <row r="244" spans="1:7" ht="15.75">
      <c r="A244" s="56" t="s">
        <v>326</v>
      </c>
      <c r="B244" s="138" t="s">
        <v>8</v>
      </c>
      <c r="C244" s="11">
        <v>11</v>
      </c>
      <c r="D244" s="11" t="s">
        <v>148</v>
      </c>
      <c r="E244" s="11"/>
      <c r="F244" s="11"/>
      <c r="G244" s="27">
        <f>G245</f>
        <v>10000</v>
      </c>
    </row>
    <row r="245" spans="1:7" ht="25.5">
      <c r="A245" s="56" t="s">
        <v>101</v>
      </c>
      <c r="B245" s="138" t="s">
        <v>8</v>
      </c>
      <c r="C245" s="11">
        <v>11</v>
      </c>
      <c r="D245" s="11" t="s">
        <v>148</v>
      </c>
      <c r="E245" s="11" t="s">
        <v>169</v>
      </c>
      <c r="F245" s="11"/>
      <c r="G245" s="27">
        <f>G246</f>
        <v>10000</v>
      </c>
    </row>
    <row r="246" spans="1:7" ht="25.5">
      <c r="A246" s="56" t="s">
        <v>171</v>
      </c>
      <c r="B246" s="138" t="s">
        <v>8</v>
      </c>
      <c r="C246" s="11" t="s">
        <v>335</v>
      </c>
      <c r="D246" s="11" t="s">
        <v>148</v>
      </c>
      <c r="E246" s="11" t="s">
        <v>170</v>
      </c>
      <c r="F246" s="11"/>
      <c r="G246" s="50">
        <f>G247</f>
        <v>10000</v>
      </c>
    </row>
    <row r="247" spans="1:7" ht="15.75">
      <c r="A247" s="56" t="s">
        <v>159</v>
      </c>
      <c r="B247" s="138" t="s">
        <v>8</v>
      </c>
      <c r="C247" s="11">
        <v>11</v>
      </c>
      <c r="D247" s="11" t="s">
        <v>148</v>
      </c>
      <c r="E247" s="11" t="s">
        <v>168</v>
      </c>
      <c r="F247" s="11"/>
      <c r="G247" s="27">
        <f>G248</f>
        <v>10000</v>
      </c>
    </row>
    <row r="248" spans="1:7" ht="25.5">
      <c r="A248" s="129" t="s">
        <v>75</v>
      </c>
      <c r="B248" s="138" t="s">
        <v>8</v>
      </c>
      <c r="C248" s="15" t="s">
        <v>335</v>
      </c>
      <c r="D248" s="15" t="s">
        <v>148</v>
      </c>
      <c r="E248" s="15" t="s">
        <v>168</v>
      </c>
      <c r="F248" s="15" t="s">
        <v>64</v>
      </c>
      <c r="G248" s="28">
        <v>10000</v>
      </c>
    </row>
    <row r="249" spans="1:7" ht="15.75">
      <c r="A249" s="60" t="s">
        <v>342</v>
      </c>
      <c r="B249" s="140"/>
      <c r="C249" s="46"/>
      <c r="D249" s="46"/>
      <c r="E249" s="46"/>
      <c r="F249" s="46"/>
      <c r="G249" s="47">
        <f>G18+G58+G65+G90+G121+G191+G201+G224+G243</f>
        <v>8592700.39</v>
      </c>
    </row>
  </sheetData>
  <sheetProtection/>
  <mergeCells count="15">
    <mergeCell ref="A14:G14"/>
    <mergeCell ref="A1:G1"/>
    <mergeCell ref="A16:A17"/>
    <mergeCell ref="A7:G7"/>
    <mergeCell ref="A10:G10"/>
    <mergeCell ref="A11:G11"/>
    <mergeCell ref="A12:G12"/>
    <mergeCell ref="A13:G13"/>
    <mergeCell ref="A2:G2"/>
    <mergeCell ref="A3:G3"/>
    <mergeCell ref="A4:G4"/>
    <mergeCell ref="A5:G5"/>
    <mergeCell ref="A6:G6"/>
    <mergeCell ref="A8:G8"/>
    <mergeCell ref="A9:G9"/>
  </mergeCells>
  <printOptions/>
  <pageMargins left="0.38" right="0.36" top="0.36" bottom="0.37" header="0.36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G109"/>
  <sheetViews>
    <sheetView tabSelected="1" view="pageBreakPreview" zoomScaleSheetLayoutView="100" zoomScalePageLayoutView="0" workbookViewId="0" topLeftCell="B1">
      <selection activeCell="A20" sqref="A20"/>
    </sheetView>
  </sheetViews>
  <sheetFormatPr defaultColWidth="9.140625" defaultRowHeight="15"/>
  <cols>
    <col min="1" max="1" width="65.421875" style="8" customWidth="1"/>
    <col min="2" max="2" width="15.00390625" style="33" customWidth="1"/>
    <col min="3" max="3" width="7.00390625" style="34" customWidth="1"/>
    <col min="4" max="4" width="6.140625" style="34" customWidth="1"/>
    <col min="5" max="5" width="7.28125" style="34" customWidth="1"/>
    <col min="6" max="6" width="5.57421875" style="34" customWidth="1"/>
    <col min="7" max="7" width="15.28125" style="32" customWidth="1"/>
  </cols>
  <sheetData>
    <row r="1" spans="1:7" ht="15">
      <c r="A1" s="214" t="s">
        <v>472</v>
      </c>
      <c r="B1" s="214"/>
      <c r="C1" s="214"/>
      <c r="D1" s="214"/>
      <c r="E1" s="214"/>
      <c r="F1" s="214"/>
      <c r="G1" s="214"/>
    </row>
    <row r="2" spans="1:7" ht="15">
      <c r="A2" s="214" t="s">
        <v>457</v>
      </c>
      <c r="B2" s="214"/>
      <c r="C2" s="214"/>
      <c r="D2" s="214"/>
      <c r="E2" s="214"/>
      <c r="F2" s="214"/>
      <c r="G2" s="214"/>
    </row>
    <row r="3" spans="1:7" ht="15">
      <c r="A3" s="214" t="s">
        <v>458</v>
      </c>
      <c r="B3" s="214"/>
      <c r="C3" s="214"/>
      <c r="D3" s="214"/>
      <c r="E3" s="214"/>
      <c r="F3" s="214"/>
      <c r="G3" s="214"/>
    </row>
    <row r="4" spans="1:7" ht="15">
      <c r="A4" s="214" t="s">
        <v>459</v>
      </c>
      <c r="B4" s="214"/>
      <c r="C4" s="214"/>
      <c r="D4" s="214"/>
      <c r="E4" s="214"/>
      <c r="F4" s="214"/>
      <c r="G4" s="214"/>
    </row>
    <row r="5" spans="1:7" ht="15">
      <c r="A5" s="214" t="s">
        <v>460</v>
      </c>
      <c r="B5" s="214"/>
      <c r="C5" s="214"/>
      <c r="D5" s="214"/>
      <c r="E5" s="214"/>
      <c r="F5" s="214"/>
      <c r="G5" s="214"/>
    </row>
    <row r="6" spans="1:7" ht="15">
      <c r="A6" s="214" t="s">
        <v>465</v>
      </c>
      <c r="B6" s="214"/>
      <c r="C6" s="214"/>
      <c r="D6" s="214"/>
      <c r="E6" s="214"/>
      <c r="F6" s="214"/>
      <c r="G6" s="214"/>
    </row>
    <row r="7" spans="1:7" ht="15">
      <c r="A7" s="214"/>
      <c r="B7" s="214"/>
      <c r="C7" s="214"/>
      <c r="D7" s="214"/>
      <c r="E7" s="214"/>
      <c r="F7" s="214"/>
      <c r="G7" s="214"/>
    </row>
    <row r="8" spans="1:7" ht="15">
      <c r="A8" s="214" t="s">
        <v>473</v>
      </c>
      <c r="B8" s="214"/>
      <c r="C8" s="214"/>
      <c r="D8" s="214"/>
      <c r="E8" s="214"/>
      <c r="F8" s="214"/>
      <c r="G8" s="214"/>
    </row>
    <row r="9" spans="1:7" ht="15">
      <c r="A9" s="214" t="s">
        <v>457</v>
      </c>
      <c r="B9" s="214"/>
      <c r="C9" s="214"/>
      <c r="D9" s="214"/>
      <c r="E9" s="214"/>
      <c r="F9" s="214"/>
      <c r="G9" s="214"/>
    </row>
    <row r="10" spans="1:7" ht="15">
      <c r="A10" s="214" t="s">
        <v>462</v>
      </c>
      <c r="B10" s="214"/>
      <c r="C10" s="214"/>
      <c r="D10" s="214"/>
      <c r="E10" s="214"/>
      <c r="F10" s="214"/>
      <c r="G10" s="214"/>
    </row>
    <row r="11" spans="1:7" ht="15">
      <c r="A11" s="214" t="s">
        <v>463</v>
      </c>
      <c r="B11" s="214"/>
      <c r="C11" s="214"/>
      <c r="D11" s="214"/>
      <c r="E11" s="214"/>
      <c r="F11" s="214"/>
      <c r="G11" s="214"/>
    </row>
    <row r="12" spans="1:7" ht="15">
      <c r="A12" s="214" t="s">
        <v>464</v>
      </c>
      <c r="B12" s="214"/>
      <c r="C12" s="214"/>
      <c r="D12" s="214"/>
      <c r="E12" s="214"/>
      <c r="F12" s="214"/>
      <c r="G12" s="214"/>
    </row>
    <row r="13" spans="1:7" ht="15">
      <c r="A13" s="235"/>
      <c r="B13" s="235"/>
      <c r="C13" s="235"/>
      <c r="D13" s="235"/>
      <c r="E13" s="235"/>
      <c r="F13" s="235"/>
      <c r="G13" s="235"/>
    </row>
    <row r="14" spans="1:7" ht="54.75" customHeight="1">
      <c r="A14" s="236" t="s">
        <v>417</v>
      </c>
      <c r="B14" s="237"/>
      <c r="C14" s="237"/>
      <c r="D14" s="237"/>
      <c r="E14" s="237"/>
      <c r="F14" s="237"/>
      <c r="G14" s="237"/>
    </row>
    <row r="15" ht="18" customHeight="1" thickBot="1">
      <c r="G15" s="35" t="s">
        <v>391</v>
      </c>
    </row>
    <row r="16" spans="1:7" ht="15">
      <c r="A16" s="238" t="s">
        <v>278</v>
      </c>
      <c r="B16" s="240" t="s">
        <v>164</v>
      </c>
      <c r="C16" s="242" t="s">
        <v>279</v>
      </c>
      <c r="D16" s="242" t="s">
        <v>163</v>
      </c>
      <c r="E16" s="242" t="s">
        <v>115</v>
      </c>
      <c r="F16" s="242" t="s">
        <v>280</v>
      </c>
      <c r="G16" s="208" t="s">
        <v>117</v>
      </c>
    </row>
    <row r="17" spans="1:7" ht="25.5">
      <c r="A17" s="239"/>
      <c r="B17" s="241"/>
      <c r="C17" s="243"/>
      <c r="D17" s="243"/>
      <c r="E17" s="243"/>
      <c r="F17" s="243"/>
      <c r="G17" s="209" t="s">
        <v>423</v>
      </c>
    </row>
    <row r="18" spans="1:7" ht="49.5" customHeight="1">
      <c r="A18" s="152" t="s">
        <v>101</v>
      </c>
      <c r="B18" s="142" t="s">
        <v>169</v>
      </c>
      <c r="C18" s="147"/>
      <c r="D18" s="147"/>
      <c r="E18" s="147"/>
      <c r="F18" s="147"/>
      <c r="G18" s="170">
        <f>G19</f>
        <v>10000</v>
      </c>
    </row>
    <row r="19" spans="1:7" ht="15.75">
      <c r="A19" s="148" t="s">
        <v>159</v>
      </c>
      <c r="B19" s="150" t="s">
        <v>170</v>
      </c>
      <c r="C19" s="149"/>
      <c r="D19" s="149"/>
      <c r="E19" s="149"/>
      <c r="F19" s="149"/>
      <c r="G19" s="173">
        <f>G20</f>
        <v>10000</v>
      </c>
    </row>
    <row r="20" spans="1:7" ht="15.75">
      <c r="A20" s="148" t="s">
        <v>158</v>
      </c>
      <c r="B20" s="150" t="s">
        <v>168</v>
      </c>
      <c r="C20" s="149">
        <v>11</v>
      </c>
      <c r="D20" s="149"/>
      <c r="E20" s="149"/>
      <c r="F20" s="149"/>
      <c r="G20" s="173">
        <f>G21</f>
        <v>10000</v>
      </c>
    </row>
    <row r="21" spans="1:7" ht="15.75">
      <c r="A21" s="148" t="s">
        <v>428</v>
      </c>
      <c r="B21" s="150" t="s">
        <v>168</v>
      </c>
      <c r="C21" s="149">
        <v>11</v>
      </c>
      <c r="D21" s="149" t="s">
        <v>148</v>
      </c>
      <c r="E21" s="149"/>
      <c r="F21" s="149"/>
      <c r="G21" s="173">
        <f>G22</f>
        <v>10000</v>
      </c>
    </row>
    <row r="22" spans="1:7" ht="25.5">
      <c r="A22" s="129" t="s">
        <v>75</v>
      </c>
      <c r="B22" s="150" t="s">
        <v>168</v>
      </c>
      <c r="C22" s="149" t="s">
        <v>335</v>
      </c>
      <c r="D22" s="149" t="s">
        <v>148</v>
      </c>
      <c r="E22" s="149" t="s">
        <v>64</v>
      </c>
      <c r="F22" s="149"/>
      <c r="G22" s="173">
        <f>G23</f>
        <v>10000</v>
      </c>
    </row>
    <row r="23" spans="1:7" ht="25.5">
      <c r="A23" s="148" t="s">
        <v>281</v>
      </c>
      <c r="B23" s="150" t="s">
        <v>168</v>
      </c>
      <c r="C23" s="149">
        <v>11</v>
      </c>
      <c r="D23" s="149" t="s">
        <v>148</v>
      </c>
      <c r="E23" s="149" t="s">
        <v>64</v>
      </c>
      <c r="F23" s="149" t="s">
        <v>8</v>
      </c>
      <c r="G23" s="163">
        <v>10000</v>
      </c>
    </row>
    <row r="24" spans="1:7" ht="43.5">
      <c r="A24" s="144" t="s">
        <v>103</v>
      </c>
      <c r="B24" s="142" t="s">
        <v>172</v>
      </c>
      <c r="C24" s="147"/>
      <c r="D24" s="147"/>
      <c r="E24" s="147"/>
      <c r="F24" s="147"/>
      <c r="G24" s="170">
        <f>G25</f>
        <v>208600</v>
      </c>
    </row>
    <row r="25" spans="1:7" ht="15.75">
      <c r="A25" s="148" t="s">
        <v>145</v>
      </c>
      <c r="B25" s="150" t="s">
        <v>176</v>
      </c>
      <c r="C25" s="149"/>
      <c r="D25" s="149"/>
      <c r="E25" s="149"/>
      <c r="F25" s="149"/>
      <c r="G25" s="173">
        <f>G26+G31</f>
        <v>208600</v>
      </c>
    </row>
    <row r="26" spans="1:7" ht="15.75">
      <c r="A26" s="153" t="s">
        <v>282</v>
      </c>
      <c r="B26" s="150" t="s">
        <v>174</v>
      </c>
      <c r="C26" s="149">
        <v>10</v>
      </c>
      <c r="D26" s="149"/>
      <c r="E26" s="149"/>
      <c r="F26" s="149"/>
      <c r="G26" s="173">
        <f>G27</f>
        <v>208600</v>
      </c>
    </row>
    <row r="27" spans="1:7" ht="15.75">
      <c r="A27" s="153" t="s">
        <v>144</v>
      </c>
      <c r="B27" s="150" t="s">
        <v>175</v>
      </c>
      <c r="C27" s="149">
        <v>10</v>
      </c>
      <c r="D27" s="149" t="s">
        <v>148</v>
      </c>
      <c r="E27" s="149"/>
      <c r="F27" s="149"/>
      <c r="G27" s="173">
        <f>G28</f>
        <v>208600</v>
      </c>
    </row>
    <row r="28" spans="1:7" ht="25.5">
      <c r="A28" s="153" t="s">
        <v>146</v>
      </c>
      <c r="B28" s="150" t="s">
        <v>175</v>
      </c>
      <c r="C28" s="149">
        <v>10</v>
      </c>
      <c r="D28" s="149" t="s">
        <v>148</v>
      </c>
      <c r="E28" s="149"/>
      <c r="F28" s="149"/>
      <c r="G28" s="173">
        <f>G29</f>
        <v>208600</v>
      </c>
    </row>
    <row r="29" spans="1:7" ht="15.75">
      <c r="A29" s="153" t="s">
        <v>147</v>
      </c>
      <c r="B29" s="150" t="s">
        <v>175</v>
      </c>
      <c r="C29" s="149" t="s">
        <v>329</v>
      </c>
      <c r="D29" s="149" t="s">
        <v>148</v>
      </c>
      <c r="E29" s="149" t="s">
        <v>73</v>
      </c>
      <c r="F29" s="151"/>
      <c r="G29" s="173">
        <f>G30</f>
        <v>208600</v>
      </c>
    </row>
    <row r="30" spans="1:7" ht="25.5">
      <c r="A30" s="148" t="s">
        <v>283</v>
      </c>
      <c r="B30" s="150" t="s">
        <v>175</v>
      </c>
      <c r="C30" s="149">
        <v>10</v>
      </c>
      <c r="D30" s="149" t="s">
        <v>148</v>
      </c>
      <c r="E30" s="149" t="s">
        <v>73</v>
      </c>
      <c r="F30" s="149" t="s">
        <v>8</v>
      </c>
      <c r="G30" s="163">
        <v>208600</v>
      </c>
    </row>
    <row r="31" spans="1:7" ht="25.5">
      <c r="A31" s="148" t="s">
        <v>157</v>
      </c>
      <c r="B31" s="150" t="s">
        <v>173</v>
      </c>
      <c r="C31" s="149"/>
      <c r="D31" s="149"/>
      <c r="E31" s="149"/>
      <c r="F31" s="149"/>
      <c r="G31" s="173">
        <f>G32</f>
        <v>0</v>
      </c>
    </row>
    <row r="32" spans="1:7" ht="15.75">
      <c r="A32" s="148" t="s">
        <v>284</v>
      </c>
      <c r="B32" s="150" t="s">
        <v>173</v>
      </c>
      <c r="C32" s="149">
        <v>10</v>
      </c>
      <c r="D32" s="149" t="s">
        <v>151</v>
      </c>
      <c r="E32" s="149"/>
      <c r="F32" s="149"/>
      <c r="G32" s="173">
        <f>G33</f>
        <v>0</v>
      </c>
    </row>
    <row r="33" spans="1:7" ht="15.75">
      <c r="A33" s="153" t="s">
        <v>147</v>
      </c>
      <c r="B33" s="150" t="s">
        <v>173</v>
      </c>
      <c r="C33" s="149" t="s">
        <v>329</v>
      </c>
      <c r="D33" s="149" t="s">
        <v>151</v>
      </c>
      <c r="E33" s="149" t="s">
        <v>73</v>
      </c>
      <c r="F33" s="151"/>
      <c r="G33" s="173">
        <f>G34</f>
        <v>0</v>
      </c>
    </row>
    <row r="34" spans="1:7" ht="25.5">
      <c r="A34" s="148" t="s">
        <v>283</v>
      </c>
      <c r="B34" s="150" t="s">
        <v>173</v>
      </c>
      <c r="C34" s="149">
        <v>10</v>
      </c>
      <c r="D34" s="149" t="s">
        <v>151</v>
      </c>
      <c r="E34" s="149" t="s">
        <v>73</v>
      </c>
      <c r="F34" s="149" t="s">
        <v>8</v>
      </c>
      <c r="G34" s="163">
        <v>0</v>
      </c>
    </row>
    <row r="35" spans="1:7" ht="43.5">
      <c r="A35" s="144" t="s">
        <v>98</v>
      </c>
      <c r="B35" s="142" t="s">
        <v>186</v>
      </c>
      <c r="C35" s="147"/>
      <c r="D35" s="147"/>
      <c r="E35" s="147"/>
      <c r="F35" s="147"/>
      <c r="G35" s="170">
        <f>G36</f>
        <v>20000</v>
      </c>
    </row>
    <row r="36" spans="1:7" ht="25.5">
      <c r="A36" s="148" t="s">
        <v>127</v>
      </c>
      <c r="B36" s="150" t="s">
        <v>187</v>
      </c>
      <c r="C36" s="151"/>
      <c r="D36" s="151"/>
      <c r="E36" s="151"/>
      <c r="F36" s="151"/>
      <c r="G36" s="173">
        <f>G37+G41</f>
        <v>20000</v>
      </c>
    </row>
    <row r="37" spans="1:7" ht="15.75">
      <c r="A37" s="148" t="s">
        <v>125</v>
      </c>
      <c r="B37" s="150" t="s">
        <v>185</v>
      </c>
      <c r="C37" s="149" t="s">
        <v>152</v>
      </c>
      <c r="D37" s="149"/>
      <c r="E37" s="149"/>
      <c r="F37" s="149"/>
      <c r="G37" s="173">
        <f>G38</f>
        <v>10000</v>
      </c>
    </row>
    <row r="38" spans="1:7" ht="15.75">
      <c r="A38" s="148" t="s">
        <v>126</v>
      </c>
      <c r="B38" s="150" t="s">
        <v>185</v>
      </c>
      <c r="C38" s="149" t="s">
        <v>152</v>
      </c>
      <c r="D38" s="149" t="s">
        <v>148</v>
      </c>
      <c r="E38" s="149"/>
      <c r="F38" s="149"/>
      <c r="G38" s="173">
        <f>G39</f>
        <v>10000</v>
      </c>
    </row>
    <row r="39" spans="1:7" ht="25.5">
      <c r="A39" s="148" t="s">
        <v>120</v>
      </c>
      <c r="B39" s="150" t="s">
        <v>185</v>
      </c>
      <c r="C39" s="149" t="s">
        <v>152</v>
      </c>
      <c r="D39" s="149" t="s">
        <v>148</v>
      </c>
      <c r="E39" s="149" t="s">
        <v>64</v>
      </c>
      <c r="F39" s="149"/>
      <c r="G39" s="173">
        <f>G40</f>
        <v>10000</v>
      </c>
    </row>
    <row r="40" spans="1:7" ht="25.5">
      <c r="A40" s="148" t="s">
        <v>283</v>
      </c>
      <c r="B40" s="150" t="s">
        <v>185</v>
      </c>
      <c r="C40" s="149" t="s">
        <v>152</v>
      </c>
      <c r="D40" s="149" t="s">
        <v>148</v>
      </c>
      <c r="E40" s="149" t="s">
        <v>64</v>
      </c>
      <c r="F40" s="149" t="s">
        <v>8</v>
      </c>
      <c r="G40" s="163">
        <v>10000</v>
      </c>
    </row>
    <row r="41" spans="1:7" ht="15.75">
      <c r="A41" s="148" t="s">
        <v>285</v>
      </c>
      <c r="B41" s="150" t="s">
        <v>185</v>
      </c>
      <c r="C41" s="149" t="s">
        <v>154</v>
      </c>
      <c r="D41" s="149"/>
      <c r="E41" s="149"/>
      <c r="F41" s="149"/>
      <c r="G41" s="173">
        <f>G42</f>
        <v>10000</v>
      </c>
    </row>
    <row r="42" spans="1:7" ht="15.75">
      <c r="A42" s="148" t="s">
        <v>140</v>
      </c>
      <c r="B42" s="150" t="s">
        <v>185</v>
      </c>
      <c r="C42" s="149" t="s">
        <v>154</v>
      </c>
      <c r="D42" s="149" t="s">
        <v>154</v>
      </c>
      <c r="E42" s="149"/>
      <c r="F42" s="149"/>
      <c r="G42" s="173">
        <f>G43</f>
        <v>10000</v>
      </c>
    </row>
    <row r="43" spans="1:7" ht="25.5">
      <c r="A43" s="148" t="s">
        <v>120</v>
      </c>
      <c r="B43" s="150" t="s">
        <v>185</v>
      </c>
      <c r="C43" s="149" t="s">
        <v>154</v>
      </c>
      <c r="D43" s="149" t="s">
        <v>154</v>
      </c>
      <c r="E43" s="149" t="s">
        <v>64</v>
      </c>
      <c r="F43" s="149"/>
      <c r="G43" s="173">
        <f>G44</f>
        <v>10000</v>
      </c>
    </row>
    <row r="44" spans="1:7" ht="25.5">
      <c r="A44" s="148" t="s">
        <v>283</v>
      </c>
      <c r="B44" s="150" t="s">
        <v>185</v>
      </c>
      <c r="C44" s="149" t="s">
        <v>154</v>
      </c>
      <c r="D44" s="149" t="s">
        <v>154</v>
      </c>
      <c r="E44" s="149" t="s">
        <v>64</v>
      </c>
      <c r="F44" s="149" t="s">
        <v>8</v>
      </c>
      <c r="G44" s="163">
        <v>10000</v>
      </c>
    </row>
    <row r="45" spans="1:7" ht="57">
      <c r="A45" s="162" t="s">
        <v>94</v>
      </c>
      <c r="B45" s="142" t="s">
        <v>192</v>
      </c>
      <c r="C45" s="145"/>
      <c r="D45" s="145"/>
      <c r="E45" s="145"/>
      <c r="F45" s="145"/>
      <c r="G45" s="170">
        <f>G46</f>
        <v>70000</v>
      </c>
    </row>
    <row r="46" spans="1:7" ht="25.5">
      <c r="A46" s="148" t="s">
        <v>286</v>
      </c>
      <c r="B46" s="150" t="s">
        <v>190</v>
      </c>
      <c r="C46" s="149"/>
      <c r="D46" s="149"/>
      <c r="E46" s="149"/>
      <c r="F46" s="149"/>
      <c r="G46" s="173">
        <f>G47+G51+G55+G59</f>
        <v>70000</v>
      </c>
    </row>
    <row r="47" spans="1:7" ht="15.75">
      <c r="A47" s="148" t="s">
        <v>119</v>
      </c>
      <c r="B47" s="150" t="s">
        <v>189</v>
      </c>
      <c r="C47" s="149" t="s">
        <v>148</v>
      </c>
      <c r="D47" s="149"/>
      <c r="E47" s="149"/>
      <c r="F47" s="149"/>
      <c r="G47" s="173">
        <f>G48</f>
        <v>10000</v>
      </c>
    </row>
    <row r="48" spans="1:7" ht="15.75">
      <c r="A48" s="148" t="s">
        <v>121</v>
      </c>
      <c r="B48" s="150" t="s">
        <v>189</v>
      </c>
      <c r="C48" s="149" t="s">
        <v>148</v>
      </c>
      <c r="D48" s="149">
        <v>13</v>
      </c>
      <c r="E48" s="149"/>
      <c r="F48" s="149"/>
      <c r="G48" s="173">
        <f>G49</f>
        <v>10000</v>
      </c>
    </row>
    <row r="49" spans="1:7" ht="25.5">
      <c r="A49" s="148" t="s">
        <v>120</v>
      </c>
      <c r="B49" s="150" t="s">
        <v>189</v>
      </c>
      <c r="C49" s="149" t="s">
        <v>149</v>
      </c>
      <c r="D49" s="149" t="s">
        <v>328</v>
      </c>
      <c r="E49" s="149" t="s">
        <v>64</v>
      </c>
      <c r="F49" s="149"/>
      <c r="G49" s="173">
        <f>G50</f>
        <v>10000</v>
      </c>
    </row>
    <row r="50" spans="1:7" ht="25.5">
      <c r="A50" s="148" t="s">
        <v>283</v>
      </c>
      <c r="B50" s="150" t="s">
        <v>189</v>
      </c>
      <c r="C50" s="149" t="s">
        <v>148</v>
      </c>
      <c r="D50" s="149">
        <v>13</v>
      </c>
      <c r="E50" s="149" t="s">
        <v>64</v>
      </c>
      <c r="F50" s="149" t="s">
        <v>8</v>
      </c>
      <c r="G50" s="163">
        <v>10000</v>
      </c>
    </row>
    <row r="51" spans="1:7" ht="15.75">
      <c r="A51" s="148" t="s">
        <v>287</v>
      </c>
      <c r="B51" s="150" t="s">
        <v>189</v>
      </c>
      <c r="C51" s="149" t="s">
        <v>151</v>
      </c>
      <c r="D51" s="149"/>
      <c r="E51" s="149"/>
      <c r="F51" s="149"/>
      <c r="G51" s="173">
        <f>G52</f>
        <v>10000</v>
      </c>
    </row>
    <row r="52" spans="1:7" ht="15.75">
      <c r="A52" s="148" t="s">
        <v>123</v>
      </c>
      <c r="B52" s="150" t="s">
        <v>189</v>
      </c>
      <c r="C52" s="149" t="s">
        <v>151</v>
      </c>
      <c r="D52" s="149" t="s">
        <v>36</v>
      </c>
      <c r="E52" s="149"/>
      <c r="F52" s="149"/>
      <c r="G52" s="173">
        <f>G53</f>
        <v>10000</v>
      </c>
    </row>
    <row r="53" spans="1:7" ht="25.5">
      <c r="A53" s="148" t="s">
        <v>120</v>
      </c>
      <c r="B53" s="150" t="s">
        <v>189</v>
      </c>
      <c r="C53" s="149" t="s">
        <v>151</v>
      </c>
      <c r="D53" s="149" t="s">
        <v>36</v>
      </c>
      <c r="E53" s="149" t="s">
        <v>64</v>
      </c>
      <c r="F53" s="149"/>
      <c r="G53" s="173">
        <f>G54</f>
        <v>10000</v>
      </c>
    </row>
    <row r="54" spans="1:7" ht="25.5">
      <c r="A54" s="148" t="s">
        <v>283</v>
      </c>
      <c r="B54" s="150" t="s">
        <v>189</v>
      </c>
      <c r="C54" s="149" t="s">
        <v>151</v>
      </c>
      <c r="D54" s="149" t="s">
        <v>36</v>
      </c>
      <c r="E54" s="149" t="s">
        <v>64</v>
      </c>
      <c r="F54" s="149" t="s">
        <v>8</v>
      </c>
      <c r="G54" s="163">
        <v>10000</v>
      </c>
    </row>
    <row r="55" spans="1:7" ht="15.75">
      <c r="A55" s="148" t="s">
        <v>288</v>
      </c>
      <c r="B55" s="150" t="s">
        <v>189</v>
      </c>
      <c r="C55" s="149" t="s">
        <v>153</v>
      </c>
      <c r="D55" s="149" t="s">
        <v>151</v>
      </c>
      <c r="E55" s="149"/>
      <c r="F55" s="149"/>
      <c r="G55" s="173">
        <f>G56</f>
        <v>20000</v>
      </c>
    </row>
    <row r="56" spans="1:7" ht="15.75">
      <c r="A56" s="148" t="s">
        <v>135</v>
      </c>
      <c r="B56" s="150" t="s">
        <v>189</v>
      </c>
      <c r="C56" s="149" t="s">
        <v>153</v>
      </c>
      <c r="D56" s="149" t="s">
        <v>151</v>
      </c>
      <c r="E56" s="149"/>
      <c r="F56" s="149"/>
      <c r="G56" s="173">
        <f>G57</f>
        <v>20000</v>
      </c>
    </row>
    <row r="57" spans="1:7" ht="25.5">
      <c r="A57" s="148" t="s">
        <v>120</v>
      </c>
      <c r="B57" s="150" t="s">
        <v>189</v>
      </c>
      <c r="C57" s="149" t="s">
        <v>153</v>
      </c>
      <c r="D57" s="149" t="s">
        <v>151</v>
      </c>
      <c r="E57" s="149" t="s">
        <v>64</v>
      </c>
      <c r="F57" s="149"/>
      <c r="G57" s="173">
        <f>G58</f>
        <v>20000</v>
      </c>
    </row>
    <row r="58" spans="1:7" ht="25.5">
      <c r="A58" s="148" t="s">
        <v>283</v>
      </c>
      <c r="B58" s="150" t="s">
        <v>189</v>
      </c>
      <c r="C58" s="149" t="s">
        <v>153</v>
      </c>
      <c r="D58" s="149" t="s">
        <v>151</v>
      </c>
      <c r="E58" s="149" t="s">
        <v>64</v>
      </c>
      <c r="F58" s="149" t="s">
        <v>8</v>
      </c>
      <c r="G58" s="163">
        <v>20000</v>
      </c>
    </row>
    <row r="59" spans="1:7" ht="15.75">
      <c r="A59" s="148" t="s">
        <v>285</v>
      </c>
      <c r="B59" s="150" t="s">
        <v>189</v>
      </c>
      <c r="C59" s="149" t="s">
        <v>154</v>
      </c>
      <c r="D59" s="149"/>
      <c r="E59" s="149"/>
      <c r="F59" s="149"/>
      <c r="G59" s="173">
        <f>G60</f>
        <v>30000</v>
      </c>
    </row>
    <row r="60" spans="1:7" ht="15.75">
      <c r="A60" s="148" t="s">
        <v>140</v>
      </c>
      <c r="B60" s="150" t="s">
        <v>189</v>
      </c>
      <c r="C60" s="149" t="s">
        <v>154</v>
      </c>
      <c r="D60" s="149" t="s">
        <v>154</v>
      </c>
      <c r="E60" s="149"/>
      <c r="F60" s="149"/>
      <c r="G60" s="173">
        <f>G61</f>
        <v>30000</v>
      </c>
    </row>
    <row r="61" spans="1:7" ht="25.5">
      <c r="A61" s="148" t="s">
        <v>120</v>
      </c>
      <c r="B61" s="150" t="s">
        <v>189</v>
      </c>
      <c r="C61" s="149" t="s">
        <v>154</v>
      </c>
      <c r="D61" s="149" t="s">
        <v>154</v>
      </c>
      <c r="E61" s="149" t="s">
        <v>64</v>
      </c>
      <c r="F61" s="149"/>
      <c r="G61" s="173">
        <f>G62</f>
        <v>30000</v>
      </c>
    </row>
    <row r="62" spans="1:7" ht="25.5">
      <c r="A62" s="148" t="s">
        <v>283</v>
      </c>
      <c r="B62" s="150" t="s">
        <v>189</v>
      </c>
      <c r="C62" s="149" t="s">
        <v>154</v>
      </c>
      <c r="D62" s="149" t="s">
        <v>154</v>
      </c>
      <c r="E62" s="149" t="s">
        <v>64</v>
      </c>
      <c r="F62" s="149" t="s">
        <v>8</v>
      </c>
      <c r="G62" s="163">
        <v>30000</v>
      </c>
    </row>
    <row r="63" spans="1:7" ht="57.75">
      <c r="A63" s="144" t="s">
        <v>129</v>
      </c>
      <c r="B63" s="142" t="s">
        <v>199</v>
      </c>
      <c r="C63" s="145"/>
      <c r="D63" s="145"/>
      <c r="E63" s="145"/>
      <c r="F63" s="145"/>
      <c r="G63" s="170">
        <f>G64</f>
        <v>10000</v>
      </c>
    </row>
    <row r="64" spans="1:7" ht="25.5">
      <c r="A64" s="153" t="s">
        <v>166</v>
      </c>
      <c r="B64" s="150" t="s">
        <v>197</v>
      </c>
      <c r="C64" s="149"/>
      <c r="D64" s="149"/>
      <c r="E64" s="149"/>
      <c r="F64" s="149"/>
      <c r="G64" s="173">
        <f>G65+G69</f>
        <v>10000</v>
      </c>
    </row>
    <row r="65" spans="1:7" ht="15.75">
      <c r="A65" s="153" t="s">
        <v>125</v>
      </c>
      <c r="B65" s="150" t="s">
        <v>195</v>
      </c>
      <c r="C65" s="149" t="s">
        <v>152</v>
      </c>
      <c r="D65" s="149"/>
      <c r="E65" s="149"/>
      <c r="F65" s="149"/>
      <c r="G65" s="173">
        <f>G66</f>
        <v>10000</v>
      </c>
    </row>
    <row r="66" spans="1:7" ht="15.75">
      <c r="A66" s="153" t="s">
        <v>128</v>
      </c>
      <c r="B66" s="150" t="s">
        <v>195</v>
      </c>
      <c r="C66" s="149" t="s">
        <v>152</v>
      </c>
      <c r="D66" s="149">
        <v>12</v>
      </c>
      <c r="E66" s="149"/>
      <c r="F66" s="149"/>
      <c r="G66" s="173">
        <f>G67</f>
        <v>10000</v>
      </c>
    </row>
    <row r="67" spans="1:7" ht="25.5">
      <c r="A67" s="148" t="s">
        <v>120</v>
      </c>
      <c r="B67" s="150" t="s">
        <v>195</v>
      </c>
      <c r="C67" s="149" t="s">
        <v>152</v>
      </c>
      <c r="D67" s="149">
        <v>11</v>
      </c>
      <c r="E67" s="149" t="s">
        <v>64</v>
      </c>
      <c r="F67" s="149"/>
      <c r="G67" s="173">
        <f>G68</f>
        <v>10000</v>
      </c>
    </row>
    <row r="68" spans="1:7" ht="25.5">
      <c r="A68" s="148" t="s">
        <v>283</v>
      </c>
      <c r="B68" s="150" t="s">
        <v>195</v>
      </c>
      <c r="C68" s="149" t="s">
        <v>152</v>
      </c>
      <c r="D68" s="149">
        <v>12</v>
      </c>
      <c r="E68" s="149" t="s">
        <v>64</v>
      </c>
      <c r="F68" s="149" t="s">
        <v>8</v>
      </c>
      <c r="G68" s="163">
        <v>10000</v>
      </c>
    </row>
    <row r="69" spans="1:7" ht="15.75">
      <c r="A69" s="153" t="s">
        <v>288</v>
      </c>
      <c r="B69" s="150" t="s">
        <v>195</v>
      </c>
      <c r="C69" s="149" t="s">
        <v>153</v>
      </c>
      <c r="D69" s="149"/>
      <c r="E69" s="149"/>
      <c r="F69" s="149"/>
      <c r="G69" s="173">
        <f>G70</f>
        <v>0</v>
      </c>
    </row>
    <row r="70" spans="1:7" ht="15.75">
      <c r="A70" s="153" t="s">
        <v>133</v>
      </c>
      <c r="B70" s="150" t="s">
        <v>195</v>
      </c>
      <c r="C70" s="149" t="s">
        <v>153</v>
      </c>
      <c r="D70" s="149" t="s">
        <v>150</v>
      </c>
      <c r="E70" s="149"/>
      <c r="F70" s="149"/>
      <c r="G70" s="173">
        <f>G72</f>
        <v>0</v>
      </c>
    </row>
    <row r="71" spans="1:7" ht="25.5">
      <c r="A71" s="148" t="s">
        <v>120</v>
      </c>
      <c r="B71" s="150" t="s">
        <v>195</v>
      </c>
      <c r="C71" s="149" t="s">
        <v>153</v>
      </c>
      <c r="D71" s="149" t="s">
        <v>150</v>
      </c>
      <c r="E71" s="149" t="s">
        <v>64</v>
      </c>
      <c r="F71" s="149"/>
      <c r="G71" s="173">
        <f>G72</f>
        <v>0</v>
      </c>
    </row>
    <row r="72" spans="1:7" ht="25.5">
      <c r="A72" s="146" t="s">
        <v>54</v>
      </c>
      <c r="B72" s="150" t="s">
        <v>195</v>
      </c>
      <c r="C72" s="149" t="s">
        <v>153</v>
      </c>
      <c r="D72" s="149" t="s">
        <v>150</v>
      </c>
      <c r="E72" s="149" t="s">
        <v>64</v>
      </c>
      <c r="F72" s="149" t="s">
        <v>8</v>
      </c>
      <c r="G72" s="163">
        <v>0</v>
      </c>
    </row>
    <row r="73" spans="1:7" ht="43.5">
      <c r="A73" s="144" t="s">
        <v>429</v>
      </c>
      <c r="B73" s="142" t="s">
        <v>200</v>
      </c>
      <c r="C73" s="145"/>
      <c r="D73" s="145"/>
      <c r="E73" s="145"/>
      <c r="F73" s="145"/>
      <c r="G73" s="170">
        <f>G74</f>
        <v>20000</v>
      </c>
    </row>
    <row r="74" spans="1:7" ht="25.5">
      <c r="A74" s="148" t="s">
        <v>289</v>
      </c>
      <c r="B74" s="150" t="s">
        <v>201</v>
      </c>
      <c r="C74" s="149"/>
      <c r="D74" s="149"/>
      <c r="E74" s="149"/>
      <c r="F74" s="149"/>
      <c r="G74" s="173">
        <f>G75</f>
        <v>20000</v>
      </c>
    </row>
    <row r="75" spans="1:7" ht="15.75">
      <c r="A75" s="148" t="s">
        <v>288</v>
      </c>
      <c r="B75" s="150" t="s">
        <v>425</v>
      </c>
      <c r="C75" s="149" t="s">
        <v>153</v>
      </c>
      <c r="D75" s="149"/>
      <c r="E75" s="149"/>
      <c r="F75" s="149"/>
      <c r="G75" s="173">
        <f>G76</f>
        <v>20000</v>
      </c>
    </row>
    <row r="76" spans="1:7" ht="15.75">
      <c r="A76" s="148" t="s">
        <v>135</v>
      </c>
      <c r="B76" s="150" t="s">
        <v>425</v>
      </c>
      <c r="C76" s="149" t="s">
        <v>153</v>
      </c>
      <c r="D76" s="149" t="s">
        <v>151</v>
      </c>
      <c r="E76" s="149"/>
      <c r="F76" s="149"/>
      <c r="G76" s="173">
        <f>G77</f>
        <v>20000</v>
      </c>
    </row>
    <row r="77" spans="1:7" ht="25.5">
      <c r="A77" s="148" t="s">
        <v>120</v>
      </c>
      <c r="B77" s="150" t="s">
        <v>425</v>
      </c>
      <c r="C77" s="149" t="s">
        <v>153</v>
      </c>
      <c r="D77" s="149" t="s">
        <v>151</v>
      </c>
      <c r="E77" s="149" t="s">
        <v>64</v>
      </c>
      <c r="F77" s="149"/>
      <c r="G77" s="173">
        <f>G78</f>
        <v>20000</v>
      </c>
    </row>
    <row r="78" spans="1:7" ht="25.5">
      <c r="A78" s="148" t="s">
        <v>283</v>
      </c>
      <c r="B78" s="150" t="s">
        <v>425</v>
      </c>
      <c r="C78" s="149" t="s">
        <v>153</v>
      </c>
      <c r="D78" s="149" t="s">
        <v>151</v>
      </c>
      <c r="E78" s="149" t="s">
        <v>64</v>
      </c>
      <c r="F78" s="149" t="s">
        <v>8</v>
      </c>
      <c r="G78" s="163">
        <v>20000</v>
      </c>
    </row>
    <row r="79" spans="1:7" ht="43.5">
      <c r="A79" s="144" t="s">
        <v>91</v>
      </c>
      <c r="B79" s="147" t="s">
        <v>408</v>
      </c>
      <c r="C79" s="147"/>
      <c r="D79" s="145"/>
      <c r="E79" s="145"/>
      <c r="F79" s="145"/>
      <c r="G79" s="170">
        <f>G80</f>
        <v>10000</v>
      </c>
    </row>
    <row r="80" spans="1:7" ht="38.25">
      <c r="A80" s="148" t="s">
        <v>92</v>
      </c>
      <c r="B80" s="149" t="s">
        <v>406</v>
      </c>
      <c r="C80" s="149"/>
      <c r="D80" s="149"/>
      <c r="E80" s="149"/>
      <c r="F80" s="149"/>
      <c r="G80" s="173">
        <f>G81</f>
        <v>10000</v>
      </c>
    </row>
    <row r="81" spans="1:7" ht="15.75">
      <c r="A81" s="153" t="s">
        <v>125</v>
      </c>
      <c r="B81" s="149" t="s">
        <v>407</v>
      </c>
      <c r="C81" s="149" t="s">
        <v>152</v>
      </c>
      <c r="D81" s="149"/>
      <c r="E81" s="149"/>
      <c r="F81" s="149"/>
      <c r="G81" s="173">
        <f>G82</f>
        <v>10000</v>
      </c>
    </row>
    <row r="82" spans="1:7" ht="15.75">
      <c r="A82" s="153" t="s">
        <v>128</v>
      </c>
      <c r="B82" s="149" t="s">
        <v>407</v>
      </c>
      <c r="C82" s="149" t="s">
        <v>152</v>
      </c>
      <c r="D82" s="149" t="s">
        <v>330</v>
      </c>
      <c r="E82" s="149"/>
      <c r="F82" s="149"/>
      <c r="G82" s="173">
        <f>G83</f>
        <v>10000</v>
      </c>
    </row>
    <row r="83" spans="1:7" ht="25.5">
      <c r="A83" s="148" t="s">
        <v>120</v>
      </c>
      <c r="B83" s="149" t="s">
        <v>407</v>
      </c>
      <c r="C83" s="149" t="s">
        <v>152</v>
      </c>
      <c r="D83" s="149" t="s">
        <v>330</v>
      </c>
      <c r="E83" s="149" t="s">
        <v>64</v>
      </c>
      <c r="F83" s="149"/>
      <c r="G83" s="173">
        <f>G84</f>
        <v>10000</v>
      </c>
    </row>
    <row r="84" spans="1:7" ht="25.5">
      <c r="A84" s="148" t="s">
        <v>283</v>
      </c>
      <c r="B84" s="149" t="s">
        <v>407</v>
      </c>
      <c r="C84" s="149" t="s">
        <v>152</v>
      </c>
      <c r="D84" s="149" t="s">
        <v>330</v>
      </c>
      <c r="E84" s="149" t="s">
        <v>64</v>
      </c>
      <c r="F84" s="149" t="s">
        <v>8</v>
      </c>
      <c r="G84" s="163">
        <v>10000</v>
      </c>
    </row>
    <row r="85" spans="1:7" ht="28.5">
      <c r="A85" s="171" t="s">
        <v>95</v>
      </c>
      <c r="B85" s="168" t="s">
        <v>414</v>
      </c>
      <c r="C85" s="168"/>
      <c r="D85" s="168"/>
      <c r="E85" s="168"/>
      <c r="F85" s="168"/>
      <c r="G85" s="169">
        <f>G86</f>
        <v>391470</v>
      </c>
    </row>
    <row r="86" spans="1:7" ht="36.75" customHeight="1">
      <c r="A86" s="174" t="s">
        <v>166</v>
      </c>
      <c r="B86" s="149" t="s">
        <v>415</v>
      </c>
      <c r="C86" s="149"/>
      <c r="D86" s="149"/>
      <c r="E86" s="149"/>
      <c r="F86" s="149"/>
      <c r="G86" s="173">
        <f>G87</f>
        <v>391470</v>
      </c>
    </row>
    <row r="87" spans="1:7" ht="15.75">
      <c r="A87" s="153" t="s">
        <v>288</v>
      </c>
      <c r="B87" s="172" t="s">
        <v>454</v>
      </c>
      <c r="C87" s="149" t="s">
        <v>153</v>
      </c>
      <c r="D87" s="149"/>
      <c r="E87" s="149"/>
      <c r="F87" s="149"/>
      <c r="G87" s="173">
        <f>G88</f>
        <v>391470</v>
      </c>
    </row>
    <row r="88" spans="1:7" ht="15.75">
      <c r="A88" s="153" t="s">
        <v>133</v>
      </c>
      <c r="B88" s="172" t="s">
        <v>454</v>
      </c>
      <c r="C88" s="149" t="s">
        <v>153</v>
      </c>
      <c r="D88" s="149" t="s">
        <v>150</v>
      </c>
      <c r="E88" s="149"/>
      <c r="F88" s="149"/>
      <c r="G88" s="173">
        <f>G90</f>
        <v>391470</v>
      </c>
    </row>
    <row r="89" spans="1:7" ht="25.5">
      <c r="A89" s="148" t="s">
        <v>120</v>
      </c>
      <c r="B89" s="172" t="s">
        <v>455</v>
      </c>
      <c r="C89" s="149" t="s">
        <v>153</v>
      </c>
      <c r="D89" s="149" t="s">
        <v>150</v>
      </c>
      <c r="E89" s="149" t="s">
        <v>64</v>
      </c>
      <c r="F89" s="149"/>
      <c r="G89" s="173">
        <f>G90</f>
        <v>391470</v>
      </c>
    </row>
    <row r="90" spans="1:7" ht="25.5">
      <c r="A90" s="146" t="s">
        <v>54</v>
      </c>
      <c r="B90" s="172" t="s">
        <v>455</v>
      </c>
      <c r="C90" s="149" t="s">
        <v>153</v>
      </c>
      <c r="D90" s="149" t="s">
        <v>150</v>
      </c>
      <c r="E90" s="149" t="s">
        <v>64</v>
      </c>
      <c r="F90" s="149" t="s">
        <v>8</v>
      </c>
      <c r="G90" s="163">
        <v>391470</v>
      </c>
    </row>
    <row r="91" spans="1:7" ht="57.75">
      <c r="A91" s="144" t="s">
        <v>82</v>
      </c>
      <c r="B91" s="142" t="s">
        <v>86</v>
      </c>
      <c r="C91" s="147"/>
      <c r="D91" s="147"/>
      <c r="E91" s="147"/>
      <c r="F91" s="147"/>
      <c r="G91" s="170">
        <f>G92</f>
        <v>30000</v>
      </c>
    </row>
    <row r="92" spans="1:7" ht="38.25">
      <c r="A92" s="153" t="s">
        <v>83</v>
      </c>
      <c r="B92" s="150" t="s">
        <v>84</v>
      </c>
      <c r="C92" s="149"/>
      <c r="D92" s="149"/>
      <c r="E92" s="149"/>
      <c r="F92" s="149"/>
      <c r="G92" s="173">
        <f>G93</f>
        <v>30000</v>
      </c>
    </row>
    <row r="93" spans="1:7" ht="15.75">
      <c r="A93" s="153" t="s">
        <v>287</v>
      </c>
      <c r="B93" s="150" t="s">
        <v>85</v>
      </c>
      <c r="C93" s="149" t="s">
        <v>151</v>
      </c>
      <c r="D93" s="149"/>
      <c r="E93" s="149"/>
      <c r="F93" s="149"/>
      <c r="G93" s="173">
        <f>G94</f>
        <v>30000</v>
      </c>
    </row>
    <row r="94" spans="1:7" ht="15.75">
      <c r="A94" s="153" t="s">
        <v>124</v>
      </c>
      <c r="B94" s="150" t="s">
        <v>85</v>
      </c>
      <c r="C94" s="149" t="s">
        <v>151</v>
      </c>
      <c r="D94" s="149" t="s">
        <v>329</v>
      </c>
      <c r="E94" s="149"/>
      <c r="F94" s="149"/>
      <c r="G94" s="173">
        <f>G95</f>
        <v>30000</v>
      </c>
    </row>
    <row r="95" spans="1:7" ht="25.5">
      <c r="A95" s="148" t="s">
        <v>120</v>
      </c>
      <c r="B95" s="150" t="s">
        <v>85</v>
      </c>
      <c r="C95" s="149" t="s">
        <v>151</v>
      </c>
      <c r="D95" s="149" t="s">
        <v>329</v>
      </c>
      <c r="E95" s="149" t="s">
        <v>64</v>
      </c>
      <c r="F95" s="149"/>
      <c r="G95" s="173">
        <f>G96</f>
        <v>30000</v>
      </c>
    </row>
    <row r="96" spans="1:7" ht="25.5">
      <c r="A96" s="148" t="s">
        <v>283</v>
      </c>
      <c r="B96" s="150" t="s">
        <v>85</v>
      </c>
      <c r="C96" s="149" t="s">
        <v>151</v>
      </c>
      <c r="D96" s="149" t="s">
        <v>329</v>
      </c>
      <c r="E96" s="149" t="s">
        <v>64</v>
      </c>
      <c r="F96" s="149" t="s">
        <v>8</v>
      </c>
      <c r="G96" s="163">
        <v>30000</v>
      </c>
    </row>
    <row r="97" spans="1:7" ht="28.5">
      <c r="A97" s="165" t="s">
        <v>102</v>
      </c>
      <c r="B97" s="147" t="s">
        <v>409</v>
      </c>
      <c r="C97" s="168" t="s">
        <v>152</v>
      </c>
      <c r="D97" s="168" t="s">
        <v>156</v>
      </c>
      <c r="E97" s="145"/>
      <c r="F97" s="145"/>
      <c r="G97" s="170">
        <f>G98</f>
        <v>291700</v>
      </c>
    </row>
    <row r="98" spans="1:7" ht="39" customHeight="1">
      <c r="A98" s="146" t="s">
        <v>292</v>
      </c>
      <c r="B98" s="149" t="s">
        <v>90</v>
      </c>
      <c r="C98" s="149" t="s">
        <v>152</v>
      </c>
      <c r="D98" s="149" t="s">
        <v>156</v>
      </c>
      <c r="E98" s="149"/>
      <c r="F98" s="149"/>
      <c r="G98" s="173">
        <f>G99</f>
        <v>291700</v>
      </c>
    </row>
    <row r="99" spans="1:7" ht="25.5">
      <c r="A99" s="146" t="s">
        <v>293</v>
      </c>
      <c r="B99" s="149" t="s">
        <v>89</v>
      </c>
      <c r="C99" s="149" t="s">
        <v>152</v>
      </c>
      <c r="D99" s="149" t="s">
        <v>156</v>
      </c>
      <c r="E99" s="149"/>
      <c r="F99" s="149"/>
      <c r="G99" s="173">
        <f>G100</f>
        <v>291700</v>
      </c>
    </row>
    <row r="100" spans="1:7" ht="25.5">
      <c r="A100" s="146" t="s">
        <v>294</v>
      </c>
      <c r="B100" s="149" t="s">
        <v>89</v>
      </c>
      <c r="C100" s="149" t="s">
        <v>152</v>
      </c>
      <c r="D100" s="149" t="s">
        <v>156</v>
      </c>
      <c r="E100" s="149"/>
      <c r="F100" s="149"/>
      <c r="G100" s="173">
        <f>G101</f>
        <v>291700</v>
      </c>
    </row>
    <row r="101" spans="1:7" ht="25.5">
      <c r="A101" s="148" t="s">
        <v>120</v>
      </c>
      <c r="B101" s="149" t="s">
        <v>89</v>
      </c>
      <c r="C101" s="149" t="s">
        <v>152</v>
      </c>
      <c r="D101" s="149" t="s">
        <v>156</v>
      </c>
      <c r="E101" s="149" t="s">
        <v>64</v>
      </c>
      <c r="F101" s="149"/>
      <c r="G101" s="173">
        <f>G102</f>
        <v>291700</v>
      </c>
    </row>
    <row r="102" spans="1:7" ht="25.5">
      <c r="A102" s="148" t="s">
        <v>283</v>
      </c>
      <c r="B102" s="149" t="s">
        <v>89</v>
      </c>
      <c r="C102" s="149" t="s">
        <v>152</v>
      </c>
      <c r="D102" s="149" t="s">
        <v>156</v>
      </c>
      <c r="E102" s="149" t="s">
        <v>64</v>
      </c>
      <c r="F102" s="149" t="s">
        <v>8</v>
      </c>
      <c r="G102" s="163">
        <v>291700</v>
      </c>
    </row>
    <row r="103" spans="1:7" ht="42.75">
      <c r="A103" s="164" t="s">
        <v>410</v>
      </c>
      <c r="B103" s="167" t="s">
        <v>411</v>
      </c>
      <c r="C103" s="168"/>
      <c r="D103" s="168"/>
      <c r="E103" s="168"/>
      <c r="F103" s="168"/>
      <c r="G103" s="169">
        <f>G104</f>
        <v>16000</v>
      </c>
    </row>
    <row r="104" spans="1:7" ht="25.5">
      <c r="A104" s="148" t="s">
        <v>416</v>
      </c>
      <c r="B104" s="150" t="s">
        <v>412</v>
      </c>
      <c r="C104" s="149"/>
      <c r="D104" s="149"/>
      <c r="E104" s="149"/>
      <c r="F104" s="149"/>
      <c r="G104" s="173">
        <f>G106</f>
        <v>16000</v>
      </c>
    </row>
    <row r="105" spans="1:7" ht="15.75">
      <c r="A105" s="148" t="s">
        <v>119</v>
      </c>
      <c r="B105" s="150" t="s">
        <v>413</v>
      </c>
      <c r="C105" s="149" t="s">
        <v>148</v>
      </c>
      <c r="D105" s="149"/>
      <c r="E105" s="149"/>
      <c r="F105" s="149"/>
      <c r="G105" s="173">
        <f>G106</f>
        <v>16000</v>
      </c>
    </row>
    <row r="106" spans="1:7" ht="15.75">
      <c r="A106" s="148" t="s">
        <v>121</v>
      </c>
      <c r="B106" s="150" t="s">
        <v>413</v>
      </c>
      <c r="C106" s="149" t="s">
        <v>148</v>
      </c>
      <c r="D106" s="149" t="s">
        <v>328</v>
      </c>
      <c r="E106" s="149"/>
      <c r="F106" s="149"/>
      <c r="G106" s="173">
        <f>G107</f>
        <v>16000</v>
      </c>
    </row>
    <row r="107" spans="1:7" ht="25.5">
      <c r="A107" s="148" t="s">
        <v>120</v>
      </c>
      <c r="B107" s="150" t="s">
        <v>413</v>
      </c>
      <c r="C107" s="149" t="s">
        <v>148</v>
      </c>
      <c r="D107" s="149" t="s">
        <v>328</v>
      </c>
      <c r="E107" s="149" t="s">
        <v>64</v>
      </c>
      <c r="F107" s="149"/>
      <c r="G107" s="173">
        <f>G108</f>
        <v>16000</v>
      </c>
    </row>
    <row r="108" spans="1:7" ht="25.5">
      <c r="A108" s="148" t="s">
        <v>283</v>
      </c>
      <c r="B108" s="150" t="s">
        <v>413</v>
      </c>
      <c r="C108" s="149" t="s">
        <v>148</v>
      </c>
      <c r="D108" s="149" t="s">
        <v>328</v>
      </c>
      <c r="E108" s="149" t="s">
        <v>64</v>
      </c>
      <c r="F108" s="149" t="s">
        <v>8</v>
      </c>
      <c r="G108" s="163">
        <v>16000</v>
      </c>
    </row>
    <row r="109" spans="1:7" ht="15.75">
      <c r="A109" s="154" t="s">
        <v>290</v>
      </c>
      <c r="B109" s="143"/>
      <c r="C109" s="141"/>
      <c r="D109" s="141"/>
      <c r="E109" s="141"/>
      <c r="F109" s="141"/>
      <c r="G109" s="175">
        <f>SUM(G18+G24+G35+G45+G63+G73+G79+G85+G91+G97+G103)</f>
        <v>1077770</v>
      </c>
    </row>
  </sheetData>
  <sheetProtection/>
  <mergeCells count="20">
    <mergeCell ref="A14:G14"/>
    <mergeCell ref="A16:A17"/>
    <mergeCell ref="B16:B17"/>
    <mergeCell ref="C16:C17"/>
    <mergeCell ref="D16:D17"/>
    <mergeCell ref="E16:E17"/>
    <mergeCell ref="F16:F17"/>
    <mergeCell ref="A1:G1"/>
    <mergeCell ref="A2:G2"/>
    <mergeCell ref="A3:G3"/>
    <mergeCell ref="A4:G4"/>
    <mergeCell ref="A5:G5"/>
    <mergeCell ref="A6:G6"/>
    <mergeCell ref="A13:G13"/>
    <mergeCell ref="A7:G7"/>
    <mergeCell ref="A8:G8"/>
    <mergeCell ref="A9:G9"/>
    <mergeCell ref="A10:G10"/>
    <mergeCell ref="A11:G11"/>
    <mergeCell ref="A12:G12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2016-12-29T03:49:57Z</cp:lastPrinted>
  <dcterms:created xsi:type="dcterms:W3CDTF">2006-09-28T05:33:49Z</dcterms:created>
  <dcterms:modified xsi:type="dcterms:W3CDTF">2019-02-24T02:46:42Z</dcterms:modified>
  <cp:category/>
  <cp:version/>
  <cp:contentType/>
  <cp:contentStatus/>
</cp:coreProperties>
</file>