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7" activeTab="15"/>
  </bookViews>
  <sheets>
    <sheet name="№1 ист 21г" sheetId="1" r:id="rId1"/>
    <sheet name="№2 ист.22-23" sheetId="2" r:id="rId2"/>
    <sheet name="№3 Налоги" sheetId="3" r:id="rId3"/>
    <sheet name="№4 дох 2021" sheetId="4" r:id="rId4"/>
    <sheet name="№5 дох 22-23" sheetId="5" r:id="rId5"/>
    <sheet name="№6 Гл адм.дох." sheetId="6" r:id="rId6"/>
    <sheet name="№7 Гл.адм.диф." sheetId="7" r:id="rId7"/>
    <sheet name="№8 Гл.распор." sheetId="8" r:id="rId8"/>
    <sheet name="№9 расход,21г" sheetId="9" r:id="rId9"/>
    <sheet name="№10 расход,22-23" sheetId="10" r:id="rId10"/>
    <sheet name="№11 Вед.стр.21г" sheetId="11" r:id="rId11"/>
    <sheet name="№11 Вед.стр.22-23г" sheetId="12" r:id="rId12"/>
    <sheet name="№13 МП,21г" sheetId="13" r:id="rId13"/>
    <sheet name="№14 МП22-23" sheetId="14" r:id="rId14"/>
    <sheet name="КР,21,22-23г" sheetId="15" r:id="rId15"/>
    <sheet name="№17 внутр заим" sheetId="16" r:id="rId16"/>
  </sheets>
  <definedNames>
    <definedName name="_xlnm.Print_Area" localSheetId="10">'№11 Вед.стр.21г'!$A$1:$G$251</definedName>
    <definedName name="_xlnm.Print_Area" localSheetId="1">'№2 ист.22-23'!$A$1:$D$26</definedName>
    <definedName name="_xlnm.Print_Area" localSheetId="8">'№9 расход,21г'!$A$1:$F$250</definedName>
  </definedNames>
  <calcPr fullCalcOnLoad="1"/>
</workbook>
</file>

<file path=xl/sharedStrings.xml><?xml version="1.0" encoding="utf-8"?>
<sst xmlns="http://schemas.openxmlformats.org/spreadsheetml/2006/main" count="5799" uniqueCount="709">
  <si>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</si>
  <si>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</si>
  <si>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</si>
  <si>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</si>
  <si>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</si>
  <si>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</si>
  <si>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</si>
  <si>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</si>
  <si>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</si>
  <si>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</si>
  <si>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</si>
  <si>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</si>
  <si>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</si>
  <si>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</si>
  <si>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</si>
  <si>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</si>
  <si>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</si>
  <si>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</si>
  <si>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</si>
  <si>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</si>
  <si>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</si>
  <si>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</si>
  <si>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</si>
  <si>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</si>
  <si>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</si>
  <si>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</si>
  <si>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</si>
  <si>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</si>
  <si>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</si>
  <si>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</si>
  <si>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</si>
  <si>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</si>
  <si>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</si>
  <si>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</si>
  <si>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</si>
  <si>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</si>
  <si>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</si>
  <si>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</si>
  <si>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</si>
  <si>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</si>
  <si>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</si>
  <si>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</si>
  <si>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</si>
  <si>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</si>
  <si>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</si>
  <si>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</si>
  <si>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</si>
  <si>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</si>
  <si>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</si>
  <si>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</si>
  <si>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</si>
  <si>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</si>
  <si>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</si>
  <si>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</si>
  <si>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</si>
  <si>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</si>
  <si>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</si>
  <si>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</si>
  <si>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</si>
  <si>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</si>
  <si>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</si>
  <si>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</si>
  <si>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</si>
  <si>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</si>
  <si>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</si>
  <si>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</si>
  <si>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</si>
  <si>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</si>
  <si>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</si>
  <si>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</si>
  <si>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</si>
  <si>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</si>
  <si>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</si>
  <si>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</si>
  <si>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</si>
  <si>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</si>
  <si>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</si>
  <si>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</si>
  <si>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</si>
  <si>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</si>
  <si>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</si>
  <si>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</si>
  <si>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</si>
  <si>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</si>
  <si>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</si>
  <si>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</si>
  <si>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</si>
  <si>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</si>
  <si>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</si>
  <si>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</si>
  <si>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</si>
  <si>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</si>
  <si>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</si>
  <si>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</si>
  <si>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</si>
  <si>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</si>
  <si>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</si>
  <si>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</si>
  <si>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</si>
  <si>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</si>
  <si>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</si>
  <si>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</si>
  <si>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</si>
  <si>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</si>
  <si>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</si>
  <si>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</si>
  <si>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</si>
  <si>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</si>
  <si>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</si>
  <si>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</si>
  <si>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</si>
  <si>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</si>
  <si>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</si>
  <si>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</si>
  <si>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</si>
  <si>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</si>
  <si>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</si>
  <si>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</si>
  <si>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</si>
  <si>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</si>
  <si>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</si>
  <si>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</si>
  <si>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</si>
  <si>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</si>
  <si>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</si>
  <si>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</si>
  <si>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</si>
  <si>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</si>
  <si>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</si>
  <si>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</si>
  <si>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</si>
  <si>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</si>
  <si>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</si>
  <si>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</si>
  <si>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</si>
  <si>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</si>
  <si>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</si>
  <si>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</si>
  <si>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</si>
  <si>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</si>
  <si>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</si>
  <si>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</si>
  <si>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</si>
  <si>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</si>
  <si>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</si>
  <si>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</si>
  <si>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</si>
  <si>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</si>
  <si>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</si>
  <si>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>Муниципальная программа "Развитие  транспортной системы на 2018-2020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</si>
  <si>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</si>
  <si>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</si>
  <si>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</si>
  <si>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</si>
  <si>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</si>
  <si>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</si>
  <si>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</si>
  <si>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</si>
  <si>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</si>
  <si>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</si>
  <si>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</si>
  <si>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</si>
  <si>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</si>
  <si>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</si>
  <si>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</si>
  <si>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</si>
  <si>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</si>
  <si>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</si>
  <si>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</si>
  <si>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</si>
  <si>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</si>
  <si>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</si>
  <si>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</si>
  <si>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</si>
  <si>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</si>
  <si>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</si>
  <si>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</si>
  <si>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</si>
  <si>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</si>
  <si>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</si>
  <si>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</si>
  <si>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</si>
  <si>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</si>
  <si>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</si>
  <si>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</si>
  <si>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</si>
  <si>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</si>
  <si>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</si>
  <si>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</si>
  <si>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</si>
  <si>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</si>
  <si>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</si>
  <si>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</si>
  <si>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</si>
  <si>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</si>
  <si>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</si>
  <si>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</si>
  <si>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</si>
  <si>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</si>
  <si>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</si>
  <si>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</si>
  <si>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</si>
  <si>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</si>
  <si>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</si>
  <si>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</si>
  <si>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</si>
  <si>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</si>
  <si>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</si>
  <si>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</si>
  <si>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</si>
  <si>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</si>
  <si>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</si>
  <si>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</si>
  <si>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</si>
  <si>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</si>
  <si>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</si>
  <si>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</si>
  <si>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</si>
  <si>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</si>
  <si>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</si>
  <si>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</si>
  <si>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</si>
  <si>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</si>
  <si>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</si>
  <si>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</si>
  <si>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</si>
  <si>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</si>
  <si>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</si>
  <si>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</si>
  <si>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</si>
  <si>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</si>
  <si>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</si>
  <si>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</si>
  <si>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</si>
  <si>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</si>
  <si>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</si>
  <si>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</si>
  <si>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</si>
  <si>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</si>
  <si>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</si>
  <si>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</si>
  <si>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</si>
  <si>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</si>
  <si>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</si>
  <si>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</si>
  <si>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</si>
  <si>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</si>
  <si>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</si>
  <si>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</si>
  <si>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</si>
  <si>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</si>
  <si>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</si>
  <si>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</si>
  <si>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</si>
  <si>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</si>
  <si>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</si>
  <si>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</si>
  <si>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</si>
  <si>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</si>
  <si>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</si>
  <si>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</si>
  <si>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</si>
  <si>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</si>
  <si>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</si>
  <si>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</si>
  <si>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</si>
  <si>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</si>
  <si>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</si>
  <si>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</si>
  <si>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</si>
  <si>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</si>
  <si>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</si>
  <si>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</si>
  <si>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</si>
  <si>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</si>
  <si>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</si>
  <si>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</si>
  <si>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</si>
  <si>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</si>
  <si>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</si>
  <si>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</si>
  <si>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</si>
  <si>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</si>
  <si>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</si>
  <si>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</si>
  <si>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</si>
  <si>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</si>
  <si>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</si>
  <si>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</si>
  <si>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</si>
  <si>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</si>
  <si>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</si>
  <si>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</si>
  <si>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</si>
  <si>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</si>
  <si>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</si>
  <si>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</si>
  <si>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</si>
  <si>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</si>
  <si>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</si>
  <si>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</si>
  <si>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</si>
  <si>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</si>
  <si>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</si>
  <si>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</si>
  <si>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</si>
  <si>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</si>
  <si>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</si>
  <si>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</si>
  <si>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</si>
  <si>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</si>
  <si>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</si>
  <si>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</si>
  <si>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</si>
  <si>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</si>
  <si>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</si>
  <si>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</si>
  <si>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</si>
  <si>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</si>
  <si>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</si>
  <si>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</si>
  <si>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</si>
  <si>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</si>
  <si>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</si>
  <si>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</si>
  <si>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</si>
  <si>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</si>
  <si>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</si>
  <si>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</si>
  <si>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</si>
  <si>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</si>
  <si>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</si>
  <si>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</si>
  <si>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</si>
  <si>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</si>
  <si>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</si>
  <si>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</si>
  <si>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</si>
  <si>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</si>
  <si>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</si>
  <si>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</si>
  <si>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</si>
  <si>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</si>
  <si>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</si>
  <si>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</si>
  <si>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</si>
  <si>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</si>
  <si>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</si>
  <si>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</si>
  <si>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</si>
  <si>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</si>
  <si>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</si>
  <si>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</si>
  <si>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</si>
  <si>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</si>
  <si>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</si>
  <si>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</si>
  <si>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</si>
  <si>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</si>
  <si>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</si>
  <si>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</si>
  <si>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</si>
  <si>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</si>
  <si>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</si>
  <si>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</si>
  <si>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</si>
  <si>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</si>
  <si>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</si>
  <si>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</si>
  <si>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</si>
  <si>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</si>
  <si>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</si>
  <si>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</si>
  <si>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</si>
  <si>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</si>
  <si>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</si>
  <si>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</si>
  <si>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</si>
  <si>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</si>
  <si>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</si>
  <si>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</si>
  <si>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</si>
  <si>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</si>
  <si>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</si>
  <si>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</si>
  <si>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</si>
  <si>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</si>
  <si>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</si>
  <si>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</si>
  <si>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</si>
  <si>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</si>
  <si>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</si>
  <si>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</si>
  <si>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</si>
  <si>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</si>
  <si>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</si>
  <si>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</si>
  <si>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</si>
  <si>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</si>
  <si>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</si>
  <si>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</si>
  <si>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</si>
  <si>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</si>
  <si>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</si>
  <si>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</si>
  <si>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</si>
  <si>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</si>
  <si>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</si>
  <si>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</si>
  <si>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</si>
  <si>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</si>
  <si>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</si>
  <si>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</si>
  <si>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</si>
  <si>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</si>
  <si>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</si>
  <si>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</si>
  <si>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</si>
  <si>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</si>
  <si>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</si>
  <si>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</si>
  <si>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</si>
  <si>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</si>
  <si>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</si>
  <si>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</si>
  <si>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</si>
  <si>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</si>
  <si>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</si>
  <si>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</si>
  <si>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</si>
  <si>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</si>
  <si>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</si>
  <si>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</si>
  <si>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</si>
  <si>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</si>
  <si>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</si>
  <si>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</si>
  <si>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</si>
  <si>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</si>
  <si>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</si>
  <si>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</si>
  <si>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</si>
  <si>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</si>
  <si>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</si>
  <si>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</si>
  <si>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</si>
  <si>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</si>
  <si>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</si>
  <si>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</si>
  <si>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</si>
  <si>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</si>
  <si>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</si>
  <si>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</si>
  <si>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</si>
  <si>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</si>
  <si>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</si>
  <si>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</si>
  <si>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</si>
  <si>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</si>
  <si>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</si>
  <si>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</si>
  <si>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</si>
  <si>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</si>
  <si>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</si>
  <si>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</si>
  <si>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</si>
  <si>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</si>
  <si>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</si>
  <si>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</si>
  <si>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</si>
  <si>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</si>
  <si>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</si>
  <si>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</si>
  <si>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</si>
  <si>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</si>
  <si>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</si>
  <si>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</si>
  <si>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</si>
  <si>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</si>
  <si>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</si>
  <si>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</si>
  <si>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</si>
  <si>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</si>
  <si>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</si>
  <si>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</si>
  <si>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</si>
  <si>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</si>
  <si>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</si>
  <si>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</si>
  <si>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</si>
  <si>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</si>
  <si>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</si>
  <si>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</si>
  <si>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</si>
  <si>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</si>
  <si>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</si>
  <si>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</si>
  <si>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</si>
  <si>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</si>
  <si>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</si>
  <si>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Сумма доходов на 2021 год</t>
  </si>
  <si>
    <t>2021 год</t>
  </si>
  <si>
    <t>Сумма на 2021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</si>
  <si>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</si>
  <si>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</si>
  <si>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</si>
  <si>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</si>
  <si>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</si>
  <si>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</si>
  <si>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</si>
  <si>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</si>
  <si>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</si>
  <si>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</si>
  <si>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</si>
  <si>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</si>
  <si>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</si>
  <si>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</si>
  <si>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</si>
  <si>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</si>
  <si>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</si>
  <si>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</si>
  <si>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</si>
  <si>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</si>
  <si>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</si>
  <si>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</si>
  <si>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</si>
  <si>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</si>
  <si>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</si>
  <si>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</si>
  <si>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</si>
  <si>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</si>
  <si>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</si>
  <si>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</si>
  <si>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</si>
  <si>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</si>
  <si>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</si>
  <si>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</si>
  <si>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</si>
  <si>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</si>
  <si>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</si>
  <si>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</si>
  <si>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</si>
  <si>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</si>
  <si>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2019 год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</si>
  <si>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</si>
  <si>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</si>
  <si>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</si>
  <si>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</si>
  <si>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</si>
  <si>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</si>
  <si>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</si>
  <si>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</si>
  <si>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</si>
  <si>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</si>
  <si>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</si>
  <si>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</si>
  <si>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</si>
  <si>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</si>
  <si>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</si>
  <si>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</si>
  <si>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на 2022 год</t>
  </si>
  <si>
    <t>Сумма доходов на 2022 год</t>
  </si>
  <si>
    <t>расходов на 2022 год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</si>
  <si>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</si>
  <si>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</si>
  <si>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</si>
  <si>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</si>
  <si>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</si>
  <si>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</si>
  <si>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</si>
  <si>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Сумма на 2022 год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</si>
  <si>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</si>
  <si>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</si>
  <si>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</si>
  <si>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</si>
  <si>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</si>
  <si>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</si>
  <si>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</si>
  <si>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</si>
  <si>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</si>
  <si>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</si>
  <si>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</si>
  <si>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</si>
  <si>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</si>
  <si>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</si>
  <si>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</si>
  <si>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</si>
  <si>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</si>
  <si>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</si>
  <si>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</si>
  <si>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</si>
  <si>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</si>
  <si>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</si>
  <si>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</si>
  <si>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</si>
  <si>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</si>
  <si>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</si>
  <si>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</si>
  <si>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</si>
  <si>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</si>
  <si>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</si>
  <si>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</si>
  <si>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</si>
  <si>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</si>
  <si>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</si>
  <si>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</si>
  <si>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</si>
  <si>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2 02 20000 00 0000 150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</si>
  <si>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</si>
  <si>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</si>
  <si>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</si>
  <si>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</si>
  <si>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</si>
  <si>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</si>
  <si>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40 100 S2160</t>
  </si>
  <si>
    <t>Мероприятия по поддержке коммунальной Инфраструктуры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</si>
  <si>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</si>
  <si>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</si>
  <si>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</si>
  <si>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</si>
  <si>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</si>
  <si>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</si>
  <si>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>9 мес зпл. 7 мес взн</t>
  </si>
  <si>
    <t>9 мес з пл 7 мес взн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</si>
  <si>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от  -- декабря 2020г. №                                                                                                       
</t>
  </si>
  <si>
    <t>на 2021год</t>
  </si>
  <si>
    <t xml:space="preserve">Приложение № 2
                                                        к решению Совета  депутатов     
                                                         Приискового  сельсовета      
от   --  декабря 2020г. №                                                         </t>
  </si>
  <si>
    <t>Источники  финансирования дефицита местного бюджета муниципального образования Приисковый  сельсовет на 2022 и 2023  годов</t>
  </si>
  <si>
    <t>на 2023 год</t>
  </si>
  <si>
    <t>Приложение № 3
                                                        к  решению Совета  депутатов     
                                                         Приискового  сельсовета     
от --  декабря 2020г. №</t>
  </si>
  <si>
    <t xml:space="preserve">Приложение 4
                                                      к  решению Совета  депутатов     
                                                       Приискового  сельсовета
от --декабря 2020г. №--                                                       
</t>
  </si>
  <si>
    <t xml:space="preserve">Приложение № 5
                                                      к решению Совета  депутатов     
                                                       Приискового  сельсовета
от -- декабря 2020г. №                                                       </t>
  </si>
  <si>
    <t xml:space="preserve">Доходы местного бюджета муниципального образования
Приисковый сельсовет  на плановый период 2022-2023 год
</t>
  </si>
  <si>
    <t>Сумма доходов на 2023 год</t>
  </si>
  <si>
    <t>Приложение № 6
                                                        к решению Совета  депутатов     
                                                        Приискового  сельсовета
от  декабря 2020г. №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</si>
  <si>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2021 год и  плановый период 2022 и 2023 годов 
</t>
  </si>
  <si>
    <t>Приложение № 7
                                                        к  решению Совета  депутатов     
                                                        Приискового  сельсовета
от --  декабря 2020 №</t>
  </si>
  <si>
    <t>на 2021 год и на плановый перид 2022-2023 годов</t>
  </si>
  <si>
    <t xml:space="preserve">                                                      Приложение № 8
                                                       к решению Совета  депутатов     
                                                        Приискового сельсовета                                                                                  
от   декабря 2020г. №                                                      
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</si>
  <si>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</si>
  <si>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Приложение  9
                                                       к решению Совета  депутатов     
                                                       Приискового  сельсовета       
от  декабря 2020г. №                                                    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</si>
  <si>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2021 год 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</si>
  <si>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2021 году  по муниципальному образованию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</si>
  <si>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</si>
  <si>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</si>
  <si>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 xml:space="preserve">Приложение № 16
                                                        к  решению Совета  депутатов     
                                                         Приискового  сельсовета     
от -- декбря 2020г. № 
</t>
  </si>
  <si>
    <t xml:space="preserve">Приложение № 15
                                                        к решению Совета  депутатов     
                                                         Приискового  сельсовета     
от -- декабря 2020 №
</t>
  </si>
  <si>
    <t>2021год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</si>
  <si>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</si>
  <si>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</si>
  <si>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</si>
  <si>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</si>
  <si>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</si>
  <si>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</si>
  <si>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</si>
  <si>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</si>
  <si>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</si>
  <si>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</si>
  <si>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</si>
  <si>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</si>
  <si>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</si>
  <si>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</si>
  <si>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</si>
  <si>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</si>
  <si>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</si>
  <si>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 xml:space="preserve">Приложение № 17
                                                       к  решению Совета  депутатов "О бюджете муниципального образования
Приисковый сельсовет Орджоникидзевского района Республики Хакасия  
на 2021 и плановый период 2022 и 2023 годов"  от ___ декабря 2020года  № .       
</t>
  </si>
  <si>
    <t xml:space="preserve">Приложение  11
                                                       к решению Совета  депутатов     
                                                        Приискового  сельсовета
от -- декабря 2020 №  </t>
  </si>
  <si>
    <t xml:space="preserve">Ведомственная структура расходов местного бюджета 
муниципального образования Приисковый  сельсовет  на 2021 год
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</si>
  <si>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</si>
  <si>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</si>
  <si>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</si>
  <si>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</si>
  <si>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</si>
  <si>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</si>
  <si>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</si>
  <si>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</si>
  <si>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</si>
  <si>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2020 год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</si>
  <si>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</si>
  <si>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</si>
  <si>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</si>
  <si>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</si>
  <si>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 xml:space="preserve">Приложение  10
                                                       к  решению Совета  депутатов     
                                                       Приискового  сельсовета      
от  --декабря 2020г. №29                                                    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</si>
  <si>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2022-20223года </t>
  </si>
  <si>
    <t xml:space="preserve">Приложение  12
                                                       к решению Совета  депутатов     
                                                        Приискового  сельсовета
от  --  декабря 2020г. № </t>
  </si>
  <si>
    <t xml:space="preserve">Ведомственная структура расходов местного бюджета 
муниципального образования Приисковый  сельсовет  
на плановый период 2022 и 2023 годов
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</si>
  <si>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</si>
  <si>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</si>
  <si>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</si>
  <si>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</si>
  <si>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 xml:space="preserve">Приложение  13
                                                       к  решению Совета  депутатов     
                                                        Приискового  сельсовета
от  -- декабря 2020г. № 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</si>
  <si>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2021 год
</t>
  </si>
  <si>
    <t>Расходов на 2021 год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</si>
  <si>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</si>
  <si>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</si>
  <si>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</si>
  <si>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Су</t>
  </si>
  <si>
    <t xml:space="preserve">Приложение  14
                                                       к  решению Совета  депутатов     
                                                        Приискового  сельсовета
от  -- декабря 2020г. № </t>
  </si>
  <si>
    <t>Расходов на 2022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</si>
  <si>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2022-2023 годы
</t>
  </si>
  <si>
    <t xml:space="preserve">Программа
муниципальных внутренних заимствований  муниципального образования
Приисковый сельковый сельсовет на 2021 год и на плановый период 2022 и 2023 годов
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</si>
  <si>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</si>
  <si>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</si>
  <si>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</si>
  <si>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</si>
  <si>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</si>
  <si>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</si>
  <si>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 xml:space="preserve">Доходы местного бюджета муниципального образования
Приисковый сельсовет  на  2021год
</t>
  </si>
  <si>
    <t>Источники  финансирования дефицита местного бюджета муниципального образования Приисковый  сельсовет на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</si>
</sst>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_₽"/>
    <numFmt numFmtId="188" formatCode="#,##0.00\ &quot;₽&quot;"/>
    <numFmt numFmtId="189" formatCode="#,##0.00\ &quot;₽&quot;;[Red]#,##0.00\ &quot;₽&quot;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2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7" fontId="4" fillId="34" borderId="12" xfId="53" applyNumberFormat="1" applyFont="1" applyFill="1" applyBorder="1" applyAlignment="1">
      <alignment horizontal="center" vertical="top" wrapText="1"/>
      <protection/>
    </xf>
    <xf numFmtId="187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4" fontId="2" fillId="34" borderId="12" xfId="53" applyNumberFormat="1" applyFont="1" applyFill="1" applyBorder="1" applyAlignment="1">
      <alignment horizontal="center" vertical="top" wrapText="1"/>
      <protection/>
    </xf>
    <xf numFmtId="0" fontId="9" fillId="38" borderId="12" xfId="0" applyFont="1" applyFill="1" applyBorder="1" applyAlignment="1">
      <alignment vertical="top" wrapText="1"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2" fontId="8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8" fillId="0" borderId="24" xfId="0" applyNumberFormat="1" applyFont="1" applyFill="1" applyBorder="1" applyAlignment="1">
      <alignment horizontal="center" vertical="top" wrapText="1"/>
    </xf>
    <xf numFmtId="172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2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4">
      <selection activeCell="C6" sqref="C6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66" t="s">
        <v>624</v>
      </c>
      <c r="B1" s="267"/>
      <c r="C1" s="267"/>
      <c r="E1" s="2"/>
    </row>
    <row r="2" spans="1:3" ht="32.25" customHeight="1">
      <c r="A2" s="270" t="s">
        <v>708</v>
      </c>
      <c r="B2" s="270"/>
      <c r="C2" s="270"/>
    </row>
    <row r="3" ht="15">
      <c r="C3" s="1" t="s">
        <v>299</v>
      </c>
    </row>
    <row r="4" spans="1:3" ht="15.75" customHeight="1">
      <c r="A4" s="268" t="s">
        <v>429</v>
      </c>
      <c r="B4" s="268" t="s">
        <v>430</v>
      </c>
      <c r="C4" s="217" t="s">
        <v>431</v>
      </c>
    </row>
    <row r="5" spans="1:3" ht="17.25" customHeight="1">
      <c r="A5" s="268"/>
      <c r="B5" s="268"/>
      <c r="C5" s="217" t="s">
        <v>625</v>
      </c>
    </row>
    <row r="6" spans="1:3" ht="47.25" customHeight="1">
      <c r="A6" s="219" t="s">
        <v>432</v>
      </c>
      <c r="B6" s="219" t="s">
        <v>433</v>
      </c>
      <c r="C6" s="242">
        <f>C12</f>
        <v>498000</v>
      </c>
    </row>
    <row r="7" spans="1:3" ht="43.5" customHeight="1">
      <c r="A7" s="219" t="s">
        <v>434</v>
      </c>
      <c r="B7" s="219" t="s">
        <v>435</v>
      </c>
      <c r="C7" s="96" t="s">
        <v>428</v>
      </c>
    </row>
    <row r="8" spans="1:3" ht="49.5" customHeight="1">
      <c r="A8" s="219" t="s">
        <v>436</v>
      </c>
      <c r="B8" s="219" t="s">
        <v>437</v>
      </c>
      <c r="C8" s="96" t="s">
        <v>428</v>
      </c>
    </row>
    <row r="9" spans="1:3" ht="48" customHeight="1">
      <c r="A9" s="222" t="s">
        <v>438</v>
      </c>
      <c r="B9" s="222" t="s">
        <v>439</v>
      </c>
      <c r="C9" s="97" t="s">
        <v>428</v>
      </c>
    </row>
    <row r="10" spans="1:3" ht="60.75" customHeight="1">
      <c r="A10" s="219" t="s">
        <v>440</v>
      </c>
      <c r="B10" s="219" t="s">
        <v>441</v>
      </c>
      <c r="C10" s="96" t="s">
        <v>428</v>
      </c>
    </row>
    <row r="11" spans="1:3" ht="63.75" customHeight="1">
      <c r="A11" s="222" t="s">
        <v>442</v>
      </c>
      <c r="B11" s="222" t="s">
        <v>443</v>
      </c>
      <c r="C11" s="97" t="s">
        <v>428</v>
      </c>
    </row>
    <row r="12" spans="1:3" ht="47.25" customHeight="1">
      <c r="A12" s="219" t="s">
        <v>444</v>
      </c>
      <c r="B12" s="219" t="s">
        <v>445</v>
      </c>
      <c r="C12" s="242">
        <f>C13</f>
        <v>498000</v>
      </c>
    </row>
    <row r="13" spans="1:3" ht="65.25" customHeight="1">
      <c r="A13" s="219" t="s">
        <v>446</v>
      </c>
      <c r="B13" s="219" t="s">
        <v>447</v>
      </c>
      <c r="C13" s="242">
        <f>SUM(C14)</f>
        <v>498000</v>
      </c>
    </row>
    <row r="14" spans="1:3" ht="75">
      <c r="A14" s="222" t="s">
        <v>448</v>
      </c>
      <c r="B14" s="222" t="s">
        <v>449</v>
      </c>
      <c r="C14" s="243">
        <v>498000</v>
      </c>
    </row>
    <row r="15" spans="1:3" ht="71.25">
      <c r="A15" s="219" t="s">
        <v>450</v>
      </c>
      <c r="B15" s="219" t="s">
        <v>451</v>
      </c>
      <c r="C15" s="243">
        <f>SUM(C16)</f>
        <v>498000</v>
      </c>
    </row>
    <row r="16" spans="1:3" ht="64.5" customHeight="1">
      <c r="A16" s="222" t="s">
        <v>452</v>
      </c>
      <c r="B16" s="222" t="s">
        <v>453</v>
      </c>
      <c r="C16" s="243">
        <v>498000</v>
      </c>
    </row>
    <row r="17" spans="1:3" ht="33" customHeight="1">
      <c r="A17" s="219" t="s">
        <v>454</v>
      </c>
      <c r="B17" s="219" t="s">
        <v>455</v>
      </c>
      <c r="C17" s="242">
        <f>SUM(C21-(-C22))</f>
        <v>24750</v>
      </c>
    </row>
    <row r="18" spans="1:3" ht="31.5" customHeight="1">
      <c r="A18" s="219" t="s">
        <v>456</v>
      </c>
      <c r="B18" s="219" t="s">
        <v>457</v>
      </c>
      <c r="C18" s="242">
        <f>C19</f>
        <v>-6644400</v>
      </c>
    </row>
    <row r="19" spans="1:3" ht="32.25" customHeight="1">
      <c r="A19" s="222" t="s">
        <v>458</v>
      </c>
      <c r="B19" s="222" t="s">
        <v>459</v>
      </c>
      <c r="C19" s="243">
        <f>C20</f>
        <v>-6644400</v>
      </c>
    </row>
    <row r="20" spans="1:3" ht="33" customHeight="1">
      <c r="A20" s="222" t="s">
        <v>460</v>
      </c>
      <c r="B20" s="222" t="s">
        <v>461</v>
      </c>
      <c r="C20" s="243">
        <f>C21</f>
        <v>-6644400</v>
      </c>
    </row>
    <row r="21" spans="1:3" ht="39" customHeight="1">
      <c r="A21" s="222" t="s">
        <v>462</v>
      </c>
      <c r="B21" s="222" t="s">
        <v>463</v>
      </c>
      <c r="C21" s="244">
        <v>-6644400</v>
      </c>
    </row>
    <row r="22" spans="1:3" ht="33" customHeight="1">
      <c r="A22" s="219" t="s">
        <v>464</v>
      </c>
      <c r="B22" s="219" t="s">
        <v>470</v>
      </c>
      <c r="C22" s="242">
        <f>C23</f>
        <v>6669150</v>
      </c>
    </row>
    <row r="23" spans="1:3" ht="36" customHeight="1">
      <c r="A23" s="222" t="s">
        <v>471</v>
      </c>
      <c r="B23" s="222" t="s">
        <v>472</v>
      </c>
      <c r="C23" s="243">
        <f>C24</f>
        <v>6669150</v>
      </c>
    </row>
    <row r="24" spans="1:3" ht="33.75" customHeight="1">
      <c r="A24" s="222" t="s">
        <v>473</v>
      </c>
      <c r="B24" s="222" t="s">
        <v>474</v>
      </c>
      <c r="C24" s="243">
        <f>C25</f>
        <v>6669150</v>
      </c>
    </row>
    <row r="25" spans="1:3" ht="34.5" customHeight="1">
      <c r="A25" s="222" t="s">
        <v>475</v>
      </c>
      <c r="B25" s="222" t="s">
        <v>476</v>
      </c>
      <c r="C25" s="244">
        <v>6669150</v>
      </c>
    </row>
    <row r="26" spans="1:3" ht="21.75" customHeight="1">
      <c r="A26" s="269" t="s">
        <v>477</v>
      </c>
      <c r="B26" s="269"/>
      <c r="C26" s="242">
        <f>SUM(C21-(-C22))</f>
        <v>24750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2"/>
  <sheetViews>
    <sheetView view="pageBreakPreview" zoomScaleSheetLayoutView="100" zoomScalePageLayoutView="0" workbookViewId="0" topLeftCell="A230">
      <selection activeCell="M242" sqref="M24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5.421875" style="8" customWidth="1"/>
    <col min="7" max="7" width="15.421875" style="116" customWidth="1"/>
    <col min="8" max="8" width="19.57421875" style="2" customWidth="1"/>
  </cols>
  <sheetData>
    <row r="1" spans="1:7" ht="80.25" customHeight="1">
      <c r="A1" s="303" t="s">
        <v>682</v>
      </c>
      <c r="B1" s="303"/>
      <c r="C1" s="303"/>
      <c r="D1" s="303"/>
      <c r="E1" s="303"/>
      <c r="F1" s="303"/>
      <c r="G1" s="303"/>
    </row>
    <row r="2" spans="1:7" ht="45" customHeight="1">
      <c r="A2" s="304" t="s">
        <v>683</v>
      </c>
      <c r="B2" s="304"/>
      <c r="C2" s="304"/>
      <c r="D2" s="304"/>
      <c r="E2" s="304"/>
      <c r="F2" s="304"/>
      <c r="G2" s="110"/>
    </row>
    <row r="3" spans="6:7" ht="15">
      <c r="F3" s="1" t="s">
        <v>298</v>
      </c>
      <c r="G3" s="111"/>
    </row>
    <row r="4" spans="1:7" ht="15">
      <c r="A4" s="230" t="s">
        <v>182</v>
      </c>
      <c r="B4" s="230" t="s">
        <v>184</v>
      </c>
      <c r="C4" s="305" t="s">
        <v>186</v>
      </c>
      <c r="D4" s="305" t="s">
        <v>187</v>
      </c>
      <c r="E4" s="291" t="s">
        <v>188</v>
      </c>
      <c r="F4" s="231" t="s">
        <v>189</v>
      </c>
      <c r="G4" s="231" t="s">
        <v>189</v>
      </c>
    </row>
    <row r="5" spans="1:7" ht="16.5" customHeight="1">
      <c r="A5" s="230" t="s">
        <v>183</v>
      </c>
      <c r="B5" s="230" t="s">
        <v>185</v>
      </c>
      <c r="C5" s="305"/>
      <c r="D5" s="305"/>
      <c r="E5" s="291"/>
      <c r="F5" s="231" t="s">
        <v>190</v>
      </c>
      <c r="G5" s="231" t="s">
        <v>190</v>
      </c>
    </row>
    <row r="6" spans="1:7" ht="15">
      <c r="A6" s="230"/>
      <c r="B6" s="230" t="s">
        <v>183</v>
      </c>
      <c r="C6" s="305"/>
      <c r="D6" s="305"/>
      <c r="E6" s="291"/>
      <c r="F6" s="232" t="s">
        <v>609</v>
      </c>
      <c r="G6" s="232" t="s">
        <v>658</v>
      </c>
    </row>
    <row r="7" spans="1:8" s="24" customFormat="1" ht="21" customHeight="1">
      <c r="A7" s="68" t="s">
        <v>220</v>
      </c>
      <c r="B7" s="68"/>
      <c r="C7" s="68"/>
      <c r="D7" s="68"/>
      <c r="E7" s="69" t="s">
        <v>380</v>
      </c>
      <c r="F7" s="70">
        <f>SUM(F8+F13+F34+F21+F29)</f>
        <v>3600533</v>
      </c>
      <c r="G7" s="70">
        <f>SUM(G8+G13+G34+G21+G29)</f>
        <v>3631983</v>
      </c>
      <c r="H7" s="169"/>
    </row>
    <row r="8" spans="1:8" s="24" customFormat="1" ht="33" customHeight="1">
      <c r="A8" s="17" t="s">
        <v>220</v>
      </c>
      <c r="B8" s="17" t="s">
        <v>222</v>
      </c>
      <c r="C8" s="17"/>
      <c r="D8" s="17"/>
      <c r="E8" s="62" t="s">
        <v>381</v>
      </c>
      <c r="F8" s="33">
        <f>F9</f>
        <v>437932</v>
      </c>
      <c r="G8" s="33">
        <f aca="true" t="shared" si="0" ref="F8:G10">G9</f>
        <v>437932</v>
      </c>
      <c r="H8" s="118"/>
    </row>
    <row r="9" spans="1:7" ht="44.25" customHeight="1">
      <c r="A9" s="17" t="s">
        <v>220</v>
      </c>
      <c r="B9" s="17" t="s">
        <v>222</v>
      </c>
      <c r="C9" s="17" t="s">
        <v>256</v>
      </c>
      <c r="D9" s="17"/>
      <c r="E9" s="62" t="s">
        <v>382</v>
      </c>
      <c r="F9" s="33">
        <f t="shared" si="0"/>
        <v>437932</v>
      </c>
      <c r="G9" s="33">
        <f t="shared" si="0"/>
        <v>437932</v>
      </c>
    </row>
    <row r="10" spans="1:7" ht="41.25" customHeight="1">
      <c r="A10" s="17" t="s">
        <v>220</v>
      </c>
      <c r="B10" s="17" t="s">
        <v>222</v>
      </c>
      <c r="C10" s="17" t="s">
        <v>255</v>
      </c>
      <c r="D10" s="17"/>
      <c r="E10" s="62" t="s">
        <v>95</v>
      </c>
      <c r="F10" s="33">
        <f t="shared" si="0"/>
        <v>437932</v>
      </c>
      <c r="G10" s="33">
        <f t="shared" si="0"/>
        <v>437932</v>
      </c>
    </row>
    <row r="11" spans="1:7" ht="19.5" customHeight="1">
      <c r="A11" s="17" t="s">
        <v>220</v>
      </c>
      <c r="B11" s="17" t="s">
        <v>222</v>
      </c>
      <c r="C11" s="29" t="s">
        <v>282</v>
      </c>
      <c r="D11" s="17"/>
      <c r="E11" s="62" t="s">
        <v>383</v>
      </c>
      <c r="F11" s="33">
        <f>F12</f>
        <v>437932</v>
      </c>
      <c r="G11" s="33">
        <f>G12</f>
        <v>437932</v>
      </c>
    </row>
    <row r="12" spans="1:7" ht="29.25" customHeight="1">
      <c r="A12" s="21" t="s">
        <v>220</v>
      </c>
      <c r="B12" s="21" t="s">
        <v>222</v>
      </c>
      <c r="C12" s="23" t="s">
        <v>282</v>
      </c>
      <c r="D12" s="21" t="s">
        <v>120</v>
      </c>
      <c r="E12" s="139" t="s">
        <v>124</v>
      </c>
      <c r="F12" s="33">
        <v>437932</v>
      </c>
      <c r="G12" s="33">
        <v>437932</v>
      </c>
    </row>
    <row r="13" spans="1:8" s="24" customFormat="1" ht="43.5" customHeight="1">
      <c r="A13" s="17" t="s">
        <v>220</v>
      </c>
      <c r="B13" s="17" t="s">
        <v>224</v>
      </c>
      <c r="C13" s="17"/>
      <c r="D13" s="17"/>
      <c r="E13" s="62" t="s">
        <v>384</v>
      </c>
      <c r="F13" s="33">
        <f>F14+F27</f>
        <v>638213</v>
      </c>
      <c r="G13" s="33">
        <f>G14+G27</f>
        <v>669663</v>
      </c>
      <c r="H13" s="118"/>
    </row>
    <row r="14" spans="1:8" s="25" customFormat="1" ht="41.25" customHeight="1">
      <c r="A14" s="17" t="s">
        <v>220</v>
      </c>
      <c r="B14" s="17" t="s">
        <v>224</v>
      </c>
      <c r="C14" s="17" t="s">
        <v>256</v>
      </c>
      <c r="D14" s="17"/>
      <c r="E14" s="62" t="s">
        <v>382</v>
      </c>
      <c r="F14" s="33">
        <f>F15</f>
        <v>638213</v>
      </c>
      <c r="G14" s="33">
        <f>G15</f>
        <v>669663</v>
      </c>
      <c r="H14" s="119"/>
    </row>
    <row r="15" spans="1:7" ht="42" customHeight="1">
      <c r="A15" s="17" t="s">
        <v>220</v>
      </c>
      <c r="B15" s="17" t="s">
        <v>224</v>
      </c>
      <c r="C15" s="17" t="s">
        <v>255</v>
      </c>
      <c r="D15" s="17"/>
      <c r="E15" s="62" t="s">
        <v>385</v>
      </c>
      <c r="F15" s="33">
        <f>F16</f>
        <v>638213</v>
      </c>
      <c r="G15" s="33">
        <f>G16</f>
        <v>669663</v>
      </c>
    </row>
    <row r="16" spans="1:7" ht="22.5" customHeight="1">
      <c r="A16" s="17" t="s">
        <v>220</v>
      </c>
      <c r="B16" s="17" t="s">
        <v>224</v>
      </c>
      <c r="C16" s="17" t="s">
        <v>283</v>
      </c>
      <c r="D16" s="17"/>
      <c r="E16" s="62" t="s">
        <v>386</v>
      </c>
      <c r="F16" s="33">
        <f>F17+F18+F19+F20</f>
        <v>638213</v>
      </c>
      <c r="G16" s="33">
        <f>G17+G18+G19+G20</f>
        <v>669663</v>
      </c>
    </row>
    <row r="17" spans="1:7" ht="22.5" customHeight="1">
      <c r="A17" s="21" t="s">
        <v>220</v>
      </c>
      <c r="B17" s="21" t="s">
        <v>224</v>
      </c>
      <c r="C17" s="21" t="s">
        <v>283</v>
      </c>
      <c r="D17" s="21" t="s">
        <v>120</v>
      </c>
      <c r="E17" s="139" t="s">
        <v>124</v>
      </c>
      <c r="F17" s="34">
        <v>304980</v>
      </c>
      <c r="G17" s="34">
        <v>304980</v>
      </c>
    </row>
    <row r="18" spans="1:8" s="25" customFormat="1" ht="24.75" customHeight="1">
      <c r="A18" s="21" t="s">
        <v>220</v>
      </c>
      <c r="B18" s="21" t="s">
        <v>224</v>
      </c>
      <c r="C18" s="21" t="s">
        <v>283</v>
      </c>
      <c r="D18" s="21" t="s">
        <v>117</v>
      </c>
      <c r="E18" s="139" t="s">
        <v>127</v>
      </c>
      <c r="F18" s="34">
        <v>331233</v>
      </c>
      <c r="G18" s="34">
        <v>362683</v>
      </c>
      <c r="H18" s="119"/>
    </row>
    <row r="19" spans="1:8" ht="22.5" customHeight="1">
      <c r="A19" s="21" t="s">
        <v>220</v>
      </c>
      <c r="B19" s="21" t="s">
        <v>224</v>
      </c>
      <c r="C19" s="21" t="s">
        <v>283</v>
      </c>
      <c r="D19" s="21" t="s">
        <v>121</v>
      </c>
      <c r="E19" s="63" t="s">
        <v>578</v>
      </c>
      <c r="F19" s="34">
        <v>1000</v>
      </c>
      <c r="G19" s="34">
        <v>1000</v>
      </c>
      <c r="H19" s="120"/>
    </row>
    <row r="20" spans="1:8" ht="28.5" customHeight="1">
      <c r="A20" s="21" t="s">
        <v>220</v>
      </c>
      <c r="B20" s="21" t="s">
        <v>224</v>
      </c>
      <c r="C20" s="21" t="s">
        <v>283</v>
      </c>
      <c r="D20" s="21" t="s">
        <v>122</v>
      </c>
      <c r="E20" s="63" t="s">
        <v>128</v>
      </c>
      <c r="F20" s="34">
        <v>1000</v>
      </c>
      <c r="G20" s="34">
        <v>1000</v>
      </c>
      <c r="H20" s="120"/>
    </row>
    <row r="21" spans="1:8" s="25" customFormat="1" ht="25.5" customHeight="1" hidden="1">
      <c r="A21" s="17" t="s">
        <v>220</v>
      </c>
      <c r="B21" s="17" t="s">
        <v>226</v>
      </c>
      <c r="C21" s="17"/>
      <c r="D21" s="17"/>
      <c r="E21" s="62" t="s">
        <v>321</v>
      </c>
      <c r="F21" s="33">
        <f>SUM(F22)</f>
        <v>0</v>
      </c>
      <c r="G21" s="33">
        <f>SUM(G22)</f>
        <v>0</v>
      </c>
      <c r="H21" s="119"/>
    </row>
    <row r="22" spans="1:8" s="25" customFormat="1" ht="40.5" customHeight="1" hidden="1">
      <c r="A22" s="17" t="s">
        <v>220</v>
      </c>
      <c r="B22" s="17" t="s">
        <v>226</v>
      </c>
      <c r="C22" s="17" t="s">
        <v>256</v>
      </c>
      <c r="D22" s="17"/>
      <c r="E22" s="62" t="s">
        <v>382</v>
      </c>
      <c r="F22" s="33">
        <f>SUM(F23)</f>
        <v>0</v>
      </c>
      <c r="G22" s="33">
        <f>SUM(G23)</f>
        <v>0</v>
      </c>
      <c r="H22" s="119"/>
    </row>
    <row r="23" spans="1:8" s="25" customFormat="1" ht="39.75" customHeight="1" hidden="1">
      <c r="A23" s="17" t="s">
        <v>220</v>
      </c>
      <c r="B23" s="17" t="s">
        <v>226</v>
      </c>
      <c r="C23" s="17" t="s">
        <v>255</v>
      </c>
      <c r="D23" s="17"/>
      <c r="E23" s="62" t="s">
        <v>385</v>
      </c>
      <c r="F23" s="33">
        <f>SUM(F25+F26)</f>
        <v>0</v>
      </c>
      <c r="G23" s="33">
        <f>SUM(G25+G26)</f>
        <v>0</v>
      </c>
      <c r="H23" s="119"/>
    </row>
    <row r="24" spans="1:8" s="25" customFormat="1" ht="22.5" customHeight="1" hidden="1">
      <c r="A24" s="21" t="s">
        <v>220</v>
      </c>
      <c r="B24" s="21" t="s">
        <v>226</v>
      </c>
      <c r="C24" s="21" t="s">
        <v>108</v>
      </c>
      <c r="D24" s="21" t="s">
        <v>117</v>
      </c>
      <c r="E24" s="139" t="s">
        <v>127</v>
      </c>
      <c r="F24" s="33">
        <f>F25+F26</f>
        <v>0</v>
      </c>
      <c r="G24" s="33">
        <f>G25+G26</f>
        <v>0</v>
      </c>
      <c r="H24" s="119"/>
    </row>
    <row r="25" spans="1:8" s="25" customFormat="1" ht="39.75" customHeight="1" hidden="1">
      <c r="A25" s="21" t="s">
        <v>220</v>
      </c>
      <c r="B25" s="21" t="s">
        <v>226</v>
      </c>
      <c r="C25" s="21" t="s">
        <v>108</v>
      </c>
      <c r="D25" s="21" t="s">
        <v>411</v>
      </c>
      <c r="E25" s="63" t="s">
        <v>387</v>
      </c>
      <c r="F25" s="34">
        <v>0</v>
      </c>
      <c r="G25" s="34">
        <v>0</v>
      </c>
      <c r="H25" s="119"/>
    </row>
    <row r="26" spans="1:8" s="25" customFormat="1" ht="2.25" customHeight="1" hidden="1">
      <c r="A26" s="21" t="s">
        <v>220</v>
      </c>
      <c r="B26" s="21" t="s">
        <v>226</v>
      </c>
      <c r="C26" s="21" t="s">
        <v>322</v>
      </c>
      <c r="D26" s="21" t="s">
        <v>411</v>
      </c>
      <c r="E26" s="63" t="s">
        <v>387</v>
      </c>
      <c r="F26" s="34">
        <v>0</v>
      </c>
      <c r="G26" s="34">
        <v>0</v>
      </c>
      <c r="H26" s="101"/>
    </row>
    <row r="27" spans="1:8" s="25" customFormat="1" ht="51.75" customHeight="1">
      <c r="A27" s="17" t="s">
        <v>220</v>
      </c>
      <c r="B27" s="17" t="s">
        <v>224</v>
      </c>
      <c r="C27" s="17" t="s">
        <v>577</v>
      </c>
      <c r="D27" s="17"/>
      <c r="E27" s="62" t="s">
        <v>582</v>
      </c>
      <c r="F27" s="33">
        <f>F28</f>
        <v>0</v>
      </c>
      <c r="G27" s="33">
        <f>G28</f>
        <v>0</v>
      </c>
      <c r="H27" s="101"/>
    </row>
    <row r="28" spans="1:8" s="25" customFormat="1" ht="33" customHeight="1">
      <c r="A28" s="21" t="s">
        <v>220</v>
      </c>
      <c r="B28" s="21" t="s">
        <v>224</v>
      </c>
      <c r="C28" s="21" t="s">
        <v>577</v>
      </c>
      <c r="D28" s="21" t="s">
        <v>117</v>
      </c>
      <c r="E28" s="139" t="s">
        <v>127</v>
      </c>
      <c r="F28" s="34">
        <v>0</v>
      </c>
      <c r="G28" s="34">
        <v>0</v>
      </c>
      <c r="H28" s="101"/>
    </row>
    <row r="29" spans="1:8" s="25" customFormat="1" ht="32.25" customHeight="1">
      <c r="A29" s="103" t="s">
        <v>220</v>
      </c>
      <c r="B29" s="103" t="s">
        <v>420</v>
      </c>
      <c r="C29" s="104"/>
      <c r="D29" s="104"/>
      <c r="E29" s="102" t="s">
        <v>96</v>
      </c>
      <c r="F29" s="33">
        <f aca="true" t="shared" si="1" ref="F29:G32">F30</f>
        <v>50000</v>
      </c>
      <c r="G29" s="33">
        <f t="shared" si="1"/>
        <v>50000</v>
      </c>
      <c r="H29" s="101"/>
    </row>
    <row r="30" spans="1:8" s="25" customFormat="1" ht="38.25" customHeight="1">
      <c r="A30" s="184" t="s">
        <v>220</v>
      </c>
      <c r="B30" s="184" t="s">
        <v>420</v>
      </c>
      <c r="C30" s="184" t="s">
        <v>256</v>
      </c>
      <c r="D30" s="184"/>
      <c r="E30" s="141" t="s">
        <v>97</v>
      </c>
      <c r="F30" s="34">
        <f t="shared" si="1"/>
        <v>50000</v>
      </c>
      <c r="G30" s="34">
        <f t="shared" si="1"/>
        <v>50000</v>
      </c>
      <c r="H30" s="101"/>
    </row>
    <row r="31" spans="1:8" s="25" customFormat="1" ht="40.5" customHeight="1">
      <c r="A31" s="184" t="s">
        <v>220</v>
      </c>
      <c r="B31" s="184" t="s">
        <v>420</v>
      </c>
      <c r="C31" s="184" t="s">
        <v>255</v>
      </c>
      <c r="D31" s="184"/>
      <c r="E31" s="141" t="s">
        <v>98</v>
      </c>
      <c r="F31" s="34">
        <f t="shared" si="1"/>
        <v>50000</v>
      </c>
      <c r="G31" s="34">
        <f t="shared" si="1"/>
        <v>50000</v>
      </c>
      <c r="H31" s="101"/>
    </row>
    <row r="32" spans="1:8" s="25" customFormat="1" ht="21.75" customHeight="1">
      <c r="A32" s="184" t="s">
        <v>220</v>
      </c>
      <c r="B32" s="184" t="s">
        <v>420</v>
      </c>
      <c r="C32" s="184" t="s">
        <v>100</v>
      </c>
      <c r="D32" s="184"/>
      <c r="E32" s="141" t="s">
        <v>99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21" customHeight="1">
      <c r="A33" s="184" t="s">
        <v>220</v>
      </c>
      <c r="B33" s="184" t="s">
        <v>420</v>
      </c>
      <c r="C33" s="184" t="s">
        <v>100</v>
      </c>
      <c r="D33" s="184" t="s">
        <v>102</v>
      </c>
      <c r="E33" s="141" t="s">
        <v>101</v>
      </c>
      <c r="F33" s="34">
        <v>50000</v>
      </c>
      <c r="G33" s="34">
        <v>50000</v>
      </c>
      <c r="H33" s="101"/>
    </row>
    <row r="34" spans="1:7" ht="21" customHeight="1">
      <c r="A34" s="54" t="s">
        <v>220</v>
      </c>
      <c r="B34" s="54">
        <v>13</v>
      </c>
      <c r="C34" s="55"/>
      <c r="D34" s="55"/>
      <c r="E34" s="64" t="s">
        <v>193</v>
      </c>
      <c r="F34" s="56">
        <f>F35+F42+F39</f>
        <v>2474388</v>
      </c>
      <c r="G34" s="56">
        <f>G35+G42+G39</f>
        <v>2474388</v>
      </c>
    </row>
    <row r="35" spans="1:7" ht="42" customHeight="1">
      <c r="A35" s="17" t="s">
        <v>220</v>
      </c>
      <c r="B35" s="17">
        <v>13</v>
      </c>
      <c r="C35" s="17" t="s">
        <v>266</v>
      </c>
      <c r="D35" s="17"/>
      <c r="E35" s="167" t="s">
        <v>652</v>
      </c>
      <c r="F35" s="33">
        <f aca="true" t="shared" si="2" ref="F35:G37">F36</f>
        <v>5000</v>
      </c>
      <c r="G35" s="33">
        <f t="shared" si="2"/>
        <v>5000</v>
      </c>
    </row>
    <row r="36" spans="1:7" ht="36" customHeight="1">
      <c r="A36" s="17" t="s">
        <v>220</v>
      </c>
      <c r="B36" s="17" t="s">
        <v>286</v>
      </c>
      <c r="C36" s="17" t="s">
        <v>264</v>
      </c>
      <c r="D36" s="17"/>
      <c r="E36" s="62" t="s">
        <v>265</v>
      </c>
      <c r="F36" s="33">
        <f t="shared" si="2"/>
        <v>5000</v>
      </c>
      <c r="G36" s="33">
        <f t="shared" si="2"/>
        <v>5000</v>
      </c>
    </row>
    <row r="37" spans="1:7" ht="27.75" customHeight="1">
      <c r="A37" s="17" t="s">
        <v>220</v>
      </c>
      <c r="B37" s="17">
        <v>13</v>
      </c>
      <c r="C37" s="17" t="s">
        <v>263</v>
      </c>
      <c r="D37" s="17"/>
      <c r="E37" s="62" t="s">
        <v>389</v>
      </c>
      <c r="F37" s="33">
        <f t="shared" si="2"/>
        <v>5000</v>
      </c>
      <c r="G37" s="33">
        <f t="shared" si="2"/>
        <v>5000</v>
      </c>
    </row>
    <row r="38" spans="1:7" ht="27.75" customHeight="1">
      <c r="A38" s="21" t="s">
        <v>220</v>
      </c>
      <c r="B38" s="21" t="s">
        <v>413</v>
      </c>
      <c r="C38" s="21" t="s">
        <v>263</v>
      </c>
      <c r="D38" s="21" t="s">
        <v>117</v>
      </c>
      <c r="E38" s="139" t="s">
        <v>127</v>
      </c>
      <c r="F38" s="34">
        <v>5000</v>
      </c>
      <c r="G38" s="34">
        <v>5000</v>
      </c>
    </row>
    <row r="39" spans="1:7" ht="40.5" customHeight="1">
      <c r="A39" s="17" t="s">
        <v>220</v>
      </c>
      <c r="B39" s="17" t="s">
        <v>413</v>
      </c>
      <c r="C39" s="185" t="s">
        <v>493</v>
      </c>
      <c r="D39" s="21"/>
      <c r="E39" s="174" t="s">
        <v>680</v>
      </c>
      <c r="F39" s="33">
        <f>F40</f>
        <v>10000</v>
      </c>
      <c r="G39" s="33">
        <f>G40</f>
        <v>10000</v>
      </c>
    </row>
    <row r="40" spans="1:7" ht="32.25" customHeight="1">
      <c r="A40" s="21" t="s">
        <v>220</v>
      </c>
      <c r="B40" s="21" t="s">
        <v>413</v>
      </c>
      <c r="C40" s="204" t="s">
        <v>494</v>
      </c>
      <c r="D40" s="21"/>
      <c r="E40" s="158" t="s">
        <v>498</v>
      </c>
      <c r="F40" s="34">
        <f>F41</f>
        <v>10000</v>
      </c>
      <c r="G40" s="34">
        <f>G41</f>
        <v>10000</v>
      </c>
    </row>
    <row r="41" spans="1:7" ht="32.25" customHeight="1">
      <c r="A41" s="21" t="s">
        <v>220</v>
      </c>
      <c r="B41" s="21" t="s">
        <v>413</v>
      </c>
      <c r="C41" s="204" t="s">
        <v>495</v>
      </c>
      <c r="D41" s="21" t="s">
        <v>117</v>
      </c>
      <c r="E41" s="139" t="s">
        <v>127</v>
      </c>
      <c r="F41" s="34">
        <v>10000</v>
      </c>
      <c r="G41" s="34">
        <v>10000</v>
      </c>
    </row>
    <row r="42" spans="1:7" ht="40.5" customHeight="1">
      <c r="A42" s="17" t="s">
        <v>220</v>
      </c>
      <c r="B42" s="17">
        <v>13</v>
      </c>
      <c r="C42" s="17" t="s">
        <v>256</v>
      </c>
      <c r="D42" s="17"/>
      <c r="E42" s="62" t="s">
        <v>382</v>
      </c>
      <c r="F42" s="33">
        <f>F43</f>
        <v>2459388</v>
      </c>
      <c r="G42" s="33">
        <f>G43</f>
        <v>2459388</v>
      </c>
    </row>
    <row r="43" spans="1:7" ht="39" customHeight="1">
      <c r="A43" s="17" t="s">
        <v>220</v>
      </c>
      <c r="B43" s="17">
        <v>13</v>
      </c>
      <c r="C43" s="17" t="s">
        <v>255</v>
      </c>
      <c r="D43" s="17"/>
      <c r="E43" s="62" t="s">
        <v>385</v>
      </c>
      <c r="F43" s="33">
        <f>F44+F47</f>
        <v>2459388</v>
      </c>
      <c r="G43" s="33">
        <f>G47+G44</f>
        <v>2459388</v>
      </c>
    </row>
    <row r="44" spans="1:7" ht="28.5" customHeight="1">
      <c r="A44" s="17" t="s">
        <v>220</v>
      </c>
      <c r="B44" s="17">
        <v>13</v>
      </c>
      <c r="C44" s="17" t="s">
        <v>285</v>
      </c>
      <c r="D44" s="17"/>
      <c r="E44" s="62" t="s">
        <v>425</v>
      </c>
      <c r="F44" s="33">
        <f>F45+F46</f>
        <v>2443388</v>
      </c>
      <c r="G44" s="33">
        <f>G45+G46</f>
        <v>2443388</v>
      </c>
    </row>
    <row r="45" spans="1:7" ht="28.5" customHeight="1">
      <c r="A45" s="21" t="s">
        <v>221</v>
      </c>
      <c r="B45" s="21">
        <v>12</v>
      </c>
      <c r="C45" s="21" t="s">
        <v>285</v>
      </c>
      <c r="D45" s="21" t="s">
        <v>120</v>
      </c>
      <c r="E45" s="139" t="s">
        <v>124</v>
      </c>
      <c r="F45" s="33">
        <v>2043388</v>
      </c>
      <c r="G45" s="33">
        <v>2043388</v>
      </c>
    </row>
    <row r="46" spans="1:8" s="25" customFormat="1" ht="42.75" customHeight="1">
      <c r="A46" s="21" t="s">
        <v>220</v>
      </c>
      <c r="B46" s="21" t="s">
        <v>413</v>
      </c>
      <c r="C46" s="21" t="s">
        <v>285</v>
      </c>
      <c r="D46" s="21" t="s">
        <v>117</v>
      </c>
      <c r="E46" s="139" t="s">
        <v>127</v>
      </c>
      <c r="F46" s="34">
        <v>400000</v>
      </c>
      <c r="G46" s="34">
        <v>400000</v>
      </c>
      <c r="H46" s="119"/>
    </row>
    <row r="47" spans="1:7" ht="29.25" customHeight="1">
      <c r="A47" s="17" t="s">
        <v>220</v>
      </c>
      <c r="B47" s="17">
        <v>13</v>
      </c>
      <c r="C47" s="17" t="s">
        <v>284</v>
      </c>
      <c r="D47" s="17"/>
      <c r="E47" s="62" t="s">
        <v>238</v>
      </c>
      <c r="F47" s="33">
        <f>F48+F49</f>
        <v>16000</v>
      </c>
      <c r="G47" s="33">
        <f>G48+G49</f>
        <v>16000</v>
      </c>
    </row>
    <row r="48" spans="1:7" ht="29.25" customHeight="1">
      <c r="A48" s="21" t="s">
        <v>220</v>
      </c>
      <c r="B48" s="21" t="s">
        <v>413</v>
      </c>
      <c r="C48" s="21" t="s">
        <v>284</v>
      </c>
      <c r="D48" s="21" t="s">
        <v>117</v>
      </c>
      <c r="E48" s="139" t="s">
        <v>127</v>
      </c>
      <c r="F48" s="33">
        <v>15000</v>
      </c>
      <c r="G48" s="33">
        <v>15000</v>
      </c>
    </row>
    <row r="49" spans="1:8" ht="21" customHeight="1">
      <c r="A49" s="21" t="s">
        <v>220</v>
      </c>
      <c r="B49" s="21" t="s">
        <v>413</v>
      </c>
      <c r="C49" s="21" t="s">
        <v>284</v>
      </c>
      <c r="D49" s="21" t="s">
        <v>122</v>
      </c>
      <c r="E49" s="63" t="s">
        <v>128</v>
      </c>
      <c r="F49" s="34">
        <v>1000</v>
      </c>
      <c r="G49" s="34">
        <v>1000</v>
      </c>
      <c r="H49" s="101"/>
    </row>
    <row r="50" spans="1:7" ht="20.25" customHeight="1">
      <c r="A50" s="68" t="s">
        <v>222</v>
      </c>
      <c r="B50" s="68"/>
      <c r="C50" s="68"/>
      <c r="D50" s="68"/>
      <c r="E50" s="69" t="s">
        <v>194</v>
      </c>
      <c r="F50" s="70">
        <f aca="true" t="shared" si="3" ref="F50:G53">F51</f>
        <v>0</v>
      </c>
      <c r="G50" s="70">
        <f t="shared" si="3"/>
        <v>0</v>
      </c>
    </row>
    <row r="51" spans="1:7" ht="18.75" customHeight="1">
      <c r="A51" s="17" t="s">
        <v>222</v>
      </c>
      <c r="B51" s="17" t="s">
        <v>223</v>
      </c>
      <c r="C51" s="17"/>
      <c r="D51" s="17"/>
      <c r="E51" s="62" t="s">
        <v>390</v>
      </c>
      <c r="F51" s="33">
        <f t="shared" si="3"/>
        <v>0</v>
      </c>
      <c r="G51" s="33">
        <f t="shared" si="3"/>
        <v>0</v>
      </c>
    </row>
    <row r="52" spans="1:7" ht="43.5" customHeight="1">
      <c r="A52" s="17" t="s">
        <v>222</v>
      </c>
      <c r="B52" s="17" t="s">
        <v>223</v>
      </c>
      <c r="C52" s="17" t="s">
        <v>256</v>
      </c>
      <c r="D52" s="17"/>
      <c r="E52" s="62" t="s">
        <v>382</v>
      </c>
      <c r="F52" s="33">
        <f t="shared" si="3"/>
        <v>0</v>
      </c>
      <c r="G52" s="33">
        <f t="shared" si="3"/>
        <v>0</v>
      </c>
    </row>
    <row r="53" spans="1:7" ht="40.5" customHeight="1">
      <c r="A53" s="17" t="s">
        <v>222</v>
      </c>
      <c r="B53" s="17" t="s">
        <v>223</v>
      </c>
      <c r="C53" s="17" t="s">
        <v>255</v>
      </c>
      <c r="D53" s="17"/>
      <c r="E53" s="62" t="s">
        <v>385</v>
      </c>
      <c r="F53" s="33">
        <f t="shared" si="3"/>
        <v>0</v>
      </c>
      <c r="G53" s="33">
        <f t="shared" si="3"/>
        <v>0</v>
      </c>
    </row>
    <row r="54" spans="1:7" ht="29.25" customHeight="1">
      <c r="A54" s="17" t="s">
        <v>222</v>
      </c>
      <c r="B54" s="17" t="s">
        <v>223</v>
      </c>
      <c r="C54" s="17" t="s">
        <v>258</v>
      </c>
      <c r="D54" s="17"/>
      <c r="E54" s="62" t="s">
        <v>391</v>
      </c>
      <c r="F54" s="33">
        <f>F55+F56</f>
        <v>0</v>
      </c>
      <c r="G54" s="33">
        <f>G55+G56</f>
        <v>0</v>
      </c>
    </row>
    <row r="55" spans="1:7" ht="29.25" customHeight="1">
      <c r="A55" s="21" t="s">
        <v>222</v>
      </c>
      <c r="B55" s="21" t="s">
        <v>223</v>
      </c>
      <c r="C55" s="21" t="s">
        <v>258</v>
      </c>
      <c r="D55" s="21" t="s">
        <v>120</v>
      </c>
      <c r="E55" s="139" t="s">
        <v>124</v>
      </c>
      <c r="F55" s="33">
        <v>0</v>
      </c>
      <c r="G55" s="33">
        <v>0</v>
      </c>
    </row>
    <row r="56" spans="1:8" s="25" customFormat="1" ht="30" customHeight="1">
      <c r="A56" s="21" t="s">
        <v>222</v>
      </c>
      <c r="B56" s="21" t="s">
        <v>223</v>
      </c>
      <c r="C56" s="21" t="s">
        <v>258</v>
      </c>
      <c r="D56" s="21" t="s">
        <v>117</v>
      </c>
      <c r="E56" s="139" t="s">
        <v>127</v>
      </c>
      <c r="F56" s="34">
        <v>0</v>
      </c>
      <c r="G56" s="34">
        <v>0</v>
      </c>
      <c r="H56" s="119"/>
    </row>
    <row r="57" spans="1:7" ht="40.5" customHeight="1">
      <c r="A57" s="68" t="s">
        <v>223</v>
      </c>
      <c r="B57" s="68"/>
      <c r="C57" s="68"/>
      <c r="D57" s="68"/>
      <c r="E57" s="69" t="s">
        <v>392</v>
      </c>
      <c r="F57" s="70">
        <f>F58+F63+F75</f>
        <v>76000</v>
      </c>
      <c r="G57" s="70">
        <f>G58+G63+G75</f>
        <v>76000</v>
      </c>
    </row>
    <row r="58" spans="1:7" ht="30.75" customHeight="1">
      <c r="A58" s="17" t="s">
        <v>223</v>
      </c>
      <c r="B58" s="17" t="s">
        <v>228</v>
      </c>
      <c r="C58" s="17"/>
      <c r="D58" s="17"/>
      <c r="E58" s="62" t="s">
        <v>393</v>
      </c>
      <c r="F58" s="33">
        <f aca="true" t="shared" si="4" ref="F58:G60">F59</f>
        <v>50000</v>
      </c>
      <c r="G58" s="33">
        <f t="shared" si="4"/>
        <v>50000</v>
      </c>
    </row>
    <row r="59" spans="1:7" ht="43.5" customHeight="1">
      <c r="A59" s="17" t="s">
        <v>223</v>
      </c>
      <c r="B59" s="17" t="s">
        <v>228</v>
      </c>
      <c r="C59" s="17" t="s">
        <v>256</v>
      </c>
      <c r="D59" s="17"/>
      <c r="E59" s="62" t="s">
        <v>382</v>
      </c>
      <c r="F59" s="33">
        <f t="shared" si="4"/>
        <v>50000</v>
      </c>
      <c r="G59" s="33">
        <f t="shared" si="4"/>
        <v>50000</v>
      </c>
    </row>
    <row r="60" spans="1:7" ht="27.75" customHeight="1">
      <c r="A60" s="17" t="s">
        <v>223</v>
      </c>
      <c r="B60" s="17" t="s">
        <v>228</v>
      </c>
      <c r="C60" s="17" t="s">
        <v>255</v>
      </c>
      <c r="D60" s="17"/>
      <c r="E60" s="62" t="s">
        <v>385</v>
      </c>
      <c r="F60" s="33">
        <f t="shared" si="4"/>
        <v>50000</v>
      </c>
      <c r="G60" s="33">
        <f t="shared" si="4"/>
        <v>50000</v>
      </c>
    </row>
    <row r="61" spans="1:7" ht="28.5" customHeight="1">
      <c r="A61" s="17" t="s">
        <v>223</v>
      </c>
      <c r="B61" s="17" t="s">
        <v>228</v>
      </c>
      <c r="C61" s="17" t="s">
        <v>267</v>
      </c>
      <c r="D61" s="17"/>
      <c r="E61" s="62" t="s">
        <v>394</v>
      </c>
      <c r="F61" s="33">
        <f>F62</f>
        <v>50000</v>
      </c>
      <c r="G61" s="33">
        <f>G62</f>
        <v>50000</v>
      </c>
    </row>
    <row r="62" spans="1:7" ht="28.5" customHeight="1">
      <c r="A62" s="21" t="s">
        <v>223</v>
      </c>
      <c r="B62" s="21" t="s">
        <v>228</v>
      </c>
      <c r="C62" s="21" t="s">
        <v>267</v>
      </c>
      <c r="D62" s="21" t="s">
        <v>117</v>
      </c>
      <c r="E62" s="139" t="s">
        <v>127</v>
      </c>
      <c r="F62" s="33">
        <v>50000</v>
      </c>
      <c r="G62" s="33">
        <v>50000</v>
      </c>
    </row>
    <row r="63" spans="1:7" ht="21" customHeight="1">
      <c r="A63" s="17" t="s">
        <v>223</v>
      </c>
      <c r="B63" s="17">
        <v>10</v>
      </c>
      <c r="C63" s="17"/>
      <c r="D63" s="17"/>
      <c r="E63" s="62" t="s">
        <v>196</v>
      </c>
      <c r="F63" s="33">
        <f>F68+F64</f>
        <v>11000</v>
      </c>
      <c r="G63" s="33">
        <f>G68+G64</f>
        <v>11000</v>
      </c>
    </row>
    <row r="64" spans="1:7" ht="42" customHeight="1">
      <c r="A64" s="17" t="s">
        <v>223</v>
      </c>
      <c r="B64" s="17" t="s">
        <v>414</v>
      </c>
      <c r="C64" s="145" t="s">
        <v>138</v>
      </c>
      <c r="D64" s="17"/>
      <c r="E64" s="143" t="s">
        <v>653</v>
      </c>
      <c r="F64" s="33">
        <f aca="true" t="shared" si="5" ref="F64:G66">F65</f>
        <v>1000</v>
      </c>
      <c r="G64" s="33">
        <f t="shared" si="5"/>
        <v>1000</v>
      </c>
    </row>
    <row r="65" spans="1:7" ht="29.25" customHeight="1">
      <c r="A65" s="21" t="s">
        <v>223</v>
      </c>
      <c r="B65" s="21" t="s">
        <v>414</v>
      </c>
      <c r="C65" s="144" t="s">
        <v>136</v>
      </c>
      <c r="D65" s="21"/>
      <c r="E65" s="142" t="s">
        <v>135</v>
      </c>
      <c r="F65" s="34">
        <f>F66</f>
        <v>1000</v>
      </c>
      <c r="G65" s="34">
        <f>G66</f>
        <v>1000</v>
      </c>
    </row>
    <row r="66" spans="1:7" ht="26.25" customHeight="1">
      <c r="A66" s="21" t="s">
        <v>223</v>
      </c>
      <c r="B66" s="21" t="s">
        <v>414</v>
      </c>
      <c r="C66" s="144" t="s">
        <v>137</v>
      </c>
      <c r="D66" s="21" t="s">
        <v>116</v>
      </c>
      <c r="E66" s="139" t="s">
        <v>113</v>
      </c>
      <c r="F66" s="34">
        <f t="shared" si="5"/>
        <v>1000</v>
      </c>
      <c r="G66" s="34">
        <f t="shared" si="5"/>
        <v>1000</v>
      </c>
    </row>
    <row r="67" spans="1:7" ht="27" customHeight="1">
      <c r="A67" s="21" t="s">
        <v>223</v>
      </c>
      <c r="B67" s="21" t="s">
        <v>414</v>
      </c>
      <c r="C67" s="144" t="s">
        <v>137</v>
      </c>
      <c r="D67" s="21" t="s">
        <v>117</v>
      </c>
      <c r="E67" s="142" t="s">
        <v>192</v>
      </c>
      <c r="F67" s="34">
        <v>1000</v>
      </c>
      <c r="G67" s="34">
        <v>1000</v>
      </c>
    </row>
    <row r="68" spans="1:7" ht="43.5" customHeight="1">
      <c r="A68" s="17" t="s">
        <v>223</v>
      </c>
      <c r="B68" s="17" t="s">
        <v>414</v>
      </c>
      <c r="C68" s="17" t="s">
        <v>256</v>
      </c>
      <c r="D68" s="17"/>
      <c r="E68" s="62" t="s">
        <v>382</v>
      </c>
      <c r="F68" s="33">
        <f>F69</f>
        <v>10000</v>
      </c>
      <c r="G68" s="33">
        <f>G69</f>
        <v>10000</v>
      </c>
    </row>
    <row r="69" spans="1:7" ht="42" customHeight="1">
      <c r="A69" s="17" t="s">
        <v>223</v>
      </c>
      <c r="B69" s="17" t="s">
        <v>414</v>
      </c>
      <c r="C69" s="17" t="s">
        <v>255</v>
      </c>
      <c r="D69" s="17"/>
      <c r="E69" s="62" t="s">
        <v>385</v>
      </c>
      <c r="F69" s="33">
        <f>F70+F73</f>
        <v>10000</v>
      </c>
      <c r="G69" s="33">
        <f>G70+G73</f>
        <v>10000</v>
      </c>
    </row>
    <row r="70" spans="1:7" ht="28.5" customHeight="1">
      <c r="A70" s="17" t="s">
        <v>223</v>
      </c>
      <c r="B70" s="17">
        <v>10</v>
      </c>
      <c r="C70" s="17" t="s">
        <v>268</v>
      </c>
      <c r="D70" s="17"/>
      <c r="E70" s="62" t="s">
        <v>395</v>
      </c>
      <c r="F70" s="33">
        <f>SUM(F71:F72)</f>
        <v>10000</v>
      </c>
      <c r="G70" s="33">
        <f>SUM(G71:G72)</f>
        <v>10000</v>
      </c>
    </row>
    <row r="71" spans="1:7" ht="28.5" customHeight="1">
      <c r="A71" s="21" t="s">
        <v>223</v>
      </c>
      <c r="B71" s="21" t="s">
        <v>414</v>
      </c>
      <c r="C71" s="21" t="s">
        <v>268</v>
      </c>
      <c r="D71" s="21" t="s">
        <v>117</v>
      </c>
      <c r="E71" s="139" t="s">
        <v>127</v>
      </c>
      <c r="F71" s="33">
        <v>10000</v>
      </c>
      <c r="G71" s="33">
        <v>10000</v>
      </c>
    </row>
    <row r="72" spans="1:7" ht="21.75" customHeight="1">
      <c r="A72" s="21" t="s">
        <v>223</v>
      </c>
      <c r="B72" s="21" t="s">
        <v>414</v>
      </c>
      <c r="C72" s="21" t="s">
        <v>268</v>
      </c>
      <c r="D72" s="21" t="s">
        <v>123</v>
      </c>
      <c r="E72" s="63" t="s">
        <v>130</v>
      </c>
      <c r="F72" s="34">
        <v>0</v>
      </c>
      <c r="G72" s="34">
        <v>0</v>
      </c>
    </row>
    <row r="73" spans="1:7" ht="21" customHeight="1">
      <c r="A73" s="17" t="s">
        <v>223</v>
      </c>
      <c r="B73" s="17" t="s">
        <v>414</v>
      </c>
      <c r="C73" s="17" t="s">
        <v>109</v>
      </c>
      <c r="D73" s="17"/>
      <c r="E73" s="62" t="s">
        <v>110</v>
      </c>
      <c r="F73" s="33">
        <f>F74</f>
        <v>0</v>
      </c>
      <c r="G73" s="33">
        <f>G74</f>
        <v>0</v>
      </c>
    </row>
    <row r="74" spans="1:7" ht="25.5" customHeight="1">
      <c r="A74" s="21" t="s">
        <v>223</v>
      </c>
      <c r="B74" s="21" t="s">
        <v>414</v>
      </c>
      <c r="C74" s="21" t="s">
        <v>109</v>
      </c>
      <c r="D74" s="21" t="s">
        <v>117</v>
      </c>
      <c r="E74" s="139" t="s">
        <v>127</v>
      </c>
      <c r="F74" s="33">
        <v>0</v>
      </c>
      <c r="G74" s="33">
        <v>0</v>
      </c>
    </row>
    <row r="75" spans="1:7" ht="31.5" customHeight="1">
      <c r="A75" s="17" t="s">
        <v>223</v>
      </c>
      <c r="B75" s="17" t="s">
        <v>89</v>
      </c>
      <c r="C75" s="17"/>
      <c r="D75" s="17"/>
      <c r="E75" s="15" t="s">
        <v>94</v>
      </c>
      <c r="F75" s="33">
        <f aca="true" t="shared" si="6" ref="F75:G77">F76</f>
        <v>15000</v>
      </c>
      <c r="G75" s="33">
        <f t="shared" si="6"/>
        <v>15000</v>
      </c>
    </row>
    <row r="76" spans="1:7" ht="45.75" customHeight="1">
      <c r="A76" s="17" t="s">
        <v>223</v>
      </c>
      <c r="B76" s="17" t="s">
        <v>89</v>
      </c>
      <c r="C76" s="17" t="s">
        <v>266</v>
      </c>
      <c r="D76" s="17"/>
      <c r="E76" s="167" t="s">
        <v>652</v>
      </c>
      <c r="F76" s="33">
        <f t="shared" si="6"/>
        <v>15000</v>
      </c>
      <c r="G76" s="33">
        <f t="shared" si="6"/>
        <v>15000</v>
      </c>
    </row>
    <row r="77" spans="1:7" ht="29.25" customHeight="1">
      <c r="A77" s="17" t="s">
        <v>223</v>
      </c>
      <c r="B77" s="17" t="s">
        <v>89</v>
      </c>
      <c r="C77" s="17" t="s">
        <v>264</v>
      </c>
      <c r="D77" s="17"/>
      <c r="E77" s="62" t="s">
        <v>265</v>
      </c>
      <c r="F77" s="33">
        <f t="shared" si="6"/>
        <v>15000</v>
      </c>
      <c r="G77" s="33">
        <f t="shared" si="6"/>
        <v>15000</v>
      </c>
    </row>
    <row r="78" spans="1:7" ht="30" customHeight="1">
      <c r="A78" s="17" t="s">
        <v>223</v>
      </c>
      <c r="B78" s="17" t="s">
        <v>89</v>
      </c>
      <c r="C78" s="17" t="s">
        <v>263</v>
      </c>
      <c r="D78" s="17"/>
      <c r="E78" s="62" t="s">
        <v>389</v>
      </c>
      <c r="F78" s="33">
        <f>F79</f>
        <v>15000</v>
      </c>
      <c r="G78" s="33">
        <f>G79</f>
        <v>15000</v>
      </c>
    </row>
    <row r="79" spans="1:7" ht="30" customHeight="1">
      <c r="A79" s="21" t="s">
        <v>223</v>
      </c>
      <c r="B79" s="21" t="s">
        <v>89</v>
      </c>
      <c r="C79" s="21" t="s">
        <v>263</v>
      </c>
      <c r="D79" s="21" t="s">
        <v>117</v>
      </c>
      <c r="E79" s="139" t="s">
        <v>127</v>
      </c>
      <c r="F79" s="34">
        <v>15000</v>
      </c>
      <c r="G79" s="34">
        <v>15000</v>
      </c>
    </row>
    <row r="80" spans="1:7" ht="30" customHeight="1">
      <c r="A80" s="68" t="s">
        <v>224</v>
      </c>
      <c r="B80" s="68"/>
      <c r="C80" s="68"/>
      <c r="D80" s="68"/>
      <c r="E80" s="69" t="s">
        <v>197</v>
      </c>
      <c r="F80" s="70">
        <f>F81+F99+F86</f>
        <v>700900</v>
      </c>
      <c r="G80" s="70">
        <f>G81+G99+G86</f>
        <v>715200</v>
      </c>
    </row>
    <row r="81" spans="1:7" ht="21" customHeight="1">
      <c r="A81" s="17" t="s">
        <v>224</v>
      </c>
      <c r="B81" s="17" t="s">
        <v>220</v>
      </c>
      <c r="C81" s="17"/>
      <c r="D81" s="17"/>
      <c r="E81" s="62" t="s">
        <v>198</v>
      </c>
      <c r="F81" s="33">
        <f aca="true" t="shared" si="7" ref="F81:G83">F82</f>
        <v>5000</v>
      </c>
      <c r="G81" s="33">
        <f t="shared" si="7"/>
        <v>5000</v>
      </c>
    </row>
    <row r="82" spans="1:7" ht="44.25" customHeight="1">
      <c r="A82" s="17" t="s">
        <v>224</v>
      </c>
      <c r="B82" s="17" t="s">
        <v>220</v>
      </c>
      <c r="C82" s="17" t="s">
        <v>260</v>
      </c>
      <c r="D82" s="17"/>
      <c r="E82" s="123" t="s">
        <v>672</v>
      </c>
      <c r="F82" s="33">
        <f t="shared" si="7"/>
        <v>5000</v>
      </c>
      <c r="G82" s="33">
        <f t="shared" si="7"/>
        <v>5000</v>
      </c>
    </row>
    <row r="83" spans="1:7" ht="30" customHeight="1">
      <c r="A83" s="17" t="s">
        <v>224</v>
      </c>
      <c r="B83" s="17" t="s">
        <v>220</v>
      </c>
      <c r="C83" s="17" t="s">
        <v>261</v>
      </c>
      <c r="D83" s="17"/>
      <c r="E83" s="123" t="s">
        <v>262</v>
      </c>
      <c r="F83" s="33">
        <f t="shared" si="7"/>
        <v>5000</v>
      </c>
      <c r="G83" s="33">
        <f t="shared" si="7"/>
        <v>5000</v>
      </c>
    </row>
    <row r="84" spans="1:7" ht="30" customHeight="1">
      <c r="A84" s="17" t="s">
        <v>224</v>
      </c>
      <c r="B84" s="17" t="s">
        <v>220</v>
      </c>
      <c r="C84" s="17" t="s">
        <v>259</v>
      </c>
      <c r="D84" s="17"/>
      <c r="E84" s="62" t="s">
        <v>199</v>
      </c>
      <c r="F84" s="33">
        <f>F85</f>
        <v>5000</v>
      </c>
      <c r="G84" s="33">
        <f>G85</f>
        <v>5000</v>
      </c>
    </row>
    <row r="85" spans="1:7" ht="30" customHeight="1">
      <c r="A85" s="21" t="s">
        <v>224</v>
      </c>
      <c r="B85" s="21" t="s">
        <v>220</v>
      </c>
      <c r="C85" s="21" t="s">
        <v>259</v>
      </c>
      <c r="D85" s="21" t="s">
        <v>117</v>
      </c>
      <c r="E85" s="139" t="s">
        <v>127</v>
      </c>
      <c r="F85" s="34">
        <v>5000</v>
      </c>
      <c r="G85" s="34">
        <v>5000</v>
      </c>
    </row>
    <row r="86" spans="1:7" ht="19.5" customHeight="1">
      <c r="A86" s="130" t="s">
        <v>224</v>
      </c>
      <c r="B86" s="130" t="s">
        <v>228</v>
      </c>
      <c r="C86" s="17"/>
      <c r="D86" s="60"/>
      <c r="E86" s="62" t="s">
        <v>301</v>
      </c>
      <c r="F86" s="33">
        <f>F92+F87+F94</f>
        <v>667900</v>
      </c>
      <c r="G86" s="33">
        <f>G92+G87+G94</f>
        <v>682200</v>
      </c>
    </row>
    <row r="87" spans="1:7" ht="20.25" customHeight="1" hidden="1">
      <c r="A87" s="131" t="s">
        <v>224</v>
      </c>
      <c r="B87" s="131" t="s">
        <v>228</v>
      </c>
      <c r="C87" s="124" t="s">
        <v>274</v>
      </c>
      <c r="D87" s="92"/>
      <c r="E87" s="66" t="s">
        <v>373</v>
      </c>
      <c r="F87" s="91">
        <f aca="true" t="shared" si="8" ref="F87:G90">SUM(F88)</f>
        <v>0</v>
      </c>
      <c r="G87" s="91">
        <f t="shared" si="8"/>
        <v>0</v>
      </c>
    </row>
    <row r="88" spans="1:7" ht="0.75" customHeight="1" hidden="1">
      <c r="A88" s="131" t="s">
        <v>224</v>
      </c>
      <c r="B88" s="131" t="s">
        <v>228</v>
      </c>
      <c r="C88" s="124" t="s">
        <v>275</v>
      </c>
      <c r="D88" s="92"/>
      <c r="E88" s="66" t="s">
        <v>374</v>
      </c>
      <c r="F88" s="91">
        <f t="shared" si="8"/>
        <v>0</v>
      </c>
      <c r="G88" s="91">
        <f t="shared" si="8"/>
        <v>0</v>
      </c>
    </row>
    <row r="89" spans="1:7" ht="33.75" customHeight="1" hidden="1">
      <c r="A89" s="131" t="s">
        <v>224</v>
      </c>
      <c r="B89" s="131" t="s">
        <v>228</v>
      </c>
      <c r="C89" s="124" t="s">
        <v>377</v>
      </c>
      <c r="D89" s="92"/>
      <c r="E89" s="66" t="s">
        <v>375</v>
      </c>
      <c r="F89" s="91">
        <f t="shared" si="8"/>
        <v>0</v>
      </c>
      <c r="G89" s="91">
        <f t="shared" si="8"/>
        <v>0</v>
      </c>
    </row>
    <row r="90" spans="1:7" ht="36" customHeight="1" hidden="1">
      <c r="A90" s="131" t="s">
        <v>224</v>
      </c>
      <c r="B90" s="131" t="s">
        <v>228</v>
      </c>
      <c r="C90" s="124" t="s">
        <v>378</v>
      </c>
      <c r="D90" s="92"/>
      <c r="E90" s="66" t="s">
        <v>376</v>
      </c>
      <c r="F90" s="91">
        <f t="shared" si="8"/>
        <v>0</v>
      </c>
      <c r="G90" s="91">
        <f t="shared" si="8"/>
        <v>0</v>
      </c>
    </row>
    <row r="91" spans="1:7" ht="27" customHeight="1" hidden="1">
      <c r="A91" s="132" t="s">
        <v>224</v>
      </c>
      <c r="B91" s="132" t="s">
        <v>228</v>
      </c>
      <c r="C91" s="125" t="s">
        <v>378</v>
      </c>
      <c r="D91" s="93" t="s">
        <v>411</v>
      </c>
      <c r="E91" s="94" t="s">
        <v>387</v>
      </c>
      <c r="F91" s="126"/>
      <c r="G91" s="126"/>
    </row>
    <row r="92" spans="1:7" ht="29.25" customHeight="1" hidden="1">
      <c r="A92" s="130" t="s">
        <v>224</v>
      </c>
      <c r="B92" s="130" t="s">
        <v>228</v>
      </c>
      <c r="C92" s="17" t="s">
        <v>256</v>
      </c>
      <c r="D92" s="60"/>
      <c r="E92" s="62" t="s">
        <v>382</v>
      </c>
      <c r="F92" s="33">
        <f>F93</f>
        <v>167900</v>
      </c>
      <c r="G92" s="33">
        <f>G93</f>
        <v>182200</v>
      </c>
    </row>
    <row r="93" spans="1:7" ht="40.5" customHeight="1" hidden="1">
      <c r="A93" s="130" t="s">
        <v>224</v>
      </c>
      <c r="B93" s="130" t="s">
        <v>228</v>
      </c>
      <c r="C93" s="17" t="s">
        <v>255</v>
      </c>
      <c r="D93" s="60"/>
      <c r="E93" s="62" t="s">
        <v>385</v>
      </c>
      <c r="F93" s="33">
        <f>F97</f>
        <v>167900</v>
      </c>
      <c r="G93" s="33">
        <f>G97</f>
        <v>182200</v>
      </c>
    </row>
    <row r="94" spans="1:7" ht="24.75" customHeight="1">
      <c r="A94" s="130" t="s">
        <v>224</v>
      </c>
      <c r="B94" s="130" t="s">
        <v>228</v>
      </c>
      <c r="C94" s="17" t="s">
        <v>491</v>
      </c>
      <c r="D94" s="60"/>
      <c r="E94" s="138" t="s">
        <v>139</v>
      </c>
      <c r="F94" s="33">
        <f>F95</f>
        <v>500000</v>
      </c>
      <c r="G94" s="33">
        <f>G95</f>
        <v>500000</v>
      </c>
    </row>
    <row r="95" spans="1:7" ht="18" customHeight="1">
      <c r="A95" s="21" t="s">
        <v>224</v>
      </c>
      <c r="B95" s="21" t="s">
        <v>228</v>
      </c>
      <c r="C95" s="21" t="s">
        <v>142</v>
      </c>
      <c r="D95" s="60"/>
      <c r="E95" s="139" t="s">
        <v>140</v>
      </c>
      <c r="F95" s="34">
        <f>F96</f>
        <v>500000</v>
      </c>
      <c r="G95" s="34">
        <f>G96</f>
        <v>500000</v>
      </c>
    </row>
    <row r="96" spans="1:7" ht="27.75" customHeight="1">
      <c r="A96" s="21" t="s">
        <v>224</v>
      </c>
      <c r="B96" s="21" t="s">
        <v>228</v>
      </c>
      <c r="C96" s="21" t="s">
        <v>141</v>
      </c>
      <c r="D96" s="61" t="s">
        <v>117</v>
      </c>
      <c r="E96" s="139" t="s">
        <v>114</v>
      </c>
      <c r="F96" s="34">
        <v>500000</v>
      </c>
      <c r="G96" s="34">
        <v>500000</v>
      </c>
    </row>
    <row r="97" spans="1:7" ht="27.75" customHeight="1">
      <c r="A97" s="130" t="s">
        <v>224</v>
      </c>
      <c r="B97" s="130" t="s">
        <v>228</v>
      </c>
      <c r="C97" s="17" t="s">
        <v>483</v>
      </c>
      <c r="D97" s="60"/>
      <c r="E97" s="65" t="s">
        <v>482</v>
      </c>
      <c r="F97" s="33">
        <f>F98</f>
        <v>167900</v>
      </c>
      <c r="G97" s="33">
        <f>G98</f>
        <v>182200</v>
      </c>
    </row>
    <row r="98" spans="1:7" ht="30" customHeight="1">
      <c r="A98" s="133" t="s">
        <v>224</v>
      </c>
      <c r="B98" s="133" t="s">
        <v>228</v>
      </c>
      <c r="C98" s="21" t="s">
        <v>483</v>
      </c>
      <c r="D98" s="61" t="s">
        <v>117</v>
      </c>
      <c r="E98" s="139" t="s">
        <v>127</v>
      </c>
      <c r="F98" s="34">
        <v>167900</v>
      </c>
      <c r="G98" s="34">
        <v>182200</v>
      </c>
    </row>
    <row r="99" spans="1:7" ht="20.25" customHeight="1" thickBot="1">
      <c r="A99" s="29" t="s">
        <v>224</v>
      </c>
      <c r="B99" s="29" t="s">
        <v>415</v>
      </c>
      <c r="C99" s="29"/>
      <c r="D99" s="29"/>
      <c r="E99" s="62" t="s">
        <v>200</v>
      </c>
      <c r="F99" s="33">
        <f>F104+F100</f>
        <v>28000</v>
      </c>
      <c r="G99" s="33">
        <f>G104+G100</f>
        <v>28000</v>
      </c>
    </row>
    <row r="100" spans="1:7" ht="42" customHeight="1">
      <c r="A100" s="29" t="s">
        <v>224</v>
      </c>
      <c r="B100" s="29" t="s">
        <v>415</v>
      </c>
      <c r="C100" s="29" t="s">
        <v>490</v>
      </c>
      <c r="D100" s="29"/>
      <c r="E100" s="146" t="s">
        <v>655</v>
      </c>
      <c r="F100" s="33">
        <f aca="true" t="shared" si="9" ref="F100:G102">F101</f>
        <v>3000</v>
      </c>
      <c r="G100" s="33">
        <f t="shared" si="9"/>
        <v>3000</v>
      </c>
    </row>
    <row r="101" spans="1:7" ht="28.5" customHeight="1">
      <c r="A101" s="23" t="s">
        <v>224</v>
      </c>
      <c r="B101" s="23" t="s">
        <v>415</v>
      </c>
      <c r="C101" s="23" t="s">
        <v>488</v>
      </c>
      <c r="D101" s="29"/>
      <c r="E101" s="147" t="s">
        <v>143</v>
      </c>
      <c r="F101" s="34">
        <f t="shared" si="9"/>
        <v>3000</v>
      </c>
      <c r="G101" s="34">
        <f t="shared" si="9"/>
        <v>3000</v>
      </c>
    </row>
    <row r="102" spans="1:7" ht="20.25" customHeight="1">
      <c r="A102" s="23" t="s">
        <v>224</v>
      </c>
      <c r="B102" s="23" t="s">
        <v>415</v>
      </c>
      <c r="C102" s="23" t="s">
        <v>489</v>
      </c>
      <c r="D102" s="23" t="s">
        <v>116</v>
      </c>
      <c r="E102" s="142" t="s">
        <v>200</v>
      </c>
      <c r="F102" s="34">
        <f t="shared" si="9"/>
        <v>3000</v>
      </c>
      <c r="G102" s="34">
        <f t="shared" si="9"/>
        <v>3000</v>
      </c>
    </row>
    <row r="103" spans="1:7" ht="31.5" customHeight="1">
      <c r="A103" s="23" t="s">
        <v>224</v>
      </c>
      <c r="B103" s="23" t="s">
        <v>415</v>
      </c>
      <c r="C103" s="23" t="s">
        <v>489</v>
      </c>
      <c r="D103" s="23" t="s">
        <v>117</v>
      </c>
      <c r="E103" s="142" t="s">
        <v>192</v>
      </c>
      <c r="F103" s="34">
        <v>3000</v>
      </c>
      <c r="G103" s="34">
        <v>3000</v>
      </c>
    </row>
    <row r="104" spans="1:7" ht="45" customHeight="1">
      <c r="A104" s="29" t="s">
        <v>224</v>
      </c>
      <c r="B104" s="29" t="s">
        <v>415</v>
      </c>
      <c r="C104" s="29" t="s">
        <v>273</v>
      </c>
      <c r="D104" s="29"/>
      <c r="E104" s="123" t="s">
        <v>656</v>
      </c>
      <c r="F104" s="33">
        <f aca="true" t="shared" si="10" ref="F104:G106">F105</f>
        <v>25000</v>
      </c>
      <c r="G104" s="33">
        <f t="shared" si="10"/>
        <v>25000</v>
      </c>
    </row>
    <row r="105" spans="1:7" ht="28.5" customHeight="1">
      <c r="A105" s="29" t="s">
        <v>270</v>
      </c>
      <c r="B105" s="29" t="s">
        <v>415</v>
      </c>
      <c r="C105" s="29" t="s">
        <v>271</v>
      </c>
      <c r="D105" s="29"/>
      <c r="E105" s="123" t="s">
        <v>272</v>
      </c>
      <c r="F105" s="33">
        <f t="shared" si="10"/>
        <v>25000</v>
      </c>
      <c r="G105" s="33">
        <f t="shared" si="10"/>
        <v>25000</v>
      </c>
    </row>
    <row r="106" spans="1:7" ht="30.75" customHeight="1">
      <c r="A106" s="29" t="s">
        <v>224</v>
      </c>
      <c r="B106" s="29" t="s">
        <v>415</v>
      </c>
      <c r="C106" s="29" t="s">
        <v>269</v>
      </c>
      <c r="D106" s="29"/>
      <c r="E106" s="62" t="s">
        <v>239</v>
      </c>
      <c r="F106" s="33">
        <f t="shared" si="10"/>
        <v>25000</v>
      </c>
      <c r="G106" s="33">
        <f t="shared" si="10"/>
        <v>25000</v>
      </c>
    </row>
    <row r="107" spans="1:7" ht="30.75" customHeight="1">
      <c r="A107" s="23" t="s">
        <v>224</v>
      </c>
      <c r="B107" s="23" t="s">
        <v>415</v>
      </c>
      <c r="C107" s="23" t="s">
        <v>269</v>
      </c>
      <c r="D107" s="23" t="s">
        <v>117</v>
      </c>
      <c r="E107" s="139" t="s">
        <v>127</v>
      </c>
      <c r="F107" s="34">
        <v>25000</v>
      </c>
      <c r="G107" s="34">
        <v>25000</v>
      </c>
    </row>
    <row r="108" spans="1:7" ht="31.5" customHeight="1">
      <c r="A108" s="98" t="s">
        <v>225</v>
      </c>
      <c r="B108" s="98"/>
      <c r="C108" s="98"/>
      <c r="D108" s="98"/>
      <c r="E108" s="69" t="s">
        <v>396</v>
      </c>
      <c r="F108" s="70">
        <f>F113+F128+F155</f>
        <v>562847</v>
      </c>
      <c r="G108" s="70">
        <f>G113+G128+G155</f>
        <v>584447</v>
      </c>
    </row>
    <row r="109" spans="1:7" ht="19.5" customHeight="1" hidden="1">
      <c r="A109" s="29" t="s">
        <v>225</v>
      </c>
      <c r="B109" s="17" t="s">
        <v>220</v>
      </c>
      <c r="C109" s="17" t="s">
        <v>349</v>
      </c>
      <c r="D109" s="17"/>
      <c r="E109" s="62" t="s">
        <v>347</v>
      </c>
      <c r="F109" s="56">
        <f aca="true" t="shared" si="11" ref="F109:G111">F110</f>
        <v>0</v>
      </c>
      <c r="G109" s="56">
        <f t="shared" si="11"/>
        <v>1</v>
      </c>
    </row>
    <row r="110" spans="1:7" ht="19.5" customHeight="1" hidden="1">
      <c r="A110" s="29" t="s">
        <v>225</v>
      </c>
      <c r="B110" s="17" t="s">
        <v>220</v>
      </c>
      <c r="C110" s="17" t="s">
        <v>349</v>
      </c>
      <c r="D110" s="17"/>
      <c r="E110" s="62" t="s">
        <v>203</v>
      </c>
      <c r="F110" s="56">
        <f t="shared" si="11"/>
        <v>0</v>
      </c>
      <c r="G110" s="56">
        <f t="shared" si="11"/>
        <v>1</v>
      </c>
    </row>
    <row r="111" spans="1:7" ht="28.5" customHeight="1" hidden="1">
      <c r="A111" s="29" t="s">
        <v>225</v>
      </c>
      <c r="B111" s="17" t="s">
        <v>220</v>
      </c>
      <c r="C111" s="17" t="s">
        <v>349</v>
      </c>
      <c r="D111" s="17"/>
      <c r="E111" s="123" t="s">
        <v>348</v>
      </c>
      <c r="F111" s="56">
        <f t="shared" si="11"/>
        <v>0</v>
      </c>
      <c r="G111" s="56">
        <f t="shared" si="11"/>
        <v>1</v>
      </c>
    </row>
    <row r="112" spans="1:7" ht="32.25" customHeight="1" hidden="1">
      <c r="A112" s="23" t="s">
        <v>225</v>
      </c>
      <c r="B112" s="21" t="s">
        <v>220</v>
      </c>
      <c r="C112" s="21" t="s">
        <v>349</v>
      </c>
      <c r="D112" s="21" t="s">
        <v>331</v>
      </c>
      <c r="E112" s="63" t="s">
        <v>335</v>
      </c>
      <c r="F112" s="57">
        <v>0</v>
      </c>
      <c r="G112" s="57">
        <v>1</v>
      </c>
    </row>
    <row r="113" spans="1:7" ht="23.25" customHeight="1">
      <c r="A113" s="17" t="s">
        <v>225</v>
      </c>
      <c r="B113" s="17" t="s">
        <v>220</v>
      </c>
      <c r="C113" s="17"/>
      <c r="D113" s="17"/>
      <c r="E113" s="62" t="s">
        <v>202</v>
      </c>
      <c r="F113" s="33">
        <f>F114+F119</f>
        <v>2000</v>
      </c>
      <c r="G113" s="33">
        <f>G114+G119</f>
        <v>2000</v>
      </c>
    </row>
    <row r="114" spans="1:7" ht="42" customHeight="1">
      <c r="A114" s="17" t="s">
        <v>225</v>
      </c>
      <c r="B114" s="17" t="s">
        <v>220</v>
      </c>
      <c r="C114" s="17" t="s">
        <v>256</v>
      </c>
      <c r="D114" s="17"/>
      <c r="E114" s="62" t="s">
        <v>382</v>
      </c>
      <c r="F114" s="33">
        <f>F115</f>
        <v>1000</v>
      </c>
      <c r="G114" s="33">
        <f>G115</f>
        <v>1000</v>
      </c>
    </row>
    <row r="115" spans="1:7" ht="23.25" customHeight="1">
      <c r="A115" s="17" t="s">
        <v>225</v>
      </c>
      <c r="B115" s="17" t="s">
        <v>220</v>
      </c>
      <c r="C115" s="17" t="s">
        <v>281</v>
      </c>
      <c r="D115" s="17"/>
      <c r="E115" s="62" t="s">
        <v>203</v>
      </c>
      <c r="F115" s="33">
        <f>F116+F123</f>
        <v>1000</v>
      </c>
      <c r="G115" s="33">
        <f>G116+G123</f>
        <v>1000</v>
      </c>
    </row>
    <row r="116" spans="1:7" ht="18" customHeight="1">
      <c r="A116" s="17" t="s">
        <v>225</v>
      </c>
      <c r="B116" s="17" t="s">
        <v>220</v>
      </c>
      <c r="C116" s="17" t="s">
        <v>289</v>
      </c>
      <c r="D116" s="17"/>
      <c r="E116" s="62" t="s">
        <v>202</v>
      </c>
      <c r="F116" s="33">
        <f>F117</f>
        <v>1000</v>
      </c>
      <c r="G116" s="33">
        <f>G117</f>
        <v>1000</v>
      </c>
    </row>
    <row r="117" spans="1:7" ht="30" customHeight="1">
      <c r="A117" s="17" t="s">
        <v>225</v>
      </c>
      <c r="B117" s="17" t="s">
        <v>220</v>
      </c>
      <c r="C117" s="17" t="s">
        <v>288</v>
      </c>
      <c r="D117" s="17"/>
      <c r="E117" s="62" t="s">
        <v>397</v>
      </c>
      <c r="F117" s="33">
        <f>F118</f>
        <v>1000</v>
      </c>
      <c r="G117" s="33">
        <f>G118</f>
        <v>1000</v>
      </c>
    </row>
    <row r="118" spans="1:7" ht="30" customHeight="1">
      <c r="A118" s="21" t="s">
        <v>225</v>
      </c>
      <c r="B118" s="21" t="s">
        <v>220</v>
      </c>
      <c r="C118" s="21" t="s">
        <v>288</v>
      </c>
      <c r="D118" s="21" t="s">
        <v>102</v>
      </c>
      <c r="E118" s="63" t="s">
        <v>101</v>
      </c>
      <c r="F118" s="34">
        <v>1000</v>
      </c>
      <c r="G118" s="34">
        <v>1000</v>
      </c>
    </row>
    <row r="119" spans="1:7" ht="23.25" customHeight="1">
      <c r="A119" s="17" t="s">
        <v>225</v>
      </c>
      <c r="B119" s="17" t="s">
        <v>220</v>
      </c>
      <c r="C119" s="17" t="s">
        <v>287</v>
      </c>
      <c r="D119" s="17"/>
      <c r="E119" s="62" t="s">
        <v>204</v>
      </c>
      <c r="F119" s="33">
        <f>F120</f>
        <v>1000</v>
      </c>
      <c r="G119" s="33">
        <f>G120</f>
        <v>1000</v>
      </c>
    </row>
    <row r="120" spans="1:7" ht="31.5" customHeight="1">
      <c r="A120" s="21" t="s">
        <v>225</v>
      </c>
      <c r="B120" s="21" t="s">
        <v>220</v>
      </c>
      <c r="C120" s="21" t="s">
        <v>287</v>
      </c>
      <c r="D120" s="21" t="s">
        <v>117</v>
      </c>
      <c r="E120" s="139" t="s">
        <v>127</v>
      </c>
      <c r="F120" s="34">
        <v>1000</v>
      </c>
      <c r="G120" s="34">
        <v>1000</v>
      </c>
    </row>
    <row r="121" spans="1:7" ht="21" customHeight="1" hidden="1">
      <c r="A121" s="21" t="s">
        <v>225</v>
      </c>
      <c r="B121" s="21" t="s">
        <v>220</v>
      </c>
      <c r="C121" s="21" t="s">
        <v>287</v>
      </c>
      <c r="D121" s="21" t="s">
        <v>102</v>
      </c>
      <c r="E121" s="63" t="s">
        <v>101</v>
      </c>
      <c r="F121" s="34">
        <f>F122</f>
        <v>0</v>
      </c>
      <c r="G121" s="34">
        <f>G122</f>
        <v>0</v>
      </c>
    </row>
    <row r="122" spans="1:7" ht="24" customHeight="1" hidden="1">
      <c r="A122" s="21" t="s">
        <v>225</v>
      </c>
      <c r="B122" s="21" t="s">
        <v>220</v>
      </c>
      <c r="C122" s="21" t="s">
        <v>287</v>
      </c>
      <c r="D122" s="21" t="s">
        <v>92</v>
      </c>
      <c r="E122" s="100" t="s">
        <v>93</v>
      </c>
      <c r="F122" s="34">
        <v>0</v>
      </c>
      <c r="G122" s="34">
        <v>0</v>
      </c>
    </row>
    <row r="123" spans="1:7" ht="18" customHeight="1" hidden="1">
      <c r="A123" s="17" t="s">
        <v>225</v>
      </c>
      <c r="B123" s="17" t="s">
        <v>220</v>
      </c>
      <c r="C123" s="17" t="s">
        <v>333</v>
      </c>
      <c r="D123" s="17"/>
      <c r="E123" s="62" t="s">
        <v>203</v>
      </c>
      <c r="F123" s="33">
        <f>F124+F126</f>
        <v>0</v>
      </c>
      <c r="G123" s="33">
        <f>G124+G126</f>
        <v>0</v>
      </c>
    </row>
    <row r="124" spans="1:17" ht="17.25" customHeight="1" hidden="1">
      <c r="A124" s="17" t="s">
        <v>225</v>
      </c>
      <c r="B124" s="17" t="s">
        <v>220</v>
      </c>
      <c r="C124" s="17" t="s">
        <v>332</v>
      </c>
      <c r="D124" s="17"/>
      <c r="E124" s="62" t="s">
        <v>326</v>
      </c>
      <c r="F124" s="33">
        <f>F125</f>
        <v>0</v>
      </c>
      <c r="G124" s="33">
        <f>G125</f>
        <v>0</v>
      </c>
      <c r="K124" s="49"/>
      <c r="L124" s="47"/>
      <c r="M124" s="47"/>
      <c r="N124" s="47"/>
      <c r="O124" s="50"/>
      <c r="P124" s="48"/>
      <c r="Q124" s="46"/>
    </row>
    <row r="125" spans="1:17" ht="26.25" customHeight="1" hidden="1">
      <c r="A125" s="21" t="s">
        <v>225</v>
      </c>
      <c r="B125" s="21" t="s">
        <v>220</v>
      </c>
      <c r="C125" s="21" t="s">
        <v>332</v>
      </c>
      <c r="D125" s="21" t="s">
        <v>331</v>
      </c>
      <c r="E125" s="63" t="s">
        <v>335</v>
      </c>
      <c r="F125" s="34">
        <v>0</v>
      </c>
      <c r="G125" s="34">
        <v>0</v>
      </c>
      <c r="K125" s="49"/>
      <c r="L125" s="47"/>
      <c r="M125" s="47"/>
      <c r="N125" s="47"/>
      <c r="O125" s="50"/>
      <c r="P125" s="48"/>
      <c r="Q125" s="46"/>
    </row>
    <row r="126" spans="1:7" ht="39" customHeight="1" hidden="1">
      <c r="A126" s="17" t="s">
        <v>225</v>
      </c>
      <c r="B126" s="17" t="s">
        <v>220</v>
      </c>
      <c r="C126" s="17" t="s">
        <v>334</v>
      </c>
      <c r="D126" s="17"/>
      <c r="E126" s="62" t="s">
        <v>327</v>
      </c>
      <c r="F126" s="33">
        <f>F127</f>
        <v>0</v>
      </c>
      <c r="G126" s="33">
        <f>G127</f>
        <v>0</v>
      </c>
    </row>
    <row r="127" spans="1:8" ht="28.5" customHeight="1" hidden="1">
      <c r="A127" s="21" t="s">
        <v>225</v>
      </c>
      <c r="B127" s="21" t="s">
        <v>220</v>
      </c>
      <c r="C127" s="21" t="s">
        <v>334</v>
      </c>
      <c r="D127" s="21" t="s">
        <v>331</v>
      </c>
      <c r="E127" s="63" t="s">
        <v>335</v>
      </c>
      <c r="F127" s="34">
        <v>0</v>
      </c>
      <c r="G127" s="34">
        <v>0</v>
      </c>
      <c r="H127" s="121"/>
    </row>
    <row r="128" spans="1:7" ht="18" customHeight="1">
      <c r="A128" s="17" t="s">
        <v>225</v>
      </c>
      <c r="B128" s="17" t="s">
        <v>222</v>
      </c>
      <c r="C128" s="17"/>
      <c r="D128" s="17"/>
      <c r="E128" s="62" t="s">
        <v>398</v>
      </c>
      <c r="F128" s="33">
        <f>F129+F133</f>
        <v>15000</v>
      </c>
      <c r="G128" s="33">
        <f>G129+G133</f>
        <v>15000</v>
      </c>
    </row>
    <row r="129" spans="1:7" ht="29.25" customHeight="1">
      <c r="A129" s="17" t="s">
        <v>225</v>
      </c>
      <c r="B129" s="17" t="s">
        <v>222</v>
      </c>
      <c r="C129" s="16" t="s">
        <v>496</v>
      </c>
      <c r="D129" s="17"/>
      <c r="E129" s="129" t="s">
        <v>145</v>
      </c>
      <c r="F129" s="33">
        <f>F130</f>
        <v>5000</v>
      </c>
      <c r="G129" s="33">
        <f>G130</f>
        <v>5000</v>
      </c>
    </row>
    <row r="130" spans="1:7" ht="30" customHeight="1">
      <c r="A130" s="21" t="s">
        <v>225</v>
      </c>
      <c r="B130" s="21" t="s">
        <v>222</v>
      </c>
      <c r="C130" s="166" t="s">
        <v>497</v>
      </c>
      <c r="D130" s="21"/>
      <c r="E130" s="128" t="s">
        <v>239</v>
      </c>
      <c r="F130" s="57">
        <f>F131</f>
        <v>5000</v>
      </c>
      <c r="G130" s="57">
        <f>G131</f>
        <v>5000</v>
      </c>
    </row>
    <row r="131" spans="1:7" ht="30" customHeight="1">
      <c r="A131" s="21" t="s">
        <v>225</v>
      </c>
      <c r="B131" s="21" t="s">
        <v>222</v>
      </c>
      <c r="C131" s="166" t="s">
        <v>555</v>
      </c>
      <c r="D131" s="21" t="s">
        <v>117</v>
      </c>
      <c r="E131" s="139" t="s">
        <v>127</v>
      </c>
      <c r="F131" s="57">
        <v>5000</v>
      </c>
      <c r="G131" s="57">
        <v>5000</v>
      </c>
    </row>
    <row r="132" spans="1:7" ht="30" customHeight="1">
      <c r="A132" s="21" t="s">
        <v>225</v>
      </c>
      <c r="B132" s="21" t="s">
        <v>222</v>
      </c>
      <c r="C132" s="166" t="s">
        <v>613</v>
      </c>
      <c r="D132" s="21" t="s">
        <v>117</v>
      </c>
      <c r="E132" s="139" t="s">
        <v>127</v>
      </c>
      <c r="F132" s="57">
        <v>0</v>
      </c>
      <c r="G132" s="57">
        <v>0</v>
      </c>
    </row>
    <row r="133" spans="1:7" ht="28.5" customHeight="1">
      <c r="A133" s="29" t="s">
        <v>225</v>
      </c>
      <c r="B133" s="29" t="s">
        <v>222</v>
      </c>
      <c r="C133" s="17" t="s">
        <v>256</v>
      </c>
      <c r="D133" s="105"/>
      <c r="E133" s="62" t="s">
        <v>382</v>
      </c>
      <c r="F133" s="33">
        <f>F134</f>
        <v>10000</v>
      </c>
      <c r="G133" s="33">
        <f>G134</f>
        <v>10000</v>
      </c>
    </row>
    <row r="134" spans="1:7" ht="23.25" customHeight="1">
      <c r="A134" s="29" t="s">
        <v>225</v>
      </c>
      <c r="B134" s="29" t="s">
        <v>222</v>
      </c>
      <c r="C134" s="17" t="s">
        <v>281</v>
      </c>
      <c r="D134" s="17"/>
      <c r="E134" s="62" t="s">
        <v>206</v>
      </c>
      <c r="F134" s="33">
        <f>F138+F135+F152</f>
        <v>10000</v>
      </c>
      <c r="G134" s="33">
        <f>G138+G135+G152</f>
        <v>10000</v>
      </c>
    </row>
    <row r="135" spans="1:7" ht="31.5" customHeight="1">
      <c r="A135" s="30" t="s">
        <v>225</v>
      </c>
      <c r="B135" s="30" t="s">
        <v>222</v>
      </c>
      <c r="C135" s="28" t="s">
        <v>115</v>
      </c>
      <c r="D135" s="17"/>
      <c r="E135" s="138" t="s">
        <v>394</v>
      </c>
      <c r="F135" s="33">
        <f>F136</f>
        <v>10000</v>
      </c>
      <c r="G135" s="33">
        <f>G136</f>
        <v>10000</v>
      </c>
    </row>
    <row r="136" spans="1:7" ht="28.5" customHeight="1">
      <c r="A136" s="32" t="s">
        <v>225</v>
      </c>
      <c r="B136" s="32" t="s">
        <v>222</v>
      </c>
      <c r="C136" s="31" t="s">
        <v>115</v>
      </c>
      <c r="D136" s="21" t="s">
        <v>116</v>
      </c>
      <c r="E136" s="139" t="s">
        <v>113</v>
      </c>
      <c r="F136" s="34">
        <f>F137</f>
        <v>10000</v>
      </c>
      <c r="G136" s="34">
        <f>G137</f>
        <v>10000</v>
      </c>
    </row>
    <row r="137" spans="1:7" ht="28.5" customHeight="1">
      <c r="A137" s="32" t="s">
        <v>225</v>
      </c>
      <c r="B137" s="32" t="s">
        <v>222</v>
      </c>
      <c r="C137" s="31" t="s">
        <v>115</v>
      </c>
      <c r="D137" s="21" t="s">
        <v>117</v>
      </c>
      <c r="E137" s="139" t="s">
        <v>114</v>
      </c>
      <c r="F137" s="34">
        <v>10000</v>
      </c>
      <c r="G137" s="34">
        <v>10000</v>
      </c>
    </row>
    <row r="138" spans="1:7" ht="21.75" customHeight="1" hidden="1">
      <c r="A138" s="29" t="s">
        <v>225</v>
      </c>
      <c r="B138" s="29" t="s">
        <v>222</v>
      </c>
      <c r="C138" s="17" t="s">
        <v>280</v>
      </c>
      <c r="D138" s="17"/>
      <c r="E138" s="62" t="s">
        <v>398</v>
      </c>
      <c r="F138" s="33">
        <f>F139+F142+F145</f>
        <v>0</v>
      </c>
      <c r="G138" s="33">
        <f>G139+G142+G145</f>
        <v>0</v>
      </c>
    </row>
    <row r="139" spans="1:7" ht="46.5" customHeight="1" hidden="1">
      <c r="A139" s="29" t="s">
        <v>225</v>
      </c>
      <c r="B139" s="29" t="s">
        <v>222</v>
      </c>
      <c r="C139" s="17" t="s">
        <v>279</v>
      </c>
      <c r="D139" s="17"/>
      <c r="E139" s="62" t="s">
        <v>399</v>
      </c>
      <c r="F139" s="33">
        <f>F141</f>
        <v>0</v>
      </c>
      <c r="G139" s="33">
        <f>G141</f>
        <v>0</v>
      </c>
    </row>
    <row r="140" spans="1:7" ht="21.75" customHeight="1" hidden="1">
      <c r="A140" s="23" t="s">
        <v>225</v>
      </c>
      <c r="B140" s="23" t="s">
        <v>222</v>
      </c>
      <c r="C140" s="21" t="s">
        <v>279</v>
      </c>
      <c r="D140" s="21" t="s">
        <v>102</v>
      </c>
      <c r="E140" s="63" t="s">
        <v>101</v>
      </c>
      <c r="F140" s="34">
        <f>F141</f>
        <v>0</v>
      </c>
      <c r="G140" s="34">
        <f>G141</f>
        <v>0</v>
      </c>
    </row>
    <row r="141" spans="1:7" ht="40.5" customHeight="1" hidden="1">
      <c r="A141" s="23" t="s">
        <v>225</v>
      </c>
      <c r="B141" s="23" t="s">
        <v>222</v>
      </c>
      <c r="C141" s="21" t="s">
        <v>279</v>
      </c>
      <c r="D141" s="21" t="s">
        <v>91</v>
      </c>
      <c r="E141" s="99" t="s">
        <v>90</v>
      </c>
      <c r="F141" s="34">
        <v>0</v>
      </c>
      <c r="G141" s="34">
        <v>0</v>
      </c>
    </row>
    <row r="142" spans="1:7" ht="38.25" hidden="1">
      <c r="A142" s="29" t="s">
        <v>225</v>
      </c>
      <c r="B142" s="17" t="s">
        <v>222</v>
      </c>
      <c r="C142" s="17" t="s">
        <v>291</v>
      </c>
      <c r="D142" s="17"/>
      <c r="E142" s="62" t="s">
        <v>400</v>
      </c>
      <c r="F142" s="33">
        <f>F144</f>
        <v>0</v>
      </c>
      <c r="G142" s="33">
        <f>G144</f>
        <v>0</v>
      </c>
    </row>
    <row r="143" spans="1:7" ht="15.75" hidden="1">
      <c r="A143" s="23" t="s">
        <v>225</v>
      </c>
      <c r="B143" s="21" t="s">
        <v>222</v>
      </c>
      <c r="C143" s="21" t="s">
        <v>291</v>
      </c>
      <c r="D143" s="21" t="s">
        <v>416</v>
      </c>
      <c r="E143" s="63" t="s">
        <v>101</v>
      </c>
      <c r="F143" s="34">
        <f>F144</f>
        <v>0</v>
      </c>
      <c r="G143" s="34">
        <f>G144</f>
        <v>0</v>
      </c>
    </row>
    <row r="144" spans="1:7" ht="41.25" customHeight="1" hidden="1">
      <c r="A144" s="23" t="s">
        <v>225</v>
      </c>
      <c r="B144" s="21" t="s">
        <v>222</v>
      </c>
      <c r="C144" s="21" t="s">
        <v>291</v>
      </c>
      <c r="D144" s="21" t="s">
        <v>91</v>
      </c>
      <c r="E144" s="99" t="s">
        <v>90</v>
      </c>
      <c r="F144" s="34">
        <v>0</v>
      </c>
      <c r="G144" s="34">
        <v>0</v>
      </c>
    </row>
    <row r="145" spans="1:7" ht="22.5" customHeight="1" hidden="1">
      <c r="A145" s="17" t="s">
        <v>225</v>
      </c>
      <c r="B145" s="17" t="s">
        <v>222</v>
      </c>
      <c r="C145" s="29" t="s">
        <v>290</v>
      </c>
      <c r="D145" s="17"/>
      <c r="E145" s="62" t="s">
        <v>206</v>
      </c>
      <c r="F145" s="33">
        <f>F150+F148+F147+F151</f>
        <v>0</v>
      </c>
      <c r="G145" s="33">
        <f>G150+G148+G147+G151</f>
        <v>0</v>
      </c>
    </row>
    <row r="146" spans="1:7" ht="22.5" customHeight="1" hidden="1">
      <c r="A146" s="21" t="s">
        <v>225</v>
      </c>
      <c r="B146" s="21" t="s">
        <v>222</v>
      </c>
      <c r="C146" s="23" t="s">
        <v>290</v>
      </c>
      <c r="D146" s="21" t="s">
        <v>117</v>
      </c>
      <c r="E146" s="139" t="s">
        <v>127</v>
      </c>
      <c r="F146" s="34">
        <f>F147+F148</f>
        <v>0</v>
      </c>
      <c r="G146" s="34">
        <f>G147+G148</f>
        <v>0</v>
      </c>
    </row>
    <row r="147" spans="1:7" ht="13.5" customHeight="1" hidden="1">
      <c r="A147" s="21" t="s">
        <v>225</v>
      </c>
      <c r="B147" s="21" t="s">
        <v>222</v>
      </c>
      <c r="C147" s="23" t="s">
        <v>290</v>
      </c>
      <c r="D147" s="21" t="s">
        <v>106</v>
      </c>
      <c r="E147" s="63" t="s">
        <v>107</v>
      </c>
      <c r="F147" s="34"/>
      <c r="G147" s="34"/>
    </row>
    <row r="148" spans="1:7" ht="29.25" customHeight="1" hidden="1">
      <c r="A148" s="21" t="s">
        <v>225</v>
      </c>
      <c r="B148" s="21" t="s">
        <v>222</v>
      </c>
      <c r="C148" s="23" t="s">
        <v>290</v>
      </c>
      <c r="D148" s="21" t="s">
        <v>411</v>
      </c>
      <c r="E148" s="63" t="s">
        <v>387</v>
      </c>
      <c r="F148" s="34">
        <v>0</v>
      </c>
      <c r="G148" s="34">
        <v>0</v>
      </c>
    </row>
    <row r="149" spans="1:7" ht="29.25" customHeight="1" hidden="1">
      <c r="A149" s="21" t="s">
        <v>225</v>
      </c>
      <c r="B149" s="21" t="s">
        <v>222</v>
      </c>
      <c r="C149" s="23" t="s">
        <v>290</v>
      </c>
      <c r="D149" s="21" t="s">
        <v>102</v>
      </c>
      <c r="E149" s="63" t="s">
        <v>101</v>
      </c>
      <c r="F149" s="34">
        <f>F150+F151</f>
        <v>0</v>
      </c>
      <c r="G149" s="34">
        <f>G150+G151</f>
        <v>0</v>
      </c>
    </row>
    <row r="150" spans="1:7" ht="39.75" customHeight="1" hidden="1">
      <c r="A150" s="21" t="s">
        <v>225</v>
      </c>
      <c r="B150" s="21" t="s">
        <v>222</v>
      </c>
      <c r="C150" s="23" t="s">
        <v>290</v>
      </c>
      <c r="D150" s="21" t="s">
        <v>92</v>
      </c>
      <c r="E150" s="100" t="s">
        <v>93</v>
      </c>
      <c r="F150" s="34">
        <v>0</v>
      </c>
      <c r="G150" s="34">
        <v>0</v>
      </c>
    </row>
    <row r="151" spans="1:7" ht="27.75" customHeight="1" hidden="1">
      <c r="A151" s="21" t="s">
        <v>225</v>
      </c>
      <c r="B151" s="21" t="s">
        <v>222</v>
      </c>
      <c r="C151" s="23" t="s">
        <v>290</v>
      </c>
      <c r="D151" s="21" t="s">
        <v>350</v>
      </c>
      <c r="E151" s="63" t="s">
        <v>479</v>
      </c>
      <c r="F151" s="34">
        <v>0</v>
      </c>
      <c r="G151" s="34">
        <v>0</v>
      </c>
    </row>
    <row r="152" spans="1:7" ht="31.5" customHeight="1" hidden="1">
      <c r="A152" s="17" t="s">
        <v>225</v>
      </c>
      <c r="B152" s="17" t="s">
        <v>222</v>
      </c>
      <c r="C152" s="29" t="s">
        <v>302</v>
      </c>
      <c r="D152" s="17"/>
      <c r="E152" s="62" t="s">
        <v>303</v>
      </c>
      <c r="F152" s="33">
        <f>SUM(F154)</f>
        <v>0</v>
      </c>
      <c r="G152" s="33">
        <f>SUM(G154)</f>
        <v>0</v>
      </c>
    </row>
    <row r="153" spans="1:7" ht="31.5" customHeight="1" hidden="1">
      <c r="A153" s="21" t="s">
        <v>225</v>
      </c>
      <c r="B153" s="21" t="s">
        <v>222</v>
      </c>
      <c r="C153" s="23" t="s">
        <v>302</v>
      </c>
      <c r="D153" s="21" t="s">
        <v>117</v>
      </c>
      <c r="E153" s="139" t="s">
        <v>127</v>
      </c>
      <c r="F153" s="34">
        <f>F154</f>
        <v>0</v>
      </c>
      <c r="G153" s="34">
        <f>G154</f>
        <v>0</v>
      </c>
    </row>
    <row r="154" spans="1:7" ht="29.25" customHeight="1" hidden="1">
      <c r="A154" s="21" t="s">
        <v>225</v>
      </c>
      <c r="B154" s="21" t="s">
        <v>222</v>
      </c>
      <c r="C154" s="23" t="s">
        <v>302</v>
      </c>
      <c r="D154" s="21" t="s">
        <v>106</v>
      </c>
      <c r="E154" s="63" t="s">
        <v>107</v>
      </c>
      <c r="F154" s="34">
        <v>0</v>
      </c>
      <c r="G154" s="34">
        <v>0</v>
      </c>
    </row>
    <row r="155" spans="1:9" ht="19.5" customHeight="1">
      <c r="A155" s="17" t="s">
        <v>225</v>
      </c>
      <c r="B155" s="17" t="s">
        <v>223</v>
      </c>
      <c r="C155" s="17"/>
      <c r="D155" s="17"/>
      <c r="E155" s="62" t="s">
        <v>401</v>
      </c>
      <c r="F155" s="33">
        <f>F156+F159+F163</f>
        <v>545847</v>
      </c>
      <c r="G155" s="33">
        <f>G156+G159+G163</f>
        <v>567447</v>
      </c>
      <c r="H155" s="101"/>
      <c r="I155" s="46"/>
    </row>
    <row r="156" spans="1:7" ht="45.75" customHeight="1">
      <c r="A156" s="17" t="s">
        <v>225</v>
      </c>
      <c r="B156" s="17" t="s">
        <v>223</v>
      </c>
      <c r="C156" s="17" t="s">
        <v>266</v>
      </c>
      <c r="D156" s="17"/>
      <c r="E156" s="167" t="s">
        <v>668</v>
      </c>
      <c r="F156" s="33">
        <f>F157</f>
        <v>10000</v>
      </c>
      <c r="G156" s="33">
        <f>G157</f>
        <v>10000</v>
      </c>
    </row>
    <row r="157" spans="1:7" ht="25.5">
      <c r="A157" s="17" t="s">
        <v>277</v>
      </c>
      <c r="B157" s="17" t="s">
        <v>223</v>
      </c>
      <c r="C157" s="17" t="s">
        <v>264</v>
      </c>
      <c r="D157" s="17"/>
      <c r="E157" s="62" t="s">
        <v>278</v>
      </c>
      <c r="F157" s="33">
        <f>F158</f>
        <v>10000</v>
      </c>
      <c r="G157" s="33">
        <f>G158</f>
        <v>10000</v>
      </c>
    </row>
    <row r="158" spans="1:7" ht="25.5">
      <c r="A158" s="21" t="s">
        <v>225</v>
      </c>
      <c r="B158" s="21" t="s">
        <v>223</v>
      </c>
      <c r="C158" s="21" t="s">
        <v>263</v>
      </c>
      <c r="D158" s="21" t="s">
        <v>117</v>
      </c>
      <c r="E158" s="139" t="s">
        <v>127</v>
      </c>
      <c r="F158" s="34">
        <v>10000</v>
      </c>
      <c r="G158" s="34">
        <v>10000</v>
      </c>
    </row>
    <row r="159" spans="1:7" ht="42.75" customHeight="1">
      <c r="A159" s="17" t="s">
        <v>225</v>
      </c>
      <c r="B159" s="17" t="s">
        <v>223</v>
      </c>
      <c r="C159" s="17" t="s">
        <v>274</v>
      </c>
      <c r="D159" s="17"/>
      <c r="E159" s="123" t="s">
        <v>651</v>
      </c>
      <c r="F159" s="33">
        <f aca="true" t="shared" si="12" ref="F159:G161">F160</f>
        <v>50000</v>
      </c>
      <c r="G159" s="33">
        <f t="shared" si="12"/>
        <v>50000</v>
      </c>
    </row>
    <row r="160" spans="1:7" ht="30" customHeight="1">
      <c r="A160" s="17" t="s">
        <v>225</v>
      </c>
      <c r="B160" s="17" t="s">
        <v>223</v>
      </c>
      <c r="C160" s="17" t="s">
        <v>275</v>
      </c>
      <c r="D160" s="17"/>
      <c r="E160" s="123" t="s">
        <v>276</v>
      </c>
      <c r="F160" s="33">
        <f t="shared" si="12"/>
        <v>50000</v>
      </c>
      <c r="G160" s="33">
        <f t="shared" si="12"/>
        <v>50000</v>
      </c>
    </row>
    <row r="161" spans="1:7" ht="24" customHeight="1">
      <c r="A161" s="17" t="s">
        <v>225</v>
      </c>
      <c r="B161" s="17" t="s">
        <v>223</v>
      </c>
      <c r="C161" s="17" t="s">
        <v>504</v>
      </c>
      <c r="D161" s="17"/>
      <c r="E161" s="62" t="s">
        <v>402</v>
      </c>
      <c r="F161" s="33">
        <f t="shared" si="12"/>
        <v>50000</v>
      </c>
      <c r="G161" s="33">
        <f t="shared" si="12"/>
        <v>50000</v>
      </c>
    </row>
    <row r="162" spans="1:7" ht="29.25" customHeight="1">
      <c r="A162" s="21" t="s">
        <v>225</v>
      </c>
      <c r="B162" s="21" t="s">
        <v>223</v>
      </c>
      <c r="C162" s="21" t="s">
        <v>504</v>
      </c>
      <c r="D162" s="21" t="s">
        <v>117</v>
      </c>
      <c r="E162" s="139" t="s">
        <v>127</v>
      </c>
      <c r="F162" s="34">
        <v>50000</v>
      </c>
      <c r="G162" s="34">
        <v>50000</v>
      </c>
    </row>
    <row r="163" spans="1:7" ht="42.75" customHeight="1">
      <c r="A163" s="17" t="s">
        <v>225</v>
      </c>
      <c r="B163" s="17" t="s">
        <v>223</v>
      </c>
      <c r="C163" s="17" t="s">
        <v>256</v>
      </c>
      <c r="D163" s="17"/>
      <c r="E163" s="62" t="s">
        <v>382</v>
      </c>
      <c r="F163" s="33">
        <f>F164</f>
        <v>485847</v>
      </c>
      <c r="G163" s="33">
        <f>G164</f>
        <v>507447</v>
      </c>
    </row>
    <row r="164" spans="1:7" ht="18.75" customHeight="1">
      <c r="A164" s="17" t="s">
        <v>225</v>
      </c>
      <c r="B164" s="17" t="s">
        <v>223</v>
      </c>
      <c r="C164" s="17" t="s">
        <v>281</v>
      </c>
      <c r="D164" s="17"/>
      <c r="E164" s="62" t="s">
        <v>206</v>
      </c>
      <c r="F164" s="33">
        <f>F165</f>
        <v>485847</v>
      </c>
      <c r="G164" s="33">
        <f>G165</f>
        <v>507447</v>
      </c>
    </row>
    <row r="165" spans="1:7" ht="22.5" customHeight="1">
      <c r="A165" s="17" t="s">
        <v>225</v>
      </c>
      <c r="B165" s="17" t="s">
        <v>223</v>
      </c>
      <c r="C165" s="17" t="s">
        <v>297</v>
      </c>
      <c r="D165" s="17"/>
      <c r="E165" s="62" t="s">
        <v>401</v>
      </c>
      <c r="F165" s="33">
        <f>F166+F168+F170+F172+F174</f>
        <v>485847</v>
      </c>
      <c r="G165" s="33">
        <f>G166+G168+G170+G172+G174</f>
        <v>507447</v>
      </c>
    </row>
    <row r="166" spans="1:7" ht="21.75" customHeight="1">
      <c r="A166" s="17" t="s">
        <v>225</v>
      </c>
      <c r="B166" s="17" t="s">
        <v>223</v>
      </c>
      <c r="C166" s="17" t="s">
        <v>295</v>
      </c>
      <c r="D166" s="17"/>
      <c r="E166" s="62" t="s">
        <v>403</v>
      </c>
      <c r="F166" s="33">
        <f>F167</f>
        <v>166000</v>
      </c>
      <c r="G166" s="33">
        <f>G167</f>
        <v>166000</v>
      </c>
    </row>
    <row r="167" spans="1:7" ht="30.75" customHeight="1">
      <c r="A167" s="51" t="s">
        <v>225</v>
      </c>
      <c r="B167" s="51" t="s">
        <v>223</v>
      </c>
      <c r="C167" s="51" t="s">
        <v>295</v>
      </c>
      <c r="D167" s="51" t="s">
        <v>117</v>
      </c>
      <c r="E167" s="139" t="s">
        <v>127</v>
      </c>
      <c r="F167" s="34">
        <v>166000</v>
      </c>
      <c r="G167" s="34">
        <v>166000</v>
      </c>
    </row>
    <row r="168" spans="1:7" ht="45" customHeight="1">
      <c r="A168" s="17" t="s">
        <v>225</v>
      </c>
      <c r="B168" s="17" t="s">
        <v>223</v>
      </c>
      <c r="C168" s="29" t="s">
        <v>296</v>
      </c>
      <c r="D168" s="17"/>
      <c r="E168" s="62" t="s">
        <v>404</v>
      </c>
      <c r="F168" s="33">
        <f>F169</f>
        <v>218000</v>
      </c>
      <c r="G168" s="33">
        <f>G169</f>
        <v>218000</v>
      </c>
    </row>
    <row r="169" spans="1:7" ht="30" customHeight="1">
      <c r="A169" s="21" t="s">
        <v>225</v>
      </c>
      <c r="B169" s="21" t="s">
        <v>223</v>
      </c>
      <c r="C169" s="23" t="s">
        <v>296</v>
      </c>
      <c r="D169" s="21" t="s">
        <v>117</v>
      </c>
      <c r="E169" s="139" t="s">
        <v>127</v>
      </c>
      <c r="F169" s="34">
        <v>218000</v>
      </c>
      <c r="G169" s="34">
        <v>218000</v>
      </c>
    </row>
    <row r="170" spans="1:7" ht="19.5" customHeight="1">
      <c r="A170" s="17" t="s">
        <v>225</v>
      </c>
      <c r="B170" s="17" t="s">
        <v>223</v>
      </c>
      <c r="C170" s="17" t="s">
        <v>294</v>
      </c>
      <c r="D170" s="17"/>
      <c r="E170" s="62" t="s">
        <v>208</v>
      </c>
      <c r="F170" s="33">
        <f>F171</f>
        <v>1000</v>
      </c>
      <c r="G170" s="33">
        <f>G171</f>
        <v>1000</v>
      </c>
    </row>
    <row r="171" spans="1:7" ht="27" customHeight="1">
      <c r="A171" s="21" t="s">
        <v>225</v>
      </c>
      <c r="B171" s="21" t="s">
        <v>223</v>
      </c>
      <c r="C171" s="21" t="s">
        <v>294</v>
      </c>
      <c r="D171" s="21" t="s">
        <v>117</v>
      </c>
      <c r="E171" s="139" t="s">
        <v>127</v>
      </c>
      <c r="F171" s="34">
        <v>1000</v>
      </c>
      <c r="G171" s="34">
        <v>1000</v>
      </c>
    </row>
    <row r="172" spans="1:7" ht="18.75" customHeight="1">
      <c r="A172" s="17" t="s">
        <v>225</v>
      </c>
      <c r="B172" s="17" t="s">
        <v>223</v>
      </c>
      <c r="C172" s="17" t="s">
        <v>293</v>
      </c>
      <c r="D172" s="17"/>
      <c r="E172" s="62" t="s">
        <v>209</v>
      </c>
      <c r="F172" s="33">
        <f>F173</f>
        <v>10000</v>
      </c>
      <c r="G172" s="33">
        <f>G173</f>
        <v>10000</v>
      </c>
    </row>
    <row r="173" spans="1:7" ht="18.75" customHeight="1">
      <c r="A173" s="21" t="s">
        <v>225</v>
      </c>
      <c r="B173" s="21" t="s">
        <v>223</v>
      </c>
      <c r="C173" s="21" t="s">
        <v>293</v>
      </c>
      <c r="D173" s="21" t="s">
        <v>117</v>
      </c>
      <c r="E173" s="139" t="s">
        <v>127</v>
      </c>
      <c r="F173" s="34">
        <v>10000</v>
      </c>
      <c r="G173" s="34">
        <v>10000</v>
      </c>
    </row>
    <row r="174" spans="1:7" ht="31.5" customHeight="1">
      <c r="A174" s="17" t="s">
        <v>225</v>
      </c>
      <c r="B174" s="17" t="s">
        <v>223</v>
      </c>
      <c r="C174" s="17" t="s">
        <v>292</v>
      </c>
      <c r="D174" s="17"/>
      <c r="E174" s="62" t="s">
        <v>210</v>
      </c>
      <c r="F174" s="33">
        <f>F175</f>
        <v>90847</v>
      </c>
      <c r="G174" s="33">
        <f>G175</f>
        <v>112447</v>
      </c>
    </row>
    <row r="175" spans="1:7" ht="31.5" customHeight="1">
      <c r="A175" s="21" t="s">
        <v>225</v>
      </c>
      <c r="B175" s="21" t="s">
        <v>223</v>
      </c>
      <c r="C175" s="21" t="s">
        <v>292</v>
      </c>
      <c r="D175" s="21" t="s">
        <v>117</v>
      </c>
      <c r="E175" s="139" t="s">
        <v>127</v>
      </c>
      <c r="F175" s="34">
        <v>90847</v>
      </c>
      <c r="G175" s="34">
        <v>112447</v>
      </c>
    </row>
    <row r="176" spans="1:7" ht="30.75" customHeight="1" hidden="1">
      <c r="A176" s="21" t="s">
        <v>225</v>
      </c>
      <c r="B176" s="21" t="s">
        <v>223</v>
      </c>
      <c r="C176" s="21" t="s">
        <v>292</v>
      </c>
      <c r="D176" s="21" t="s">
        <v>123</v>
      </c>
      <c r="E176" s="63" t="s">
        <v>130</v>
      </c>
      <c r="F176" s="34">
        <f>F177</f>
        <v>0</v>
      </c>
      <c r="G176" s="34">
        <f>G177</f>
        <v>0</v>
      </c>
    </row>
    <row r="177" spans="1:7" ht="30.75" customHeight="1" hidden="1">
      <c r="A177" s="21" t="s">
        <v>225</v>
      </c>
      <c r="B177" s="21" t="s">
        <v>223</v>
      </c>
      <c r="C177" s="21" t="s">
        <v>292</v>
      </c>
      <c r="D177" s="21" t="s">
        <v>331</v>
      </c>
      <c r="E177" s="63" t="s">
        <v>335</v>
      </c>
      <c r="F177" s="34">
        <v>0</v>
      </c>
      <c r="G177" s="34">
        <v>0</v>
      </c>
    </row>
    <row r="178" spans="1:7" ht="19.5" customHeight="1">
      <c r="A178" s="68" t="s">
        <v>226</v>
      </c>
      <c r="B178" s="68"/>
      <c r="C178" s="68"/>
      <c r="D178" s="68"/>
      <c r="E178" s="69" t="s">
        <v>211</v>
      </c>
      <c r="F178" s="70">
        <f>F179</f>
        <v>20000</v>
      </c>
      <c r="G178" s="70">
        <f>G179</f>
        <v>20000</v>
      </c>
    </row>
    <row r="179" spans="1:7" ht="19.5" customHeight="1">
      <c r="A179" s="17" t="s">
        <v>226</v>
      </c>
      <c r="B179" s="17" t="s">
        <v>226</v>
      </c>
      <c r="C179" s="17"/>
      <c r="D179" s="17"/>
      <c r="E179" s="62" t="s">
        <v>212</v>
      </c>
      <c r="F179" s="33">
        <f>F180+F184</f>
        <v>20000</v>
      </c>
      <c r="G179" s="33">
        <f>G180+G184</f>
        <v>20000</v>
      </c>
    </row>
    <row r="180" spans="1:7" ht="39.75" customHeight="1">
      <c r="A180" s="17" t="s">
        <v>226</v>
      </c>
      <c r="B180" s="17" t="s">
        <v>226</v>
      </c>
      <c r="C180" s="17" t="s">
        <v>260</v>
      </c>
      <c r="D180" s="17"/>
      <c r="E180" s="123" t="s">
        <v>654</v>
      </c>
      <c r="F180" s="33">
        <f aca="true" t="shared" si="13" ref="F180:G182">F181</f>
        <v>15000</v>
      </c>
      <c r="G180" s="33">
        <f t="shared" si="13"/>
        <v>15000</v>
      </c>
    </row>
    <row r="181" spans="1:7" ht="30" customHeight="1">
      <c r="A181" s="17" t="s">
        <v>226</v>
      </c>
      <c r="B181" s="17" t="s">
        <v>226</v>
      </c>
      <c r="C181" s="17" t="s">
        <v>261</v>
      </c>
      <c r="D181" s="17"/>
      <c r="E181" s="123" t="s">
        <v>262</v>
      </c>
      <c r="F181" s="33">
        <f t="shared" si="13"/>
        <v>15000</v>
      </c>
      <c r="G181" s="33">
        <f t="shared" si="13"/>
        <v>15000</v>
      </c>
    </row>
    <row r="182" spans="1:7" ht="33.75" customHeight="1">
      <c r="A182" s="17" t="s">
        <v>226</v>
      </c>
      <c r="B182" s="17" t="s">
        <v>226</v>
      </c>
      <c r="C182" s="17" t="s">
        <v>259</v>
      </c>
      <c r="D182" s="17"/>
      <c r="E182" s="62" t="s">
        <v>199</v>
      </c>
      <c r="F182" s="33">
        <f t="shared" si="13"/>
        <v>15000</v>
      </c>
      <c r="G182" s="33">
        <f t="shared" si="13"/>
        <v>15000</v>
      </c>
    </row>
    <row r="183" spans="1:7" ht="33.75" customHeight="1">
      <c r="A183" s="21" t="s">
        <v>226</v>
      </c>
      <c r="B183" s="21" t="s">
        <v>226</v>
      </c>
      <c r="C183" s="21" t="s">
        <v>259</v>
      </c>
      <c r="D183" s="21" t="s">
        <v>117</v>
      </c>
      <c r="E183" s="139" t="s">
        <v>127</v>
      </c>
      <c r="F183" s="34">
        <v>15000</v>
      </c>
      <c r="G183" s="34">
        <v>15000</v>
      </c>
    </row>
    <row r="184" spans="1:7" ht="55.5" customHeight="1">
      <c r="A184" s="17" t="s">
        <v>226</v>
      </c>
      <c r="B184" s="17" t="s">
        <v>226</v>
      </c>
      <c r="C184" s="17" t="s">
        <v>266</v>
      </c>
      <c r="D184" s="17"/>
      <c r="E184" s="167" t="s">
        <v>652</v>
      </c>
      <c r="F184" s="33">
        <f aca="true" t="shared" si="14" ref="F184:G186">F185</f>
        <v>5000</v>
      </c>
      <c r="G184" s="33">
        <f t="shared" si="14"/>
        <v>5000</v>
      </c>
    </row>
    <row r="185" spans="1:7" ht="29.25" customHeight="1">
      <c r="A185" s="17" t="s">
        <v>226</v>
      </c>
      <c r="B185" s="17" t="s">
        <v>226</v>
      </c>
      <c r="C185" s="17" t="s">
        <v>264</v>
      </c>
      <c r="D185" s="17"/>
      <c r="E185" s="62" t="s">
        <v>265</v>
      </c>
      <c r="F185" s="33">
        <f t="shared" si="14"/>
        <v>5000</v>
      </c>
      <c r="G185" s="33">
        <f t="shared" si="14"/>
        <v>5000</v>
      </c>
    </row>
    <row r="186" spans="1:7" ht="31.5" customHeight="1">
      <c r="A186" s="17" t="s">
        <v>226</v>
      </c>
      <c r="B186" s="17" t="s">
        <v>226</v>
      </c>
      <c r="C186" s="17" t="s">
        <v>263</v>
      </c>
      <c r="D186" s="17"/>
      <c r="E186" s="62" t="s">
        <v>389</v>
      </c>
      <c r="F186" s="33">
        <f t="shared" si="14"/>
        <v>5000</v>
      </c>
      <c r="G186" s="33">
        <f t="shared" si="14"/>
        <v>5000</v>
      </c>
    </row>
    <row r="187" spans="1:7" ht="31.5" customHeight="1">
      <c r="A187" s="21" t="s">
        <v>226</v>
      </c>
      <c r="B187" s="21" t="s">
        <v>226</v>
      </c>
      <c r="C187" s="21" t="s">
        <v>263</v>
      </c>
      <c r="D187" s="21" t="s">
        <v>117</v>
      </c>
      <c r="E187" s="139" t="s">
        <v>127</v>
      </c>
      <c r="F187" s="33">
        <v>5000</v>
      </c>
      <c r="G187" s="33">
        <v>5000</v>
      </c>
    </row>
    <row r="188" spans="1:7" ht="32.25" customHeight="1">
      <c r="A188" s="68" t="s">
        <v>227</v>
      </c>
      <c r="B188" s="68"/>
      <c r="C188" s="68"/>
      <c r="D188" s="68"/>
      <c r="E188" s="69" t="s">
        <v>213</v>
      </c>
      <c r="F188" s="70">
        <f>F189+F198</f>
        <v>1336520</v>
      </c>
      <c r="G188" s="70">
        <f>G189+G198</f>
        <v>1336520</v>
      </c>
    </row>
    <row r="189" spans="1:7" ht="20.25" customHeight="1">
      <c r="A189" s="17" t="s">
        <v>227</v>
      </c>
      <c r="B189" s="17" t="s">
        <v>220</v>
      </c>
      <c r="C189" s="17"/>
      <c r="D189" s="17"/>
      <c r="E189" s="62" t="s">
        <v>214</v>
      </c>
      <c r="F189" s="33">
        <f aca="true" t="shared" si="15" ref="F189:G191">F190</f>
        <v>691240</v>
      </c>
      <c r="G189" s="33">
        <f t="shared" si="15"/>
        <v>691240</v>
      </c>
    </row>
    <row r="190" spans="1:7" ht="39" customHeight="1">
      <c r="A190" s="17" t="s">
        <v>227</v>
      </c>
      <c r="B190" s="17" t="s">
        <v>220</v>
      </c>
      <c r="C190" s="17" t="s">
        <v>256</v>
      </c>
      <c r="D190" s="17"/>
      <c r="E190" s="62" t="s">
        <v>382</v>
      </c>
      <c r="F190" s="33">
        <f t="shared" si="15"/>
        <v>691240</v>
      </c>
      <c r="G190" s="33">
        <f t="shared" si="15"/>
        <v>691240</v>
      </c>
    </row>
    <row r="191" spans="1:7" ht="39.75" customHeight="1">
      <c r="A191" s="17" t="s">
        <v>227</v>
      </c>
      <c r="B191" s="17" t="s">
        <v>220</v>
      </c>
      <c r="C191" s="17" t="s">
        <v>255</v>
      </c>
      <c r="D191" s="17"/>
      <c r="E191" s="62" t="s">
        <v>385</v>
      </c>
      <c r="F191" s="33">
        <f t="shared" si="15"/>
        <v>691240</v>
      </c>
      <c r="G191" s="33">
        <f t="shared" si="15"/>
        <v>691240</v>
      </c>
    </row>
    <row r="192" spans="1:7" ht="29.25" customHeight="1">
      <c r="A192" s="17" t="s">
        <v>227</v>
      </c>
      <c r="B192" s="17" t="s">
        <v>220</v>
      </c>
      <c r="C192" s="17" t="s">
        <v>257</v>
      </c>
      <c r="D192" s="17"/>
      <c r="E192" s="62" t="s">
        <v>405</v>
      </c>
      <c r="F192" s="33">
        <f>F193+F194+F195+F196+F197</f>
        <v>691240</v>
      </c>
      <c r="G192" s="33">
        <f>G193+G194+G195+G196+G197</f>
        <v>691240</v>
      </c>
    </row>
    <row r="193" spans="1:7" ht="29.25" customHeight="1">
      <c r="A193" s="21" t="s">
        <v>227</v>
      </c>
      <c r="B193" s="21" t="s">
        <v>220</v>
      </c>
      <c r="C193" s="21" t="s">
        <v>257</v>
      </c>
      <c r="D193" s="21" t="s">
        <v>126</v>
      </c>
      <c r="E193" s="63" t="s">
        <v>133</v>
      </c>
      <c r="F193" s="34">
        <v>461240</v>
      </c>
      <c r="G193" s="34">
        <v>461240</v>
      </c>
    </row>
    <row r="194" spans="1:7" ht="29.25" customHeight="1">
      <c r="A194" s="21" t="s">
        <v>227</v>
      </c>
      <c r="B194" s="21" t="s">
        <v>220</v>
      </c>
      <c r="C194" s="21" t="s">
        <v>257</v>
      </c>
      <c r="D194" s="21" t="s">
        <v>117</v>
      </c>
      <c r="E194" s="139" t="s">
        <v>127</v>
      </c>
      <c r="F194" s="34">
        <v>226000</v>
      </c>
      <c r="G194" s="34">
        <v>226000</v>
      </c>
    </row>
    <row r="195" spans="1:7" ht="30.75" customHeight="1">
      <c r="A195" s="21" t="s">
        <v>227</v>
      </c>
      <c r="B195" s="21" t="s">
        <v>220</v>
      </c>
      <c r="C195" s="21" t="s">
        <v>257</v>
      </c>
      <c r="D195" s="21" t="s">
        <v>121</v>
      </c>
      <c r="E195" s="63" t="s">
        <v>129</v>
      </c>
      <c r="F195" s="34">
        <v>1000</v>
      </c>
      <c r="G195" s="34">
        <v>1000</v>
      </c>
    </row>
    <row r="196" spans="1:7" ht="28.5" customHeight="1">
      <c r="A196" s="21" t="s">
        <v>227</v>
      </c>
      <c r="B196" s="21" t="s">
        <v>220</v>
      </c>
      <c r="C196" s="21" t="s">
        <v>257</v>
      </c>
      <c r="D196" s="21" t="s">
        <v>122</v>
      </c>
      <c r="E196" s="63" t="s">
        <v>128</v>
      </c>
      <c r="F196" s="34">
        <v>2000</v>
      </c>
      <c r="G196" s="34">
        <v>2000</v>
      </c>
    </row>
    <row r="197" spans="1:8" ht="18" customHeight="1">
      <c r="A197" s="21" t="s">
        <v>227</v>
      </c>
      <c r="B197" s="21" t="s">
        <v>220</v>
      </c>
      <c r="C197" s="21" t="s">
        <v>257</v>
      </c>
      <c r="D197" s="21" t="s">
        <v>412</v>
      </c>
      <c r="E197" s="63" t="s">
        <v>388</v>
      </c>
      <c r="F197" s="34">
        <v>1000</v>
      </c>
      <c r="G197" s="34">
        <v>1000</v>
      </c>
      <c r="H197" s="101"/>
    </row>
    <row r="198" spans="1:8" s="25" customFormat="1" ht="24.75" customHeight="1">
      <c r="A198" s="17" t="s">
        <v>227</v>
      </c>
      <c r="B198" s="17" t="s">
        <v>224</v>
      </c>
      <c r="C198" s="17"/>
      <c r="D198" s="17"/>
      <c r="E198" s="62" t="s">
        <v>215</v>
      </c>
      <c r="F198" s="33">
        <f>F199</f>
        <v>645280</v>
      </c>
      <c r="G198" s="33">
        <f>G199</f>
        <v>645280</v>
      </c>
      <c r="H198" s="119"/>
    </row>
    <row r="199" spans="1:8" s="25" customFormat="1" ht="40.5" customHeight="1">
      <c r="A199" s="17" t="s">
        <v>227</v>
      </c>
      <c r="B199" s="17" t="s">
        <v>224</v>
      </c>
      <c r="C199" s="17" t="s">
        <v>256</v>
      </c>
      <c r="D199" s="17"/>
      <c r="E199" s="62" t="s">
        <v>382</v>
      </c>
      <c r="F199" s="33">
        <f>F200</f>
        <v>645280</v>
      </c>
      <c r="G199" s="33">
        <f>G200</f>
        <v>645280</v>
      </c>
      <c r="H199" s="119"/>
    </row>
    <row r="200" spans="1:8" ht="42.75" customHeight="1">
      <c r="A200" s="17" t="s">
        <v>227</v>
      </c>
      <c r="B200" s="17" t="s">
        <v>224</v>
      </c>
      <c r="C200" s="17" t="s">
        <v>255</v>
      </c>
      <c r="D200" s="17"/>
      <c r="E200" s="62" t="s">
        <v>385</v>
      </c>
      <c r="F200" s="33">
        <f>F201+F209</f>
        <v>645280</v>
      </c>
      <c r="G200" s="33">
        <f>G201+G209</f>
        <v>645280</v>
      </c>
      <c r="H200" s="121"/>
    </row>
    <row r="201" spans="1:7" ht="0.75" customHeight="1" hidden="1">
      <c r="A201" s="17" t="s">
        <v>227</v>
      </c>
      <c r="B201" s="17" t="s">
        <v>224</v>
      </c>
      <c r="C201" s="17" t="s">
        <v>254</v>
      </c>
      <c r="D201" s="17"/>
      <c r="E201" s="62" t="s">
        <v>425</v>
      </c>
      <c r="F201" s="33">
        <f>F203+F204+F208+F206</f>
        <v>0</v>
      </c>
      <c r="G201" s="33">
        <f>G203+G204+G208+G206</f>
        <v>0</v>
      </c>
    </row>
    <row r="202" spans="1:7" ht="28.5" customHeight="1" hidden="1">
      <c r="A202" s="21" t="s">
        <v>227</v>
      </c>
      <c r="B202" s="21" t="s">
        <v>224</v>
      </c>
      <c r="C202" s="21" t="s">
        <v>254</v>
      </c>
      <c r="D202" s="21" t="s">
        <v>126</v>
      </c>
      <c r="E202" s="63" t="s">
        <v>133</v>
      </c>
      <c r="F202" s="34">
        <f>F203+F204</f>
        <v>0</v>
      </c>
      <c r="G202" s="34">
        <f>G203+G204</f>
        <v>0</v>
      </c>
    </row>
    <row r="203" spans="1:7" ht="20.25" customHeight="1" hidden="1">
      <c r="A203" s="21" t="s">
        <v>227</v>
      </c>
      <c r="B203" s="21" t="s">
        <v>224</v>
      </c>
      <c r="C203" s="21" t="s">
        <v>254</v>
      </c>
      <c r="D203" s="21" t="s">
        <v>417</v>
      </c>
      <c r="E203" s="22" t="s">
        <v>22</v>
      </c>
      <c r="F203" s="34">
        <v>0</v>
      </c>
      <c r="G203" s="34">
        <v>0</v>
      </c>
    </row>
    <row r="204" spans="1:8" s="25" customFormat="1" ht="27.75" customHeight="1" hidden="1">
      <c r="A204" s="21" t="s">
        <v>227</v>
      </c>
      <c r="B204" s="21" t="s">
        <v>224</v>
      </c>
      <c r="C204" s="21" t="s">
        <v>254</v>
      </c>
      <c r="D204" s="21" t="s">
        <v>328</v>
      </c>
      <c r="E204" s="63" t="s">
        <v>300</v>
      </c>
      <c r="F204" s="34">
        <v>0</v>
      </c>
      <c r="G204" s="34">
        <v>0</v>
      </c>
      <c r="H204" s="119"/>
    </row>
    <row r="205" spans="1:8" s="25" customFormat="1" ht="27.75" customHeight="1" hidden="1">
      <c r="A205" s="21" t="s">
        <v>227</v>
      </c>
      <c r="B205" s="21" t="s">
        <v>224</v>
      </c>
      <c r="C205" s="21" t="s">
        <v>254</v>
      </c>
      <c r="D205" s="21" t="s">
        <v>117</v>
      </c>
      <c r="E205" s="139" t="s">
        <v>127</v>
      </c>
      <c r="F205" s="34">
        <f>F206</f>
        <v>0</v>
      </c>
      <c r="G205" s="34">
        <f>G206</f>
        <v>0</v>
      </c>
      <c r="H205" s="119"/>
    </row>
    <row r="206" spans="1:7" ht="27.75" customHeight="1" hidden="1">
      <c r="A206" s="21" t="s">
        <v>227</v>
      </c>
      <c r="B206" s="21" t="s">
        <v>224</v>
      </c>
      <c r="C206" s="21" t="s">
        <v>254</v>
      </c>
      <c r="D206" s="21" t="s">
        <v>411</v>
      </c>
      <c r="E206" s="63" t="s">
        <v>406</v>
      </c>
      <c r="F206" s="34">
        <v>0</v>
      </c>
      <c r="G206" s="34">
        <v>0</v>
      </c>
    </row>
    <row r="207" spans="1:7" ht="27.75" customHeight="1" hidden="1">
      <c r="A207" s="21" t="s">
        <v>227</v>
      </c>
      <c r="B207" s="21" t="s">
        <v>224</v>
      </c>
      <c r="C207" s="21" t="s">
        <v>254</v>
      </c>
      <c r="D207" s="21" t="s">
        <v>121</v>
      </c>
      <c r="E207" s="63" t="s">
        <v>129</v>
      </c>
      <c r="F207" s="34">
        <f>F208</f>
        <v>0</v>
      </c>
      <c r="G207" s="34">
        <f>G208</f>
        <v>0</v>
      </c>
    </row>
    <row r="208" spans="1:7" ht="28.5" customHeight="1" hidden="1">
      <c r="A208" s="21" t="s">
        <v>227</v>
      </c>
      <c r="B208" s="21" t="s">
        <v>224</v>
      </c>
      <c r="C208" s="21" t="s">
        <v>254</v>
      </c>
      <c r="D208" s="21" t="s">
        <v>350</v>
      </c>
      <c r="E208" s="63" t="s">
        <v>479</v>
      </c>
      <c r="F208" s="34">
        <v>0</v>
      </c>
      <c r="G208" s="34">
        <v>0</v>
      </c>
    </row>
    <row r="209" spans="1:7" ht="54" customHeight="1">
      <c r="A209" s="17" t="s">
        <v>227</v>
      </c>
      <c r="B209" s="17" t="s">
        <v>224</v>
      </c>
      <c r="C209" s="17" t="s">
        <v>253</v>
      </c>
      <c r="D209" s="17"/>
      <c r="E209" s="62" t="s">
        <v>252</v>
      </c>
      <c r="F209" s="33">
        <f>F210+F211</f>
        <v>645280</v>
      </c>
      <c r="G209" s="33">
        <f>G210+G211</f>
        <v>645280</v>
      </c>
    </row>
    <row r="210" spans="1:7" ht="27" customHeight="1">
      <c r="A210" s="21" t="s">
        <v>227</v>
      </c>
      <c r="B210" s="21" t="s">
        <v>224</v>
      </c>
      <c r="C210" s="21" t="s">
        <v>253</v>
      </c>
      <c r="D210" s="21" t="s">
        <v>120</v>
      </c>
      <c r="E210" s="139" t="s">
        <v>124</v>
      </c>
      <c r="F210" s="34">
        <v>575280</v>
      </c>
      <c r="G210" s="34">
        <v>575280</v>
      </c>
    </row>
    <row r="211" spans="1:7" ht="45.75" customHeight="1">
      <c r="A211" s="23" t="s">
        <v>227</v>
      </c>
      <c r="B211" s="23" t="s">
        <v>224</v>
      </c>
      <c r="C211" s="21" t="s">
        <v>253</v>
      </c>
      <c r="D211" s="21" t="s">
        <v>117</v>
      </c>
      <c r="E211" s="139" t="s">
        <v>127</v>
      </c>
      <c r="F211" s="34">
        <v>70000</v>
      </c>
      <c r="G211" s="34">
        <v>70000</v>
      </c>
    </row>
    <row r="212" spans="1:7" ht="27" customHeight="1">
      <c r="A212" s="68">
        <v>10</v>
      </c>
      <c r="B212" s="68"/>
      <c r="C212" s="68"/>
      <c r="D212" s="68"/>
      <c r="E212" s="69" t="s">
        <v>407</v>
      </c>
      <c r="F212" s="70">
        <f>F213+F219</f>
        <v>392400</v>
      </c>
      <c r="G212" s="70">
        <f>G213+G219</f>
        <v>392400</v>
      </c>
    </row>
    <row r="213" spans="1:8" ht="17.25" customHeight="1">
      <c r="A213" s="17">
        <v>10</v>
      </c>
      <c r="B213" s="17" t="s">
        <v>220</v>
      </c>
      <c r="C213" s="17"/>
      <c r="D213" s="17"/>
      <c r="E213" s="62" t="s">
        <v>216</v>
      </c>
      <c r="F213" s="33">
        <f aca="true" t="shared" si="16" ref="F213:G216">F214</f>
        <v>392400</v>
      </c>
      <c r="G213" s="33">
        <f t="shared" si="16"/>
        <v>392400</v>
      </c>
      <c r="H213" s="101"/>
    </row>
    <row r="214" spans="1:8" s="25" customFormat="1" ht="47.25" customHeight="1">
      <c r="A214" s="17">
        <v>10</v>
      </c>
      <c r="B214" s="17" t="s">
        <v>220</v>
      </c>
      <c r="C214" s="17" t="s">
        <v>246</v>
      </c>
      <c r="D214" s="17"/>
      <c r="E214" s="123" t="s">
        <v>681</v>
      </c>
      <c r="F214" s="33">
        <f t="shared" si="16"/>
        <v>392400</v>
      </c>
      <c r="G214" s="33">
        <f t="shared" si="16"/>
        <v>392400</v>
      </c>
      <c r="H214" s="119"/>
    </row>
    <row r="215" spans="1:8" s="25" customFormat="1" ht="27.75" customHeight="1">
      <c r="A215" s="17" t="s">
        <v>414</v>
      </c>
      <c r="B215" s="17" t="s">
        <v>220</v>
      </c>
      <c r="C215" s="17" t="s">
        <v>250</v>
      </c>
      <c r="D215" s="17"/>
      <c r="E215" s="123" t="s">
        <v>251</v>
      </c>
      <c r="F215" s="56">
        <f t="shared" si="16"/>
        <v>392400</v>
      </c>
      <c r="G215" s="56">
        <f t="shared" si="16"/>
        <v>392400</v>
      </c>
      <c r="H215" s="119"/>
    </row>
    <row r="216" spans="1:8" s="25" customFormat="1" ht="33" customHeight="1">
      <c r="A216" s="17" t="s">
        <v>414</v>
      </c>
      <c r="B216" s="17" t="s">
        <v>220</v>
      </c>
      <c r="C216" s="17" t="s">
        <v>248</v>
      </c>
      <c r="D216" s="17"/>
      <c r="E216" s="62" t="s">
        <v>217</v>
      </c>
      <c r="F216" s="33">
        <f t="shared" si="16"/>
        <v>392400</v>
      </c>
      <c r="G216" s="33">
        <f t="shared" si="16"/>
        <v>392400</v>
      </c>
      <c r="H216" s="121"/>
    </row>
    <row r="217" spans="1:8" ht="29.25" customHeight="1">
      <c r="A217" s="17">
        <v>10</v>
      </c>
      <c r="B217" s="17" t="s">
        <v>220</v>
      </c>
      <c r="C217" s="17" t="s">
        <v>249</v>
      </c>
      <c r="D217" s="17"/>
      <c r="E217" s="62" t="s">
        <v>240</v>
      </c>
      <c r="F217" s="33">
        <f>F218</f>
        <v>392400</v>
      </c>
      <c r="G217" s="33">
        <f>G218</f>
        <v>392400</v>
      </c>
      <c r="H217" s="121"/>
    </row>
    <row r="218" spans="1:8" ht="29.25" customHeight="1">
      <c r="A218" s="21" t="s">
        <v>414</v>
      </c>
      <c r="B218" s="21" t="s">
        <v>220</v>
      </c>
      <c r="C218" s="21" t="s">
        <v>249</v>
      </c>
      <c r="D218" s="21" t="s">
        <v>125</v>
      </c>
      <c r="E218" s="63" t="s">
        <v>131</v>
      </c>
      <c r="F218" s="34">
        <v>392400</v>
      </c>
      <c r="G218" s="34">
        <v>392400</v>
      </c>
      <c r="H218" s="121"/>
    </row>
    <row r="219" spans="1:7" ht="16.5" customHeight="1">
      <c r="A219" s="17">
        <v>10</v>
      </c>
      <c r="B219" s="17" t="s">
        <v>223</v>
      </c>
      <c r="C219" s="17"/>
      <c r="D219" s="17"/>
      <c r="E219" s="62" t="s">
        <v>426</v>
      </c>
      <c r="F219" s="33">
        <f>F220+F225</f>
        <v>0</v>
      </c>
      <c r="G219" s="33">
        <f>G220+G225</f>
        <v>0</v>
      </c>
    </row>
    <row r="220" spans="1:7" ht="37.5" customHeight="1" hidden="1">
      <c r="A220" s="17">
        <v>10</v>
      </c>
      <c r="B220" s="17" t="s">
        <v>223</v>
      </c>
      <c r="C220" s="17" t="s">
        <v>246</v>
      </c>
      <c r="D220" s="17"/>
      <c r="E220" s="123" t="s">
        <v>146</v>
      </c>
      <c r="F220" s="33">
        <f aca="true" t="shared" si="17" ref="F220:G222">F221</f>
        <v>0</v>
      </c>
      <c r="G220" s="33">
        <f t="shared" si="17"/>
        <v>0</v>
      </c>
    </row>
    <row r="221" spans="1:7" ht="27.75" customHeight="1" hidden="1">
      <c r="A221" s="17" t="s">
        <v>414</v>
      </c>
      <c r="B221" s="17" t="s">
        <v>223</v>
      </c>
      <c r="C221" s="17" t="s">
        <v>250</v>
      </c>
      <c r="D221" s="17"/>
      <c r="E221" s="123" t="s">
        <v>251</v>
      </c>
      <c r="F221" s="56">
        <f t="shared" si="17"/>
        <v>0</v>
      </c>
      <c r="G221" s="56">
        <f t="shared" si="17"/>
        <v>0</v>
      </c>
    </row>
    <row r="222" spans="1:7" ht="27" customHeight="1" hidden="1">
      <c r="A222" s="17" t="s">
        <v>414</v>
      </c>
      <c r="B222" s="17" t="s">
        <v>223</v>
      </c>
      <c r="C222" s="17" t="s">
        <v>248</v>
      </c>
      <c r="D222" s="17"/>
      <c r="E222" s="62" t="s">
        <v>217</v>
      </c>
      <c r="F222" s="33">
        <f t="shared" si="17"/>
        <v>0</v>
      </c>
      <c r="G222" s="33">
        <f t="shared" si="17"/>
        <v>0</v>
      </c>
    </row>
    <row r="223" spans="1:7" ht="30" customHeight="1" hidden="1">
      <c r="A223" s="17">
        <v>10</v>
      </c>
      <c r="B223" s="17" t="s">
        <v>223</v>
      </c>
      <c r="C223" s="17" t="s">
        <v>247</v>
      </c>
      <c r="D223" s="17"/>
      <c r="E223" s="62" t="s">
        <v>408</v>
      </c>
      <c r="F223" s="33">
        <f>F224</f>
        <v>0</v>
      </c>
      <c r="G223" s="33">
        <f>G224</f>
        <v>0</v>
      </c>
    </row>
    <row r="224" spans="1:7" ht="30" customHeight="1" hidden="1">
      <c r="A224" s="21" t="s">
        <v>414</v>
      </c>
      <c r="B224" s="21" t="s">
        <v>223</v>
      </c>
      <c r="C224" s="21" t="s">
        <v>247</v>
      </c>
      <c r="D224" s="21" t="s">
        <v>125</v>
      </c>
      <c r="E224" s="63" t="s">
        <v>131</v>
      </c>
      <c r="F224" s="33">
        <v>0</v>
      </c>
      <c r="G224" s="33">
        <v>0</v>
      </c>
    </row>
    <row r="225" spans="1:8" ht="39.75" customHeight="1">
      <c r="A225" s="17" t="s">
        <v>414</v>
      </c>
      <c r="B225" s="17" t="s">
        <v>223</v>
      </c>
      <c r="C225" s="17" t="s">
        <v>256</v>
      </c>
      <c r="D225" s="17"/>
      <c r="E225" s="138" t="s">
        <v>382</v>
      </c>
      <c r="F225" s="33">
        <f>F226</f>
        <v>0</v>
      </c>
      <c r="G225" s="33">
        <f>G226</f>
        <v>0</v>
      </c>
      <c r="H225" s="101"/>
    </row>
    <row r="226" spans="1:8" ht="45.75" customHeight="1">
      <c r="A226" s="17" t="s">
        <v>414</v>
      </c>
      <c r="B226" s="17" t="s">
        <v>223</v>
      </c>
      <c r="C226" s="17" t="s">
        <v>255</v>
      </c>
      <c r="D226" s="17"/>
      <c r="E226" s="138" t="s">
        <v>385</v>
      </c>
      <c r="F226" s="33">
        <f>F227</f>
        <v>0</v>
      </c>
      <c r="G226" s="33">
        <f>G227</f>
        <v>0</v>
      </c>
      <c r="H226" s="101"/>
    </row>
    <row r="227" spans="1:8" ht="55.5" customHeight="1">
      <c r="A227" s="17" t="s">
        <v>414</v>
      </c>
      <c r="B227" s="17" t="s">
        <v>223</v>
      </c>
      <c r="C227" s="17" t="s">
        <v>119</v>
      </c>
      <c r="D227" s="17"/>
      <c r="E227" s="140" t="s">
        <v>518</v>
      </c>
      <c r="F227" s="33">
        <f>F229</f>
        <v>0</v>
      </c>
      <c r="G227" s="33">
        <f>G229</f>
        <v>0</v>
      </c>
      <c r="H227" s="101"/>
    </row>
    <row r="228" spans="1:8" ht="27.75" customHeight="1">
      <c r="A228" s="21" t="s">
        <v>414</v>
      </c>
      <c r="B228" s="21" t="s">
        <v>223</v>
      </c>
      <c r="C228" s="21" t="s">
        <v>119</v>
      </c>
      <c r="D228" s="21" t="s">
        <v>126</v>
      </c>
      <c r="E228" s="95" t="s">
        <v>132</v>
      </c>
      <c r="F228" s="33">
        <f>F229</f>
        <v>0</v>
      </c>
      <c r="G228" s="33">
        <f>G229</f>
        <v>0</v>
      </c>
      <c r="H228" s="101"/>
    </row>
    <row r="229" spans="1:8" ht="31.5" customHeight="1">
      <c r="A229" s="21" t="s">
        <v>414</v>
      </c>
      <c r="B229" s="21" t="s">
        <v>223</v>
      </c>
      <c r="C229" s="21" t="s">
        <v>119</v>
      </c>
      <c r="D229" s="21" t="s">
        <v>418</v>
      </c>
      <c r="E229" s="139" t="s">
        <v>118</v>
      </c>
      <c r="F229" s="34">
        <v>0</v>
      </c>
      <c r="G229" s="34">
        <v>0</v>
      </c>
      <c r="H229" s="101"/>
    </row>
    <row r="230" spans="1:7" ht="21" customHeight="1">
      <c r="A230" s="68">
        <v>11</v>
      </c>
      <c r="B230" s="68"/>
      <c r="C230" s="68"/>
      <c r="D230" s="68"/>
      <c r="E230" s="69" t="s">
        <v>230</v>
      </c>
      <c r="F230" s="70">
        <f aca="true" t="shared" si="18" ref="F230:G233">F231</f>
        <v>30000</v>
      </c>
      <c r="G230" s="70">
        <f t="shared" si="18"/>
        <v>30000</v>
      </c>
    </row>
    <row r="231" spans="1:7" ht="20.25" customHeight="1">
      <c r="A231" s="17">
        <v>11</v>
      </c>
      <c r="B231" s="17" t="s">
        <v>220</v>
      </c>
      <c r="C231" s="17"/>
      <c r="D231" s="17"/>
      <c r="E231" s="62" t="s">
        <v>410</v>
      </c>
      <c r="F231" s="33">
        <f t="shared" si="18"/>
        <v>30000</v>
      </c>
      <c r="G231" s="33">
        <f t="shared" si="18"/>
        <v>30000</v>
      </c>
    </row>
    <row r="232" spans="1:7" ht="31.5" customHeight="1">
      <c r="A232" s="17">
        <v>11</v>
      </c>
      <c r="B232" s="17" t="s">
        <v>220</v>
      </c>
      <c r="C232" s="17" t="s">
        <v>243</v>
      </c>
      <c r="D232" s="17"/>
      <c r="E232" s="62" t="s">
        <v>648</v>
      </c>
      <c r="F232" s="33">
        <f t="shared" si="18"/>
        <v>30000</v>
      </c>
      <c r="G232" s="33">
        <f t="shared" si="18"/>
        <v>30000</v>
      </c>
    </row>
    <row r="233" spans="1:7" ht="27.75" customHeight="1">
      <c r="A233" s="17" t="s">
        <v>420</v>
      </c>
      <c r="B233" s="17" t="s">
        <v>220</v>
      </c>
      <c r="C233" s="17" t="s">
        <v>244</v>
      </c>
      <c r="D233" s="17"/>
      <c r="E233" s="62" t="s">
        <v>245</v>
      </c>
      <c r="F233" s="56">
        <f t="shared" si="18"/>
        <v>30000</v>
      </c>
      <c r="G233" s="56">
        <f t="shared" si="18"/>
        <v>30000</v>
      </c>
    </row>
    <row r="234" spans="1:7" ht="20.25" customHeight="1">
      <c r="A234" s="17">
        <v>11</v>
      </c>
      <c r="B234" s="17" t="s">
        <v>220</v>
      </c>
      <c r="C234" s="17" t="s">
        <v>242</v>
      </c>
      <c r="D234" s="17"/>
      <c r="E234" s="62" t="s">
        <v>231</v>
      </c>
      <c r="F234" s="33">
        <f>F235</f>
        <v>30000</v>
      </c>
      <c r="G234" s="33">
        <f>G235</f>
        <v>30000</v>
      </c>
    </row>
    <row r="235" spans="1:7" ht="27.75" customHeight="1">
      <c r="A235" s="21" t="s">
        <v>420</v>
      </c>
      <c r="B235" s="21" t="s">
        <v>220</v>
      </c>
      <c r="C235" s="21" t="s">
        <v>242</v>
      </c>
      <c r="D235" s="21" t="s">
        <v>117</v>
      </c>
      <c r="E235" s="139" t="s">
        <v>127</v>
      </c>
      <c r="F235" s="33">
        <v>30000</v>
      </c>
      <c r="G235" s="33">
        <v>30000</v>
      </c>
    </row>
    <row r="236" spans="1:7" ht="31.5" customHeight="1">
      <c r="A236" s="52"/>
      <c r="B236" s="52"/>
      <c r="C236" s="52"/>
      <c r="D236" s="52"/>
      <c r="E236" s="66" t="s">
        <v>427</v>
      </c>
      <c r="F236" s="53">
        <f>F7+F50+F57+F80+F108+F178+F188+F212+F230</f>
        <v>6719200</v>
      </c>
      <c r="G236" s="53">
        <f>G7+G50+G57+G80+G108+G178+G188+G212+G230</f>
        <v>6786550</v>
      </c>
    </row>
    <row r="237" ht="18.75" customHeight="1">
      <c r="G237" s="205"/>
    </row>
    <row r="238" ht="33.75" customHeight="1"/>
    <row r="239" ht="33.75" customHeight="1"/>
    <row r="240" ht="21.75" customHeight="1"/>
    <row r="241" ht="33" customHeight="1"/>
    <row r="242" ht="15">
      <c r="H242" s="122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1"/>
  <sheetViews>
    <sheetView view="pageBreakPreview" zoomScaleSheetLayoutView="100" workbookViewId="0" topLeftCell="A38">
      <selection activeCell="A43" sqref="A43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58.5" customHeight="1">
      <c r="A1" s="273" t="s">
        <v>666</v>
      </c>
      <c r="B1" s="307"/>
      <c r="C1" s="307"/>
      <c r="D1" s="307"/>
      <c r="E1" s="307"/>
      <c r="F1" s="307"/>
      <c r="G1" s="307"/>
    </row>
    <row r="2" spans="1:7" ht="32.25" customHeight="1">
      <c r="A2" s="306" t="s">
        <v>667</v>
      </c>
      <c r="B2" s="307"/>
      <c r="C2" s="307"/>
      <c r="D2" s="307"/>
      <c r="E2" s="307"/>
      <c r="F2" s="307"/>
      <c r="G2" s="307"/>
    </row>
    <row r="3" ht="15">
      <c r="G3" s="19" t="s">
        <v>298</v>
      </c>
    </row>
    <row r="4" spans="1:8" ht="15">
      <c r="A4" s="308" t="s">
        <v>232</v>
      </c>
      <c r="B4" s="218" t="s">
        <v>233</v>
      </c>
      <c r="C4" s="218"/>
      <c r="D4" s="218"/>
      <c r="E4" s="218"/>
      <c r="F4" s="218"/>
      <c r="G4" s="233" t="s">
        <v>189</v>
      </c>
      <c r="H4" s="10"/>
    </row>
    <row r="5" spans="1:8" ht="30" customHeight="1">
      <c r="A5" s="309"/>
      <c r="B5" s="218" t="s">
        <v>522</v>
      </c>
      <c r="C5" s="218" t="s">
        <v>235</v>
      </c>
      <c r="D5" s="218" t="s">
        <v>236</v>
      </c>
      <c r="E5" s="218" t="s">
        <v>237</v>
      </c>
      <c r="F5" s="218" t="s">
        <v>187</v>
      </c>
      <c r="G5" s="233" t="s">
        <v>499</v>
      </c>
      <c r="H5" s="10"/>
    </row>
    <row r="6" spans="1:8" ht="21.75" customHeight="1">
      <c r="A6" s="69" t="s">
        <v>380</v>
      </c>
      <c r="B6" s="58" t="s">
        <v>27</v>
      </c>
      <c r="C6" s="68" t="s">
        <v>220</v>
      </c>
      <c r="D6" s="68"/>
      <c r="E6" s="68"/>
      <c r="F6" s="68"/>
      <c r="G6" s="70">
        <f>SUM(G7+G13+G34+G23+G29)</f>
        <v>3595768</v>
      </c>
      <c r="H6" s="11"/>
    </row>
    <row r="7" spans="1:7" ht="25.5">
      <c r="A7" s="62" t="s">
        <v>381</v>
      </c>
      <c r="B7" s="148" t="s">
        <v>27</v>
      </c>
      <c r="C7" s="17" t="s">
        <v>220</v>
      </c>
      <c r="D7" s="17" t="s">
        <v>222</v>
      </c>
      <c r="E7" s="17"/>
      <c r="F7" s="17"/>
      <c r="G7" s="33">
        <f>G8</f>
        <v>440432</v>
      </c>
    </row>
    <row r="8" spans="1:7" ht="38.25">
      <c r="A8" s="62" t="s">
        <v>382</v>
      </c>
      <c r="B8" s="148" t="s">
        <v>27</v>
      </c>
      <c r="C8" s="17" t="s">
        <v>220</v>
      </c>
      <c r="D8" s="17" t="s">
        <v>222</v>
      </c>
      <c r="E8" s="17" t="s">
        <v>256</v>
      </c>
      <c r="F8" s="17"/>
      <c r="G8" s="33">
        <f>G9</f>
        <v>440432</v>
      </c>
    </row>
    <row r="9" spans="1:7" ht="38.25">
      <c r="A9" s="62" t="s">
        <v>95</v>
      </c>
      <c r="B9" s="148" t="s">
        <v>27</v>
      </c>
      <c r="C9" s="17" t="s">
        <v>220</v>
      </c>
      <c r="D9" s="17" t="s">
        <v>222</v>
      </c>
      <c r="E9" s="17" t="s">
        <v>255</v>
      </c>
      <c r="F9" s="17"/>
      <c r="G9" s="33">
        <f>G10</f>
        <v>440432</v>
      </c>
    </row>
    <row r="10" spans="1:7" ht="15.75">
      <c r="A10" s="62" t="s">
        <v>383</v>
      </c>
      <c r="B10" s="148" t="s">
        <v>27</v>
      </c>
      <c r="C10" s="17" t="s">
        <v>220</v>
      </c>
      <c r="D10" s="17" t="s">
        <v>222</v>
      </c>
      <c r="E10" s="29" t="s">
        <v>282</v>
      </c>
      <c r="F10" s="17"/>
      <c r="G10" s="33">
        <f>G11+G12</f>
        <v>440432</v>
      </c>
    </row>
    <row r="11" spans="1:7" ht="25.5">
      <c r="A11" s="139" t="s">
        <v>124</v>
      </c>
      <c r="B11" s="148" t="s">
        <v>27</v>
      </c>
      <c r="C11" s="21" t="s">
        <v>220</v>
      </c>
      <c r="D11" s="21" t="s">
        <v>222</v>
      </c>
      <c r="E11" s="23" t="s">
        <v>282</v>
      </c>
      <c r="F11" s="21" t="s">
        <v>120</v>
      </c>
      <c r="G11" s="34">
        <v>437932</v>
      </c>
    </row>
    <row r="12" spans="1:7" ht="15.75">
      <c r="A12" s="139" t="s">
        <v>128</v>
      </c>
      <c r="B12" s="148" t="s">
        <v>618</v>
      </c>
      <c r="C12" s="21" t="s">
        <v>220</v>
      </c>
      <c r="D12" s="21" t="s">
        <v>222</v>
      </c>
      <c r="E12" s="23" t="s">
        <v>282</v>
      </c>
      <c r="F12" s="21" t="s">
        <v>122</v>
      </c>
      <c r="G12" s="34">
        <v>2500</v>
      </c>
    </row>
    <row r="13" spans="1:7" ht="38.25">
      <c r="A13" s="62" t="s">
        <v>384</v>
      </c>
      <c r="B13" s="148" t="s">
        <v>27</v>
      </c>
      <c r="C13" s="17" t="s">
        <v>220</v>
      </c>
      <c r="D13" s="17" t="s">
        <v>224</v>
      </c>
      <c r="E13" s="17"/>
      <c r="F13" s="17"/>
      <c r="G13" s="33">
        <f>G14</f>
        <v>606780</v>
      </c>
    </row>
    <row r="14" spans="1:7" ht="38.25">
      <c r="A14" s="62" t="s">
        <v>382</v>
      </c>
      <c r="B14" s="148" t="s">
        <v>27</v>
      </c>
      <c r="C14" s="17" t="s">
        <v>220</v>
      </c>
      <c r="D14" s="17" t="s">
        <v>224</v>
      </c>
      <c r="E14" s="17" t="s">
        <v>256</v>
      </c>
      <c r="F14" s="17"/>
      <c r="G14" s="33">
        <f>G15</f>
        <v>606780</v>
      </c>
    </row>
    <row r="15" spans="1:7" ht="38.25">
      <c r="A15" s="62" t="s">
        <v>385</v>
      </c>
      <c r="B15" s="148" t="s">
        <v>27</v>
      </c>
      <c r="C15" s="17" t="s">
        <v>220</v>
      </c>
      <c r="D15" s="17" t="s">
        <v>224</v>
      </c>
      <c r="E15" s="17" t="s">
        <v>255</v>
      </c>
      <c r="F15" s="17"/>
      <c r="G15" s="33">
        <f>G16</f>
        <v>606780</v>
      </c>
    </row>
    <row r="16" spans="1:7" ht="15.75">
      <c r="A16" s="62" t="s">
        <v>386</v>
      </c>
      <c r="B16" s="148" t="s">
        <v>27</v>
      </c>
      <c r="C16" s="17" t="s">
        <v>220</v>
      </c>
      <c r="D16" s="17" t="s">
        <v>224</v>
      </c>
      <c r="E16" s="17" t="s">
        <v>283</v>
      </c>
      <c r="F16" s="17"/>
      <c r="G16" s="33">
        <f>G17+G18+G19+G20+G21</f>
        <v>606780</v>
      </c>
    </row>
    <row r="17" spans="1:7" ht="25.5">
      <c r="A17" s="139" t="s">
        <v>124</v>
      </c>
      <c r="B17" s="148" t="s">
        <v>27</v>
      </c>
      <c r="C17" s="21" t="s">
        <v>220</v>
      </c>
      <c r="D17" s="21" t="s">
        <v>224</v>
      </c>
      <c r="E17" s="21" t="s">
        <v>283</v>
      </c>
      <c r="F17" s="21" t="s">
        <v>120</v>
      </c>
      <c r="G17" s="34">
        <v>304980</v>
      </c>
    </row>
    <row r="18" spans="1:7" ht="25.5">
      <c r="A18" s="139" t="s">
        <v>127</v>
      </c>
      <c r="B18" s="148" t="s">
        <v>27</v>
      </c>
      <c r="C18" s="21" t="s">
        <v>220</v>
      </c>
      <c r="D18" s="21" t="s">
        <v>224</v>
      </c>
      <c r="E18" s="21" t="s">
        <v>283</v>
      </c>
      <c r="F18" s="21" t="s">
        <v>117</v>
      </c>
      <c r="G18" s="34">
        <v>299300</v>
      </c>
    </row>
    <row r="19" spans="1:7" ht="15.75">
      <c r="A19" s="63" t="s">
        <v>150</v>
      </c>
      <c r="B19" s="148" t="s">
        <v>27</v>
      </c>
      <c r="C19" s="21" t="s">
        <v>220</v>
      </c>
      <c r="D19" s="21" t="s">
        <v>224</v>
      </c>
      <c r="E19" s="21" t="s">
        <v>283</v>
      </c>
      <c r="F19" s="21" t="s">
        <v>121</v>
      </c>
      <c r="G19" s="34">
        <v>1000</v>
      </c>
    </row>
    <row r="20" spans="1:7" ht="15.75">
      <c r="A20" s="63" t="s">
        <v>128</v>
      </c>
      <c r="B20" s="148" t="s">
        <v>27</v>
      </c>
      <c r="C20" s="21" t="s">
        <v>220</v>
      </c>
      <c r="D20" s="21" t="s">
        <v>224</v>
      </c>
      <c r="E20" s="21" t="s">
        <v>283</v>
      </c>
      <c r="F20" s="21" t="s">
        <v>122</v>
      </c>
      <c r="G20" s="34">
        <v>1500</v>
      </c>
    </row>
    <row r="21" spans="1:7" ht="51">
      <c r="A21" s="62" t="s">
        <v>579</v>
      </c>
      <c r="B21" s="238" t="s">
        <v>27</v>
      </c>
      <c r="C21" s="17" t="s">
        <v>220</v>
      </c>
      <c r="D21" s="17" t="s">
        <v>224</v>
      </c>
      <c r="E21" s="17" t="s">
        <v>577</v>
      </c>
      <c r="F21" s="17"/>
      <c r="G21" s="33">
        <f>G22</f>
        <v>0</v>
      </c>
    </row>
    <row r="22" spans="1:7" ht="25.5">
      <c r="A22" s="139" t="s">
        <v>127</v>
      </c>
      <c r="B22" s="148" t="s">
        <v>27</v>
      </c>
      <c r="C22" s="21" t="s">
        <v>220</v>
      </c>
      <c r="D22" s="21" t="s">
        <v>224</v>
      </c>
      <c r="E22" s="21" t="s">
        <v>577</v>
      </c>
      <c r="F22" s="21" t="s">
        <v>117</v>
      </c>
      <c r="G22" s="34">
        <v>0</v>
      </c>
    </row>
    <row r="23" spans="1:7" ht="15.75">
      <c r="A23" s="62" t="s">
        <v>321</v>
      </c>
      <c r="B23" s="148" t="s">
        <v>27</v>
      </c>
      <c r="C23" s="17" t="s">
        <v>220</v>
      </c>
      <c r="D23" s="17" t="s">
        <v>226</v>
      </c>
      <c r="E23" s="17"/>
      <c r="F23" s="17"/>
      <c r="G23" s="33">
        <f>SUM(G24)</f>
        <v>80000</v>
      </c>
    </row>
    <row r="24" spans="1:7" ht="38.25">
      <c r="A24" s="62" t="s">
        <v>382</v>
      </c>
      <c r="B24" s="148" t="s">
        <v>27</v>
      </c>
      <c r="C24" s="17" t="s">
        <v>220</v>
      </c>
      <c r="D24" s="17" t="s">
        <v>226</v>
      </c>
      <c r="E24" s="17" t="s">
        <v>256</v>
      </c>
      <c r="F24" s="17"/>
      <c r="G24" s="33">
        <f>SUM(G25)</f>
        <v>80000</v>
      </c>
    </row>
    <row r="25" spans="1:7" ht="38.25">
      <c r="A25" s="62" t="s">
        <v>385</v>
      </c>
      <c r="B25" s="148" t="s">
        <v>27</v>
      </c>
      <c r="C25" s="17" t="s">
        <v>220</v>
      </c>
      <c r="D25" s="17" t="s">
        <v>226</v>
      </c>
      <c r="E25" s="17" t="s">
        <v>255</v>
      </c>
      <c r="F25" s="17"/>
      <c r="G25" s="33">
        <f>G26</f>
        <v>80000</v>
      </c>
    </row>
    <row r="26" spans="1:7" ht="24.75" customHeight="1">
      <c r="A26" s="139" t="s">
        <v>619</v>
      </c>
      <c r="B26" s="148" t="s">
        <v>27</v>
      </c>
      <c r="C26" s="21" t="s">
        <v>220</v>
      </c>
      <c r="D26" s="21" t="s">
        <v>226</v>
      </c>
      <c r="E26" s="21" t="s">
        <v>108</v>
      </c>
      <c r="F26" s="21" t="s">
        <v>102</v>
      </c>
      <c r="G26" s="34">
        <f>G28</f>
        <v>80000</v>
      </c>
    </row>
    <row r="27" spans="1:7" ht="0.75" customHeight="1" hidden="1">
      <c r="A27" s="63" t="s">
        <v>387</v>
      </c>
      <c r="B27" s="148" t="s">
        <v>27</v>
      </c>
      <c r="C27" s="21" t="s">
        <v>220</v>
      </c>
      <c r="D27" s="21" t="s">
        <v>226</v>
      </c>
      <c r="E27" s="21" t="s">
        <v>108</v>
      </c>
      <c r="F27" s="21" t="s">
        <v>411</v>
      </c>
      <c r="G27" s="34">
        <v>0</v>
      </c>
    </row>
    <row r="28" spans="1:7" ht="19.5" customHeight="1">
      <c r="A28" s="63" t="s">
        <v>620</v>
      </c>
      <c r="B28" s="148" t="s">
        <v>27</v>
      </c>
      <c r="C28" s="21" t="s">
        <v>220</v>
      </c>
      <c r="D28" s="21" t="s">
        <v>226</v>
      </c>
      <c r="E28" s="21" t="s">
        <v>108</v>
      </c>
      <c r="F28" s="21" t="s">
        <v>576</v>
      </c>
      <c r="G28" s="34">
        <v>80000</v>
      </c>
    </row>
    <row r="29" spans="1:7" ht="15.75">
      <c r="A29" s="102" t="s">
        <v>96</v>
      </c>
      <c r="B29" s="148" t="s">
        <v>27</v>
      </c>
      <c r="C29" s="103" t="s">
        <v>220</v>
      </c>
      <c r="D29" s="103" t="s">
        <v>420</v>
      </c>
      <c r="E29" s="104"/>
      <c r="F29" s="104"/>
      <c r="G29" s="33">
        <f>G30</f>
        <v>50000</v>
      </c>
    </row>
    <row r="30" spans="1:7" ht="38.25">
      <c r="A30" s="141" t="s">
        <v>97</v>
      </c>
      <c r="B30" s="148" t="s">
        <v>27</v>
      </c>
      <c r="C30" s="184" t="s">
        <v>220</v>
      </c>
      <c r="D30" s="184" t="s">
        <v>420</v>
      </c>
      <c r="E30" s="184" t="s">
        <v>256</v>
      </c>
      <c r="F30" s="184"/>
      <c r="G30" s="33">
        <f>G31</f>
        <v>50000</v>
      </c>
    </row>
    <row r="31" spans="1:7" ht="38.25">
      <c r="A31" s="141" t="s">
        <v>98</v>
      </c>
      <c r="B31" s="148" t="s">
        <v>27</v>
      </c>
      <c r="C31" s="184" t="s">
        <v>220</v>
      </c>
      <c r="D31" s="184" t="s">
        <v>420</v>
      </c>
      <c r="E31" s="184" t="s">
        <v>255</v>
      </c>
      <c r="F31" s="184"/>
      <c r="G31" s="33">
        <f>G32</f>
        <v>50000</v>
      </c>
    </row>
    <row r="32" spans="1:7" ht="15.75">
      <c r="A32" s="141" t="s">
        <v>99</v>
      </c>
      <c r="B32" s="148" t="s">
        <v>27</v>
      </c>
      <c r="C32" s="184" t="s">
        <v>220</v>
      </c>
      <c r="D32" s="184" t="s">
        <v>420</v>
      </c>
      <c r="E32" s="184" t="s">
        <v>100</v>
      </c>
      <c r="F32" s="184"/>
      <c r="G32" s="33">
        <f>G33</f>
        <v>50000</v>
      </c>
    </row>
    <row r="33" spans="1:7" ht="15.75">
      <c r="A33" s="141" t="s">
        <v>101</v>
      </c>
      <c r="B33" s="148" t="s">
        <v>27</v>
      </c>
      <c r="C33" s="184" t="s">
        <v>220</v>
      </c>
      <c r="D33" s="184" t="s">
        <v>420</v>
      </c>
      <c r="E33" s="184" t="s">
        <v>100</v>
      </c>
      <c r="F33" s="184" t="s">
        <v>102</v>
      </c>
      <c r="G33" s="34">
        <v>50000</v>
      </c>
    </row>
    <row r="34" spans="1:7" ht="15.75">
      <c r="A34" s="64" t="s">
        <v>193</v>
      </c>
      <c r="B34" s="148" t="s">
        <v>27</v>
      </c>
      <c r="C34" s="54" t="s">
        <v>220</v>
      </c>
      <c r="D34" s="54">
        <v>13</v>
      </c>
      <c r="E34" s="55"/>
      <c r="F34" s="55"/>
      <c r="G34" s="56">
        <f>G35+G42+G45+G39</f>
        <v>2418556</v>
      </c>
    </row>
    <row r="35" spans="1:7" ht="38.25">
      <c r="A35" s="167" t="s">
        <v>668</v>
      </c>
      <c r="B35" s="148" t="s">
        <v>27</v>
      </c>
      <c r="C35" s="17" t="s">
        <v>220</v>
      </c>
      <c r="D35" s="17">
        <v>13</v>
      </c>
      <c r="E35" s="17" t="s">
        <v>266</v>
      </c>
      <c r="F35" s="17"/>
      <c r="G35" s="33">
        <f>G36</f>
        <v>5000</v>
      </c>
    </row>
    <row r="36" spans="1:7" ht="25.5">
      <c r="A36" s="62" t="s">
        <v>265</v>
      </c>
      <c r="B36" s="148" t="s">
        <v>27</v>
      </c>
      <c r="C36" s="17" t="s">
        <v>220</v>
      </c>
      <c r="D36" s="17" t="s">
        <v>286</v>
      </c>
      <c r="E36" s="17" t="s">
        <v>264</v>
      </c>
      <c r="F36" s="17"/>
      <c r="G36" s="33">
        <f>G37</f>
        <v>5000</v>
      </c>
    </row>
    <row r="37" spans="1:7" ht="25.5">
      <c r="A37" s="62" t="s">
        <v>389</v>
      </c>
      <c r="B37" s="148" t="s">
        <v>27</v>
      </c>
      <c r="C37" s="17" t="s">
        <v>220</v>
      </c>
      <c r="D37" s="17">
        <v>13</v>
      </c>
      <c r="E37" s="17" t="s">
        <v>263</v>
      </c>
      <c r="F37" s="17"/>
      <c r="G37" s="33">
        <f>G38</f>
        <v>5000</v>
      </c>
    </row>
    <row r="38" spans="1:7" ht="25.5">
      <c r="A38" s="139" t="s">
        <v>127</v>
      </c>
      <c r="B38" s="148" t="s">
        <v>27</v>
      </c>
      <c r="C38" s="21" t="s">
        <v>220</v>
      </c>
      <c r="D38" s="21" t="s">
        <v>413</v>
      </c>
      <c r="E38" s="21" t="s">
        <v>263</v>
      </c>
      <c r="F38" s="21" t="s">
        <v>117</v>
      </c>
      <c r="G38" s="34">
        <v>5000</v>
      </c>
    </row>
    <row r="39" spans="1:7" ht="25.5">
      <c r="A39" s="174" t="s">
        <v>669</v>
      </c>
      <c r="B39" s="148" t="s">
        <v>27</v>
      </c>
      <c r="C39" s="17" t="s">
        <v>220</v>
      </c>
      <c r="D39" s="17" t="s">
        <v>413</v>
      </c>
      <c r="E39" s="185" t="s">
        <v>493</v>
      </c>
      <c r="F39" s="21"/>
      <c r="G39" s="33">
        <f>G40</f>
        <v>10000</v>
      </c>
    </row>
    <row r="40" spans="1:7" ht="25.5">
      <c r="A40" s="158" t="s">
        <v>498</v>
      </c>
      <c r="B40" s="148" t="s">
        <v>27</v>
      </c>
      <c r="C40" s="21" t="s">
        <v>220</v>
      </c>
      <c r="D40" s="21" t="s">
        <v>413</v>
      </c>
      <c r="E40" s="204" t="s">
        <v>494</v>
      </c>
      <c r="F40" s="21"/>
      <c r="G40" s="34">
        <f>G41</f>
        <v>10000</v>
      </c>
    </row>
    <row r="41" spans="1:7" ht="25.5">
      <c r="A41" s="139" t="s">
        <v>127</v>
      </c>
      <c r="B41" s="148" t="s">
        <v>27</v>
      </c>
      <c r="C41" s="21" t="s">
        <v>220</v>
      </c>
      <c r="D41" s="21" t="s">
        <v>413</v>
      </c>
      <c r="E41" s="204" t="s">
        <v>495</v>
      </c>
      <c r="F41" s="21" t="s">
        <v>117</v>
      </c>
      <c r="G41" s="34">
        <v>10000</v>
      </c>
    </row>
    <row r="42" spans="1:7" s="24" customFormat="1" ht="30" customHeight="1">
      <c r="A42" s="138" t="s">
        <v>702</v>
      </c>
      <c r="B42" s="238" t="s">
        <v>27</v>
      </c>
      <c r="C42" s="17" t="s">
        <v>220</v>
      </c>
      <c r="D42" s="17" t="s">
        <v>413</v>
      </c>
      <c r="E42" s="153" t="s">
        <v>704</v>
      </c>
      <c r="F42" s="17"/>
      <c r="G42" s="33">
        <f>G43</f>
        <v>60000</v>
      </c>
    </row>
    <row r="43" spans="1:7" ht="25.5">
      <c r="A43" s="139" t="s">
        <v>703</v>
      </c>
      <c r="B43" s="148" t="s">
        <v>27</v>
      </c>
      <c r="C43" s="21" t="s">
        <v>220</v>
      </c>
      <c r="D43" s="21" t="s">
        <v>413</v>
      </c>
      <c r="E43" s="204" t="s">
        <v>706</v>
      </c>
      <c r="F43" s="21"/>
      <c r="G43" s="34">
        <f>G44</f>
        <v>60000</v>
      </c>
    </row>
    <row r="44" spans="1:7" ht="29.25" customHeight="1">
      <c r="A44" s="139" t="s">
        <v>127</v>
      </c>
      <c r="B44" s="148" t="s">
        <v>27</v>
      </c>
      <c r="C44" s="21" t="s">
        <v>220</v>
      </c>
      <c r="D44" s="21" t="s">
        <v>413</v>
      </c>
      <c r="E44" s="204" t="s">
        <v>705</v>
      </c>
      <c r="F44" s="21" t="s">
        <v>117</v>
      </c>
      <c r="G44" s="34">
        <v>60000</v>
      </c>
    </row>
    <row r="45" spans="1:7" ht="38.25">
      <c r="A45" s="62" t="s">
        <v>382</v>
      </c>
      <c r="B45" s="148" t="s">
        <v>27</v>
      </c>
      <c r="C45" s="17" t="s">
        <v>220</v>
      </c>
      <c r="D45" s="17">
        <v>13</v>
      </c>
      <c r="E45" s="17" t="s">
        <v>256</v>
      </c>
      <c r="F45" s="17"/>
      <c r="G45" s="33">
        <f>G46</f>
        <v>2343556</v>
      </c>
    </row>
    <row r="46" spans="1:7" ht="38.25">
      <c r="A46" s="62" t="s">
        <v>385</v>
      </c>
      <c r="B46" s="148" t="s">
        <v>27</v>
      </c>
      <c r="C46" s="17" t="s">
        <v>220</v>
      </c>
      <c r="D46" s="17">
        <v>13</v>
      </c>
      <c r="E46" s="17" t="s">
        <v>255</v>
      </c>
      <c r="F46" s="17"/>
      <c r="G46" s="33">
        <f>G51+G47</f>
        <v>2343556</v>
      </c>
    </row>
    <row r="47" spans="1:7" ht="25.5">
      <c r="A47" s="62" t="s">
        <v>425</v>
      </c>
      <c r="B47" s="148" t="s">
        <v>27</v>
      </c>
      <c r="C47" s="17" t="s">
        <v>220</v>
      </c>
      <c r="D47" s="17">
        <v>13</v>
      </c>
      <c r="E47" s="17" t="s">
        <v>285</v>
      </c>
      <c r="F47" s="17"/>
      <c r="G47" s="33">
        <f>G48+G49+G50</f>
        <v>2327556</v>
      </c>
    </row>
    <row r="48" spans="1:7" ht="25.5">
      <c r="A48" s="139" t="s">
        <v>124</v>
      </c>
      <c r="B48" s="148" t="s">
        <v>27</v>
      </c>
      <c r="C48" s="21" t="s">
        <v>221</v>
      </c>
      <c r="D48" s="21">
        <v>12</v>
      </c>
      <c r="E48" s="21" t="s">
        <v>285</v>
      </c>
      <c r="F48" s="21" t="s">
        <v>120</v>
      </c>
      <c r="G48" s="33">
        <v>2043388</v>
      </c>
    </row>
    <row r="49" spans="1:7" ht="25.5">
      <c r="A49" s="139" t="s">
        <v>127</v>
      </c>
      <c r="B49" s="148" t="s">
        <v>27</v>
      </c>
      <c r="C49" s="21" t="s">
        <v>220</v>
      </c>
      <c r="D49" s="21" t="s">
        <v>413</v>
      </c>
      <c r="E49" s="21" t="s">
        <v>285</v>
      </c>
      <c r="F49" s="21" t="s">
        <v>117</v>
      </c>
      <c r="G49" s="34">
        <v>244168</v>
      </c>
    </row>
    <row r="50" spans="1:7" ht="15.75">
      <c r="A50" s="139" t="s">
        <v>128</v>
      </c>
      <c r="B50" s="148" t="s">
        <v>27</v>
      </c>
      <c r="C50" s="21" t="s">
        <v>220</v>
      </c>
      <c r="D50" s="21" t="s">
        <v>413</v>
      </c>
      <c r="E50" s="21" t="s">
        <v>285</v>
      </c>
      <c r="F50" s="21" t="s">
        <v>122</v>
      </c>
      <c r="G50" s="34">
        <v>40000</v>
      </c>
    </row>
    <row r="51" spans="1:7" ht="25.5">
      <c r="A51" s="62" t="s">
        <v>238</v>
      </c>
      <c r="B51" s="148" t="s">
        <v>27</v>
      </c>
      <c r="C51" s="17" t="s">
        <v>220</v>
      </c>
      <c r="D51" s="17">
        <v>13</v>
      </c>
      <c r="E51" s="17" t="s">
        <v>284</v>
      </c>
      <c r="F51" s="17"/>
      <c r="G51" s="33">
        <f>G52+G53</f>
        <v>16000</v>
      </c>
    </row>
    <row r="52" spans="1:7" ht="25.5">
      <c r="A52" s="139" t="s">
        <v>127</v>
      </c>
      <c r="B52" s="148" t="s">
        <v>27</v>
      </c>
      <c r="C52" s="21" t="s">
        <v>220</v>
      </c>
      <c r="D52" s="21" t="s">
        <v>413</v>
      </c>
      <c r="E52" s="21" t="s">
        <v>284</v>
      </c>
      <c r="F52" s="21" t="s">
        <v>117</v>
      </c>
      <c r="G52" s="33">
        <v>15000</v>
      </c>
    </row>
    <row r="53" spans="1:7" ht="15.75">
      <c r="A53" s="63" t="s">
        <v>128</v>
      </c>
      <c r="B53" s="148" t="s">
        <v>27</v>
      </c>
      <c r="C53" s="21" t="s">
        <v>220</v>
      </c>
      <c r="D53" s="21" t="s">
        <v>413</v>
      </c>
      <c r="E53" s="21" t="s">
        <v>284</v>
      </c>
      <c r="F53" s="21" t="s">
        <v>122</v>
      </c>
      <c r="G53" s="34">
        <v>1000</v>
      </c>
    </row>
    <row r="54" spans="1:7" ht="16.5">
      <c r="A54" s="69" t="s">
        <v>194</v>
      </c>
      <c r="B54" s="149" t="s">
        <v>27</v>
      </c>
      <c r="C54" s="68" t="s">
        <v>222</v>
      </c>
      <c r="D54" s="68"/>
      <c r="E54" s="68"/>
      <c r="F54" s="68"/>
      <c r="G54" s="70">
        <f>G55</f>
        <v>0</v>
      </c>
    </row>
    <row r="55" spans="1:7" ht="15.75">
      <c r="A55" s="62" t="s">
        <v>390</v>
      </c>
      <c r="B55" s="148" t="s">
        <v>27</v>
      </c>
      <c r="C55" s="17" t="s">
        <v>222</v>
      </c>
      <c r="D55" s="17" t="s">
        <v>223</v>
      </c>
      <c r="E55" s="17"/>
      <c r="F55" s="17"/>
      <c r="G55" s="33">
        <f>G56</f>
        <v>0</v>
      </c>
    </row>
    <row r="56" spans="1:7" ht="38.25">
      <c r="A56" s="62" t="s">
        <v>382</v>
      </c>
      <c r="B56" s="148" t="s">
        <v>27</v>
      </c>
      <c r="C56" s="17" t="s">
        <v>222</v>
      </c>
      <c r="D56" s="17" t="s">
        <v>223</v>
      </c>
      <c r="E56" s="17" t="s">
        <v>256</v>
      </c>
      <c r="F56" s="17"/>
      <c r="G56" s="33">
        <f>G57</f>
        <v>0</v>
      </c>
    </row>
    <row r="57" spans="1:7" ht="38.25">
      <c r="A57" s="62" t="s">
        <v>385</v>
      </c>
      <c r="B57" s="148" t="s">
        <v>27</v>
      </c>
      <c r="C57" s="17" t="s">
        <v>222</v>
      </c>
      <c r="D57" s="17" t="s">
        <v>223</v>
      </c>
      <c r="E57" s="17" t="s">
        <v>255</v>
      </c>
      <c r="F57" s="17"/>
      <c r="G57" s="33">
        <f>G58</f>
        <v>0</v>
      </c>
    </row>
    <row r="58" spans="1:7" ht="25.5">
      <c r="A58" s="62" t="s">
        <v>391</v>
      </c>
      <c r="B58" s="148" t="s">
        <v>27</v>
      </c>
      <c r="C58" s="17" t="s">
        <v>222</v>
      </c>
      <c r="D58" s="17" t="s">
        <v>223</v>
      </c>
      <c r="E58" s="17" t="s">
        <v>258</v>
      </c>
      <c r="F58" s="17"/>
      <c r="G58" s="33">
        <f>G59+G60</f>
        <v>0</v>
      </c>
    </row>
    <row r="59" spans="1:7" ht="25.5">
      <c r="A59" s="139" t="s">
        <v>124</v>
      </c>
      <c r="B59" s="148" t="s">
        <v>27</v>
      </c>
      <c r="C59" s="21" t="s">
        <v>222</v>
      </c>
      <c r="D59" s="21" t="s">
        <v>223</v>
      </c>
      <c r="E59" s="21" t="s">
        <v>258</v>
      </c>
      <c r="F59" s="21" t="s">
        <v>120</v>
      </c>
      <c r="G59" s="33">
        <v>0</v>
      </c>
    </row>
    <row r="60" spans="1:7" ht="25.5">
      <c r="A60" s="139" t="s">
        <v>127</v>
      </c>
      <c r="B60" s="148" t="s">
        <v>27</v>
      </c>
      <c r="C60" s="21" t="s">
        <v>222</v>
      </c>
      <c r="D60" s="21" t="s">
        <v>223</v>
      </c>
      <c r="E60" s="21" t="s">
        <v>258</v>
      </c>
      <c r="F60" s="21" t="s">
        <v>117</v>
      </c>
      <c r="G60" s="34">
        <v>0</v>
      </c>
    </row>
    <row r="61" spans="1:7" ht="33">
      <c r="A61" s="69" t="s">
        <v>392</v>
      </c>
      <c r="B61" s="149" t="s">
        <v>27</v>
      </c>
      <c r="C61" s="68" t="s">
        <v>223</v>
      </c>
      <c r="D61" s="68"/>
      <c r="E61" s="68"/>
      <c r="F61" s="68"/>
      <c r="G61" s="70">
        <f>G62+G67+G81</f>
        <v>78000</v>
      </c>
    </row>
    <row r="62" spans="1:7" ht="25.5">
      <c r="A62" s="62" t="s">
        <v>393</v>
      </c>
      <c r="B62" s="148" t="s">
        <v>27</v>
      </c>
      <c r="C62" s="17" t="s">
        <v>223</v>
      </c>
      <c r="D62" s="17" t="s">
        <v>228</v>
      </c>
      <c r="E62" s="17"/>
      <c r="F62" s="17"/>
      <c r="G62" s="33">
        <f>G63</f>
        <v>50000</v>
      </c>
    </row>
    <row r="63" spans="1:7" ht="38.25">
      <c r="A63" s="62" t="s">
        <v>382</v>
      </c>
      <c r="B63" s="148" t="s">
        <v>27</v>
      </c>
      <c r="C63" s="17" t="s">
        <v>223</v>
      </c>
      <c r="D63" s="17" t="s">
        <v>228</v>
      </c>
      <c r="E63" s="17" t="s">
        <v>256</v>
      </c>
      <c r="F63" s="17"/>
      <c r="G63" s="33">
        <f>G64</f>
        <v>50000</v>
      </c>
    </row>
    <row r="64" spans="1:7" ht="38.25">
      <c r="A64" s="62" t="s">
        <v>385</v>
      </c>
      <c r="B64" s="148" t="s">
        <v>27</v>
      </c>
      <c r="C64" s="17" t="s">
        <v>223</v>
      </c>
      <c r="D64" s="17" t="s">
        <v>228</v>
      </c>
      <c r="E64" s="17" t="s">
        <v>255</v>
      </c>
      <c r="F64" s="17"/>
      <c r="G64" s="33">
        <f>G65</f>
        <v>50000</v>
      </c>
    </row>
    <row r="65" spans="1:7" ht="38.25">
      <c r="A65" s="62" t="s">
        <v>394</v>
      </c>
      <c r="B65" s="148" t="s">
        <v>27</v>
      </c>
      <c r="C65" s="17" t="s">
        <v>223</v>
      </c>
      <c r="D65" s="17" t="s">
        <v>228</v>
      </c>
      <c r="E65" s="17" t="s">
        <v>267</v>
      </c>
      <c r="F65" s="17"/>
      <c r="G65" s="33">
        <f>G66</f>
        <v>50000</v>
      </c>
    </row>
    <row r="66" spans="1:7" ht="25.5">
      <c r="A66" s="139" t="s">
        <v>127</v>
      </c>
      <c r="B66" s="148" t="s">
        <v>27</v>
      </c>
      <c r="C66" s="21" t="s">
        <v>223</v>
      </c>
      <c r="D66" s="21" t="s">
        <v>228</v>
      </c>
      <c r="E66" s="21" t="s">
        <v>267</v>
      </c>
      <c r="F66" s="21" t="s">
        <v>117</v>
      </c>
      <c r="G66" s="34">
        <v>50000</v>
      </c>
    </row>
    <row r="67" spans="1:7" ht="15.75">
      <c r="A67" s="62" t="s">
        <v>196</v>
      </c>
      <c r="B67" s="148" t="s">
        <v>27</v>
      </c>
      <c r="C67" s="17" t="s">
        <v>223</v>
      </c>
      <c r="D67" s="17">
        <v>10</v>
      </c>
      <c r="E67" s="17"/>
      <c r="F67" s="17"/>
      <c r="G67" s="33">
        <f>G71+G68</f>
        <v>13000</v>
      </c>
    </row>
    <row r="68" spans="1:7" ht="39">
      <c r="A68" s="143" t="s">
        <v>670</v>
      </c>
      <c r="B68" s="148" t="s">
        <v>27</v>
      </c>
      <c r="C68" s="17" t="s">
        <v>223</v>
      </c>
      <c r="D68" s="17" t="s">
        <v>414</v>
      </c>
      <c r="E68" s="145" t="s">
        <v>138</v>
      </c>
      <c r="F68" s="17"/>
      <c r="G68" s="33">
        <f>G69</f>
        <v>1000</v>
      </c>
    </row>
    <row r="69" spans="1:7" ht="38.25">
      <c r="A69" s="142" t="s">
        <v>135</v>
      </c>
      <c r="B69" s="148" t="s">
        <v>27</v>
      </c>
      <c r="C69" s="21" t="s">
        <v>223</v>
      </c>
      <c r="D69" s="21" t="s">
        <v>414</v>
      </c>
      <c r="E69" s="144" t="s">
        <v>136</v>
      </c>
      <c r="F69" s="21"/>
      <c r="G69" s="34">
        <f>G70</f>
        <v>1000</v>
      </c>
    </row>
    <row r="70" spans="1:7" ht="25.5">
      <c r="A70" s="142" t="s">
        <v>192</v>
      </c>
      <c r="B70" s="148" t="s">
        <v>27</v>
      </c>
      <c r="C70" s="21" t="s">
        <v>223</v>
      </c>
      <c r="D70" s="21" t="s">
        <v>414</v>
      </c>
      <c r="E70" s="144" t="s">
        <v>137</v>
      </c>
      <c r="F70" s="21" t="s">
        <v>117</v>
      </c>
      <c r="G70" s="34">
        <v>1000</v>
      </c>
    </row>
    <row r="71" spans="1:7" ht="38.25">
      <c r="A71" s="62" t="s">
        <v>382</v>
      </c>
      <c r="B71" s="148" t="s">
        <v>27</v>
      </c>
      <c r="C71" s="17" t="s">
        <v>223</v>
      </c>
      <c r="D71" s="17" t="s">
        <v>414</v>
      </c>
      <c r="E71" s="17" t="s">
        <v>256</v>
      </c>
      <c r="F71" s="17"/>
      <c r="G71" s="33">
        <f>G72</f>
        <v>12000</v>
      </c>
    </row>
    <row r="72" spans="1:7" ht="38.25">
      <c r="A72" s="62" t="s">
        <v>385</v>
      </c>
      <c r="B72" s="148" t="s">
        <v>27</v>
      </c>
      <c r="C72" s="17" t="s">
        <v>223</v>
      </c>
      <c r="D72" s="17" t="s">
        <v>414</v>
      </c>
      <c r="E72" s="17" t="s">
        <v>255</v>
      </c>
      <c r="F72" s="17"/>
      <c r="G72" s="33">
        <f>G73+G78</f>
        <v>12000</v>
      </c>
    </row>
    <row r="73" spans="1:7" ht="38.25">
      <c r="A73" s="62" t="s">
        <v>395</v>
      </c>
      <c r="B73" s="148" t="s">
        <v>27</v>
      </c>
      <c r="C73" s="17" t="s">
        <v>223</v>
      </c>
      <c r="D73" s="17">
        <v>10</v>
      </c>
      <c r="E73" s="17" t="s">
        <v>268</v>
      </c>
      <c r="F73" s="17"/>
      <c r="G73" s="33">
        <f>G74+G77+G75</f>
        <v>12000</v>
      </c>
    </row>
    <row r="74" spans="1:7" ht="24.75" customHeight="1">
      <c r="A74" s="139" t="s">
        <v>127</v>
      </c>
      <c r="B74" s="148" t="s">
        <v>27</v>
      </c>
      <c r="C74" s="21" t="s">
        <v>223</v>
      </c>
      <c r="D74" s="21" t="s">
        <v>414</v>
      </c>
      <c r="E74" s="21" t="s">
        <v>268</v>
      </c>
      <c r="F74" s="21" t="s">
        <v>117</v>
      </c>
      <c r="G74" s="34">
        <v>12000</v>
      </c>
    </row>
    <row r="75" spans="1:7" ht="0.75" customHeight="1" hidden="1">
      <c r="A75" s="63" t="s">
        <v>130</v>
      </c>
      <c r="B75" s="148" t="s">
        <v>27</v>
      </c>
      <c r="C75" s="21" t="s">
        <v>223</v>
      </c>
      <c r="D75" s="21" t="s">
        <v>414</v>
      </c>
      <c r="E75" s="21" t="s">
        <v>268</v>
      </c>
      <c r="F75" s="21" t="s">
        <v>123</v>
      </c>
      <c r="G75" s="34">
        <f>G76</f>
        <v>0</v>
      </c>
    </row>
    <row r="76" spans="1:7" ht="25.5" hidden="1">
      <c r="A76" s="63" t="s">
        <v>335</v>
      </c>
      <c r="B76" s="148" t="s">
        <v>27</v>
      </c>
      <c r="C76" s="21" t="s">
        <v>223</v>
      </c>
      <c r="D76" s="21" t="s">
        <v>414</v>
      </c>
      <c r="E76" s="21" t="s">
        <v>268</v>
      </c>
      <c r="F76" s="21" t="s">
        <v>331</v>
      </c>
      <c r="G76" s="34">
        <v>0</v>
      </c>
    </row>
    <row r="77" spans="1:7" ht="15.75" hidden="1">
      <c r="A77" s="63" t="s">
        <v>129</v>
      </c>
      <c r="B77" s="148" t="s">
        <v>27</v>
      </c>
      <c r="C77" s="21" t="s">
        <v>223</v>
      </c>
      <c r="D77" s="21" t="s">
        <v>414</v>
      </c>
      <c r="E77" s="21" t="s">
        <v>268</v>
      </c>
      <c r="F77" s="21" t="s">
        <v>102</v>
      </c>
      <c r="G77" s="34">
        <v>0</v>
      </c>
    </row>
    <row r="78" spans="1:7" ht="15.75">
      <c r="A78" s="62" t="s">
        <v>110</v>
      </c>
      <c r="B78" s="148" t="s">
        <v>27</v>
      </c>
      <c r="C78" s="17" t="s">
        <v>223</v>
      </c>
      <c r="D78" s="17" t="s">
        <v>414</v>
      </c>
      <c r="E78" s="17" t="s">
        <v>617</v>
      </c>
      <c r="F78" s="17"/>
      <c r="G78" s="33">
        <f>SUM(G80)</f>
        <v>0</v>
      </c>
    </row>
    <row r="79" spans="1:7" ht="25.5">
      <c r="A79" s="139" t="s">
        <v>127</v>
      </c>
      <c r="B79" s="148" t="s">
        <v>27</v>
      </c>
      <c r="C79" s="21" t="s">
        <v>223</v>
      </c>
      <c r="D79" s="21" t="s">
        <v>414</v>
      </c>
      <c r="E79" s="21" t="s">
        <v>617</v>
      </c>
      <c r="F79" s="21" t="s">
        <v>117</v>
      </c>
      <c r="G79" s="33">
        <f>G80</f>
        <v>0</v>
      </c>
    </row>
    <row r="80" spans="1:7" ht="25.5">
      <c r="A80" s="63" t="s">
        <v>387</v>
      </c>
      <c r="B80" s="148" t="s">
        <v>27</v>
      </c>
      <c r="C80" s="21" t="s">
        <v>223</v>
      </c>
      <c r="D80" s="21" t="s">
        <v>414</v>
      </c>
      <c r="E80" s="21" t="s">
        <v>617</v>
      </c>
      <c r="F80" s="21" t="s">
        <v>411</v>
      </c>
      <c r="G80" s="34">
        <v>0</v>
      </c>
    </row>
    <row r="81" spans="1:7" ht="28.5">
      <c r="A81" s="15" t="s">
        <v>94</v>
      </c>
      <c r="B81" s="148" t="s">
        <v>27</v>
      </c>
      <c r="C81" s="17" t="s">
        <v>223</v>
      </c>
      <c r="D81" s="17" t="s">
        <v>89</v>
      </c>
      <c r="E81" s="17"/>
      <c r="F81" s="17"/>
      <c r="G81" s="33">
        <f>G82</f>
        <v>15000</v>
      </c>
    </row>
    <row r="82" spans="1:7" ht="38.25">
      <c r="A82" s="167" t="s">
        <v>668</v>
      </c>
      <c r="B82" s="148" t="s">
        <v>27</v>
      </c>
      <c r="C82" s="17" t="s">
        <v>223</v>
      </c>
      <c r="D82" s="17" t="s">
        <v>89</v>
      </c>
      <c r="E82" s="17" t="s">
        <v>266</v>
      </c>
      <c r="F82" s="17"/>
      <c r="G82" s="33">
        <f>G83</f>
        <v>15000</v>
      </c>
    </row>
    <row r="83" spans="1:7" ht="25.5">
      <c r="A83" s="62" t="s">
        <v>265</v>
      </c>
      <c r="B83" s="148" t="s">
        <v>27</v>
      </c>
      <c r="C83" s="17" t="s">
        <v>223</v>
      </c>
      <c r="D83" s="17" t="s">
        <v>89</v>
      </c>
      <c r="E83" s="17" t="s">
        <v>264</v>
      </c>
      <c r="F83" s="17"/>
      <c r="G83" s="33">
        <f>G84</f>
        <v>15000</v>
      </c>
    </row>
    <row r="84" spans="1:7" ht="25.5">
      <c r="A84" s="62" t="s">
        <v>389</v>
      </c>
      <c r="B84" s="148" t="s">
        <v>27</v>
      </c>
      <c r="C84" s="17" t="s">
        <v>223</v>
      </c>
      <c r="D84" s="17" t="s">
        <v>89</v>
      </c>
      <c r="E84" s="17" t="s">
        <v>263</v>
      </c>
      <c r="F84" s="17"/>
      <c r="G84" s="33">
        <f>G85</f>
        <v>15000</v>
      </c>
    </row>
    <row r="85" spans="1:7" ht="25.5">
      <c r="A85" s="139" t="s">
        <v>127</v>
      </c>
      <c r="B85" s="148" t="s">
        <v>27</v>
      </c>
      <c r="C85" s="21" t="s">
        <v>223</v>
      </c>
      <c r="D85" s="21" t="s">
        <v>89</v>
      </c>
      <c r="E85" s="21" t="s">
        <v>263</v>
      </c>
      <c r="F85" s="21" t="s">
        <v>117</v>
      </c>
      <c r="G85" s="34">
        <v>15000</v>
      </c>
    </row>
    <row r="86" spans="1:7" ht="16.5">
      <c r="A86" s="69" t="s">
        <v>197</v>
      </c>
      <c r="B86" s="149" t="s">
        <v>27</v>
      </c>
      <c r="C86" s="68" t="s">
        <v>224</v>
      </c>
      <c r="D86" s="68"/>
      <c r="E86" s="68"/>
      <c r="F86" s="68"/>
      <c r="G86" s="70">
        <f>G87+G105+G92</f>
        <v>620300</v>
      </c>
    </row>
    <row r="87" spans="1:7" ht="15.75">
      <c r="A87" s="62" t="s">
        <v>198</v>
      </c>
      <c r="B87" s="148" t="s">
        <v>27</v>
      </c>
      <c r="C87" s="17" t="s">
        <v>224</v>
      </c>
      <c r="D87" s="17" t="s">
        <v>220</v>
      </c>
      <c r="E87" s="17"/>
      <c r="F87" s="17"/>
      <c r="G87" s="33">
        <f>G88</f>
        <v>5000</v>
      </c>
    </row>
    <row r="88" spans="1:7" ht="25.5">
      <c r="A88" s="123" t="s">
        <v>654</v>
      </c>
      <c r="B88" s="148" t="s">
        <v>27</v>
      </c>
      <c r="C88" s="17" t="s">
        <v>224</v>
      </c>
      <c r="D88" s="17" t="s">
        <v>220</v>
      </c>
      <c r="E88" s="17" t="s">
        <v>260</v>
      </c>
      <c r="F88" s="17"/>
      <c r="G88" s="33">
        <f>G89</f>
        <v>5000</v>
      </c>
    </row>
    <row r="89" spans="1:7" ht="25.5">
      <c r="A89" s="123" t="s">
        <v>262</v>
      </c>
      <c r="B89" s="148" t="s">
        <v>27</v>
      </c>
      <c r="C89" s="17" t="s">
        <v>224</v>
      </c>
      <c r="D89" s="17" t="s">
        <v>220</v>
      </c>
      <c r="E89" s="17" t="s">
        <v>261</v>
      </c>
      <c r="F89" s="17"/>
      <c r="G89" s="33">
        <f>G90</f>
        <v>5000</v>
      </c>
    </row>
    <row r="90" spans="1:7" ht="25.5">
      <c r="A90" s="62" t="s">
        <v>199</v>
      </c>
      <c r="B90" s="148" t="s">
        <v>27</v>
      </c>
      <c r="C90" s="17" t="s">
        <v>224</v>
      </c>
      <c r="D90" s="17" t="s">
        <v>220</v>
      </c>
      <c r="E90" s="17" t="s">
        <v>259</v>
      </c>
      <c r="F90" s="17"/>
      <c r="G90" s="33">
        <f>G91</f>
        <v>5000</v>
      </c>
    </row>
    <row r="91" spans="1:7" ht="25.5">
      <c r="A91" s="139" t="s">
        <v>127</v>
      </c>
      <c r="B91" s="148" t="s">
        <v>27</v>
      </c>
      <c r="C91" s="21" t="s">
        <v>224</v>
      </c>
      <c r="D91" s="21" t="s">
        <v>220</v>
      </c>
      <c r="E91" s="21" t="s">
        <v>259</v>
      </c>
      <c r="F91" s="21" t="s">
        <v>117</v>
      </c>
      <c r="G91" s="34">
        <v>5000</v>
      </c>
    </row>
    <row r="92" spans="1:7" ht="13.5" customHeight="1">
      <c r="A92" s="62" t="s">
        <v>301</v>
      </c>
      <c r="B92" s="148" t="s">
        <v>27</v>
      </c>
      <c r="C92" s="130" t="s">
        <v>224</v>
      </c>
      <c r="D92" s="130" t="s">
        <v>228</v>
      </c>
      <c r="E92" s="17"/>
      <c r="F92" s="60"/>
      <c r="G92" s="33">
        <f>G100+G99</f>
        <v>587300</v>
      </c>
    </row>
    <row r="93" spans="1:7" ht="51" hidden="1">
      <c r="A93" s="66" t="s">
        <v>373</v>
      </c>
      <c r="B93" s="148" t="s">
        <v>27</v>
      </c>
      <c r="C93" s="131" t="s">
        <v>224</v>
      </c>
      <c r="D93" s="131" t="s">
        <v>228</v>
      </c>
      <c r="E93" s="124" t="s">
        <v>274</v>
      </c>
      <c r="F93" s="92"/>
      <c r="G93" s="91">
        <f>SUM(G94)</f>
        <v>0</v>
      </c>
    </row>
    <row r="94" spans="1:7" ht="25.5" hidden="1">
      <c r="A94" s="66" t="s">
        <v>374</v>
      </c>
      <c r="B94" s="148" t="s">
        <v>27</v>
      </c>
      <c r="C94" s="131" t="s">
        <v>224</v>
      </c>
      <c r="D94" s="131" t="s">
        <v>228</v>
      </c>
      <c r="E94" s="124" t="s">
        <v>275</v>
      </c>
      <c r="F94" s="92"/>
      <c r="G94" s="91">
        <f>SUM(G95)</f>
        <v>0</v>
      </c>
    </row>
    <row r="95" spans="1:7" ht="25.5" hidden="1">
      <c r="A95" s="66" t="s">
        <v>375</v>
      </c>
      <c r="B95" s="148" t="s">
        <v>27</v>
      </c>
      <c r="C95" s="131" t="s">
        <v>224</v>
      </c>
      <c r="D95" s="131" t="s">
        <v>228</v>
      </c>
      <c r="E95" s="124" t="s">
        <v>377</v>
      </c>
      <c r="F95" s="92"/>
      <c r="G95" s="91">
        <f>SUM(G96)</f>
        <v>0</v>
      </c>
    </row>
    <row r="96" spans="1:7" ht="25.5" hidden="1">
      <c r="A96" s="66" t="s">
        <v>376</v>
      </c>
      <c r="B96" s="148" t="s">
        <v>27</v>
      </c>
      <c r="C96" s="131" t="s">
        <v>224</v>
      </c>
      <c r="D96" s="131" t="s">
        <v>228</v>
      </c>
      <c r="E96" s="124" t="s">
        <v>378</v>
      </c>
      <c r="F96" s="92"/>
      <c r="G96" s="91">
        <f>SUM(G97)</f>
        <v>0</v>
      </c>
    </row>
    <row r="97" spans="1:7" ht="25.5" hidden="1">
      <c r="A97" s="94" t="s">
        <v>387</v>
      </c>
      <c r="B97" s="148" t="s">
        <v>27</v>
      </c>
      <c r="C97" s="132" t="s">
        <v>224</v>
      </c>
      <c r="D97" s="132" t="s">
        <v>228</v>
      </c>
      <c r="E97" s="125" t="s">
        <v>378</v>
      </c>
      <c r="F97" s="93" t="s">
        <v>411</v>
      </c>
      <c r="G97" s="126"/>
    </row>
    <row r="98" spans="1:7" ht="38.25">
      <c r="A98" s="62" t="s">
        <v>382</v>
      </c>
      <c r="B98" s="148" t="s">
        <v>27</v>
      </c>
      <c r="C98" s="130" t="s">
        <v>224</v>
      </c>
      <c r="D98" s="130" t="s">
        <v>228</v>
      </c>
      <c r="E98" s="17" t="s">
        <v>256</v>
      </c>
      <c r="F98" s="60"/>
      <c r="G98" s="33">
        <f>G99</f>
        <v>337300</v>
      </c>
    </row>
    <row r="99" spans="1:7" ht="38.25">
      <c r="A99" s="62" t="s">
        <v>385</v>
      </c>
      <c r="B99" s="148" t="s">
        <v>27</v>
      </c>
      <c r="C99" s="130" t="s">
        <v>224</v>
      </c>
      <c r="D99" s="130" t="s">
        <v>228</v>
      </c>
      <c r="E99" s="17" t="s">
        <v>255</v>
      </c>
      <c r="F99" s="60"/>
      <c r="G99" s="33">
        <f>G103</f>
        <v>337300</v>
      </c>
    </row>
    <row r="100" spans="1:7" ht="15.75">
      <c r="A100" s="138" t="s">
        <v>671</v>
      </c>
      <c r="B100" s="148" t="s">
        <v>27</v>
      </c>
      <c r="C100" s="130" t="s">
        <v>224</v>
      </c>
      <c r="D100" s="130" t="s">
        <v>228</v>
      </c>
      <c r="E100" s="17" t="s">
        <v>142</v>
      </c>
      <c r="F100" s="60"/>
      <c r="G100" s="33">
        <f>G101</f>
        <v>250000</v>
      </c>
    </row>
    <row r="101" spans="1:7" ht="15.75">
      <c r="A101" s="139" t="s">
        <v>140</v>
      </c>
      <c r="B101" s="148" t="s">
        <v>27</v>
      </c>
      <c r="C101" s="21" t="s">
        <v>224</v>
      </c>
      <c r="D101" s="21" t="s">
        <v>228</v>
      </c>
      <c r="E101" s="21" t="s">
        <v>141</v>
      </c>
      <c r="F101" s="60"/>
      <c r="G101" s="34">
        <f>G102</f>
        <v>250000</v>
      </c>
    </row>
    <row r="102" spans="1:7" ht="25.5">
      <c r="A102" s="139" t="s">
        <v>114</v>
      </c>
      <c r="B102" s="148" t="s">
        <v>27</v>
      </c>
      <c r="C102" s="21" t="s">
        <v>224</v>
      </c>
      <c r="D102" s="21" t="s">
        <v>228</v>
      </c>
      <c r="E102" s="21" t="s">
        <v>141</v>
      </c>
      <c r="F102" s="61" t="s">
        <v>117</v>
      </c>
      <c r="G102" s="34">
        <v>250000</v>
      </c>
    </row>
    <row r="103" spans="1:7" ht="25.5">
      <c r="A103" s="65" t="s">
        <v>482</v>
      </c>
      <c r="B103" s="148" t="s">
        <v>27</v>
      </c>
      <c r="C103" s="130" t="s">
        <v>224</v>
      </c>
      <c r="D103" s="130" t="s">
        <v>228</v>
      </c>
      <c r="E103" s="17" t="s">
        <v>483</v>
      </c>
      <c r="F103" s="60"/>
      <c r="G103" s="33">
        <f>G104</f>
        <v>337300</v>
      </c>
    </row>
    <row r="104" spans="1:7" ht="25.5">
      <c r="A104" s="139" t="s">
        <v>127</v>
      </c>
      <c r="B104" s="148" t="s">
        <v>27</v>
      </c>
      <c r="C104" s="133" t="s">
        <v>224</v>
      </c>
      <c r="D104" s="133" t="s">
        <v>228</v>
      </c>
      <c r="E104" s="21" t="s">
        <v>483</v>
      </c>
      <c r="F104" s="61" t="s">
        <v>117</v>
      </c>
      <c r="G104" s="34">
        <v>337300</v>
      </c>
    </row>
    <row r="105" spans="1:7" ht="16.5" thickBot="1">
      <c r="A105" s="62" t="s">
        <v>200</v>
      </c>
      <c r="B105" s="148" t="s">
        <v>27</v>
      </c>
      <c r="C105" s="29" t="s">
        <v>224</v>
      </c>
      <c r="D105" s="29" t="s">
        <v>415</v>
      </c>
      <c r="E105" s="29"/>
      <c r="F105" s="29"/>
      <c r="G105" s="33">
        <f>G109+G106+G113</f>
        <v>28000</v>
      </c>
    </row>
    <row r="106" spans="1:7" ht="26.25">
      <c r="A106" s="146" t="s">
        <v>655</v>
      </c>
      <c r="B106" s="148" t="s">
        <v>27</v>
      </c>
      <c r="C106" s="29" t="s">
        <v>224</v>
      </c>
      <c r="D106" s="29" t="s">
        <v>415</v>
      </c>
      <c r="E106" s="29" t="s">
        <v>490</v>
      </c>
      <c r="F106" s="29"/>
      <c r="G106" s="33">
        <f>G107</f>
        <v>3000</v>
      </c>
    </row>
    <row r="107" spans="1:7" ht="38.25">
      <c r="A107" s="147" t="s">
        <v>143</v>
      </c>
      <c r="B107" s="148" t="s">
        <v>27</v>
      </c>
      <c r="C107" s="23" t="s">
        <v>224</v>
      </c>
      <c r="D107" s="23" t="s">
        <v>415</v>
      </c>
      <c r="E107" s="23" t="s">
        <v>488</v>
      </c>
      <c r="F107" s="29"/>
      <c r="G107" s="34">
        <f>G108</f>
        <v>3000</v>
      </c>
    </row>
    <row r="108" spans="1:7" ht="25.5">
      <c r="A108" s="142" t="s">
        <v>192</v>
      </c>
      <c r="B108" s="148" t="s">
        <v>27</v>
      </c>
      <c r="C108" s="23" t="s">
        <v>224</v>
      </c>
      <c r="D108" s="23" t="s">
        <v>415</v>
      </c>
      <c r="E108" s="23" t="s">
        <v>489</v>
      </c>
      <c r="F108" s="23" t="s">
        <v>117</v>
      </c>
      <c r="G108" s="34">
        <v>3000</v>
      </c>
    </row>
    <row r="109" spans="1:7" ht="38.25">
      <c r="A109" s="123" t="s">
        <v>656</v>
      </c>
      <c r="B109" s="148" t="s">
        <v>27</v>
      </c>
      <c r="C109" s="29" t="s">
        <v>224</v>
      </c>
      <c r="D109" s="29" t="s">
        <v>415</v>
      </c>
      <c r="E109" s="29" t="s">
        <v>273</v>
      </c>
      <c r="F109" s="29"/>
      <c r="G109" s="33">
        <f>G110</f>
        <v>25000</v>
      </c>
    </row>
    <row r="110" spans="1:7" ht="25.5">
      <c r="A110" s="123" t="s">
        <v>272</v>
      </c>
      <c r="B110" s="148" t="s">
        <v>27</v>
      </c>
      <c r="C110" s="29" t="s">
        <v>270</v>
      </c>
      <c r="D110" s="29" t="s">
        <v>415</v>
      </c>
      <c r="E110" s="29" t="s">
        <v>271</v>
      </c>
      <c r="F110" s="29"/>
      <c r="G110" s="33">
        <f>G111</f>
        <v>25000</v>
      </c>
    </row>
    <row r="111" spans="1:7" ht="25.5">
      <c r="A111" s="62" t="s">
        <v>239</v>
      </c>
      <c r="B111" s="148" t="s">
        <v>27</v>
      </c>
      <c r="C111" s="29" t="s">
        <v>224</v>
      </c>
      <c r="D111" s="29" t="s">
        <v>415</v>
      </c>
      <c r="E111" s="29" t="s">
        <v>269</v>
      </c>
      <c r="F111" s="29"/>
      <c r="G111" s="33">
        <f>G112</f>
        <v>25000</v>
      </c>
    </row>
    <row r="112" spans="1:7" ht="25.5">
      <c r="A112" s="139" t="s">
        <v>127</v>
      </c>
      <c r="B112" s="148" t="s">
        <v>27</v>
      </c>
      <c r="C112" s="23" t="s">
        <v>224</v>
      </c>
      <c r="D112" s="23" t="s">
        <v>415</v>
      </c>
      <c r="E112" s="23" t="s">
        <v>269</v>
      </c>
      <c r="F112" s="23" t="s">
        <v>117</v>
      </c>
      <c r="G112" s="34">
        <v>25000</v>
      </c>
    </row>
    <row r="113" spans="1:7" ht="25.5">
      <c r="A113" s="62" t="s">
        <v>505</v>
      </c>
      <c r="B113" s="148" t="s">
        <v>27</v>
      </c>
      <c r="C113" s="29" t="s">
        <v>224</v>
      </c>
      <c r="D113" s="29" t="s">
        <v>415</v>
      </c>
      <c r="E113" s="29" t="s">
        <v>506</v>
      </c>
      <c r="F113" s="29"/>
      <c r="G113" s="33">
        <f>G114</f>
        <v>0</v>
      </c>
    </row>
    <row r="114" spans="1:7" ht="15.75">
      <c r="A114" s="142" t="s">
        <v>200</v>
      </c>
      <c r="B114" s="148" t="s">
        <v>27</v>
      </c>
      <c r="C114" s="23" t="s">
        <v>224</v>
      </c>
      <c r="D114" s="23" t="s">
        <v>415</v>
      </c>
      <c r="E114" s="23" t="s">
        <v>506</v>
      </c>
      <c r="F114" s="23" t="s">
        <v>116</v>
      </c>
      <c r="G114" s="34">
        <f>G115</f>
        <v>0</v>
      </c>
    </row>
    <row r="115" spans="1:7" ht="25.5">
      <c r="A115" s="142" t="s">
        <v>192</v>
      </c>
      <c r="B115" s="148" t="s">
        <v>27</v>
      </c>
      <c r="C115" s="23" t="s">
        <v>224</v>
      </c>
      <c r="D115" s="23" t="s">
        <v>415</v>
      </c>
      <c r="E115" s="23" t="s">
        <v>506</v>
      </c>
      <c r="F115" s="23" t="s">
        <v>117</v>
      </c>
      <c r="G115" s="34">
        <f>G116</f>
        <v>0</v>
      </c>
    </row>
    <row r="116" spans="1:7" ht="25.5">
      <c r="A116" s="139" t="s">
        <v>387</v>
      </c>
      <c r="B116" s="148" t="s">
        <v>27</v>
      </c>
      <c r="C116" s="23" t="s">
        <v>224</v>
      </c>
      <c r="D116" s="23" t="s">
        <v>415</v>
      </c>
      <c r="E116" s="23" t="s">
        <v>506</v>
      </c>
      <c r="F116" s="23" t="s">
        <v>411</v>
      </c>
      <c r="G116" s="34">
        <v>0</v>
      </c>
    </row>
    <row r="117" spans="1:7" ht="16.5">
      <c r="A117" s="69" t="s">
        <v>396</v>
      </c>
      <c r="B117" s="149" t="s">
        <v>27</v>
      </c>
      <c r="C117" s="98" t="s">
        <v>225</v>
      </c>
      <c r="D117" s="98"/>
      <c r="E117" s="98"/>
      <c r="F117" s="98"/>
      <c r="G117" s="70">
        <f>G122+G138+G169</f>
        <v>713162</v>
      </c>
    </row>
    <row r="118" spans="1:7" ht="15.75" hidden="1">
      <c r="A118" s="62" t="s">
        <v>347</v>
      </c>
      <c r="B118" s="148" t="s">
        <v>27</v>
      </c>
      <c r="C118" s="29" t="s">
        <v>225</v>
      </c>
      <c r="D118" s="17" t="s">
        <v>220</v>
      </c>
      <c r="E118" s="17" t="s">
        <v>349</v>
      </c>
      <c r="F118" s="17"/>
      <c r="G118" s="56">
        <f>G119</f>
        <v>0</v>
      </c>
    </row>
    <row r="119" spans="1:7" ht="15.75" hidden="1">
      <c r="A119" s="62" t="s">
        <v>203</v>
      </c>
      <c r="B119" s="148" t="s">
        <v>27</v>
      </c>
      <c r="C119" s="29" t="s">
        <v>225</v>
      </c>
      <c r="D119" s="17" t="s">
        <v>220</v>
      </c>
      <c r="E119" s="17" t="s">
        <v>349</v>
      </c>
      <c r="F119" s="17"/>
      <c r="G119" s="56">
        <f>G120</f>
        <v>0</v>
      </c>
    </row>
    <row r="120" spans="1:7" ht="25.5" hidden="1">
      <c r="A120" s="123" t="s">
        <v>348</v>
      </c>
      <c r="B120" s="148" t="s">
        <v>27</v>
      </c>
      <c r="C120" s="29" t="s">
        <v>225</v>
      </c>
      <c r="D120" s="17" t="s">
        <v>220</v>
      </c>
      <c r="E120" s="17" t="s">
        <v>349</v>
      </c>
      <c r="F120" s="17"/>
      <c r="G120" s="56">
        <f>G121</f>
        <v>0</v>
      </c>
    </row>
    <row r="121" spans="1:7" ht="25.5" hidden="1">
      <c r="A121" s="63" t="s">
        <v>335</v>
      </c>
      <c r="B121" s="148" t="s">
        <v>27</v>
      </c>
      <c r="C121" s="23" t="s">
        <v>225</v>
      </c>
      <c r="D121" s="21" t="s">
        <v>220</v>
      </c>
      <c r="E121" s="21" t="s">
        <v>349</v>
      </c>
      <c r="F121" s="21" t="s">
        <v>331</v>
      </c>
      <c r="G121" s="57">
        <v>0</v>
      </c>
    </row>
    <row r="122" spans="1:7" ht="15.75">
      <c r="A122" s="62" t="s">
        <v>202</v>
      </c>
      <c r="B122" s="148" t="s">
        <v>27</v>
      </c>
      <c r="C122" s="17" t="s">
        <v>225</v>
      </c>
      <c r="D122" s="17" t="s">
        <v>220</v>
      </c>
      <c r="E122" s="17"/>
      <c r="F122" s="17"/>
      <c r="G122" s="33">
        <f>G123</f>
        <v>60000</v>
      </c>
    </row>
    <row r="123" spans="1:7" ht="38.25">
      <c r="A123" s="62" t="s">
        <v>382</v>
      </c>
      <c r="B123" s="148" t="s">
        <v>27</v>
      </c>
      <c r="C123" s="17" t="s">
        <v>225</v>
      </c>
      <c r="D123" s="17" t="s">
        <v>220</v>
      </c>
      <c r="E123" s="17" t="s">
        <v>256</v>
      </c>
      <c r="F123" s="17"/>
      <c r="G123" s="33">
        <f>G124</f>
        <v>60000</v>
      </c>
    </row>
    <row r="124" spans="1:7" ht="15.75">
      <c r="A124" s="62" t="s">
        <v>203</v>
      </c>
      <c r="B124" s="148" t="s">
        <v>27</v>
      </c>
      <c r="C124" s="17" t="s">
        <v>225</v>
      </c>
      <c r="D124" s="17" t="s">
        <v>220</v>
      </c>
      <c r="E124" s="17" t="s">
        <v>281</v>
      </c>
      <c r="F124" s="17"/>
      <c r="G124" s="33">
        <f>G125+G133</f>
        <v>60000</v>
      </c>
    </row>
    <row r="125" spans="1:7" ht="15" customHeight="1">
      <c r="A125" s="62" t="s">
        <v>202</v>
      </c>
      <c r="B125" s="148" t="s">
        <v>27</v>
      </c>
      <c r="C125" s="17" t="s">
        <v>225</v>
      </c>
      <c r="D125" s="17" t="s">
        <v>220</v>
      </c>
      <c r="E125" s="17" t="s">
        <v>289</v>
      </c>
      <c r="F125" s="17"/>
      <c r="G125" s="33">
        <f>G126+G129</f>
        <v>60000</v>
      </c>
    </row>
    <row r="126" spans="1:7" ht="38.25" hidden="1">
      <c r="A126" s="62" t="s">
        <v>397</v>
      </c>
      <c r="B126" s="148" t="s">
        <v>27</v>
      </c>
      <c r="C126" s="17" t="s">
        <v>225</v>
      </c>
      <c r="D126" s="17" t="s">
        <v>220</v>
      </c>
      <c r="E126" s="17" t="s">
        <v>288</v>
      </c>
      <c r="F126" s="17"/>
      <c r="G126" s="33">
        <f>G128</f>
        <v>0</v>
      </c>
    </row>
    <row r="127" spans="1:7" ht="15.75" hidden="1">
      <c r="A127" s="63" t="s">
        <v>101</v>
      </c>
      <c r="B127" s="148" t="s">
        <v>27</v>
      </c>
      <c r="C127" s="21" t="s">
        <v>225</v>
      </c>
      <c r="D127" s="21" t="s">
        <v>220</v>
      </c>
      <c r="E127" s="21" t="s">
        <v>288</v>
      </c>
      <c r="F127" s="21" t="s">
        <v>102</v>
      </c>
      <c r="G127" s="34">
        <f>G128</f>
        <v>0</v>
      </c>
    </row>
    <row r="128" spans="1:7" ht="51" hidden="1">
      <c r="A128" s="99" t="s">
        <v>90</v>
      </c>
      <c r="B128" s="148" t="s">
        <v>27</v>
      </c>
      <c r="C128" s="21" t="s">
        <v>225</v>
      </c>
      <c r="D128" s="21" t="s">
        <v>220</v>
      </c>
      <c r="E128" s="21" t="s">
        <v>288</v>
      </c>
      <c r="F128" s="21" t="s">
        <v>91</v>
      </c>
      <c r="G128" s="34">
        <v>0</v>
      </c>
    </row>
    <row r="129" spans="1:7" ht="15.75">
      <c r="A129" s="62" t="s">
        <v>204</v>
      </c>
      <c r="B129" s="148" t="s">
        <v>27</v>
      </c>
      <c r="C129" s="17" t="s">
        <v>225</v>
      </c>
      <c r="D129" s="17" t="s">
        <v>220</v>
      </c>
      <c r="E129" s="17" t="s">
        <v>287</v>
      </c>
      <c r="F129" s="17"/>
      <c r="G129" s="33">
        <f>G130+G131</f>
        <v>60000</v>
      </c>
    </row>
    <row r="130" spans="1:7" ht="36.75" customHeight="1">
      <c r="A130" s="139" t="s">
        <v>127</v>
      </c>
      <c r="B130" s="148" t="s">
        <v>27</v>
      </c>
      <c r="C130" s="21" t="s">
        <v>225</v>
      </c>
      <c r="D130" s="21" t="s">
        <v>220</v>
      </c>
      <c r="E130" s="21" t="s">
        <v>287</v>
      </c>
      <c r="F130" s="21" t="s">
        <v>117</v>
      </c>
      <c r="G130" s="34">
        <v>3700</v>
      </c>
    </row>
    <row r="131" spans="1:7" ht="15" customHeight="1">
      <c r="A131" s="63" t="s">
        <v>101</v>
      </c>
      <c r="B131" s="148" t="s">
        <v>27</v>
      </c>
      <c r="C131" s="21" t="s">
        <v>225</v>
      </c>
      <c r="D131" s="21" t="s">
        <v>220</v>
      </c>
      <c r="E131" s="21" t="s">
        <v>287</v>
      </c>
      <c r="F131" s="21" t="s">
        <v>102</v>
      </c>
      <c r="G131" s="34">
        <f>G132</f>
        <v>56300</v>
      </c>
    </row>
    <row r="132" spans="1:7" ht="14.25" customHeight="1">
      <c r="A132" s="100" t="s">
        <v>128</v>
      </c>
      <c r="B132" s="148" t="s">
        <v>27</v>
      </c>
      <c r="C132" s="21" t="s">
        <v>225</v>
      </c>
      <c r="D132" s="21" t="s">
        <v>220</v>
      </c>
      <c r="E132" s="21" t="s">
        <v>287</v>
      </c>
      <c r="F132" s="21" t="s">
        <v>122</v>
      </c>
      <c r="G132" s="34">
        <v>56300</v>
      </c>
    </row>
    <row r="133" spans="1:7" ht="16.5" customHeight="1" hidden="1">
      <c r="A133" s="62" t="s">
        <v>203</v>
      </c>
      <c r="B133" s="148" t="s">
        <v>27</v>
      </c>
      <c r="C133" s="17" t="s">
        <v>225</v>
      </c>
      <c r="D133" s="17" t="s">
        <v>220</v>
      </c>
      <c r="E133" s="17" t="s">
        <v>333</v>
      </c>
      <c r="F133" s="17"/>
      <c r="G133" s="33">
        <f>G134+G136</f>
        <v>0</v>
      </c>
    </row>
    <row r="134" spans="1:7" ht="15.75" customHeight="1" hidden="1">
      <c r="A134" s="62" t="s">
        <v>326</v>
      </c>
      <c r="B134" s="148" t="s">
        <v>27</v>
      </c>
      <c r="C134" s="17" t="s">
        <v>225</v>
      </c>
      <c r="D134" s="17" t="s">
        <v>220</v>
      </c>
      <c r="E134" s="17" t="s">
        <v>332</v>
      </c>
      <c r="F134" s="17"/>
      <c r="G134" s="33">
        <f>G135</f>
        <v>0</v>
      </c>
    </row>
    <row r="135" spans="1:7" ht="13.5" customHeight="1" hidden="1">
      <c r="A135" s="63" t="s">
        <v>335</v>
      </c>
      <c r="B135" s="148" t="s">
        <v>27</v>
      </c>
      <c r="C135" s="21" t="s">
        <v>225</v>
      </c>
      <c r="D135" s="21" t="s">
        <v>220</v>
      </c>
      <c r="E135" s="21" t="s">
        <v>332</v>
      </c>
      <c r="F135" s="21" t="s">
        <v>331</v>
      </c>
      <c r="G135" s="34">
        <v>0</v>
      </c>
    </row>
    <row r="136" spans="1:7" ht="18.75" customHeight="1" hidden="1">
      <c r="A136" s="62" t="s">
        <v>327</v>
      </c>
      <c r="B136" s="148" t="s">
        <v>27</v>
      </c>
      <c r="C136" s="17" t="s">
        <v>225</v>
      </c>
      <c r="D136" s="17" t="s">
        <v>220</v>
      </c>
      <c r="E136" s="17" t="s">
        <v>334</v>
      </c>
      <c r="F136" s="17"/>
      <c r="G136" s="33">
        <f>G137</f>
        <v>0</v>
      </c>
    </row>
    <row r="137" spans="1:7" ht="19.5" customHeight="1" hidden="1">
      <c r="A137" s="63" t="s">
        <v>335</v>
      </c>
      <c r="B137" s="148" t="s">
        <v>27</v>
      </c>
      <c r="C137" s="21" t="s">
        <v>225</v>
      </c>
      <c r="D137" s="21" t="s">
        <v>220</v>
      </c>
      <c r="E137" s="21" t="s">
        <v>334</v>
      </c>
      <c r="F137" s="21" t="s">
        <v>331</v>
      </c>
      <c r="G137" s="34">
        <v>0</v>
      </c>
    </row>
    <row r="138" spans="1:7" ht="15.75">
      <c r="A138" s="62" t="s">
        <v>398</v>
      </c>
      <c r="B138" s="148" t="s">
        <v>27</v>
      </c>
      <c r="C138" s="17" t="s">
        <v>225</v>
      </c>
      <c r="D138" s="17" t="s">
        <v>222</v>
      </c>
      <c r="E138" s="17"/>
      <c r="F138" s="17"/>
      <c r="G138" s="33">
        <f>G139+G148</f>
        <v>84112</v>
      </c>
    </row>
    <row r="139" spans="1:7" ht="27" customHeight="1">
      <c r="A139" s="129" t="s">
        <v>675</v>
      </c>
      <c r="B139" s="148" t="s">
        <v>27</v>
      </c>
      <c r="C139" s="17" t="s">
        <v>225</v>
      </c>
      <c r="D139" s="17" t="s">
        <v>222</v>
      </c>
      <c r="E139" s="16" t="s">
        <v>496</v>
      </c>
      <c r="F139" s="17"/>
      <c r="G139" s="33">
        <f>G140+G144+G146</f>
        <v>74112</v>
      </c>
    </row>
    <row r="140" spans="1:7" s="24" customFormat="1" ht="27" customHeight="1">
      <c r="A140" s="129" t="s">
        <v>676</v>
      </c>
      <c r="B140" s="238" t="s">
        <v>27</v>
      </c>
      <c r="C140" s="17" t="s">
        <v>225</v>
      </c>
      <c r="D140" s="17" t="s">
        <v>222</v>
      </c>
      <c r="E140" s="16" t="s">
        <v>555</v>
      </c>
      <c r="F140" s="17"/>
      <c r="G140" s="33">
        <f>G141+G142</f>
        <v>74112</v>
      </c>
    </row>
    <row r="141" spans="1:7" ht="27" customHeight="1">
      <c r="A141" s="139" t="s">
        <v>127</v>
      </c>
      <c r="B141" s="148" t="s">
        <v>27</v>
      </c>
      <c r="C141" s="17" t="s">
        <v>225</v>
      </c>
      <c r="D141" s="17" t="s">
        <v>222</v>
      </c>
      <c r="E141" s="166" t="s">
        <v>555</v>
      </c>
      <c r="F141" s="17" t="s">
        <v>117</v>
      </c>
      <c r="G141" s="33">
        <v>69112</v>
      </c>
    </row>
    <row r="142" spans="1:7" ht="27" customHeight="1">
      <c r="A142" s="139" t="s">
        <v>101</v>
      </c>
      <c r="B142" s="148" t="s">
        <v>27</v>
      </c>
      <c r="C142" s="17" t="s">
        <v>225</v>
      </c>
      <c r="D142" s="17" t="s">
        <v>222</v>
      </c>
      <c r="E142" s="166" t="s">
        <v>555</v>
      </c>
      <c r="F142" s="17" t="s">
        <v>102</v>
      </c>
      <c r="G142" s="33">
        <f>G143</f>
        <v>5000</v>
      </c>
    </row>
    <row r="143" spans="1:7" ht="53.25" customHeight="1">
      <c r="A143" s="139" t="s">
        <v>90</v>
      </c>
      <c r="B143" s="148" t="s">
        <v>27</v>
      </c>
      <c r="C143" s="17" t="s">
        <v>225</v>
      </c>
      <c r="D143" s="17" t="s">
        <v>222</v>
      </c>
      <c r="E143" s="166" t="s">
        <v>555</v>
      </c>
      <c r="F143" s="17" t="s">
        <v>91</v>
      </c>
      <c r="G143" s="33">
        <v>5000</v>
      </c>
    </row>
    <row r="144" spans="1:7" s="24" customFormat="1" ht="27" customHeight="1">
      <c r="A144" s="129" t="s">
        <v>673</v>
      </c>
      <c r="B144" s="238" t="s">
        <v>27</v>
      </c>
      <c r="C144" s="17" t="s">
        <v>225</v>
      </c>
      <c r="D144" s="17" t="s">
        <v>222</v>
      </c>
      <c r="E144" s="16" t="s">
        <v>621</v>
      </c>
      <c r="F144" s="17"/>
      <c r="G144" s="33">
        <f>G145</f>
        <v>0</v>
      </c>
    </row>
    <row r="145" spans="1:7" ht="27" customHeight="1">
      <c r="A145" s="139" t="s">
        <v>127</v>
      </c>
      <c r="B145" s="148" t="s">
        <v>27</v>
      </c>
      <c r="C145" s="17" t="s">
        <v>225</v>
      </c>
      <c r="D145" s="21" t="s">
        <v>222</v>
      </c>
      <c r="E145" s="166" t="s">
        <v>621</v>
      </c>
      <c r="F145" s="21" t="s">
        <v>117</v>
      </c>
      <c r="G145" s="34">
        <v>0</v>
      </c>
    </row>
    <row r="146" spans="1:7" s="24" customFormat="1" ht="15.75">
      <c r="A146" s="247" t="s">
        <v>616</v>
      </c>
      <c r="B146" s="238" t="s">
        <v>27</v>
      </c>
      <c r="C146" s="17" t="s">
        <v>225</v>
      </c>
      <c r="D146" s="17" t="s">
        <v>222</v>
      </c>
      <c r="E146" s="16" t="s">
        <v>613</v>
      </c>
      <c r="F146" s="17"/>
      <c r="G146" s="56">
        <f>G147</f>
        <v>0</v>
      </c>
    </row>
    <row r="147" spans="1:7" ht="24.75" customHeight="1">
      <c r="A147" s="139" t="s">
        <v>127</v>
      </c>
      <c r="B147" s="148" t="s">
        <v>27</v>
      </c>
      <c r="C147" s="21" t="s">
        <v>225</v>
      </c>
      <c r="D147" s="21" t="s">
        <v>222</v>
      </c>
      <c r="E147" s="166" t="s">
        <v>613</v>
      </c>
      <c r="F147" s="21" t="s">
        <v>117</v>
      </c>
      <c r="G147" s="57">
        <v>0</v>
      </c>
    </row>
    <row r="148" spans="1:7" ht="38.25">
      <c r="A148" s="62" t="s">
        <v>382</v>
      </c>
      <c r="B148" s="148" t="s">
        <v>27</v>
      </c>
      <c r="C148" s="29" t="s">
        <v>225</v>
      </c>
      <c r="D148" s="29" t="s">
        <v>222</v>
      </c>
      <c r="E148" s="17" t="s">
        <v>256</v>
      </c>
      <c r="F148" s="105"/>
      <c r="G148" s="33">
        <f>G149</f>
        <v>10000</v>
      </c>
    </row>
    <row r="149" spans="1:7" ht="15.75">
      <c r="A149" s="62" t="s">
        <v>206</v>
      </c>
      <c r="B149" s="148" t="s">
        <v>27</v>
      </c>
      <c r="C149" s="29" t="s">
        <v>225</v>
      </c>
      <c r="D149" s="29" t="s">
        <v>222</v>
      </c>
      <c r="E149" s="17" t="s">
        <v>281</v>
      </c>
      <c r="F149" s="17"/>
      <c r="G149" s="33">
        <f>G152+G150+G166</f>
        <v>10000</v>
      </c>
    </row>
    <row r="150" spans="1:7" ht="38.25">
      <c r="A150" s="138" t="s">
        <v>394</v>
      </c>
      <c r="B150" s="148" t="s">
        <v>27</v>
      </c>
      <c r="C150" s="30" t="s">
        <v>225</v>
      </c>
      <c r="D150" s="30" t="s">
        <v>222</v>
      </c>
      <c r="E150" s="28" t="s">
        <v>115</v>
      </c>
      <c r="F150" s="17"/>
      <c r="G150" s="33">
        <f>G151</f>
        <v>10000</v>
      </c>
    </row>
    <row r="151" spans="1:7" ht="25.5">
      <c r="A151" s="139" t="s">
        <v>114</v>
      </c>
      <c r="B151" s="148" t="s">
        <v>27</v>
      </c>
      <c r="C151" s="32" t="s">
        <v>225</v>
      </c>
      <c r="D151" s="32" t="s">
        <v>222</v>
      </c>
      <c r="E151" s="31" t="s">
        <v>115</v>
      </c>
      <c r="F151" s="21" t="s">
        <v>117</v>
      </c>
      <c r="G151" s="34">
        <v>10000</v>
      </c>
    </row>
    <row r="152" spans="1:7" ht="15.75" hidden="1">
      <c r="A152" s="62" t="s">
        <v>398</v>
      </c>
      <c r="B152" s="148" t="s">
        <v>27</v>
      </c>
      <c r="C152" s="29" t="s">
        <v>225</v>
      </c>
      <c r="D152" s="29" t="s">
        <v>222</v>
      </c>
      <c r="E152" s="17" t="s">
        <v>280</v>
      </c>
      <c r="F152" s="17"/>
      <c r="G152" s="33">
        <f>G153+G156+G159</f>
        <v>0</v>
      </c>
    </row>
    <row r="153" spans="1:7" ht="38.25" hidden="1">
      <c r="A153" s="62" t="s">
        <v>399</v>
      </c>
      <c r="B153" s="148" t="s">
        <v>27</v>
      </c>
      <c r="C153" s="29" t="s">
        <v>225</v>
      </c>
      <c r="D153" s="29" t="s">
        <v>222</v>
      </c>
      <c r="E153" s="17" t="s">
        <v>279</v>
      </c>
      <c r="F153" s="17"/>
      <c r="G153" s="33">
        <f>G155</f>
        <v>0</v>
      </c>
    </row>
    <row r="154" spans="1:7" ht="15.75" hidden="1">
      <c r="A154" s="63" t="s">
        <v>101</v>
      </c>
      <c r="B154" s="148" t="s">
        <v>27</v>
      </c>
      <c r="C154" s="23" t="s">
        <v>225</v>
      </c>
      <c r="D154" s="23" t="s">
        <v>222</v>
      </c>
      <c r="E154" s="21" t="s">
        <v>279</v>
      </c>
      <c r="F154" s="21" t="s">
        <v>102</v>
      </c>
      <c r="G154" s="34">
        <f>G155</f>
        <v>0</v>
      </c>
    </row>
    <row r="155" spans="1:7" ht="51" hidden="1">
      <c r="A155" s="99" t="s">
        <v>90</v>
      </c>
      <c r="B155" s="148" t="s">
        <v>27</v>
      </c>
      <c r="C155" s="23" t="s">
        <v>225</v>
      </c>
      <c r="D155" s="23" t="s">
        <v>222</v>
      </c>
      <c r="E155" s="21" t="s">
        <v>279</v>
      </c>
      <c r="F155" s="21" t="s">
        <v>91</v>
      </c>
      <c r="G155" s="34">
        <v>0</v>
      </c>
    </row>
    <row r="156" spans="1:7" ht="38.25" hidden="1">
      <c r="A156" s="62" t="s">
        <v>400</v>
      </c>
      <c r="B156" s="148" t="s">
        <v>27</v>
      </c>
      <c r="C156" s="29" t="s">
        <v>225</v>
      </c>
      <c r="D156" s="17" t="s">
        <v>222</v>
      </c>
      <c r="E156" s="17" t="s">
        <v>291</v>
      </c>
      <c r="F156" s="17"/>
      <c r="G156" s="33">
        <f>G158</f>
        <v>0</v>
      </c>
    </row>
    <row r="157" spans="1:7" ht="15.75" hidden="1">
      <c r="A157" s="63" t="s">
        <v>101</v>
      </c>
      <c r="B157" s="148" t="s">
        <v>27</v>
      </c>
      <c r="C157" s="23" t="s">
        <v>225</v>
      </c>
      <c r="D157" s="21" t="s">
        <v>222</v>
      </c>
      <c r="E157" s="21" t="s">
        <v>291</v>
      </c>
      <c r="F157" s="21" t="s">
        <v>416</v>
      </c>
      <c r="G157" s="34">
        <f>G158</f>
        <v>0</v>
      </c>
    </row>
    <row r="158" spans="1:7" ht="48" customHeight="1" hidden="1">
      <c r="A158" s="99" t="s">
        <v>90</v>
      </c>
      <c r="B158" s="148" t="s">
        <v>27</v>
      </c>
      <c r="C158" s="23" t="s">
        <v>225</v>
      </c>
      <c r="D158" s="21" t="s">
        <v>222</v>
      </c>
      <c r="E158" s="21" t="s">
        <v>291</v>
      </c>
      <c r="F158" s="21" t="s">
        <v>91</v>
      </c>
      <c r="G158" s="34">
        <v>0</v>
      </c>
    </row>
    <row r="159" spans="1:7" ht="15.75" hidden="1">
      <c r="A159" s="62" t="s">
        <v>206</v>
      </c>
      <c r="B159" s="148" t="s">
        <v>27</v>
      </c>
      <c r="C159" s="17" t="s">
        <v>225</v>
      </c>
      <c r="D159" s="17" t="s">
        <v>222</v>
      </c>
      <c r="E159" s="29" t="s">
        <v>290</v>
      </c>
      <c r="F159" s="17"/>
      <c r="G159" s="33">
        <f>G164+G162+G161+G165</f>
        <v>0</v>
      </c>
    </row>
    <row r="160" spans="1:7" ht="25.5" hidden="1">
      <c r="A160" s="139" t="s">
        <v>127</v>
      </c>
      <c r="B160" s="148" t="s">
        <v>27</v>
      </c>
      <c r="C160" s="21" t="s">
        <v>225</v>
      </c>
      <c r="D160" s="21" t="s">
        <v>222</v>
      </c>
      <c r="E160" s="23" t="s">
        <v>290</v>
      </c>
      <c r="F160" s="21" t="s">
        <v>117</v>
      </c>
      <c r="G160" s="34">
        <f>G161+G162</f>
        <v>0</v>
      </c>
    </row>
    <row r="161" spans="1:7" ht="25.5" hidden="1">
      <c r="A161" s="63" t="s">
        <v>107</v>
      </c>
      <c r="B161" s="148" t="s">
        <v>27</v>
      </c>
      <c r="C161" s="21" t="s">
        <v>225</v>
      </c>
      <c r="D161" s="21" t="s">
        <v>222</v>
      </c>
      <c r="E161" s="23" t="s">
        <v>290</v>
      </c>
      <c r="F161" s="21" t="s">
        <v>106</v>
      </c>
      <c r="G161" s="34"/>
    </row>
    <row r="162" spans="1:7" ht="25.5" hidden="1">
      <c r="A162" s="63" t="s">
        <v>387</v>
      </c>
      <c r="B162" s="148" t="s">
        <v>27</v>
      </c>
      <c r="C162" s="21" t="s">
        <v>225</v>
      </c>
      <c r="D162" s="21" t="s">
        <v>222</v>
      </c>
      <c r="E162" s="23" t="s">
        <v>290</v>
      </c>
      <c r="F162" s="21" t="s">
        <v>411</v>
      </c>
      <c r="G162" s="34">
        <v>0</v>
      </c>
    </row>
    <row r="163" spans="1:7" ht="15.75" hidden="1">
      <c r="A163" s="63" t="s">
        <v>101</v>
      </c>
      <c r="B163" s="148" t="s">
        <v>27</v>
      </c>
      <c r="C163" s="21" t="s">
        <v>225</v>
      </c>
      <c r="D163" s="21" t="s">
        <v>222</v>
      </c>
      <c r="E163" s="23" t="s">
        <v>290</v>
      </c>
      <c r="F163" s="21" t="s">
        <v>102</v>
      </c>
      <c r="G163" s="34">
        <f>G164+G165</f>
        <v>0</v>
      </c>
    </row>
    <row r="164" spans="1:7" ht="39" hidden="1">
      <c r="A164" s="100" t="s">
        <v>93</v>
      </c>
      <c r="B164" s="148" t="s">
        <v>27</v>
      </c>
      <c r="C164" s="21" t="s">
        <v>225</v>
      </c>
      <c r="D164" s="21" t="s">
        <v>222</v>
      </c>
      <c r="E164" s="23" t="s">
        <v>290</v>
      </c>
      <c r="F164" s="21" t="s">
        <v>92</v>
      </c>
      <c r="G164" s="34">
        <v>0</v>
      </c>
    </row>
    <row r="165" spans="1:7" ht="25.5" hidden="1">
      <c r="A165" s="63" t="s">
        <v>479</v>
      </c>
      <c r="B165" s="148" t="s">
        <v>27</v>
      </c>
      <c r="C165" s="21" t="s">
        <v>225</v>
      </c>
      <c r="D165" s="21" t="s">
        <v>222</v>
      </c>
      <c r="E165" s="23" t="s">
        <v>290</v>
      </c>
      <c r="F165" s="21" t="s">
        <v>350</v>
      </c>
      <c r="G165" s="34">
        <v>0</v>
      </c>
    </row>
    <row r="166" spans="1:7" ht="25.5" hidden="1">
      <c r="A166" s="62" t="s">
        <v>303</v>
      </c>
      <c r="B166" s="148" t="s">
        <v>27</v>
      </c>
      <c r="C166" s="17" t="s">
        <v>225</v>
      </c>
      <c r="D166" s="17" t="s">
        <v>222</v>
      </c>
      <c r="E166" s="29" t="s">
        <v>302</v>
      </c>
      <c r="F166" s="17"/>
      <c r="G166" s="33">
        <f>SUM(G168)</f>
        <v>0</v>
      </c>
    </row>
    <row r="167" spans="1:7" ht="25.5" hidden="1">
      <c r="A167" s="139" t="s">
        <v>127</v>
      </c>
      <c r="B167" s="148" t="s">
        <v>27</v>
      </c>
      <c r="C167" s="21" t="s">
        <v>225</v>
      </c>
      <c r="D167" s="21" t="s">
        <v>222</v>
      </c>
      <c r="E167" s="23" t="s">
        <v>302</v>
      </c>
      <c r="F167" s="21" t="s">
        <v>117</v>
      </c>
      <c r="G167" s="34">
        <f>G168</f>
        <v>0</v>
      </c>
    </row>
    <row r="168" spans="1:7" ht="25.5" hidden="1">
      <c r="A168" s="63" t="s">
        <v>107</v>
      </c>
      <c r="B168" s="148" t="s">
        <v>27</v>
      </c>
      <c r="C168" s="21" t="s">
        <v>225</v>
      </c>
      <c r="D168" s="21" t="s">
        <v>222</v>
      </c>
      <c r="E168" s="23" t="s">
        <v>302</v>
      </c>
      <c r="F168" s="21" t="s">
        <v>106</v>
      </c>
      <c r="G168" s="34">
        <v>0</v>
      </c>
    </row>
    <row r="169" spans="1:7" ht="15.75">
      <c r="A169" s="62" t="s">
        <v>401</v>
      </c>
      <c r="B169" s="148" t="s">
        <v>27</v>
      </c>
      <c r="C169" s="17" t="s">
        <v>225</v>
      </c>
      <c r="D169" s="17" t="s">
        <v>223</v>
      </c>
      <c r="E169" s="17"/>
      <c r="F169" s="17"/>
      <c r="G169" s="33">
        <f>G170+G173+G177</f>
        <v>569050</v>
      </c>
    </row>
    <row r="170" spans="1:7" ht="38.25">
      <c r="A170" s="167" t="s">
        <v>652</v>
      </c>
      <c r="B170" s="148" t="s">
        <v>27</v>
      </c>
      <c r="C170" s="17" t="s">
        <v>225</v>
      </c>
      <c r="D170" s="17" t="s">
        <v>223</v>
      </c>
      <c r="E170" s="17" t="s">
        <v>266</v>
      </c>
      <c r="F170" s="17"/>
      <c r="G170" s="33">
        <f>G171</f>
        <v>5000</v>
      </c>
    </row>
    <row r="171" spans="1:7" ht="25.5">
      <c r="A171" s="62" t="s">
        <v>278</v>
      </c>
      <c r="B171" s="148" t="s">
        <v>27</v>
      </c>
      <c r="C171" s="17" t="s">
        <v>277</v>
      </c>
      <c r="D171" s="17" t="s">
        <v>223</v>
      </c>
      <c r="E171" s="17" t="s">
        <v>264</v>
      </c>
      <c r="F171" s="17"/>
      <c r="G171" s="33">
        <f>G172</f>
        <v>5000</v>
      </c>
    </row>
    <row r="172" spans="1:7" ht="25.5">
      <c r="A172" s="139" t="s">
        <v>127</v>
      </c>
      <c r="B172" s="148" t="s">
        <v>27</v>
      </c>
      <c r="C172" s="21" t="s">
        <v>225</v>
      </c>
      <c r="D172" s="21" t="s">
        <v>223</v>
      </c>
      <c r="E172" s="21" t="s">
        <v>263</v>
      </c>
      <c r="F172" s="21" t="s">
        <v>117</v>
      </c>
      <c r="G172" s="34">
        <v>5000</v>
      </c>
    </row>
    <row r="173" spans="1:7" ht="25.5">
      <c r="A173" s="123" t="s">
        <v>651</v>
      </c>
      <c r="B173" s="148" t="s">
        <v>27</v>
      </c>
      <c r="C173" s="17" t="s">
        <v>225</v>
      </c>
      <c r="D173" s="17" t="s">
        <v>223</v>
      </c>
      <c r="E173" s="17" t="s">
        <v>274</v>
      </c>
      <c r="F173" s="17"/>
      <c r="G173" s="33">
        <f>G174</f>
        <v>40000</v>
      </c>
    </row>
    <row r="174" spans="1:7" ht="15.75">
      <c r="A174" s="123" t="s">
        <v>276</v>
      </c>
      <c r="B174" s="148" t="s">
        <v>27</v>
      </c>
      <c r="C174" s="17" t="s">
        <v>225</v>
      </c>
      <c r="D174" s="17" t="s">
        <v>223</v>
      </c>
      <c r="E174" s="17" t="s">
        <v>275</v>
      </c>
      <c r="F174" s="17"/>
      <c r="G174" s="33">
        <f>G175</f>
        <v>40000</v>
      </c>
    </row>
    <row r="175" spans="1:7" ht="25.5">
      <c r="A175" s="62" t="s">
        <v>402</v>
      </c>
      <c r="B175" s="148" t="s">
        <v>27</v>
      </c>
      <c r="C175" s="17" t="s">
        <v>225</v>
      </c>
      <c r="D175" s="17" t="s">
        <v>223</v>
      </c>
      <c r="E175" s="17" t="s">
        <v>504</v>
      </c>
      <c r="F175" s="17"/>
      <c r="G175" s="33">
        <f>G176</f>
        <v>40000</v>
      </c>
    </row>
    <row r="176" spans="1:7" ht="25.5">
      <c r="A176" s="139" t="s">
        <v>127</v>
      </c>
      <c r="B176" s="148" t="s">
        <v>27</v>
      </c>
      <c r="C176" s="21" t="s">
        <v>225</v>
      </c>
      <c r="D176" s="21" t="s">
        <v>223</v>
      </c>
      <c r="E176" s="21" t="s">
        <v>504</v>
      </c>
      <c r="F176" s="21" t="s">
        <v>117</v>
      </c>
      <c r="G176" s="34">
        <v>40000</v>
      </c>
    </row>
    <row r="177" spans="1:7" ht="38.25">
      <c r="A177" s="62" t="s">
        <v>382</v>
      </c>
      <c r="B177" s="148" t="s">
        <v>27</v>
      </c>
      <c r="C177" s="17" t="s">
        <v>225</v>
      </c>
      <c r="D177" s="17" t="s">
        <v>223</v>
      </c>
      <c r="E177" s="17" t="s">
        <v>256</v>
      </c>
      <c r="F177" s="17"/>
      <c r="G177" s="33">
        <f>G178</f>
        <v>524050</v>
      </c>
    </row>
    <row r="178" spans="1:7" ht="15.75">
      <c r="A178" s="62" t="s">
        <v>206</v>
      </c>
      <c r="B178" s="148" t="s">
        <v>27</v>
      </c>
      <c r="C178" s="17" t="s">
        <v>225</v>
      </c>
      <c r="D178" s="17" t="s">
        <v>223</v>
      </c>
      <c r="E178" s="17" t="s">
        <v>281</v>
      </c>
      <c r="F178" s="17"/>
      <c r="G178" s="33">
        <f>G179</f>
        <v>524050</v>
      </c>
    </row>
    <row r="179" spans="1:7" ht="15.75">
      <c r="A179" s="62" t="s">
        <v>401</v>
      </c>
      <c r="B179" s="148" t="s">
        <v>27</v>
      </c>
      <c r="C179" s="17" t="s">
        <v>225</v>
      </c>
      <c r="D179" s="17" t="s">
        <v>223</v>
      </c>
      <c r="E179" s="17" t="s">
        <v>297</v>
      </c>
      <c r="F179" s="17"/>
      <c r="G179" s="33">
        <f>G180+G182+G184+G186+G188</f>
        <v>524050</v>
      </c>
    </row>
    <row r="180" spans="1:7" ht="15.75">
      <c r="A180" s="62" t="s">
        <v>403</v>
      </c>
      <c r="B180" s="148" t="s">
        <v>27</v>
      </c>
      <c r="C180" s="17" t="s">
        <v>225</v>
      </c>
      <c r="D180" s="17" t="s">
        <v>223</v>
      </c>
      <c r="E180" s="17" t="s">
        <v>295</v>
      </c>
      <c r="F180" s="17"/>
      <c r="G180" s="33">
        <f>G181</f>
        <v>80000</v>
      </c>
    </row>
    <row r="181" spans="1:7" ht="25.5">
      <c r="A181" s="139" t="s">
        <v>127</v>
      </c>
      <c r="B181" s="148" t="s">
        <v>27</v>
      </c>
      <c r="C181" s="51" t="s">
        <v>225</v>
      </c>
      <c r="D181" s="51" t="s">
        <v>223</v>
      </c>
      <c r="E181" s="51" t="s">
        <v>295</v>
      </c>
      <c r="F181" s="51" t="s">
        <v>117</v>
      </c>
      <c r="G181" s="34">
        <v>80000</v>
      </c>
    </row>
    <row r="182" spans="1:7" ht="38.25">
      <c r="A182" s="62" t="s">
        <v>404</v>
      </c>
      <c r="B182" s="148" t="s">
        <v>27</v>
      </c>
      <c r="C182" s="17" t="s">
        <v>225</v>
      </c>
      <c r="D182" s="17" t="s">
        <v>223</v>
      </c>
      <c r="E182" s="29" t="s">
        <v>296</v>
      </c>
      <c r="F182" s="17"/>
      <c r="G182" s="33">
        <f>G183</f>
        <v>218050</v>
      </c>
    </row>
    <row r="183" spans="1:7" ht="25.5">
      <c r="A183" s="139" t="s">
        <v>127</v>
      </c>
      <c r="B183" s="148" t="s">
        <v>27</v>
      </c>
      <c r="C183" s="21" t="s">
        <v>225</v>
      </c>
      <c r="D183" s="21" t="s">
        <v>223</v>
      </c>
      <c r="E183" s="23" t="s">
        <v>296</v>
      </c>
      <c r="F183" s="21" t="s">
        <v>117</v>
      </c>
      <c r="G183" s="34">
        <v>218050</v>
      </c>
    </row>
    <row r="184" spans="1:7" ht="15.75">
      <c r="A184" s="62" t="s">
        <v>208</v>
      </c>
      <c r="B184" s="148" t="s">
        <v>27</v>
      </c>
      <c r="C184" s="17" t="s">
        <v>225</v>
      </c>
      <c r="D184" s="17" t="s">
        <v>223</v>
      </c>
      <c r="E184" s="17" t="s">
        <v>294</v>
      </c>
      <c r="F184" s="17"/>
      <c r="G184" s="33">
        <f>G185</f>
        <v>1000</v>
      </c>
    </row>
    <row r="185" spans="1:7" ht="25.5">
      <c r="A185" s="139" t="s">
        <v>127</v>
      </c>
      <c r="B185" s="148" t="s">
        <v>27</v>
      </c>
      <c r="C185" s="21" t="s">
        <v>225</v>
      </c>
      <c r="D185" s="21" t="s">
        <v>223</v>
      </c>
      <c r="E185" s="21" t="s">
        <v>294</v>
      </c>
      <c r="F185" s="21" t="s">
        <v>117</v>
      </c>
      <c r="G185" s="34">
        <v>1000</v>
      </c>
    </row>
    <row r="186" spans="1:7" ht="15.75">
      <c r="A186" s="62" t="s">
        <v>209</v>
      </c>
      <c r="B186" s="148" t="s">
        <v>27</v>
      </c>
      <c r="C186" s="17" t="s">
        <v>225</v>
      </c>
      <c r="D186" s="17" t="s">
        <v>223</v>
      </c>
      <c r="E186" s="17" t="s">
        <v>293</v>
      </c>
      <c r="F186" s="17"/>
      <c r="G186" s="33">
        <f>G187</f>
        <v>10000</v>
      </c>
    </row>
    <row r="187" spans="1:7" ht="25.5">
      <c r="A187" s="139" t="s">
        <v>127</v>
      </c>
      <c r="B187" s="148" t="s">
        <v>27</v>
      </c>
      <c r="C187" s="21" t="s">
        <v>225</v>
      </c>
      <c r="D187" s="21" t="s">
        <v>223</v>
      </c>
      <c r="E187" s="21" t="s">
        <v>293</v>
      </c>
      <c r="F187" s="21" t="s">
        <v>117</v>
      </c>
      <c r="G187" s="34">
        <v>10000</v>
      </c>
    </row>
    <row r="188" spans="1:7" ht="25.5">
      <c r="A188" s="62" t="s">
        <v>210</v>
      </c>
      <c r="B188" s="148" t="s">
        <v>27</v>
      </c>
      <c r="C188" s="17" t="s">
        <v>225</v>
      </c>
      <c r="D188" s="17" t="s">
        <v>223</v>
      </c>
      <c r="E188" s="17" t="s">
        <v>292</v>
      </c>
      <c r="F188" s="17"/>
      <c r="G188" s="33">
        <f>G189</f>
        <v>215000</v>
      </c>
    </row>
    <row r="189" spans="1:7" ht="25.5">
      <c r="A189" s="139" t="s">
        <v>127</v>
      </c>
      <c r="B189" s="148" t="s">
        <v>27</v>
      </c>
      <c r="C189" s="21" t="s">
        <v>225</v>
      </c>
      <c r="D189" s="21" t="s">
        <v>223</v>
      </c>
      <c r="E189" s="21" t="s">
        <v>292</v>
      </c>
      <c r="F189" s="21" t="s">
        <v>117</v>
      </c>
      <c r="G189" s="34">
        <v>215000</v>
      </c>
    </row>
    <row r="190" spans="1:7" ht="15.75" hidden="1">
      <c r="A190" s="63" t="s">
        <v>130</v>
      </c>
      <c r="B190" s="148" t="s">
        <v>27</v>
      </c>
      <c r="C190" s="21" t="s">
        <v>225</v>
      </c>
      <c r="D190" s="21" t="s">
        <v>223</v>
      </c>
      <c r="E190" s="21" t="s">
        <v>292</v>
      </c>
      <c r="F190" s="21" t="s">
        <v>123</v>
      </c>
      <c r="G190" s="34">
        <f>G191</f>
        <v>0</v>
      </c>
    </row>
    <row r="191" spans="1:7" ht="25.5" hidden="1">
      <c r="A191" s="63" t="s">
        <v>335</v>
      </c>
      <c r="B191" s="148" t="s">
        <v>27</v>
      </c>
      <c r="C191" s="21" t="s">
        <v>225</v>
      </c>
      <c r="D191" s="21" t="s">
        <v>223</v>
      </c>
      <c r="E191" s="21" t="s">
        <v>292</v>
      </c>
      <c r="F191" s="21" t="s">
        <v>331</v>
      </c>
      <c r="G191" s="34">
        <v>0</v>
      </c>
    </row>
    <row r="192" spans="1:7" ht="16.5">
      <c r="A192" s="69" t="s">
        <v>211</v>
      </c>
      <c r="B192" s="149" t="s">
        <v>27</v>
      </c>
      <c r="C192" s="68" t="s">
        <v>226</v>
      </c>
      <c r="D192" s="68"/>
      <c r="E192" s="68"/>
      <c r="F192" s="68"/>
      <c r="G192" s="70">
        <f>G193</f>
        <v>20000</v>
      </c>
    </row>
    <row r="193" spans="1:7" ht="15.75">
      <c r="A193" s="62" t="s">
        <v>212</v>
      </c>
      <c r="B193" s="148" t="s">
        <v>27</v>
      </c>
      <c r="C193" s="17" t="s">
        <v>226</v>
      </c>
      <c r="D193" s="17" t="s">
        <v>226</v>
      </c>
      <c r="E193" s="17"/>
      <c r="F193" s="17"/>
      <c r="G193" s="33">
        <f>G194+G198</f>
        <v>20000</v>
      </c>
    </row>
    <row r="194" spans="1:7" ht="25.5">
      <c r="A194" s="123" t="s">
        <v>672</v>
      </c>
      <c r="B194" s="148" t="s">
        <v>27</v>
      </c>
      <c r="C194" s="17" t="s">
        <v>226</v>
      </c>
      <c r="D194" s="17" t="s">
        <v>226</v>
      </c>
      <c r="E194" s="17" t="s">
        <v>260</v>
      </c>
      <c r="F194" s="17"/>
      <c r="G194" s="33">
        <f>G195</f>
        <v>15000</v>
      </c>
    </row>
    <row r="195" spans="1:7" ht="25.5">
      <c r="A195" s="123" t="s">
        <v>262</v>
      </c>
      <c r="B195" s="148" t="s">
        <v>27</v>
      </c>
      <c r="C195" s="17" t="s">
        <v>226</v>
      </c>
      <c r="D195" s="17" t="s">
        <v>226</v>
      </c>
      <c r="E195" s="17" t="s">
        <v>261</v>
      </c>
      <c r="F195" s="17"/>
      <c r="G195" s="33">
        <f>G196</f>
        <v>15000</v>
      </c>
    </row>
    <row r="196" spans="1:7" ht="25.5">
      <c r="A196" s="62" t="s">
        <v>199</v>
      </c>
      <c r="B196" s="148" t="s">
        <v>27</v>
      </c>
      <c r="C196" s="17" t="s">
        <v>226</v>
      </c>
      <c r="D196" s="17" t="s">
        <v>226</v>
      </c>
      <c r="E196" s="17" t="s">
        <v>259</v>
      </c>
      <c r="F196" s="17"/>
      <c r="G196" s="33">
        <f>G197</f>
        <v>15000</v>
      </c>
    </row>
    <row r="197" spans="1:7" ht="25.5">
      <c r="A197" s="139" t="s">
        <v>127</v>
      </c>
      <c r="B197" s="148" t="s">
        <v>27</v>
      </c>
      <c r="C197" s="21" t="s">
        <v>226</v>
      </c>
      <c r="D197" s="21" t="s">
        <v>226</v>
      </c>
      <c r="E197" s="21" t="s">
        <v>259</v>
      </c>
      <c r="F197" s="21" t="s">
        <v>117</v>
      </c>
      <c r="G197" s="34">
        <v>15000</v>
      </c>
    </row>
    <row r="198" spans="1:7" ht="38.25">
      <c r="A198" s="167" t="s">
        <v>668</v>
      </c>
      <c r="B198" s="148" t="s">
        <v>27</v>
      </c>
      <c r="C198" s="17" t="s">
        <v>226</v>
      </c>
      <c r="D198" s="17" t="s">
        <v>226</v>
      </c>
      <c r="E198" s="17" t="s">
        <v>266</v>
      </c>
      <c r="F198" s="17"/>
      <c r="G198" s="33">
        <f>G199</f>
        <v>5000</v>
      </c>
    </row>
    <row r="199" spans="1:7" ht="25.5">
      <c r="A199" s="62" t="s">
        <v>265</v>
      </c>
      <c r="B199" s="148" t="s">
        <v>27</v>
      </c>
      <c r="C199" s="17" t="s">
        <v>226</v>
      </c>
      <c r="D199" s="17" t="s">
        <v>226</v>
      </c>
      <c r="E199" s="17" t="s">
        <v>264</v>
      </c>
      <c r="F199" s="17"/>
      <c r="G199" s="33">
        <f>G200</f>
        <v>5000</v>
      </c>
    </row>
    <row r="200" spans="1:7" ht="25.5">
      <c r="A200" s="62" t="s">
        <v>389</v>
      </c>
      <c r="B200" s="148" t="s">
        <v>27</v>
      </c>
      <c r="C200" s="17" t="s">
        <v>226</v>
      </c>
      <c r="D200" s="17" t="s">
        <v>226</v>
      </c>
      <c r="E200" s="17" t="s">
        <v>263</v>
      </c>
      <c r="F200" s="17"/>
      <c r="G200" s="33">
        <f>G201</f>
        <v>5000</v>
      </c>
    </row>
    <row r="201" spans="1:7" ht="25.5">
      <c r="A201" s="139" t="s">
        <v>127</v>
      </c>
      <c r="B201" s="148" t="s">
        <v>27</v>
      </c>
      <c r="C201" s="21" t="s">
        <v>226</v>
      </c>
      <c r="D201" s="21" t="s">
        <v>226</v>
      </c>
      <c r="E201" s="21" t="s">
        <v>263</v>
      </c>
      <c r="F201" s="21" t="s">
        <v>117</v>
      </c>
      <c r="G201" s="34">
        <v>5000</v>
      </c>
    </row>
    <row r="202" spans="1:7" ht="16.5">
      <c r="A202" s="69" t="s">
        <v>213</v>
      </c>
      <c r="B202" s="149" t="s">
        <v>27</v>
      </c>
      <c r="C202" s="68" t="s">
        <v>227</v>
      </c>
      <c r="D202" s="68"/>
      <c r="E202" s="68"/>
      <c r="F202" s="68"/>
      <c r="G202" s="70">
        <f>G203+G211</f>
        <v>1194520</v>
      </c>
    </row>
    <row r="203" spans="1:7" ht="15.75">
      <c r="A203" s="62" t="s">
        <v>214</v>
      </c>
      <c r="B203" s="148" t="s">
        <v>27</v>
      </c>
      <c r="C203" s="17" t="s">
        <v>227</v>
      </c>
      <c r="D203" s="17" t="s">
        <v>220</v>
      </c>
      <c r="E203" s="17"/>
      <c r="F203" s="17"/>
      <c r="G203" s="33">
        <f>G204</f>
        <v>594240</v>
      </c>
    </row>
    <row r="204" spans="1:7" ht="38.25">
      <c r="A204" s="62" t="s">
        <v>382</v>
      </c>
      <c r="B204" s="148" t="s">
        <v>27</v>
      </c>
      <c r="C204" s="17" t="s">
        <v>227</v>
      </c>
      <c r="D204" s="17" t="s">
        <v>220</v>
      </c>
      <c r="E204" s="17" t="s">
        <v>256</v>
      </c>
      <c r="F204" s="17"/>
      <c r="G204" s="33">
        <f>G205</f>
        <v>594240</v>
      </c>
    </row>
    <row r="205" spans="1:7" ht="38.25">
      <c r="A205" s="62" t="s">
        <v>385</v>
      </c>
      <c r="B205" s="148" t="s">
        <v>27</v>
      </c>
      <c r="C205" s="17" t="s">
        <v>227</v>
      </c>
      <c r="D205" s="17" t="s">
        <v>220</v>
      </c>
      <c r="E205" s="17" t="s">
        <v>255</v>
      </c>
      <c r="F205" s="17"/>
      <c r="G205" s="33">
        <f>G206</f>
        <v>594240</v>
      </c>
    </row>
    <row r="206" spans="1:7" ht="25.5">
      <c r="A206" s="62" t="s">
        <v>405</v>
      </c>
      <c r="B206" s="148" t="s">
        <v>27</v>
      </c>
      <c r="C206" s="17" t="s">
        <v>227</v>
      </c>
      <c r="D206" s="17" t="s">
        <v>220</v>
      </c>
      <c r="E206" s="17" t="s">
        <v>257</v>
      </c>
      <c r="F206" s="17"/>
      <c r="G206" s="33">
        <f>G207+G208+G209+G210</f>
        <v>594240</v>
      </c>
    </row>
    <row r="207" spans="1:7" ht="15.75">
      <c r="A207" s="63" t="s">
        <v>133</v>
      </c>
      <c r="B207" s="148" t="s">
        <v>27</v>
      </c>
      <c r="C207" s="21" t="s">
        <v>227</v>
      </c>
      <c r="D207" s="21" t="s">
        <v>220</v>
      </c>
      <c r="E207" s="21" t="s">
        <v>257</v>
      </c>
      <c r="F207" s="21" t="s">
        <v>126</v>
      </c>
      <c r="G207" s="34">
        <v>461240</v>
      </c>
    </row>
    <row r="208" spans="1:7" ht="25.5">
      <c r="A208" s="139" t="s">
        <v>127</v>
      </c>
      <c r="B208" s="148" t="s">
        <v>27</v>
      </c>
      <c r="C208" s="21" t="s">
        <v>227</v>
      </c>
      <c r="D208" s="21" t="s">
        <v>220</v>
      </c>
      <c r="E208" s="21" t="s">
        <v>257</v>
      </c>
      <c r="F208" s="21" t="s">
        <v>117</v>
      </c>
      <c r="G208" s="34">
        <v>127000</v>
      </c>
    </row>
    <row r="209" spans="1:7" ht="15.75">
      <c r="A209" s="63" t="s">
        <v>129</v>
      </c>
      <c r="B209" s="148" t="s">
        <v>27</v>
      </c>
      <c r="C209" s="21" t="s">
        <v>227</v>
      </c>
      <c r="D209" s="21" t="s">
        <v>220</v>
      </c>
      <c r="E209" s="21" t="s">
        <v>257</v>
      </c>
      <c r="F209" s="21" t="s">
        <v>121</v>
      </c>
      <c r="G209" s="34">
        <v>1000</v>
      </c>
    </row>
    <row r="210" spans="1:7" ht="15.75">
      <c r="A210" s="63" t="s">
        <v>128</v>
      </c>
      <c r="B210" s="148" t="s">
        <v>27</v>
      </c>
      <c r="C210" s="21" t="s">
        <v>227</v>
      </c>
      <c r="D210" s="21" t="s">
        <v>220</v>
      </c>
      <c r="E210" s="21" t="s">
        <v>257</v>
      </c>
      <c r="F210" s="21" t="s">
        <v>122</v>
      </c>
      <c r="G210" s="34">
        <v>5000</v>
      </c>
    </row>
    <row r="211" spans="1:7" ht="15.75">
      <c r="A211" s="62" t="s">
        <v>215</v>
      </c>
      <c r="B211" s="148" t="s">
        <v>27</v>
      </c>
      <c r="C211" s="17" t="s">
        <v>227</v>
      </c>
      <c r="D211" s="17" t="s">
        <v>224</v>
      </c>
      <c r="E211" s="17"/>
      <c r="F211" s="17"/>
      <c r="G211" s="33">
        <f>G212</f>
        <v>600280</v>
      </c>
    </row>
    <row r="212" spans="1:7" ht="38.25">
      <c r="A212" s="62" t="s">
        <v>382</v>
      </c>
      <c r="B212" s="148" t="s">
        <v>27</v>
      </c>
      <c r="C212" s="17" t="s">
        <v>227</v>
      </c>
      <c r="D212" s="17" t="s">
        <v>224</v>
      </c>
      <c r="E212" s="17" t="s">
        <v>256</v>
      </c>
      <c r="F212" s="17"/>
      <c r="G212" s="33">
        <f>G213</f>
        <v>600280</v>
      </c>
    </row>
    <row r="213" spans="1:7" ht="38.25">
      <c r="A213" s="62" t="s">
        <v>385</v>
      </c>
      <c r="B213" s="148" t="s">
        <v>27</v>
      </c>
      <c r="C213" s="17" t="s">
        <v>227</v>
      </c>
      <c r="D213" s="17" t="s">
        <v>224</v>
      </c>
      <c r="E213" s="17" t="s">
        <v>255</v>
      </c>
      <c r="F213" s="17"/>
      <c r="G213" s="33">
        <f>G214+G222</f>
        <v>600280</v>
      </c>
    </row>
    <row r="214" spans="1:7" ht="25.5" hidden="1">
      <c r="A214" s="62" t="s">
        <v>425</v>
      </c>
      <c r="B214" s="148" t="s">
        <v>27</v>
      </c>
      <c r="C214" s="17" t="s">
        <v>227</v>
      </c>
      <c r="D214" s="17" t="s">
        <v>224</v>
      </c>
      <c r="E214" s="17" t="s">
        <v>254</v>
      </c>
      <c r="F214" s="17"/>
      <c r="G214" s="33">
        <f>G216+G217+G221+G219</f>
        <v>0</v>
      </c>
    </row>
    <row r="215" spans="1:7" ht="15.75" hidden="1">
      <c r="A215" s="63" t="s">
        <v>133</v>
      </c>
      <c r="B215" s="148" t="s">
        <v>27</v>
      </c>
      <c r="C215" s="21" t="s">
        <v>227</v>
      </c>
      <c r="D215" s="21" t="s">
        <v>224</v>
      </c>
      <c r="E215" s="21" t="s">
        <v>254</v>
      </c>
      <c r="F215" s="21" t="s">
        <v>126</v>
      </c>
      <c r="G215" s="34">
        <f>G216+G217</f>
        <v>0</v>
      </c>
    </row>
    <row r="216" spans="1:7" ht="15.75" hidden="1">
      <c r="A216" s="22" t="s">
        <v>22</v>
      </c>
      <c r="B216" s="148" t="s">
        <v>27</v>
      </c>
      <c r="C216" s="21" t="s">
        <v>227</v>
      </c>
      <c r="D216" s="21" t="s">
        <v>224</v>
      </c>
      <c r="E216" s="21" t="s">
        <v>254</v>
      </c>
      <c r="F216" s="21" t="s">
        <v>417</v>
      </c>
      <c r="G216" s="34">
        <v>0</v>
      </c>
    </row>
    <row r="217" spans="1:7" ht="38.25" hidden="1">
      <c r="A217" s="63" t="s">
        <v>300</v>
      </c>
      <c r="B217" s="148" t="s">
        <v>27</v>
      </c>
      <c r="C217" s="21" t="s">
        <v>227</v>
      </c>
      <c r="D217" s="21" t="s">
        <v>224</v>
      </c>
      <c r="E217" s="21" t="s">
        <v>254</v>
      </c>
      <c r="F217" s="21" t="s">
        <v>328</v>
      </c>
      <c r="G217" s="34">
        <v>0</v>
      </c>
    </row>
    <row r="218" spans="1:7" ht="25.5" hidden="1">
      <c r="A218" s="139" t="s">
        <v>127</v>
      </c>
      <c r="B218" s="148" t="s">
        <v>27</v>
      </c>
      <c r="C218" s="21" t="s">
        <v>227</v>
      </c>
      <c r="D218" s="21" t="s">
        <v>224</v>
      </c>
      <c r="E218" s="21" t="s">
        <v>254</v>
      </c>
      <c r="F218" s="21" t="s">
        <v>117</v>
      </c>
      <c r="G218" s="34">
        <f>G219</f>
        <v>0</v>
      </c>
    </row>
    <row r="219" spans="1:7" ht="25.5" hidden="1">
      <c r="A219" s="63" t="s">
        <v>406</v>
      </c>
      <c r="B219" s="148" t="s">
        <v>27</v>
      </c>
      <c r="C219" s="21" t="s">
        <v>227</v>
      </c>
      <c r="D219" s="21" t="s">
        <v>224</v>
      </c>
      <c r="E219" s="21" t="s">
        <v>254</v>
      </c>
      <c r="F219" s="21" t="s">
        <v>411</v>
      </c>
      <c r="G219" s="34">
        <v>0</v>
      </c>
    </row>
    <row r="220" spans="1:7" ht="15.75" hidden="1">
      <c r="A220" s="63" t="s">
        <v>129</v>
      </c>
      <c r="B220" s="148" t="s">
        <v>27</v>
      </c>
      <c r="C220" s="21" t="s">
        <v>227</v>
      </c>
      <c r="D220" s="21" t="s">
        <v>224</v>
      </c>
      <c r="E220" s="21" t="s">
        <v>254</v>
      </c>
      <c r="F220" s="21" t="s">
        <v>121</v>
      </c>
      <c r="G220" s="34">
        <f>G221</f>
        <v>0</v>
      </c>
    </row>
    <row r="221" spans="1:7" ht="25.5" hidden="1">
      <c r="A221" s="63" t="s">
        <v>479</v>
      </c>
      <c r="B221" s="148" t="s">
        <v>27</v>
      </c>
      <c r="C221" s="21" t="s">
        <v>227</v>
      </c>
      <c r="D221" s="21" t="s">
        <v>224</v>
      </c>
      <c r="E221" s="21" t="s">
        <v>254</v>
      </c>
      <c r="F221" s="21" t="s">
        <v>350</v>
      </c>
      <c r="G221" s="34">
        <v>0</v>
      </c>
    </row>
    <row r="222" spans="1:7" ht="63.75">
      <c r="A222" s="62" t="s">
        <v>252</v>
      </c>
      <c r="B222" s="148" t="s">
        <v>27</v>
      </c>
      <c r="C222" s="17" t="s">
        <v>227</v>
      </c>
      <c r="D222" s="17" t="s">
        <v>224</v>
      </c>
      <c r="E222" s="17" t="s">
        <v>253</v>
      </c>
      <c r="F222" s="17"/>
      <c r="G222" s="33">
        <f>G223+G224+G225</f>
        <v>600280</v>
      </c>
    </row>
    <row r="223" spans="1:7" ht="30" customHeight="1">
      <c r="A223" s="139" t="s">
        <v>124</v>
      </c>
      <c r="B223" s="148" t="s">
        <v>27</v>
      </c>
      <c r="C223" s="21" t="s">
        <v>227</v>
      </c>
      <c r="D223" s="21" t="s">
        <v>224</v>
      </c>
      <c r="E223" s="21" t="s">
        <v>253</v>
      </c>
      <c r="F223" s="21" t="s">
        <v>120</v>
      </c>
      <c r="G223" s="34">
        <v>575280</v>
      </c>
    </row>
    <row r="224" spans="1:7" ht="25.5">
      <c r="A224" s="139" t="s">
        <v>127</v>
      </c>
      <c r="B224" s="148" t="s">
        <v>27</v>
      </c>
      <c r="C224" s="23" t="s">
        <v>227</v>
      </c>
      <c r="D224" s="23" t="s">
        <v>224</v>
      </c>
      <c r="E224" s="21" t="s">
        <v>253</v>
      </c>
      <c r="F224" s="21" t="s">
        <v>117</v>
      </c>
      <c r="G224" s="34">
        <v>10000</v>
      </c>
    </row>
    <row r="225" spans="1:7" ht="15.75">
      <c r="A225" s="139" t="s">
        <v>128</v>
      </c>
      <c r="B225" s="148" t="s">
        <v>27</v>
      </c>
      <c r="C225" s="23" t="s">
        <v>227</v>
      </c>
      <c r="D225" s="23" t="s">
        <v>224</v>
      </c>
      <c r="E225" s="21" t="s">
        <v>253</v>
      </c>
      <c r="F225" s="21" t="s">
        <v>122</v>
      </c>
      <c r="G225" s="34">
        <v>15000</v>
      </c>
    </row>
    <row r="226" spans="1:7" ht="16.5">
      <c r="A226" s="69" t="s">
        <v>407</v>
      </c>
      <c r="B226" s="149" t="s">
        <v>27</v>
      </c>
      <c r="C226" s="68">
        <v>10</v>
      </c>
      <c r="D226" s="68"/>
      <c r="E226" s="68"/>
      <c r="F226" s="68"/>
      <c r="G226" s="70">
        <f>G227+G233</f>
        <v>392400</v>
      </c>
    </row>
    <row r="227" spans="1:7" ht="15.75">
      <c r="A227" s="62" t="s">
        <v>216</v>
      </c>
      <c r="B227" s="148" t="s">
        <v>27</v>
      </c>
      <c r="C227" s="17">
        <v>10</v>
      </c>
      <c r="D227" s="17" t="s">
        <v>220</v>
      </c>
      <c r="E227" s="17"/>
      <c r="F227" s="17"/>
      <c r="G227" s="33">
        <f>G228</f>
        <v>392400</v>
      </c>
    </row>
    <row r="228" spans="1:7" ht="25.5">
      <c r="A228" s="123" t="s">
        <v>649</v>
      </c>
      <c r="B228" s="148" t="s">
        <v>27</v>
      </c>
      <c r="C228" s="17">
        <v>10</v>
      </c>
      <c r="D228" s="17" t="s">
        <v>220</v>
      </c>
      <c r="E228" s="17" t="s">
        <v>246</v>
      </c>
      <c r="F228" s="17"/>
      <c r="G228" s="33">
        <f>G229</f>
        <v>392400</v>
      </c>
    </row>
    <row r="229" spans="1:7" ht="25.5">
      <c r="A229" s="123" t="s">
        <v>251</v>
      </c>
      <c r="B229" s="148" t="s">
        <v>27</v>
      </c>
      <c r="C229" s="17" t="s">
        <v>414</v>
      </c>
      <c r="D229" s="17" t="s">
        <v>220</v>
      </c>
      <c r="E229" s="17" t="s">
        <v>250</v>
      </c>
      <c r="F229" s="17"/>
      <c r="G229" s="56">
        <f>G230</f>
        <v>392400</v>
      </c>
    </row>
    <row r="230" spans="1:7" ht="25.5">
      <c r="A230" s="62" t="s">
        <v>217</v>
      </c>
      <c r="B230" s="148" t="s">
        <v>27</v>
      </c>
      <c r="C230" s="17" t="s">
        <v>414</v>
      </c>
      <c r="D230" s="17" t="s">
        <v>220</v>
      </c>
      <c r="E230" s="17" t="s">
        <v>248</v>
      </c>
      <c r="F230" s="17"/>
      <c r="G230" s="33">
        <f>G231</f>
        <v>392400</v>
      </c>
    </row>
    <row r="231" spans="1:7" ht="25.5">
      <c r="A231" s="62" t="s">
        <v>240</v>
      </c>
      <c r="B231" s="148" t="s">
        <v>27</v>
      </c>
      <c r="C231" s="17">
        <v>10</v>
      </c>
      <c r="D231" s="17" t="s">
        <v>220</v>
      </c>
      <c r="E231" s="17" t="s">
        <v>249</v>
      </c>
      <c r="F231" s="17"/>
      <c r="G231" s="33">
        <f>G232</f>
        <v>392400</v>
      </c>
    </row>
    <row r="232" spans="1:7" ht="15.75">
      <c r="A232" s="63" t="s">
        <v>131</v>
      </c>
      <c r="B232" s="148" t="s">
        <v>27</v>
      </c>
      <c r="C232" s="21" t="s">
        <v>414</v>
      </c>
      <c r="D232" s="21" t="s">
        <v>220</v>
      </c>
      <c r="E232" s="21" t="s">
        <v>249</v>
      </c>
      <c r="F232" s="21" t="s">
        <v>125</v>
      </c>
      <c r="G232" s="34">
        <v>392400</v>
      </c>
    </row>
    <row r="233" spans="1:7" ht="15.75">
      <c r="A233" s="62" t="s">
        <v>426</v>
      </c>
      <c r="B233" s="148" t="s">
        <v>27</v>
      </c>
      <c r="C233" s="17">
        <v>10</v>
      </c>
      <c r="D233" s="17" t="s">
        <v>223</v>
      </c>
      <c r="E233" s="17"/>
      <c r="F233" s="17"/>
      <c r="G233" s="33">
        <f>G234+G240</f>
        <v>0</v>
      </c>
    </row>
    <row r="234" spans="1:7" ht="38.25" hidden="1">
      <c r="A234" s="123" t="s">
        <v>146</v>
      </c>
      <c r="B234" s="148" t="s">
        <v>27</v>
      </c>
      <c r="C234" s="17">
        <v>10</v>
      </c>
      <c r="D234" s="17" t="s">
        <v>223</v>
      </c>
      <c r="E234" s="17" t="s">
        <v>246</v>
      </c>
      <c r="F234" s="17"/>
      <c r="G234" s="33">
        <f>G235</f>
        <v>0</v>
      </c>
    </row>
    <row r="235" spans="1:7" ht="15" customHeight="1" hidden="1">
      <c r="A235" s="123" t="s">
        <v>251</v>
      </c>
      <c r="B235" s="148" t="s">
        <v>27</v>
      </c>
      <c r="C235" s="17" t="s">
        <v>414</v>
      </c>
      <c r="D235" s="17" t="s">
        <v>223</v>
      </c>
      <c r="E235" s="17" t="s">
        <v>250</v>
      </c>
      <c r="F235" s="17"/>
      <c r="G235" s="56">
        <f>G236</f>
        <v>0</v>
      </c>
    </row>
    <row r="236" spans="1:7" ht="25.5" hidden="1">
      <c r="A236" s="62" t="s">
        <v>217</v>
      </c>
      <c r="B236" s="148" t="s">
        <v>27</v>
      </c>
      <c r="C236" s="17" t="s">
        <v>414</v>
      </c>
      <c r="D236" s="17" t="s">
        <v>223</v>
      </c>
      <c r="E236" s="17" t="s">
        <v>248</v>
      </c>
      <c r="F236" s="17"/>
      <c r="G236" s="33">
        <f>G237</f>
        <v>0</v>
      </c>
    </row>
    <row r="237" spans="1:7" ht="25.5" hidden="1">
      <c r="A237" s="62" t="s">
        <v>408</v>
      </c>
      <c r="B237" s="148" t="s">
        <v>27</v>
      </c>
      <c r="C237" s="17">
        <v>10</v>
      </c>
      <c r="D237" s="17" t="s">
        <v>223</v>
      </c>
      <c r="E237" s="17" t="s">
        <v>247</v>
      </c>
      <c r="F237" s="17"/>
      <c r="G237" s="33">
        <f>G239</f>
        <v>0</v>
      </c>
    </row>
    <row r="238" spans="1:7" ht="15.75" hidden="1">
      <c r="A238" s="63" t="s">
        <v>131</v>
      </c>
      <c r="B238" s="148" t="s">
        <v>27</v>
      </c>
      <c r="C238" s="21" t="s">
        <v>414</v>
      </c>
      <c r="D238" s="21" t="s">
        <v>223</v>
      </c>
      <c r="E238" s="21" t="s">
        <v>247</v>
      </c>
      <c r="F238" s="21" t="s">
        <v>125</v>
      </c>
      <c r="G238" s="33">
        <f>G239</f>
        <v>0</v>
      </c>
    </row>
    <row r="239" spans="1:7" ht="25.5" hidden="1">
      <c r="A239" s="63" t="s">
        <v>409</v>
      </c>
      <c r="B239" s="148" t="s">
        <v>27</v>
      </c>
      <c r="C239" s="21" t="s">
        <v>414</v>
      </c>
      <c r="D239" s="21" t="s">
        <v>223</v>
      </c>
      <c r="E239" s="21" t="s">
        <v>247</v>
      </c>
      <c r="F239" s="21" t="s">
        <v>419</v>
      </c>
      <c r="G239" s="34">
        <v>0</v>
      </c>
    </row>
    <row r="240" spans="1:7" ht="38.25">
      <c r="A240" s="138" t="s">
        <v>382</v>
      </c>
      <c r="B240" s="148" t="s">
        <v>27</v>
      </c>
      <c r="C240" s="17" t="s">
        <v>414</v>
      </c>
      <c r="D240" s="17" t="s">
        <v>223</v>
      </c>
      <c r="E240" s="17" t="s">
        <v>256</v>
      </c>
      <c r="F240" s="17"/>
      <c r="G240" s="33">
        <f>G241</f>
        <v>0</v>
      </c>
    </row>
    <row r="241" spans="1:7" ht="38.25">
      <c r="A241" s="138" t="s">
        <v>385</v>
      </c>
      <c r="B241" s="148" t="s">
        <v>27</v>
      </c>
      <c r="C241" s="17" t="s">
        <v>414</v>
      </c>
      <c r="D241" s="17" t="s">
        <v>223</v>
      </c>
      <c r="E241" s="17" t="s">
        <v>255</v>
      </c>
      <c r="F241" s="17"/>
      <c r="G241" s="33">
        <f>G242</f>
        <v>0</v>
      </c>
    </row>
    <row r="242" spans="1:7" ht="51">
      <c r="A242" s="140" t="s">
        <v>677</v>
      </c>
      <c r="B242" s="148" t="s">
        <v>27</v>
      </c>
      <c r="C242" s="17" t="s">
        <v>414</v>
      </c>
      <c r="D242" s="17" t="s">
        <v>223</v>
      </c>
      <c r="E242" s="17" t="s">
        <v>119</v>
      </c>
      <c r="F242" s="17"/>
      <c r="G242" s="33">
        <f>G244</f>
        <v>0</v>
      </c>
    </row>
    <row r="243" spans="1:7" ht="15.75">
      <c r="A243" s="95" t="s">
        <v>132</v>
      </c>
      <c r="B243" s="148" t="s">
        <v>27</v>
      </c>
      <c r="C243" s="21" t="s">
        <v>414</v>
      </c>
      <c r="D243" s="21" t="s">
        <v>223</v>
      </c>
      <c r="E243" s="21" t="s">
        <v>119</v>
      </c>
      <c r="F243" s="21" t="s">
        <v>126</v>
      </c>
      <c r="G243" s="33">
        <f>G244</f>
        <v>0</v>
      </c>
    </row>
    <row r="244" spans="1:7" ht="25.5">
      <c r="A244" s="139" t="s">
        <v>118</v>
      </c>
      <c r="B244" s="148" t="s">
        <v>27</v>
      </c>
      <c r="C244" s="21" t="s">
        <v>414</v>
      </c>
      <c r="D244" s="21" t="s">
        <v>223</v>
      </c>
      <c r="E244" s="21" t="s">
        <v>119</v>
      </c>
      <c r="F244" s="21" t="s">
        <v>418</v>
      </c>
      <c r="G244" s="34">
        <v>0</v>
      </c>
    </row>
    <row r="245" spans="1:7" ht="16.5">
      <c r="A245" s="69" t="s">
        <v>230</v>
      </c>
      <c r="B245" s="149" t="s">
        <v>27</v>
      </c>
      <c r="C245" s="68">
        <v>11</v>
      </c>
      <c r="D245" s="68"/>
      <c r="E245" s="68"/>
      <c r="F245" s="68"/>
      <c r="G245" s="70">
        <f>G246</f>
        <v>55000</v>
      </c>
    </row>
    <row r="246" spans="1:7" ht="15.75">
      <c r="A246" s="62" t="s">
        <v>410</v>
      </c>
      <c r="B246" s="148" t="s">
        <v>27</v>
      </c>
      <c r="C246" s="17">
        <v>11</v>
      </c>
      <c r="D246" s="17" t="s">
        <v>220</v>
      </c>
      <c r="E246" s="17"/>
      <c r="F246" s="17"/>
      <c r="G246" s="33">
        <f>G247</f>
        <v>55000</v>
      </c>
    </row>
    <row r="247" spans="1:7" ht="25.5">
      <c r="A247" s="62" t="s">
        <v>148</v>
      </c>
      <c r="B247" s="148" t="s">
        <v>27</v>
      </c>
      <c r="C247" s="17">
        <v>11</v>
      </c>
      <c r="D247" s="17" t="s">
        <v>220</v>
      </c>
      <c r="E247" s="17" t="s">
        <v>243</v>
      </c>
      <c r="F247" s="17"/>
      <c r="G247" s="33">
        <f>G248</f>
        <v>55000</v>
      </c>
    </row>
    <row r="248" spans="1:7" ht="25.5">
      <c r="A248" s="62" t="s">
        <v>245</v>
      </c>
      <c r="B248" s="148" t="s">
        <v>27</v>
      </c>
      <c r="C248" s="17" t="s">
        <v>420</v>
      </c>
      <c r="D248" s="17" t="s">
        <v>220</v>
      </c>
      <c r="E248" s="17" t="s">
        <v>244</v>
      </c>
      <c r="F248" s="17"/>
      <c r="G248" s="56">
        <f>G249</f>
        <v>55000</v>
      </c>
    </row>
    <row r="249" spans="1:7" ht="15.75">
      <c r="A249" s="62" t="s">
        <v>231</v>
      </c>
      <c r="B249" s="148" t="s">
        <v>27</v>
      </c>
      <c r="C249" s="17">
        <v>11</v>
      </c>
      <c r="D249" s="17" t="s">
        <v>220</v>
      </c>
      <c r="E249" s="17" t="s">
        <v>242</v>
      </c>
      <c r="F249" s="17"/>
      <c r="G249" s="33">
        <f>G250</f>
        <v>55000</v>
      </c>
    </row>
    <row r="250" spans="1:7" ht="25.5">
      <c r="A250" s="139" t="s">
        <v>127</v>
      </c>
      <c r="B250" s="148" t="s">
        <v>27</v>
      </c>
      <c r="C250" s="21" t="s">
        <v>420</v>
      </c>
      <c r="D250" s="21" t="s">
        <v>220</v>
      </c>
      <c r="E250" s="21" t="s">
        <v>242</v>
      </c>
      <c r="F250" s="21" t="s">
        <v>117</v>
      </c>
      <c r="G250" s="34">
        <v>55000</v>
      </c>
    </row>
    <row r="251" spans="1:7" ht="15.75">
      <c r="A251" s="66" t="s">
        <v>427</v>
      </c>
      <c r="B251" s="150"/>
      <c r="C251" s="52"/>
      <c r="D251" s="52"/>
      <c r="E251" s="52"/>
      <c r="F251" s="52"/>
      <c r="G251" s="53">
        <f>G6+G54+G61+G86+G117+G192+G202+G226+G245</f>
        <v>6669150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31"/>
  <sheetViews>
    <sheetView view="pageBreakPreview" zoomScaleSheetLayoutView="100" workbookViewId="0" topLeftCell="A157">
      <selection activeCell="G17" sqref="G17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5.421875" style="18" customWidth="1"/>
    <col min="8" max="8" width="15.421875" style="20" customWidth="1"/>
  </cols>
  <sheetData>
    <row r="1" spans="1:8" ht="63.75" customHeight="1">
      <c r="A1" s="273" t="s">
        <v>684</v>
      </c>
      <c r="B1" s="310"/>
      <c r="C1" s="310"/>
      <c r="D1" s="310"/>
      <c r="E1" s="310"/>
      <c r="F1" s="310"/>
      <c r="G1" s="310"/>
      <c r="H1" s="310"/>
    </row>
    <row r="2" spans="1:8" ht="50.25" customHeight="1">
      <c r="A2" s="306" t="s">
        <v>685</v>
      </c>
      <c r="B2" s="311"/>
      <c r="C2" s="311"/>
      <c r="D2" s="311"/>
      <c r="E2" s="311"/>
      <c r="F2" s="311"/>
      <c r="G2" s="311"/>
      <c r="H2" s="311"/>
    </row>
    <row r="3" spans="1:9" ht="26.25" customHeight="1">
      <c r="A3" s="308" t="s">
        <v>232</v>
      </c>
      <c r="B3" s="218" t="s">
        <v>233</v>
      </c>
      <c r="C3" s="218"/>
      <c r="D3" s="218"/>
      <c r="E3" s="218"/>
      <c r="F3" s="218"/>
      <c r="G3" s="233" t="s">
        <v>189</v>
      </c>
      <c r="H3" s="233" t="s">
        <v>189</v>
      </c>
      <c r="I3" s="11"/>
    </row>
    <row r="4" spans="1:9" ht="34.5" customHeight="1">
      <c r="A4" s="309"/>
      <c r="B4" s="218" t="s">
        <v>234</v>
      </c>
      <c r="C4" s="218" t="s">
        <v>235</v>
      </c>
      <c r="D4" s="218" t="s">
        <v>236</v>
      </c>
      <c r="E4" s="218" t="s">
        <v>237</v>
      </c>
      <c r="F4" s="218" t="s">
        <v>187</v>
      </c>
      <c r="G4" s="233" t="s">
        <v>562</v>
      </c>
      <c r="H4" s="233" t="s">
        <v>686</v>
      </c>
      <c r="I4" s="11"/>
    </row>
    <row r="5" spans="1:9" ht="23.25" customHeight="1">
      <c r="A5" s="69" t="s">
        <v>380</v>
      </c>
      <c r="B5" s="58" t="s">
        <v>27</v>
      </c>
      <c r="C5" s="68" t="s">
        <v>220</v>
      </c>
      <c r="D5" s="68"/>
      <c r="E5" s="68"/>
      <c r="F5" s="68"/>
      <c r="G5" s="70">
        <f>G6+G11+G19+G27+G32</f>
        <v>3600533</v>
      </c>
      <c r="H5" s="70">
        <f>H6+H11+H19+H27+H32</f>
        <v>3631983</v>
      </c>
      <c r="I5" s="11"/>
    </row>
    <row r="6" spans="1:9" ht="37.5" customHeight="1">
      <c r="A6" s="62" t="s">
        <v>381</v>
      </c>
      <c r="B6" s="148" t="s">
        <v>27</v>
      </c>
      <c r="C6" s="17" t="s">
        <v>220</v>
      </c>
      <c r="D6" s="17" t="s">
        <v>222</v>
      </c>
      <c r="E6" s="17"/>
      <c r="F6" s="17"/>
      <c r="G6" s="33">
        <f aca="true" t="shared" si="0" ref="G6:H8">G7</f>
        <v>437932</v>
      </c>
      <c r="H6" s="33">
        <f t="shared" si="0"/>
        <v>437932</v>
      </c>
      <c r="I6" s="11"/>
    </row>
    <row r="7" spans="1:8" ht="38.25">
      <c r="A7" s="62" t="s">
        <v>382</v>
      </c>
      <c r="B7" s="148" t="s">
        <v>27</v>
      </c>
      <c r="C7" s="17" t="s">
        <v>220</v>
      </c>
      <c r="D7" s="17" t="s">
        <v>222</v>
      </c>
      <c r="E7" s="17" t="s">
        <v>256</v>
      </c>
      <c r="F7" s="17"/>
      <c r="G7" s="33">
        <f t="shared" si="0"/>
        <v>437932</v>
      </c>
      <c r="H7" s="33">
        <f t="shared" si="0"/>
        <v>437932</v>
      </c>
    </row>
    <row r="8" spans="1:8" ht="38.25">
      <c r="A8" s="62" t="s">
        <v>95</v>
      </c>
      <c r="B8" s="148" t="s">
        <v>27</v>
      </c>
      <c r="C8" s="17" t="s">
        <v>220</v>
      </c>
      <c r="D8" s="17" t="s">
        <v>222</v>
      </c>
      <c r="E8" s="17" t="s">
        <v>255</v>
      </c>
      <c r="F8" s="17"/>
      <c r="G8" s="33">
        <f t="shared" si="0"/>
        <v>437932</v>
      </c>
      <c r="H8" s="33">
        <f t="shared" si="0"/>
        <v>437932</v>
      </c>
    </row>
    <row r="9" spans="1:8" ht="15.75">
      <c r="A9" s="62" t="s">
        <v>383</v>
      </c>
      <c r="B9" s="148" t="s">
        <v>27</v>
      </c>
      <c r="C9" s="17" t="s">
        <v>220</v>
      </c>
      <c r="D9" s="17" t="s">
        <v>222</v>
      </c>
      <c r="E9" s="29" t="s">
        <v>282</v>
      </c>
      <c r="F9" s="17"/>
      <c r="G9" s="33">
        <f>G10</f>
        <v>437932</v>
      </c>
      <c r="H9" s="33">
        <f>H10</f>
        <v>437932</v>
      </c>
    </row>
    <row r="10" spans="1:8" ht="25.5">
      <c r="A10" s="139" t="s">
        <v>124</v>
      </c>
      <c r="B10" s="148" t="s">
        <v>27</v>
      </c>
      <c r="C10" s="21" t="s">
        <v>220</v>
      </c>
      <c r="D10" s="21" t="s">
        <v>222</v>
      </c>
      <c r="E10" s="23" t="s">
        <v>282</v>
      </c>
      <c r="F10" s="21" t="s">
        <v>120</v>
      </c>
      <c r="G10" s="33">
        <v>437932</v>
      </c>
      <c r="H10" s="33">
        <v>437932</v>
      </c>
    </row>
    <row r="11" spans="1:8" ht="38.25">
      <c r="A11" s="62" t="s">
        <v>384</v>
      </c>
      <c r="B11" s="148" t="s">
        <v>27</v>
      </c>
      <c r="C11" s="17" t="s">
        <v>220</v>
      </c>
      <c r="D11" s="17" t="s">
        <v>224</v>
      </c>
      <c r="E11" s="17"/>
      <c r="F11" s="17"/>
      <c r="G11" s="33">
        <f aca="true" t="shared" si="1" ref="G11:H13">G12</f>
        <v>638213</v>
      </c>
      <c r="H11" s="33">
        <f t="shared" si="1"/>
        <v>669663</v>
      </c>
    </row>
    <row r="12" spans="1:8" ht="38.25">
      <c r="A12" s="62" t="s">
        <v>382</v>
      </c>
      <c r="B12" s="148" t="s">
        <v>27</v>
      </c>
      <c r="C12" s="17" t="s">
        <v>220</v>
      </c>
      <c r="D12" s="17" t="s">
        <v>224</v>
      </c>
      <c r="E12" s="17" t="s">
        <v>256</v>
      </c>
      <c r="F12" s="17"/>
      <c r="G12" s="33">
        <f t="shared" si="1"/>
        <v>638213</v>
      </c>
      <c r="H12" s="33">
        <f t="shared" si="1"/>
        <v>669663</v>
      </c>
    </row>
    <row r="13" spans="1:8" ht="38.25">
      <c r="A13" s="62" t="s">
        <v>385</v>
      </c>
      <c r="B13" s="148" t="s">
        <v>27</v>
      </c>
      <c r="C13" s="17" t="s">
        <v>220</v>
      </c>
      <c r="D13" s="17" t="s">
        <v>224</v>
      </c>
      <c r="E13" s="17" t="s">
        <v>255</v>
      </c>
      <c r="F13" s="17"/>
      <c r="G13" s="33">
        <f t="shared" si="1"/>
        <v>638213</v>
      </c>
      <c r="H13" s="33">
        <f t="shared" si="1"/>
        <v>669663</v>
      </c>
    </row>
    <row r="14" spans="1:8" ht="15.75">
      <c r="A14" s="62" t="s">
        <v>386</v>
      </c>
      <c r="B14" s="148" t="s">
        <v>27</v>
      </c>
      <c r="C14" s="17" t="s">
        <v>220</v>
      </c>
      <c r="D14" s="17" t="s">
        <v>224</v>
      </c>
      <c r="E14" s="17" t="s">
        <v>283</v>
      </c>
      <c r="F14" s="17"/>
      <c r="G14" s="33">
        <f>G15+G16+G17+G18+G25</f>
        <v>638213</v>
      </c>
      <c r="H14" s="33">
        <f>H15+H16+H17+H18+H25</f>
        <v>669663</v>
      </c>
    </row>
    <row r="15" spans="1:8" ht="25.5">
      <c r="A15" s="139" t="s">
        <v>124</v>
      </c>
      <c r="B15" s="148" t="s">
        <v>27</v>
      </c>
      <c r="C15" s="21" t="s">
        <v>220</v>
      </c>
      <c r="D15" s="21" t="s">
        <v>224</v>
      </c>
      <c r="E15" s="21" t="s">
        <v>283</v>
      </c>
      <c r="F15" s="21" t="s">
        <v>120</v>
      </c>
      <c r="G15" s="34">
        <v>304980</v>
      </c>
      <c r="H15" s="34">
        <v>304980</v>
      </c>
    </row>
    <row r="16" spans="1:8" ht="25.5">
      <c r="A16" s="139" t="s">
        <v>127</v>
      </c>
      <c r="B16" s="148" t="s">
        <v>27</v>
      </c>
      <c r="C16" s="21" t="s">
        <v>220</v>
      </c>
      <c r="D16" s="21" t="s">
        <v>224</v>
      </c>
      <c r="E16" s="21" t="s">
        <v>283</v>
      </c>
      <c r="F16" s="21" t="s">
        <v>117</v>
      </c>
      <c r="G16" s="34">
        <v>331233</v>
      </c>
      <c r="H16" s="34">
        <v>362683</v>
      </c>
    </row>
    <row r="17" spans="1:8" ht="15.75">
      <c r="A17" s="63" t="s">
        <v>150</v>
      </c>
      <c r="B17" s="148" t="s">
        <v>27</v>
      </c>
      <c r="C17" s="21" t="s">
        <v>220</v>
      </c>
      <c r="D17" s="21" t="s">
        <v>224</v>
      </c>
      <c r="E17" s="21" t="s">
        <v>283</v>
      </c>
      <c r="F17" s="21" t="s">
        <v>121</v>
      </c>
      <c r="G17" s="34">
        <v>1000</v>
      </c>
      <c r="H17" s="34">
        <v>1000</v>
      </c>
    </row>
    <row r="18" spans="1:8" ht="15.75">
      <c r="A18" s="63" t="s">
        <v>128</v>
      </c>
      <c r="B18" s="148" t="s">
        <v>27</v>
      </c>
      <c r="C18" s="21" t="s">
        <v>220</v>
      </c>
      <c r="D18" s="21" t="s">
        <v>224</v>
      </c>
      <c r="E18" s="21" t="s">
        <v>283</v>
      </c>
      <c r="F18" s="21" t="s">
        <v>122</v>
      </c>
      <c r="G18" s="34">
        <v>1000</v>
      </c>
      <c r="H18" s="34">
        <v>1000</v>
      </c>
    </row>
    <row r="19" spans="1:8" ht="15.75" hidden="1">
      <c r="A19" s="62" t="s">
        <v>321</v>
      </c>
      <c r="B19" s="148" t="s">
        <v>27</v>
      </c>
      <c r="C19" s="17" t="s">
        <v>220</v>
      </c>
      <c r="D19" s="17" t="s">
        <v>226</v>
      </c>
      <c r="E19" s="17"/>
      <c r="F19" s="17"/>
      <c r="G19" s="33">
        <f>SUM(G20)</f>
        <v>0</v>
      </c>
      <c r="H19" s="33">
        <f>SUM(H20)</f>
        <v>0</v>
      </c>
    </row>
    <row r="20" spans="1:8" ht="38.25" hidden="1">
      <c r="A20" s="62" t="s">
        <v>382</v>
      </c>
      <c r="B20" s="148" t="s">
        <v>27</v>
      </c>
      <c r="C20" s="17" t="s">
        <v>220</v>
      </c>
      <c r="D20" s="17" t="s">
        <v>226</v>
      </c>
      <c r="E20" s="17" t="s">
        <v>256</v>
      </c>
      <c r="F20" s="17"/>
      <c r="G20" s="33">
        <f>SUM(G21)</f>
        <v>0</v>
      </c>
      <c r="H20" s="33">
        <f>SUM(H21)</f>
        <v>0</v>
      </c>
    </row>
    <row r="21" spans="1:8" ht="38.25" hidden="1">
      <c r="A21" s="62" t="s">
        <v>385</v>
      </c>
      <c r="B21" s="148" t="s">
        <v>27</v>
      </c>
      <c r="C21" s="17" t="s">
        <v>220</v>
      </c>
      <c r="D21" s="17" t="s">
        <v>226</v>
      </c>
      <c r="E21" s="17" t="s">
        <v>255</v>
      </c>
      <c r="F21" s="17"/>
      <c r="G21" s="33">
        <f>SUM(G23+G24)</f>
        <v>0</v>
      </c>
      <c r="H21" s="33">
        <f>SUM(H23+H24)</f>
        <v>0</v>
      </c>
    </row>
    <row r="22" spans="1:8" ht="25.5" hidden="1">
      <c r="A22" s="139" t="s">
        <v>127</v>
      </c>
      <c r="B22" s="148" t="s">
        <v>27</v>
      </c>
      <c r="C22" s="21" t="s">
        <v>220</v>
      </c>
      <c r="D22" s="21" t="s">
        <v>226</v>
      </c>
      <c r="E22" s="21" t="s">
        <v>322</v>
      </c>
      <c r="F22" s="21" t="s">
        <v>117</v>
      </c>
      <c r="G22" s="33">
        <f>G23+G24</f>
        <v>0</v>
      </c>
      <c r="H22" s="33">
        <f>H23+H24</f>
        <v>0</v>
      </c>
    </row>
    <row r="23" spans="1:8" ht="24.75" customHeight="1" hidden="1">
      <c r="A23" s="63" t="s">
        <v>387</v>
      </c>
      <c r="B23" s="148" t="s">
        <v>27</v>
      </c>
      <c r="C23" s="21" t="s">
        <v>220</v>
      </c>
      <c r="D23" s="21" t="s">
        <v>226</v>
      </c>
      <c r="E23" s="21" t="s">
        <v>108</v>
      </c>
      <c r="F23" s="21" t="s">
        <v>411</v>
      </c>
      <c r="G23" s="34">
        <v>0</v>
      </c>
      <c r="H23" s="34">
        <v>0</v>
      </c>
    </row>
    <row r="24" spans="1:8" ht="0.75" customHeight="1">
      <c r="A24" s="63" t="s">
        <v>387</v>
      </c>
      <c r="B24" s="148" t="s">
        <v>27</v>
      </c>
      <c r="C24" s="21" t="s">
        <v>220</v>
      </c>
      <c r="D24" s="21" t="s">
        <v>226</v>
      </c>
      <c r="E24" s="21" t="s">
        <v>322</v>
      </c>
      <c r="F24" s="21" t="s">
        <v>411</v>
      </c>
      <c r="G24" s="34">
        <v>0</v>
      </c>
      <c r="H24" s="34">
        <v>0</v>
      </c>
    </row>
    <row r="25" spans="1:8" ht="51">
      <c r="A25" s="62" t="s">
        <v>580</v>
      </c>
      <c r="B25" s="238" t="s">
        <v>27</v>
      </c>
      <c r="C25" s="17" t="s">
        <v>220</v>
      </c>
      <c r="D25" s="17" t="s">
        <v>224</v>
      </c>
      <c r="E25" s="17" t="s">
        <v>577</v>
      </c>
      <c r="F25" s="17"/>
      <c r="G25" s="33">
        <f>G26</f>
        <v>0</v>
      </c>
      <c r="H25" s="33">
        <f>H26</f>
        <v>0</v>
      </c>
    </row>
    <row r="26" spans="1:8" ht="29.25" customHeight="1">
      <c r="A26" s="139" t="s">
        <v>127</v>
      </c>
      <c r="B26" s="148" t="s">
        <v>27</v>
      </c>
      <c r="C26" s="21" t="s">
        <v>220</v>
      </c>
      <c r="D26" s="21" t="s">
        <v>224</v>
      </c>
      <c r="E26" s="21" t="s">
        <v>583</v>
      </c>
      <c r="F26" s="21" t="s">
        <v>117</v>
      </c>
      <c r="G26" s="34">
        <v>0</v>
      </c>
      <c r="H26" s="34">
        <v>0</v>
      </c>
    </row>
    <row r="27" spans="1:8" ht="21.75" customHeight="1">
      <c r="A27" s="102" t="s">
        <v>96</v>
      </c>
      <c r="B27" s="148" t="s">
        <v>27</v>
      </c>
      <c r="C27" s="103" t="s">
        <v>220</v>
      </c>
      <c r="D27" s="103" t="s">
        <v>420</v>
      </c>
      <c r="E27" s="104"/>
      <c r="F27" s="104"/>
      <c r="G27" s="33">
        <f aca="true" t="shared" si="2" ref="G27:H30">G28</f>
        <v>50000</v>
      </c>
      <c r="H27" s="33">
        <f t="shared" si="2"/>
        <v>50000</v>
      </c>
    </row>
    <row r="28" spans="1:8" ht="38.25">
      <c r="A28" s="141" t="s">
        <v>97</v>
      </c>
      <c r="B28" s="148" t="s">
        <v>27</v>
      </c>
      <c r="C28" s="184" t="s">
        <v>220</v>
      </c>
      <c r="D28" s="184" t="s">
        <v>420</v>
      </c>
      <c r="E28" s="184" t="s">
        <v>256</v>
      </c>
      <c r="F28" s="184"/>
      <c r="G28" s="33">
        <f t="shared" si="2"/>
        <v>50000</v>
      </c>
      <c r="H28" s="33">
        <f t="shared" si="2"/>
        <v>50000</v>
      </c>
    </row>
    <row r="29" spans="1:8" ht="38.25">
      <c r="A29" s="141" t="s">
        <v>98</v>
      </c>
      <c r="B29" s="148" t="s">
        <v>27</v>
      </c>
      <c r="C29" s="184" t="s">
        <v>220</v>
      </c>
      <c r="D29" s="184" t="s">
        <v>420</v>
      </c>
      <c r="E29" s="184" t="s">
        <v>255</v>
      </c>
      <c r="F29" s="184"/>
      <c r="G29" s="33">
        <f t="shared" si="2"/>
        <v>50000</v>
      </c>
      <c r="H29" s="33">
        <f t="shared" si="2"/>
        <v>50000</v>
      </c>
    </row>
    <row r="30" spans="1:8" ht="15.75">
      <c r="A30" s="141" t="s">
        <v>99</v>
      </c>
      <c r="B30" s="148" t="s">
        <v>27</v>
      </c>
      <c r="C30" s="184" t="s">
        <v>220</v>
      </c>
      <c r="D30" s="184" t="s">
        <v>420</v>
      </c>
      <c r="E30" s="184" t="s">
        <v>100</v>
      </c>
      <c r="F30" s="184"/>
      <c r="G30" s="33">
        <f t="shared" si="2"/>
        <v>50000</v>
      </c>
      <c r="H30" s="33">
        <f t="shared" si="2"/>
        <v>50000</v>
      </c>
    </row>
    <row r="31" spans="1:8" ht="15.75">
      <c r="A31" s="141" t="s">
        <v>101</v>
      </c>
      <c r="B31" s="148" t="s">
        <v>27</v>
      </c>
      <c r="C31" s="184" t="s">
        <v>220</v>
      </c>
      <c r="D31" s="184" t="s">
        <v>420</v>
      </c>
      <c r="E31" s="184" t="s">
        <v>100</v>
      </c>
      <c r="F31" s="184" t="s">
        <v>102</v>
      </c>
      <c r="G31" s="33">
        <v>50000</v>
      </c>
      <c r="H31" s="33">
        <v>50000</v>
      </c>
    </row>
    <row r="32" spans="1:8" ht="15.75">
      <c r="A32" s="64" t="s">
        <v>193</v>
      </c>
      <c r="B32" s="148" t="s">
        <v>27</v>
      </c>
      <c r="C32" s="54" t="s">
        <v>220</v>
      </c>
      <c r="D32" s="54">
        <v>13</v>
      </c>
      <c r="E32" s="55"/>
      <c r="F32" s="55"/>
      <c r="G32" s="56">
        <f>G33+G40+G37</f>
        <v>2474388</v>
      </c>
      <c r="H32" s="56">
        <f>H33+H40+H37</f>
        <v>2474388</v>
      </c>
    </row>
    <row r="33" spans="1:8" ht="51">
      <c r="A33" s="167" t="s">
        <v>144</v>
      </c>
      <c r="B33" s="148" t="s">
        <v>27</v>
      </c>
      <c r="C33" s="17" t="s">
        <v>220</v>
      </c>
      <c r="D33" s="17">
        <v>13</v>
      </c>
      <c r="E33" s="17" t="s">
        <v>266</v>
      </c>
      <c r="F33" s="17"/>
      <c r="G33" s="33">
        <f aca="true" t="shared" si="3" ref="G33:H35">G34</f>
        <v>5000</v>
      </c>
      <c r="H33" s="33">
        <f t="shared" si="3"/>
        <v>5000</v>
      </c>
    </row>
    <row r="34" spans="1:8" ht="25.5">
      <c r="A34" s="62" t="s">
        <v>265</v>
      </c>
      <c r="B34" s="148" t="s">
        <v>27</v>
      </c>
      <c r="C34" s="17" t="s">
        <v>220</v>
      </c>
      <c r="D34" s="17" t="s">
        <v>286</v>
      </c>
      <c r="E34" s="17" t="s">
        <v>264</v>
      </c>
      <c r="F34" s="17"/>
      <c r="G34" s="33">
        <f t="shared" si="3"/>
        <v>5000</v>
      </c>
      <c r="H34" s="33">
        <f t="shared" si="3"/>
        <v>5000</v>
      </c>
    </row>
    <row r="35" spans="1:8" ht="25.5">
      <c r="A35" s="62" t="s">
        <v>389</v>
      </c>
      <c r="B35" s="148" t="s">
        <v>27</v>
      </c>
      <c r="C35" s="17" t="s">
        <v>220</v>
      </c>
      <c r="D35" s="17">
        <v>13</v>
      </c>
      <c r="E35" s="17" t="s">
        <v>263</v>
      </c>
      <c r="F35" s="17"/>
      <c r="G35" s="33">
        <f t="shared" si="3"/>
        <v>5000</v>
      </c>
      <c r="H35" s="33">
        <f t="shared" si="3"/>
        <v>5000</v>
      </c>
    </row>
    <row r="36" spans="1:8" ht="25.5">
      <c r="A36" s="139" t="s">
        <v>127</v>
      </c>
      <c r="B36" s="148" t="s">
        <v>27</v>
      </c>
      <c r="C36" s="21" t="s">
        <v>220</v>
      </c>
      <c r="D36" s="21" t="s">
        <v>413</v>
      </c>
      <c r="E36" s="21" t="s">
        <v>263</v>
      </c>
      <c r="F36" s="21" t="s">
        <v>117</v>
      </c>
      <c r="G36" s="34">
        <v>5000</v>
      </c>
      <c r="H36" s="34">
        <v>5000</v>
      </c>
    </row>
    <row r="37" spans="1:8" ht="38.25">
      <c r="A37" s="174" t="s">
        <v>492</v>
      </c>
      <c r="B37" s="148" t="s">
        <v>27</v>
      </c>
      <c r="C37" s="17" t="s">
        <v>220</v>
      </c>
      <c r="D37" s="17" t="s">
        <v>413</v>
      </c>
      <c r="E37" s="185" t="s">
        <v>493</v>
      </c>
      <c r="F37" s="21"/>
      <c r="G37" s="33">
        <f>G38</f>
        <v>10000</v>
      </c>
      <c r="H37" s="33">
        <f>H38</f>
        <v>10000</v>
      </c>
    </row>
    <row r="38" spans="1:8" ht="25.5">
      <c r="A38" s="158" t="s">
        <v>498</v>
      </c>
      <c r="B38" s="148" t="s">
        <v>27</v>
      </c>
      <c r="C38" s="21" t="s">
        <v>220</v>
      </c>
      <c r="D38" s="21" t="s">
        <v>413</v>
      </c>
      <c r="E38" s="204" t="s">
        <v>494</v>
      </c>
      <c r="F38" s="21"/>
      <c r="G38" s="34">
        <f>G39</f>
        <v>10000</v>
      </c>
      <c r="H38" s="34">
        <f>H39</f>
        <v>10000</v>
      </c>
    </row>
    <row r="39" spans="1:8" ht="25.5">
      <c r="A39" s="139" t="s">
        <v>127</v>
      </c>
      <c r="B39" s="148" t="s">
        <v>27</v>
      </c>
      <c r="C39" s="21" t="s">
        <v>220</v>
      </c>
      <c r="D39" s="21" t="s">
        <v>413</v>
      </c>
      <c r="E39" s="204" t="s">
        <v>495</v>
      </c>
      <c r="F39" s="21" t="s">
        <v>117</v>
      </c>
      <c r="G39" s="34">
        <v>10000</v>
      </c>
      <c r="H39" s="34">
        <v>10000</v>
      </c>
    </row>
    <row r="40" spans="1:8" ht="38.25">
      <c r="A40" s="62" t="s">
        <v>382</v>
      </c>
      <c r="B40" s="148" t="s">
        <v>27</v>
      </c>
      <c r="C40" s="17" t="s">
        <v>220</v>
      </c>
      <c r="D40" s="17">
        <v>13</v>
      </c>
      <c r="E40" s="17" t="s">
        <v>256</v>
      </c>
      <c r="F40" s="17"/>
      <c r="G40" s="33">
        <f>G41</f>
        <v>2459388</v>
      </c>
      <c r="H40" s="33">
        <f>H41</f>
        <v>2459388</v>
      </c>
    </row>
    <row r="41" spans="1:8" ht="38.25">
      <c r="A41" s="62" t="s">
        <v>385</v>
      </c>
      <c r="B41" s="148" t="s">
        <v>27</v>
      </c>
      <c r="C41" s="17" t="s">
        <v>220</v>
      </c>
      <c r="D41" s="17">
        <v>13</v>
      </c>
      <c r="E41" s="17" t="s">
        <v>255</v>
      </c>
      <c r="F41" s="17"/>
      <c r="G41" s="33">
        <f>G45+G42</f>
        <v>2459388</v>
      </c>
      <c r="H41" s="33">
        <f>H45+H42</f>
        <v>2459388</v>
      </c>
    </row>
    <row r="42" spans="1:8" ht="25.5">
      <c r="A42" s="62" t="s">
        <v>425</v>
      </c>
      <c r="B42" s="148" t="s">
        <v>27</v>
      </c>
      <c r="C42" s="17" t="s">
        <v>220</v>
      </c>
      <c r="D42" s="17">
        <v>13</v>
      </c>
      <c r="E42" s="17" t="s">
        <v>285</v>
      </c>
      <c r="F42" s="17"/>
      <c r="G42" s="33">
        <f>G43+G44</f>
        <v>2443388</v>
      </c>
      <c r="H42" s="33">
        <f>H43+H44</f>
        <v>2443388</v>
      </c>
    </row>
    <row r="43" spans="1:8" ht="25.5">
      <c r="A43" s="139" t="s">
        <v>124</v>
      </c>
      <c r="B43" s="148" t="s">
        <v>27</v>
      </c>
      <c r="C43" s="21" t="s">
        <v>221</v>
      </c>
      <c r="D43" s="21">
        <v>12</v>
      </c>
      <c r="E43" s="21" t="s">
        <v>285</v>
      </c>
      <c r="F43" s="21" t="s">
        <v>120</v>
      </c>
      <c r="G43" s="34">
        <v>2043388</v>
      </c>
      <c r="H43" s="34">
        <v>2043388</v>
      </c>
    </row>
    <row r="44" spans="1:8" ht="25.5">
      <c r="A44" s="139" t="s">
        <v>127</v>
      </c>
      <c r="B44" s="148" t="s">
        <v>27</v>
      </c>
      <c r="C44" s="21" t="s">
        <v>220</v>
      </c>
      <c r="D44" s="21" t="s">
        <v>413</v>
      </c>
      <c r="E44" s="21" t="s">
        <v>285</v>
      </c>
      <c r="F44" s="21" t="s">
        <v>117</v>
      </c>
      <c r="G44" s="34">
        <v>400000</v>
      </c>
      <c r="H44" s="34">
        <v>400000</v>
      </c>
    </row>
    <row r="45" spans="1:8" ht="25.5">
      <c r="A45" s="62" t="s">
        <v>238</v>
      </c>
      <c r="B45" s="148" t="s">
        <v>27</v>
      </c>
      <c r="C45" s="17" t="s">
        <v>220</v>
      </c>
      <c r="D45" s="17">
        <v>13</v>
      </c>
      <c r="E45" s="17" t="s">
        <v>284</v>
      </c>
      <c r="F45" s="17"/>
      <c r="G45" s="33">
        <f>G46+G47</f>
        <v>16000</v>
      </c>
      <c r="H45" s="33">
        <f>H46+H47</f>
        <v>16000</v>
      </c>
    </row>
    <row r="46" spans="1:8" ht="25.5">
      <c r="A46" s="139" t="s">
        <v>127</v>
      </c>
      <c r="B46" s="148" t="s">
        <v>27</v>
      </c>
      <c r="C46" s="21" t="s">
        <v>220</v>
      </c>
      <c r="D46" s="21" t="s">
        <v>413</v>
      </c>
      <c r="E46" s="21" t="s">
        <v>284</v>
      </c>
      <c r="F46" s="21" t="s">
        <v>117</v>
      </c>
      <c r="G46" s="33">
        <v>15000</v>
      </c>
      <c r="H46" s="33">
        <v>15000</v>
      </c>
    </row>
    <row r="47" spans="1:8" ht="15.75">
      <c r="A47" s="63" t="s">
        <v>128</v>
      </c>
      <c r="B47" s="148" t="s">
        <v>27</v>
      </c>
      <c r="C47" s="21" t="s">
        <v>220</v>
      </c>
      <c r="D47" s="21" t="s">
        <v>413</v>
      </c>
      <c r="E47" s="21" t="s">
        <v>284</v>
      </c>
      <c r="F47" s="21" t="s">
        <v>122</v>
      </c>
      <c r="G47" s="34">
        <v>1000</v>
      </c>
      <c r="H47" s="34">
        <v>1000</v>
      </c>
    </row>
    <row r="48" spans="1:8" ht="16.5">
      <c r="A48" s="69" t="s">
        <v>194</v>
      </c>
      <c r="B48" s="149" t="s">
        <v>27</v>
      </c>
      <c r="C48" s="68" t="s">
        <v>222</v>
      </c>
      <c r="D48" s="68"/>
      <c r="E48" s="68"/>
      <c r="F48" s="68"/>
      <c r="G48" s="70">
        <f aca="true" t="shared" si="4" ref="G48:H51">G49</f>
        <v>0</v>
      </c>
      <c r="H48" s="70">
        <f t="shared" si="4"/>
        <v>0</v>
      </c>
    </row>
    <row r="49" spans="1:8" ht="15.75">
      <c r="A49" s="62" t="s">
        <v>390</v>
      </c>
      <c r="B49" s="148" t="s">
        <v>27</v>
      </c>
      <c r="C49" s="17" t="s">
        <v>222</v>
      </c>
      <c r="D49" s="17" t="s">
        <v>223</v>
      </c>
      <c r="E49" s="17"/>
      <c r="F49" s="17"/>
      <c r="G49" s="33">
        <f t="shared" si="4"/>
        <v>0</v>
      </c>
      <c r="H49" s="33">
        <f t="shared" si="4"/>
        <v>0</v>
      </c>
    </row>
    <row r="50" spans="1:8" ht="38.25">
      <c r="A50" s="62" t="s">
        <v>382</v>
      </c>
      <c r="B50" s="148" t="s">
        <v>27</v>
      </c>
      <c r="C50" s="17" t="s">
        <v>222</v>
      </c>
      <c r="D50" s="17" t="s">
        <v>223</v>
      </c>
      <c r="E50" s="17" t="s">
        <v>256</v>
      </c>
      <c r="F50" s="17"/>
      <c r="G50" s="33">
        <f t="shared" si="4"/>
        <v>0</v>
      </c>
      <c r="H50" s="33">
        <f t="shared" si="4"/>
        <v>0</v>
      </c>
    </row>
    <row r="51" spans="1:8" ht="38.25">
      <c r="A51" s="62" t="s">
        <v>385</v>
      </c>
      <c r="B51" s="148" t="s">
        <v>27</v>
      </c>
      <c r="C51" s="17" t="s">
        <v>222</v>
      </c>
      <c r="D51" s="17" t="s">
        <v>223</v>
      </c>
      <c r="E51" s="17" t="s">
        <v>255</v>
      </c>
      <c r="F51" s="17"/>
      <c r="G51" s="33">
        <f t="shared" si="4"/>
        <v>0</v>
      </c>
      <c r="H51" s="33">
        <f t="shared" si="4"/>
        <v>0</v>
      </c>
    </row>
    <row r="52" spans="1:8" ht="25.5">
      <c r="A52" s="62" t="s">
        <v>391</v>
      </c>
      <c r="B52" s="148" t="s">
        <v>27</v>
      </c>
      <c r="C52" s="17" t="s">
        <v>222</v>
      </c>
      <c r="D52" s="17" t="s">
        <v>223</v>
      </c>
      <c r="E52" s="17" t="s">
        <v>258</v>
      </c>
      <c r="F52" s="17"/>
      <c r="G52" s="33">
        <f>G53+G54</f>
        <v>0</v>
      </c>
      <c r="H52" s="33">
        <f>H53+H54</f>
        <v>0</v>
      </c>
    </row>
    <row r="53" spans="1:8" ht="25.5">
      <c r="A53" s="139" t="s">
        <v>124</v>
      </c>
      <c r="B53" s="148" t="s">
        <v>27</v>
      </c>
      <c r="C53" s="21" t="s">
        <v>222</v>
      </c>
      <c r="D53" s="21" t="s">
        <v>223</v>
      </c>
      <c r="E53" s="21" t="s">
        <v>258</v>
      </c>
      <c r="F53" s="21" t="s">
        <v>120</v>
      </c>
      <c r="G53" s="33">
        <v>0</v>
      </c>
      <c r="H53" s="33">
        <v>0</v>
      </c>
    </row>
    <row r="54" spans="1:8" ht="25.5">
      <c r="A54" s="139" t="s">
        <v>127</v>
      </c>
      <c r="B54" s="148" t="s">
        <v>27</v>
      </c>
      <c r="C54" s="21" t="s">
        <v>222</v>
      </c>
      <c r="D54" s="21" t="s">
        <v>223</v>
      </c>
      <c r="E54" s="21" t="s">
        <v>258</v>
      </c>
      <c r="F54" s="21" t="s">
        <v>117</v>
      </c>
      <c r="G54" s="34">
        <v>0</v>
      </c>
      <c r="H54" s="34">
        <v>0</v>
      </c>
    </row>
    <row r="55" spans="1:8" ht="33">
      <c r="A55" s="69" t="s">
        <v>392</v>
      </c>
      <c r="B55" s="149" t="s">
        <v>27</v>
      </c>
      <c r="C55" s="68" t="s">
        <v>223</v>
      </c>
      <c r="D55" s="68"/>
      <c r="E55" s="68"/>
      <c r="F55" s="68"/>
      <c r="G55" s="70">
        <f>G56+G61+G74</f>
        <v>76000</v>
      </c>
      <c r="H55" s="70">
        <f>H56+H61+H74</f>
        <v>76000</v>
      </c>
    </row>
    <row r="56" spans="1:8" ht="25.5">
      <c r="A56" s="62" t="s">
        <v>393</v>
      </c>
      <c r="B56" s="148" t="s">
        <v>27</v>
      </c>
      <c r="C56" s="17" t="s">
        <v>223</v>
      </c>
      <c r="D56" s="17" t="s">
        <v>228</v>
      </c>
      <c r="E56" s="17"/>
      <c r="F56" s="17"/>
      <c r="G56" s="33">
        <f aca="true" t="shared" si="5" ref="G56:H58">G57</f>
        <v>50000</v>
      </c>
      <c r="H56" s="33">
        <f t="shared" si="5"/>
        <v>50000</v>
      </c>
    </row>
    <row r="57" spans="1:8" ht="38.25">
      <c r="A57" s="62" t="s">
        <v>382</v>
      </c>
      <c r="B57" s="148" t="s">
        <v>27</v>
      </c>
      <c r="C57" s="17" t="s">
        <v>223</v>
      </c>
      <c r="D57" s="17" t="s">
        <v>228</v>
      </c>
      <c r="E57" s="17" t="s">
        <v>256</v>
      </c>
      <c r="F57" s="17"/>
      <c r="G57" s="33">
        <f t="shared" si="5"/>
        <v>50000</v>
      </c>
      <c r="H57" s="33">
        <f t="shared" si="5"/>
        <v>50000</v>
      </c>
    </row>
    <row r="58" spans="1:8" ht="38.25">
      <c r="A58" s="62" t="s">
        <v>385</v>
      </c>
      <c r="B58" s="148" t="s">
        <v>27</v>
      </c>
      <c r="C58" s="17" t="s">
        <v>223</v>
      </c>
      <c r="D58" s="17" t="s">
        <v>228</v>
      </c>
      <c r="E58" s="17" t="s">
        <v>255</v>
      </c>
      <c r="F58" s="17"/>
      <c r="G58" s="33">
        <f t="shared" si="5"/>
        <v>50000</v>
      </c>
      <c r="H58" s="33">
        <f t="shared" si="5"/>
        <v>50000</v>
      </c>
    </row>
    <row r="59" spans="1:8" ht="38.25">
      <c r="A59" s="62" t="s">
        <v>394</v>
      </c>
      <c r="B59" s="148" t="s">
        <v>27</v>
      </c>
      <c r="C59" s="17" t="s">
        <v>223</v>
      </c>
      <c r="D59" s="17" t="s">
        <v>228</v>
      </c>
      <c r="E59" s="17" t="s">
        <v>267</v>
      </c>
      <c r="F59" s="17"/>
      <c r="G59" s="33">
        <f>G60</f>
        <v>50000</v>
      </c>
      <c r="H59" s="33">
        <f>H60</f>
        <v>50000</v>
      </c>
    </row>
    <row r="60" spans="1:8" ht="25.5">
      <c r="A60" s="139" t="s">
        <v>127</v>
      </c>
      <c r="B60" s="148" t="s">
        <v>27</v>
      </c>
      <c r="C60" s="21" t="s">
        <v>223</v>
      </c>
      <c r="D60" s="21" t="s">
        <v>228</v>
      </c>
      <c r="E60" s="21" t="s">
        <v>267</v>
      </c>
      <c r="F60" s="21" t="s">
        <v>117</v>
      </c>
      <c r="G60" s="33">
        <v>50000</v>
      </c>
      <c r="H60" s="33">
        <v>50000</v>
      </c>
    </row>
    <row r="61" spans="1:8" ht="15.75">
      <c r="A61" s="62" t="s">
        <v>196</v>
      </c>
      <c r="B61" s="148" t="s">
        <v>27</v>
      </c>
      <c r="C61" s="17" t="s">
        <v>223</v>
      </c>
      <c r="D61" s="17">
        <v>10</v>
      </c>
      <c r="E61" s="17"/>
      <c r="F61" s="17"/>
      <c r="G61" s="33">
        <f>G65+G62+G75</f>
        <v>11000</v>
      </c>
      <c r="H61" s="33">
        <f>H65+H62+H75</f>
        <v>11000</v>
      </c>
    </row>
    <row r="62" spans="1:8" ht="51.75">
      <c r="A62" s="143" t="s">
        <v>134</v>
      </c>
      <c r="B62" s="148" t="s">
        <v>27</v>
      </c>
      <c r="C62" s="17" t="s">
        <v>223</v>
      </c>
      <c r="D62" s="17" t="s">
        <v>414</v>
      </c>
      <c r="E62" s="145" t="s">
        <v>138</v>
      </c>
      <c r="F62" s="17"/>
      <c r="G62" s="33">
        <f>G63</f>
        <v>1000</v>
      </c>
      <c r="H62" s="33">
        <f>H63</f>
        <v>1000</v>
      </c>
    </row>
    <row r="63" spans="1:8" ht="38.25">
      <c r="A63" s="142" t="s">
        <v>135</v>
      </c>
      <c r="B63" s="148" t="s">
        <v>27</v>
      </c>
      <c r="C63" s="21" t="s">
        <v>223</v>
      </c>
      <c r="D63" s="21" t="s">
        <v>414</v>
      </c>
      <c r="E63" s="144" t="s">
        <v>136</v>
      </c>
      <c r="F63" s="21"/>
      <c r="G63" s="34">
        <f>G64</f>
        <v>1000</v>
      </c>
      <c r="H63" s="34">
        <f>H64</f>
        <v>1000</v>
      </c>
    </row>
    <row r="64" spans="1:8" ht="25.5">
      <c r="A64" s="142" t="s">
        <v>192</v>
      </c>
      <c r="B64" s="148" t="s">
        <v>27</v>
      </c>
      <c r="C64" s="21" t="s">
        <v>223</v>
      </c>
      <c r="D64" s="21" t="s">
        <v>414</v>
      </c>
      <c r="E64" s="206" t="s">
        <v>137</v>
      </c>
      <c r="F64" s="21" t="s">
        <v>117</v>
      </c>
      <c r="G64" s="34">
        <v>1000</v>
      </c>
      <c r="H64" s="34">
        <v>1000</v>
      </c>
    </row>
    <row r="65" spans="1:8" ht="38.25">
      <c r="A65" s="62" t="s">
        <v>382</v>
      </c>
      <c r="B65" s="148" t="s">
        <v>27</v>
      </c>
      <c r="C65" s="17" t="s">
        <v>223</v>
      </c>
      <c r="D65" s="17" t="s">
        <v>414</v>
      </c>
      <c r="E65" s="17" t="s">
        <v>256</v>
      </c>
      <c r="F65" s="17"/>
      <c r="G65" s="33">
        <f>G66</f>
        <v>10000</v>
      </c>
      <c r="H65" s="33">
        <f>H66</f>
        <v>10000</v>
      </c>
    </row>
    <row r="66" spans="1:8" ht="38.25">
      <c r="A66" s="62" t="s">
        <v>385</v>
      </c>
      <c r="B66" s="148" t="s">
        <v>27</v>
      </c>
      <c r="C66" s="17" t="s">
        <v>223</v>
      </c>
      <c r="D66" s="17" t="s">
        <v>414</v>
      </c>
      <c r="E66" s="17" t="s">
        <v>255</v>
      </c>
      <c r="F66" s="17"/>
      <c r="G66" s="33">
        <f>G67</f>
        <v>10000</v>
      </c>
      <c r="H66" s="33">
        <f>H67+H71</f>
        <v>10000</v>
      </c>
    </row>
    <row r="67" spans="1:8" ht="38.25">
      <c r="A67" s="62" t="s">
        <v>395</v>
      </c>
      <c r="B67" s="148" t="s">
        <v>27</v>
      </c>
      <c r="C67" s="17" t="s">
        <v>223</v>
      </c>
      <c r="D67" s="17">
        <v>10</v>
      </c>
      <c r="E67" s="17" t="s">
        <v>268</v>
      </c>
      <c r="F67" s="17"/>
      <c r="G67" s="33">
        <f>G68</f>
        <v>10000</v>
      </c>
      <c r="H67" s="33">
        <f>H68</f>
        <v>10000</v>
      </c>
    </row>
    <row r="68" spans="1:8" ht="27.75" customHeight="1">
      <c r="A68" s="139" t="s">
        <v>127</v>
      </c>
      <c r="B68" s="148" t="s">
        <v>27</v>
      </c>
      <c r="C68" s="21" t="s">
        <v>223</v>
      </c>
      <c r="D68" s="21" t="s">
        <v>414</v>
      </c>
      <c r="E68" s="21" t="s">
        <v>268</v>
      </c>
      <c r="F68" s="21" t="s">
        <v>117</v>
      </c>
      <c r="G68" s="33">
        <v>10000</v>
      </c>
      <c r="H68" s="33">
        <v>10000</v>
      </c>
    </row>
    <row r="69" spans="1:8" ht="0.75" customHeight="1" hidden="1">
      <c r="A69" s="63" t="s">
        <v>130</v>
      </c>
      <c r="B69" s="148" t="s">
        <v>27</v>
      </c>
      <c r="C69" s="21" t="s">
        <v>223</v>
      </c>
      <c r="D69" s="21" t="s">
        <v>414</v>
      </c>
      <c r="E69" s="21" t="s">
        <v>268</v>
      </c>
      <c r="F69" s="21" t="s">
        <v>123</v>
      </c>
      <c r="G69" s="34">
        <v>0</v>
      </c>
      <c r="H69" s="34">
        <f>H70</f>
        <v>0</v>
      </c>
    </row>
    <row r="70" spans="1:8" ht="25.5" hidden="1">
      <c r="A70" s="63" t="s">
        <v>335</v>
      </c>
      <c r="B70" s="148" t="s">
        <v>27</v>
      </c>
      <c r="C70" s="21" t="s">
        <v>223</v>
      </c>
      <c r="D70" s="21" t="s">
        <v>414</v>
      </c>
      <c r="E70" s="21" t="s">
        <v>268</v>
      </c>
      <c r="F70" s="21" t="s">
        <v>331</v>
      </c>
      <c r="G70" s="34">
        <v>-1</v>
      </c>
      <c r="H70" s="34">
        <v>0</v>
      </c>
    </row>
    <row r="71" spans="1:8" ht="15.75" hidden="1">
      <c r="A71" s="62" t="s">
        <v>110</v>
      </c>
      <c r="B71" s="148" t="s">
        <v>27</v>
      </c>
      <c r="C71" s="17" t="s">
        <v>223</v>
      </c>
      <c r="D71" s="17" t="s">
        <v>414</v>
      </c>
      <c r="E71" s="17" t="s">
        <v>109</v>
      </c>
      <c r="F71" s="17"/>
      <c r="G71" s="33">
        <f>SUM(G73)</f>
        <v>-1</v>
      </c>
      <c r="H71" s="33">
        <f>SUM(H73)</f>
        <v>0</v>
      </c>
    </row>
    <row r="72" spans="1:8" ht="25.5" hidden="1">
      <c r="A72" s="139" t="s">
        <v>127</v>
      </c>
      <c r="B72" s="148" t="s">
        <v>27</v>
      </c>
      <c r="C72" s="21" t="s">
        <v>223</v>
      </c>
      <c r="D72" s="21" t="s">
        <v>414</v>
      </c>
      <c r="E72" s="21" t="s">
        <v>109</v>
      </c>
      <c r="F72" s="21" t="s">
        <v>117</v>
      </c>
      <c r="G72" s="33">
        <f>G73</f>
        <v>-1</v>
      </c>
      <c r="H72" s="33">
        <f>H73</f>
        <v>0</v>
      </c>
    </row>
    <row r="73" spans="1:8" ht="25.5" hidden="1">
      <c r="A73" s="63" t="s">
        <v>387</v>
      </c>
      <c r="B73" s="148" t="s">
        <v>27</v>
      </c>
      <c r="C73" s="21" t="s">
        <v>223</v>
      </c>
      <c r="D73" s="21" t="s">
        <v>414</v>
      </c>
      <c r="E73" s="21" t="s">
        <v>109</v>
      </c>
      <c r="F73" s="21" t="s">
        <v>411</v>
      </c>
      <c r="G73" s="34">
        <v>-1</v>
      </c>
      <c r="H73" s="34">
        <v>0</v>
      </c>
    </row>
    <row r="74" spans="1:8" ht="0.75" customHeight="1">
      <c r="A74" s="15" t="s">
        <v>94</v>
      </c>
      <c r="B74" s="148" t="s">
        <v>27</v>
      </c>
      <c r="C74" s="17" t="s">
        <v>223</v>
      </c>
      <c r="D74" s="17" t="s">
        <v>89</v>
      </c>
      <c r="E74" s="17"/>
      <c r="F74" s="17"/>
      <c r="G74" s="33">
        <f>G77</f>
        <v>15000</v>
      </c>
      <c r="H74" s="33">
        <f>H77</f>
        <v>15000</v>
      </c>
    </row>
    <row r="75" spans="1:8" ht="25.5">
      <c r="A75" s="138" t="s">
        <v>689</v>
      </c>
      <c r="B75" s="238" t="s">
        <v>27</v>
      </c>
      <c r="C75" s="60" t="s">
        <v>223</v>
      </c>
      <c r="D75" s="60" t="s">
        <v>414</v>
      </c>
      <c r="E75" s="60" t="s">
        <v>268</v>
      </c>
      <c r="F75" s="60"/>
      <c r="G75" s="246">
        <f>G76</f>
        <v>0</v>
      </c>
      <c r="H75" s="246">
        <f>H76</f>
        <v>0</v>
      </c>
    </row>
    <row r="76" spans="1:8" ht="25.5">
      <c r="A76" s="139" t="s">
        <v>127</v>
      </c>
      <c r="B76" s="148" t="s">
        <v>27</v>
      </c>
      <c r="C76" s="21" t="s">
        <v>223</v>
      </c>
      <c r="D76" s="21" t="s">
        <v>414</v>
      </c>
      <c r="E76" s="21" t="s">
        <v>614</v>
      </c>
      <c r="F76" s="21" t="s">
        <v>117</v>
      </c>
      <c r="G76" s="34">
        <v>0</v>
      </c>
      <c r="H76" s="34">
        <v>0</v>
      </c>
    </row>
    <row r="77" spans="1:8" ht="38.25">
      <c r="A77" s="167" t="s">
        <v>668</v>
      </c>
      <c r="B77" s="148" t="s">
        <v>27</v>
      </c>
      <c r="C77" s="17" t="s">
        <v>223</v>
      </c>
      <c r="D77" s="17" t="s">
        <v>89</v>
      </c>
      <c r="E77" s="17" t="s">
        <v>266</v>
      </c>
      <c r="F77" s="17"/>
      <c r="G77" s="33">
        <f aca="true" t="shared" si="6" ref="G77:H79">G78</f>
        <v>15000</v>
      </c>
      <c r="H77" s="33">
        <f t="shared" si="6"/>
        <v>15000</v>
      </c>
    </row>
    <row r="78" spans="1:8" ht="25.5">
      <c r="A78" s="62" t="s">
        <v>265</v>
      </c>
      <c r="B78" s="148" t="s">
        <v>27</v>
      </c>
      <c r="C78" s="17" t="s">
        <v>223</v>
      </c>
      <c r="D78" s="17" t="s">
        <v>89</v>
      </c>
      <c r="E78" s="17" t="s">
        <v>264</v>
      </c>
      <c r="F78" s="17"/>
      <c r="G78" s="33">
        <f t="shared" si="6"/>
        <v>15000</v>
      </c>
      <c r="H78" s="33">
        <f t="shared" si="6"/>
        <v>15000</v>
      </c>
    </row>
    <row r="79" spans="1:8" ht="25.5">
      <c r="A79" s="62" t="s">
        <v>389</v>
      </c>
      <c r="B79" s="148" t="s">
        <v>27</v>
      </c>
      <c r="C79" s="17" t="s">
        <v>223</v>
      </c>
      <c r="D79" s="17" t="s">
        <v>89</v>
      </c>
      <c r="E79" s="17" t="s">
        <v>263</v>
      </c>
      <c r="F79" s="17"/>
      <c r="G79" s="33">
        <f t="shared" si="6"/>
        <v>15000</v>
      </c>
      <c r="H79" s="33">
        <f t="shared" si="6"/>
        <v>15000</v>
      </c>
    </row>
    <row r="80" spans="1:8" ht="25.5">
      <c r="A80" s="139" t="s">
        <v>127</v>
      </c>
      <c r="B80" s="148" t="s">
        <v>27</v>
      </c>
      <c r="C80" s="21" t="s">
        <v>223</v>
      </c>
      <c r="D80" s="21" t="s">
        <v>89</v>
      </c>
      <c r="E80" s="21" t="s">
        <v>263</v>
      </c>
      <c r="F80" s="21" t="s">
        <v>117</v>
      </c>
      <c r="G80" s="34">
        <v>15000</v>
      </c>
      <c r="H80" s="34">
        <v>15000</v>
      </c>
    </row>
    <row r="81" spans="1:8" ht="16.5">
      <c r="A81" s="69" t="s">
        <v>197</v>
      </c>
      <c r="B81" s="149" t="s">
        <v>27</v>
      </c>
      <c r="C81" s="68" t="s">
        <v>224</v>
      </c>
      <c r="D81" s="68"/>
      <c r="E81" s="68"/>
      <c r="F81" s="68"/>
      <c r="G81" s="70">
        <f>G82+G100+G87</f>
        <v>700900</v>
      </c>
      <c r="H81" s="70">
        <f>H82+H100+H87</f>
        <v>715200</v>
      </c>
    </row>
    <row r="82" spans="1:8" ht="15.75">
      <c r="A82" s="62" t="s">
        <v>198</v>
      </c>
      <c r="B82" s="148" t="s">
        <v>27</v>
      </c>
      <c r="C82" s="17" t="s">
        <v>224</v>
      </c>
      <c r="D82" s="17" t="s">
        <v>220</v>
      </c>
      <c r="E82" s="17"/>
      <c r="F82" s="17"/>
      <c r="G82" s="33">
        <f aca="true" t="shared" si="7" ref="G82:H84">G83</f>
        <v>5000</v>
      </c>
      <c r="H82" s="33">
        <f t="shared" si="7"/>
        <v>5000</v>
      </c>
    </row>
    <row r="83" spans="1:8" ht="25.5">
      <c r="A83" s="123" t="s">
        <v>654</v>
      </c>
      <c r="B83" s="148" t="s">
        <v>27</v>
      </c>
      <c r="C83" s="17" t="s">
        <v>224</v>
      </c>
      <c r="D83" s="17" t="s">
        <v>220</v>
      </c>
      <c r="E83" s="17" t="s">
        <v>260</v>
      </c>
      <c r="F83" s="17"/>
      <c r="G83" s="33">
        <f t="shared" si="7"/>
        <v>5000</v>
      </c>
      <c r="H83" s="33">
        <f t="shared" si="7"/>
        <v>5000</v>
      </c>
    </row>
    <row r="84" spans="1:8" ht="25.5">
      <c r="A84" s="123" t="s">
        <v>262</v>
      </c>
      <c r="B84" s="148" t="s">
        <v>27</v>
      </c>
      <c r="C84" s="17" t="s">
        <v>224</v>
      </c>
      <c r="D84" s="17" t="s">
        <v>220</v>
      </c>
      <c r="E84" s="17" t="s">
        <v>261</v>
      </c>
      <c r="F84" s="17"/>
      <c r="G84" s="33">
        <f t="shared" si="7"/>
        <v>5000</v>
      </c>
      <c r="H84" s="33">
        <f t="shared" si="7"/>
        <v>5000</v>
      </c>
    </row>
    <row r="85" spans="1:8" ht="25.5">
      <c r="A85" s="62" t="s">
        <v>199</v>
      </c>
      <c r="B85" s="148" t="s">
        <v>27</v>
      </c>
      <c r="C85" s="17" t="s">
        <v>224</v>
      </c>
      <c r="D85" s="17" t="s">
        <v>220</v>
      </c>
      <c r="E85" s="17" t="s">
        <v>259</v>
      </c>
      <c r="F85" s="17"/>
      <c r="G85" s="33">
        <f>G86</f>
        <v>5000</v>
      </c>
      <c r="H85" s="33">
        <f>H86</f>
        <v>5000</v>
      </c>
    </row>
    <row r="86" spans="1:8" ht="25.5">
      <c r="A86" s="139" t="s">
        <v>127</v>
      </c>
      <c r="B86" s="148" t="s">
        <v>27</v>
      </c>
      <c r="C86" s="21" t="s">
        <v>224</v>
      </c>
      <c r="D86" s="21" t="s">
        <v>220</v>
      </c>
      <c r="E86" s="21" t="s">
        <v>259</v>
      </c>
      <c r="F86" s="21" t="s">
        <v>117</v>
      </c>
      <c r="G86" s="34">
        <v>5000</v>
      </c>
      <c r="H86" s="34">
        <v>5000</v>
      </c>
    </row>
    <row r="87" spans="1:8" ht="15" customHeight="1">
      <c r="A87" s="62" t="s">
        <v>301</v>
      </c>
      <c r="B87" s="148" t="s">
        <v>27</v>
      </c>
      <c r="C87" s="130" t="s">
        <v>224</v>
      </c>
      <c r="D87" s="130" t="s">
        <v>228</v>
      </c>
      <c r="E87" s="17"/>
      <c r="F87" s="60"/>
      <c r="G87" s="33">
        <f>G95+G98</f>
        <v>667900</v>
      </c>
      <c r="H87" s="33">
        <f>H95+H98</f>
        <v>682200</v>
      </c>
    </row>
    <row r="88" spans="1:8" ht="13.5" customHeight="1" hidden="1">
      <c r="A88" s="66" t="s">
        <v>373</v>
      </c>
      <c r="B88" s="148" t="s">
        <v>27</v>
      </c>
      <c r="C88" s="131" t="s">
        <v>224</v>
      </c>
      <c r="D88" s="131" t="s">
        <v>228</v>
      </c>
      <c r="E88" s="124" t="s">
        <v>274</v>
      </c>
      <c r="F88" s="92"/>
      <c r="G88" s="91">
        <f aca="true" t="shared" si="8" ref="G88:H91">SUM(G89)</f>
        <v>0</v>
      </c>
      <c r="H88" s="91">
        <f t="shared" si="8"/>
        <v>0</v>
      </c>
    </row>
    <row r="89" spans="1:8" ht="25.5" hidden="1">
      <c r="A89" s="66" t="s">
        <v>374</v>
      </c>
      <c r="B89" s="148" t="s">
        <v>27</v>
      </c>
      <c r="C89" s="131" t="s">
        <v>224</v>
      </c>
      <c r="D89" s="131" t="s">
        <v>228</v>
      </c>
      <c r="E89" s="124" t="s">
        <v>275</v>
      </c>
      <c r="F89" s="92"/>
      <c r="G89" s="91">
        <f t="shared" si="8"/>
        <v>0</v>
      </c>
      <c r="H89" s="91">
        <f t="shared" si="8"/>
        <v>0</v>
      </c>
    </row>
    <row r="90" spans="1:8" ht="25.5" hidden="1">
      <c r="A90" s="66" t="s">
        <v>375</v>
      </c>
      <c r="B90" s="148" t="s">
        <v>27</v>
      </c>
      <c r="C90" s="131" t="s">
        <v>224</v>
      </c>
      <c r="D90" s="131" t="s">
        <v>228</v>
      </c>
      <c r="E90" s="124" t="s">
        <v>377</v>
      </c>
      <c r="F90" s="92"/>
      <c r="G90" s="91">
        <f t="shared" si="8"/>
        <v>0</v>
      </c>
      <c r="H90" s="91">
        <f t="shared" si="8"/>
        <v>0</v>
      </c>
    </row>
    <row r="91" spans="1:8" ht="25.5" hidden="1">
      <c r="A91" s="66" t="s">
        <v>376</v>
      </c>
      <c r="B91" s="148" t="s">
        <v>27</v>
      </c>
      <c r="C91" s="131" t="s">
        <v>224</v>
      </c>
      <c r="D91" s="131" t="s">
        <v>228</v>
      </c>
      <c r="E91" s="124" t="s">
        <v>378</v>
      </c>
      <c r="F91" s="92"/>
      <c r="G91" s="91">
        <f t="shared" si="8"/>
        <v>0</v>
      </c>
      <c r="H91" s="91">
        <f t="shared" si="8"/>
        <v>0</v>
      </c>
    </row>
    <row r="92" spans="1:8" ht="25.5" hidden="1">
      <c r="A92" s="94" t="s">
        <v>387</v>
      </c>
      <c r="B92" s="148" t="s">
        <v>27</v>
      </c>
      <c r="C92" s="132" t="s">
        <v>224</v>
      </c>
      <c r="D92" s="132" t="s">
        <v>228</v>
      </c>
      <c r="E92" s="125" t="s">
        <v>378</v>
      </c>
      <c r="F92" s="93" t="s">
        <v>411</v>
      </c>
      <c r="G92" s="126"/>
      <c r="H92" s="126"/>
    </row>
    <row r="93" spans="1:8" ht="28.5" customHeight="1" hidden="1">
      <c r="A93" s="62" t="s">
        <v>382</v>
      </c>
      <c r="B93" s="148" t="s">
        <v>27</v>
      </c>
      <c r="C93" s="130" t="s">
        <v>224</v>
      </c>
      <c r="D93" s="130" t="s">
        <v>228</v>
      </c>
      <c r="E93" s="17" t="s">
        <v>256</v>
      </c>
      <c r="F93" s="60"/>
      <c r="G93" s="33"/>
      <c r="H93" s="33">
        <f>H94</f>
        <v>0</v>
      </c>
    </row>
    <row r="94" spans="1:8" ht="38.25" hidden="1">
      <c r="A94" s="62" t="s">
        <v>385</v>
      </c>
      <c r="B94" s="148" t="s">
        <v>27</v>
      </c>
      <c r="C94" s="130" t="s">
        <v>224</v>
      </c>
      <c r="D94" s="130" t="s">
        <v>228</v>
      </c>
      <c r="E94" s="17" t="s">
        <v>255</v>
      </c>
      <c r="F94" s="60"/>
      <c r="G94" s="33">
        <v>0</v>
      </c>
      <c r="H94" s="33">
        <v>0</v>
      </c>
    </row>
    <row r="95" spans="1:8" ht="25.5">
      <c r="A95" s="138" t="s">
        <v>139</v>
      </c>
      <c r="B95" s="148" t="s">
        <v>27</v>
      </c>
      <c r="C95" s="130" t="s">
        <v>224</v>
      </c>
      <c r="D95" s="130" t="s">
        <v>228</v>
      </c>
      <c r="E95" s="17" t="s">
        <v>142</v>
      </c>
      <c r="F95" s="60"/>
      <c r="G95" s="33">
        <f>G96</f>
        <v>500000</v>
      </c>
      <c r="H95" s="33">
        <f>H96</f>
        <v>500000</v>
      </c>
    </row>
    <row r="96" spans="1:8" ht="15.75">
      <c r="A96" s="139" t="s">
        <v>140</v>
      </c>
      <c r="B96" s="148" t="s">
        <v>27</v>
      </c>
      <c r="C96" s="21" t="s">
        <v>224</v>
      </c>
      <c r="D96" s="21" t="s">
        <v>228</v>
      </c>
      <c r="E96" s="21" t="s">
        <v>141</v>
      </c>
      <c r="F96" s="60"/>
      <c r="G96" s="34">
        <f>G97</f>
        <v>500000</v>
      </c>
      <c r="H96" s="34">
        <f>H97</f>
        <v>500000</v>
      </c>
    </row>
    <row r="97" spans="1:8" ht="25.5">
      <c r="A97" s="139" t="s">
        <v>114</v>
      </c>
      <c r="B97" s="148" t="s">
        <v>27</v>
      </c>
      <c r="C97" s="21" t="s">
        <v>224</v>
      </c>
      <c r="D97" s="21" t="s">
        <v>228</v>
      </c>
      <c r="E97" s="21" t="s">
        <v>141</v>
      </c>
      <c r="F97" s="61" t="s">
        <v>117</v>
      </c>
      <c r="G97" s="34">
        <v>500000</v>
      </c>
      <c r="H97" s="34">
        <v>500000</v>
      </c>
    </row>
    <row r="98" spans="1:8" ht="25.5">
      <c r="A98" s="65" t="s">
        <v>482</v>
      </c>
      <c r="B98" s="148" t="s">
        <v>27</v>
      </c>
      <c r="C98" s="130" t="s">
        <v>224</v>
      </c>
      <c r="D98" s="130" t="s">
        <v>228</v>
      </c>
      <c r="E98" s="17" t="s">
        <v>483</v>
      </c>
      <c r="F98" s="60"/>
      <c r="G98" s="33">
        <f>G99</f>
        <v>167900</v>
      </c>
      <c r="H98" s="33">
        <f>H99</f>
        <v>182200</v>
      </c>
    </row>
    <row r="99" spans="1:8" ht="25.5">
      <c r="A99" s="139" t="s">
        <v>127</v>
      </c>
      <c r="B99" s="148" t="s">
        <v>27</v>
      </c>
      <c r="C99" s="133" t="s">
        <v>224</v>
      </c>
      <c r="D99" s="133" t="s">
        <v>228</v>
      </c>
      <c r="E99" s="21" t="s">
        <v>483</v>
      </c>
      <c r="F99" s="61" t="s">
        <v>117</v>
      </c>
      <c r="G99" s="34">
        <v>167900</v>
      </c>
      <c r="H99" s="34">
        <v>182200</v>
      </c>
    </row>
    <row r="100" spans="1:8" ht="16.5" thickBot="1">
      <c r="A100" s="62" t="s">
        <v>200</v>
      </c>
      <c r="B100" s="148" t="s">
        <v>27</v>
      </c>
      <c r="C100" s="29" t="s">
        <v>224</v>
      </c>
      <c r="D100" s="29" t="s">
        <v>415</v>
      </c>
      <c r="E100" s="29"/>
      <c r="F100" s="29"/>
      <c r="G100" s="33">
        <f>G104+G101</f>
        <v>28000</v>
      </c>
      <c r="H100" s="33">
        <f>H104+H101</f>
        <v>28000</v>
      </c>
    </row>
    <row r="101" spans="1:8" ht="26.25">
      <c r="A101" s="146" t="s">
        <v>688</v>
      </c>
      <c r="B101" s="148" t="s">
        <v>27</v>
      </c>
      <c r="C101" s="29" t="s">
        <v>224</v>
      </c>
      <c r="D101" s="29" t="s">
        <v>415</v>
      </c>
      <c r="E101" s="29" t="s">
        <v>490</v>
      </c>
      <c r="F101" s="29"/>
      <c r="G101" s="33">
        <f>G102</f>
        <v>3000</v>
      </c>
      <c r="H101" s="33">
        <f>H102</f>
        <v>3000</v>
      </c>
    </row>
    <row r="102" spans="1:8" ht="38.25">
      <c r="A102" s="147" t="s">
        <v>143</v>
      </c>
      <c r="B102" s="148" t="s">
        <v>27</v>
      </c>
      <c r="C102" s="23" t="s">
        <v>224</v>
      </c>
      <c r="D102" s="23" t="s">
        <v>415</v>
      </c>
      <c r="E102" s="23" t="s">
        <v>488</v>
      </c>
      <c r="F102" s="29"/>
      <c r="G102" s="34">
        <f>G103</f>
        <v>3000</v>
      </c>
      <c r="H102" s="34">
        <f>H103</f>
        <v>3000</v>
      </c>
    </row>
    <row r="103" spans="1:8" ht="25.5">
      <c r="A103" s="142" t="s">
        <v>192</v>
      </c>
      <c r="B103" s="148" t="s">
        <v>27</v>
      </c>
      <c r="C103" s="23" t="s">
        <v>224</v>
      </c>
      <c r="D103" s="23" t="s">
        <v>415</v>
      </c>
      <c r="E103" s="23" t="s">
        <v>489</v>
      </c>
      <c r="F103" s="23" t="s">
        <v>117</v>
      </c>
      <c r="G103" s="34">
        <v>3000</v>
      </c>
      <c r="H103" s="34">
        <v>3000</v>
      </c>
    </row>
    <row r="104" spans="1:8" ht="38.25">
      <c r="A104" s="123" t="s">
        <v>687</v>
      </c>
      <c r="B104" s="148" t="s">
        <v>27</v>
      </c>
      <c r="C104" s="29" t="s">
        <v>224</v>
      </c>
      <c r="D104" s="29" t="s">
        <v>415</v>
      </c>
      <c r="E104" s="29" t="s">
        <v>273</v>
      </c>
      <c r="F104" s="29"/>
      <c r="G104" s="33">
        <f aca="true" t="shared" si="9" ref="G104:H106">G105</f>
        <v>25000</v>
      </c>
      <c r="H104" s="33">
        <f t="shared" si="9"/>
        <v>25000</v>
      </c>
    </row>
    <row r="105" spans="1:8" ht="25.5">
      <c r="A105" s="123" t="s">
        <v>272</v>
      </c>
      <c r="B105" s="148" t="s">
        <v>27</v>
      </c>
      <c r="C105" s="29" t="s">
        <v>270</v>
      </c>
      <c r="D105" s="29" t="s">
        <v>415</v>
      </c>
      <c r="E105" s="29" t="s">
        <v>271</v>
      </c>
      <c r="F105" s="29"/>
      <c r="G105" s="33">
        <f t="shared" si="9"/>
        <v>25000</v>
      </c>
      <c r="H105" s="33">
        <f t="shared" si="9"/>
        <v>25000</v>
      </c>
    </row>
    <row r="106" spans="1:8" ht="25.5">
      <c r="A106" s="62" t="s">
        <v>239</v>
      </c>
      <c r="B106" s="148" t="s">
        <v>27</v>
      </c>
      <c r="C106" s="29" t="s">
        <v>224</v>
      </c>
      <c r="D106" s="29" t="s">
        <v>415</v>
      </c>
      <c r="E106" s="29" t="s">
        <v>269</v>
      </c>
      <c r="F106" s="29"/>
      <c r="G106" s="33">
        <f t="shared" si="9"/>
        <v>25000</v>
      </c>
      <c r="H106" s="33">
        <f t="shared" si="9"/>
        <v>25000</v>
      </c>
    </row>
    <row r="107" spans="1:8" ht="25.5">
      <c r="A107" s="139" t="s">
        <v>127</v>
      </c>
      <c r="B107" s="148" t="s">
        <v>27</v>
      </c>
      <c r="C107" s="23" t="s">
        <v>224</v>
      </c>
      <c r="D107" s="23" t="s">
        <v>415</v>
      </c>
      <c r="E107" s="23" t="s">
        <v>269</v>
      </c>
      <c r="F107" s="23" t="s">
        <v>117</v>
      </c>
      <c r="G107" s="34">
        <v>25000</v>
      </c>
      <c r="H107" s="34">
        <v>25000</v>
      </c>
    </row>
    <row r="108" spans="1:8" ht="15.75" customHeight="1">
      <c r="A108" s="69" t="s">
        <v>396</v>
      </c>
      <c r="B108" s="149" t="s">
        <v>27</v>
      </c>
      <c r="C108" s="98" t="s">
        <v>225</v>
      </c>
      <c r="D108" s="98"/>
      <c r="E108" s="98"/>
      <c r="F108" s="98"/>
      <c r="G108" s="70">
        <f>G114+G127+G152+G155+G159</f>
        <v>562847</v>
      </c>
      <c r="H108" s="70">
        <f>H113+H127+H151</f>
        <v>584447</v>
      </c>
    </row>
    <row r="109" spans="1:8" ht="15.75" hidden="1">
      <c r="A109" s="62" t="s">
        <v>347</v>
      </c>
      <c r="B109" s="148" t="s">
        <v>27</v>
      </c>
      <c r="C109" s="29" t="s">
        <v>225</v>
      </c>
      <c r="D109" s="17" t="s">
        <v>220</v>
      </c>
      <c r="E109" s="17" t="s">
        <v>349</v>
      </c>
      <c r="F109" s="17"/>
      <c r="G109" s="56">
        <v>0</v>
      </c>
      <c r="H109" s="56">
        <f aca="true" t="shared" si="10" ref="G109:H111">H110</f>
        <v>0</v>
      </c>
    </row>
    <row r="110" spans="1:8" ht="15.75" hidden="1">
      <c r="A110" s="62" t="s">
        <v>203</v>
      </c>
      <c r="B110" s="148" t="s">
        <v>27</v>
      </c>
      <c r="C110" s="29" t="s">
        <v>225</v>
      </c>
      <c r="D110" s="17" t="s">
        <v>220</v>
      </c>
      <c r="E110" s="17" t="s">
        <v>349</v>
      </c>
      <c r="F110" s="17"/>
      <c r="G110" s="56">
        <f t="shared" si="10"/>
        <v>-1</v>
      </c>
      <c r="H110" s="56">
        <f t="shared" si="10"/>
        <v>0</v>
      </c>
    </row>
    <row r="111" spans="1:8" ht="25.5" hidden="1">
      <c r="A111" s="123" t="s">
        <v>348</v>
      </c>
      <c r="B111" s="148" t="s">
        <v>27</v>
      </c>
      <c r="C111" s="29" t="s">
        <v>225</v>
      </c>
      <c r="D111" s="17" t="s">
        <v>220</v>
      </c>
      <c r="E111" s="17" t="s">
        <v>349</v>
      </c>
      <c r="F111" s="17"/>
      <c r="G111" s="56">
        <f t="shared" si="10"/>
        <v>-1</v>
      </c>
      <c r="H111" s="56">
        <f t="shared" si="10"/>
        <v>0</v>
      </c>
    </row>
    <row r="112" spans="1:8" ht="25.5" hidden="1">
      <c r="A112" s="63" t="s">
        <v>335</v>
      </c>
      <c r="B112" s="148" t="s">
        <v>27</v>
      </c>
      <c r="C112" s="23" t="s">
        <v>225</v>
      </c>
      <c r="D112" s="21" t="s">
        <v>220</v>
      </c>
      <c r="E112" s="21" t="s">
        <v>349</v>
      </c>
      <c r="F112" s="21" t="s">
        <v>331</v>
      </c>
      <c r="G112" s="57">
        <v>-1</v>
      </c>
      <c r="H112" s="57">
        <v>0</v>
      </c>
    </row>
    <row r="113" spans="1:8" ht="15.75" hidden="1">
      <c r="A113" s="62" t="s">
        <v>202</v>
      </c>
      <c r="B113" s="148" t="s">
        <v>27</v>
      </c>
      <c r="C113" s="17" t="s">
        <v>225</v>
      </c>
      <c r="D113" s="17" t="s">
        <v>220</v>
      </c>
      <c r="E113" s="17"/>
      <c r="F113" s="17"/>
      <c r="G113" s="33">
        <f>G114</f>
        <v>2000</v>
      </c>
      <c r="H113" s="33">
        <f>H114</f>
        <v>2000</v>
      </c>
    </row>
    <row r="114" spans="1:8" ht="38.25">
      <c r="A114" s="62" t="s">
        <v>382</v>
      </c>
      <c r="B114" s="148" t="s">
        <v>27</v>
      </c>
      <c r="C114" s="17" t="s">
        <v>225</v>
      </c>
      <c r="D114" s="17" t="s">
        <v>220</v>
      </c>
      <c r="E114" s="17" t="s">
        <v>256</v>
      </c>
      <c r="F114" s="17"/>
      <c r="G114" s="33">
        <f>G115</f>
        <v>2000</v>
      </c>
      <c r="H114" s="33">
        <f>H115</f>
        <v>2000</v>
      </c>
    </row>
    <row r="115" spans="1:8" ht="15.75">
      <c r="A115" s="62" t="s">
        <v>203</v>
      </c>
      <c r="B115" s="148" t="s">
        <v>27</v>
      </c>
      <c r="C115" s="17" t="s">
        <v>225</v>
      </c>
      <c r="D115" s="17" t="s">
        <v>220</v>
      </c>
      <c r="E115" s="17" t="s">
        <v>281</v>
      </c>
      <c r="F115" s="17"/>
      <c r="G115" s="33">
        <f>G116</f>
        <v>2000</v>
      </c>
      <c r="H115" s="33">
        <f>H116+H122</f>
        <v>2000</v>
      </c>
    </row>
    <row r="116" spans="1:8" ht="15.75">
      <c r="A116" s="62" t="s">
        <v>202</v>
      </c>
      <c r="B116" s="148" t="s">
        <v>27</v>
      </c>
      <c r="C116" s="17" t="s">
        <v>225</v>
      </c>
      <c r="D116" s="17" t="s">
        <v>220</v>
      </c>
      <c r="E116" s="17" t="s">
        <v>289</v>
      </c>
      <c r="F116" s="17"/>
      <c r="G116" s="33">
        <f>G117+G119</f>
        <v>2000</v>
      </c>
      <c r="H116" s="33">
        <f>H117+H119</f>
        <v>2000</v>
      </c>
    </row>
    <row r="117" spans="1:8" ht="38.25">
      <c r="A117" s="62" t="s">
        <v>397</v>
      </c>
      <c r="B117" s="148" t="s">
        <v>27</v>
      </c>
      <c r="C117" s="17" t="s">
        <v>225</v>
      </c>
      <c r="D117" s="17" t="s">
        <v>220</v>
      </c>
      <c r="E117" s="17" t="s">
        <v>288</v>
      </c>
      <c r="F117" s="17"/>
      <c r="G117" s="33">
        <f>G118</f>
        <v>1000</v>
      </c>
      <c r="H117" s="33">
        <f>H118</f>
        <v>1000</v>
      </c>
    </row>
    <row r="118" spans="1:8" ht="15.75">
      <c r="A118" s="63" t="s">
        <v>101</v>
      </c>
      <c r="B118" s="148" t="s">
        <v>27</v>
      </c>
      <c r="C118" s="21" t="s">
        <v>225</v>
      </c>
      <c r="D118" s="21" t="s">
        <v>220</v>
      </c>
      <c r="E118" s="21" t="s">
        <v>288</v>
      </c>
      <c r="F118" s="21" t="s">
        <v>102</v>
      </c>
      <c r="G118" s="34">
        <v>1000</v>
      </c>
      <c r="H118" s="34">
        <v>1000</v>
      </c>
    </row>
    <row r="119" spans="1:8" ht="15.75">
      <c r="A119" s="62" t="s">
        <v>204</v>
      </c>
      <c r="B119" s="148" t="s">
        <v>27</v>
      </c>
      <c r="C119" s="17" t="s">
        <v>225</v>
      </c>
      <c r="D119" s="17" t="s">
        <v>220</v>
      </c>
      <c r="E119" s="17" t="s">
        <v>287</v>
      </c>
      <c r="F119" s="17"/>
      <c r="G119" s="33">
        <f>G120+G121</f>
        <v>1000</v>
      </c>
      <c r="H119" s="33">
        <f>H120+H121</f>
        <v>1000</v>
      </c>
    </row>
    <row r="120" spans="1:8" ht="25.5">
      <c r="A120" s="139" t="s">
        <v>127</v>
      </c>
      <c r="B120" s="148" t="s">
        <v>27</v>
      </c>
      <c r="C120" s="21" t="s">
        <v>225</v>
      </c>
      <c r="D120" s="21" t="s">
        <v>220</v>
      </c>
      <c r="E120" s="21" t="s">
        <v>287</v>
      </c>
      <c r="F120" s="21" t="s">
        <v>117</v>
      </c>
      <c r="G120" s="34">
        <v>1000</v>
      </c>
      <c r="H120" s="34">
        <v>1000</v>
      </c>
    </row>
    <row r="121" spans="1:8" ht="15.75">
      <c r="A121" s="63" t="s">
        <v>101</v>
      </c>
      <c r="B121" s="148" t="s">
        <v>27</v>
      </c>
      <c r="C121" s="21" t="s">
        <v>225</v>
      </c>
      <c r="D121" s="21" t="s">
        <v>220</v>
      </c>
      <c r="E121" s="21" t="s">
        <v>287</v>
      </c>
      <c r="F121" s="21" t="s">
        <v>102</v>
      </c>
      <c r="G121" s="34">
        <v>0</v>
      </c>
      <c r="H121" s="34">
        <v>0</v>
      </c>
    </row>
    <row r="122" spans="1:8" ht="37.5" customHeight="1" hidden="1">
      <c r="A122" s="62" t="s">
        <v>203</v>
      </c>
      <c r="B122" s="148" t="s">
        <v>27</v>
      </c>
      <c r="C122" s="17" t="s">
        <v>225</v>
      </c>
      <c r="D122" s="17" t="s">
        <v>220</v>
      </c>
      <c r="E122" s="17" t="s">
        <v>333</v>
      </c>
      <c r="F122" s="17"/>
      <c r="G122" s="33">
        <v>0</v>
      </c>
      <c r="H122" s="33">
        <f>H123+H125</f>
        <v>0</v>
      </c>
    </row>
    <row r="123" spans="1:8" ht="51" hidden="1">
      <c r="A123" s="62" t="s">
        <v>326</v>
      </c>
      <c r="B123" s="148" t="s">
        <v>27</v>
      </c>
      <c r="C123" s="17" t="s">
        <v>225</v>
      </c>
      <c r="D123" s="17" t="s">
        <v>220</v>
      </c>
      <c r="E123" s="17" t="s">
        <v>332</v>
      </c>
      <c r="F123" s="17"/>
      <c r="G123" s="33">
        <f>G124</f>
        <v>-1</v>
      </c>
      <c r="H123" s="33">
        <f>H124</f>
        <v>0</v>
      </c>
    </row>
    <row r="124" spans="1:8" ht="25.5" hidden="1">
      <c r="A124" s="63" t="s">
        <v>335</v>
      </c>
      <c r="B124" s="148" t="s">
        <v>27</v>
      </c>
      <c r="C124" s="21" t="s">
        <v>225</v>
      </c>
      <c r="D124" s="21" t="s">
        <v>220</v>
      </c>
      <c r="E124" s="21" t="s">
        <v>332</v>
      </c>
      <c r="F124" s="21" t="s">
        <v>331</v>
      </c>
      <c r="G124" s="34">
        <v>-1</v>
      </c>
      <c r="H124" s="34">
        <v>0</v>
      </c>
    </row>
    <row r="125" spans="1:8" ht="38.25" hidden="1">
      <c r="A125" s="62" t="s">
        <v>327</v>
      </c>
      <c r="B125" s="148" t="s">
        <v>27</v>
      </c>
      <c r="C125" s="17" t="s">
        <v>225</v>
      </c>
      <c r="D125" s="17" t="s">
        <v>220</v>
      </c>
      <c r="E125" s="17" t="s">
        <v>334</v>
      </c>
      <c r="F125" s="17"/>
      <c r="G125" s="33">
        <f>G126</f>
        <v>-1</v>
      </c>
      <c r="H125" s="33">
        <f>H126</f>
        <v>0</v>
      </c>
    </row>
    <row r="126" spans="1:8" ht="25.5" hidden="1">
      <c r="A126" s="63" t="s">
        <v>335</v>
      </c>
      <c r="B126" s="148" t="s">
        <v>27</v>
      </c>
      <c r="C126" s="21" t="s">
        <v>225</v>
      </c>
      <c r="D126" s="21" t="s">
        <v>220</v>
      </c>
      <c r="E126" s="21" t="s">
        <v>334</v>
      </c>
      <c r="F126" s="21" t="s">
        <v>331</v>
      </c>
      <c r="G126" s="34">
        <v>-1</v>
      </c>
      <c r="H126" s="34">
        <v>0</v>
      </c>
    </row>
    <row r="127" spans="1:8" ht="23.25" customHeight="1">
      <c r="A127" s="62" t="s">
        <v>398</v>
      </c>
      <c r="B127" s="148" t="s">
        <v>27</v>
      </c>
      <c r="C127" s="17" t="s">
        <v>225</v>
      </c>
      <c r="D127" s="17" t="s">
        <v>222</v>
      </c>
      <c r="E127" s="17"/>
      <c r="F127" s="17"/>
      <c r="G127" s="33">
        <f>G128+G132</f>
        <v>15000</v>
      </c>
      <c r="H127" s="33">
        <f>H128+H132</f>
        <v>15000</v>
      </c>
    </row>
    <row r="128" spans="1:8" ht="25.5">
      <c r="A128" s="129" t="s">
        <v>145</v>
      </c>
      <c r="B128" s="148" t="s">
        <v>27</v>
      </c>
      <c r="C128" s="17" t="s">
        <v>225</v>
      </c>
      <c r="D128" s="17" t="s">
        <v>222</v>
      </c>
      <c r="E128" s="16" t="s">
        <v>496</v>
      </c>
      <c r="F128" s="17"/>
      <c r="G128" s="33">
        <f>G129+G130</f>
        <v>5000</v>
      </c>
      <c r="H128" s="33">
        <f>H129+H130</f>
        <v>5000</v>
      </c>
    </row>
    <row r="129" spans="1:8" ht="25.5">
      <c r="A129" s="139" t="s">
        <v>127</v>
      </c>
      <c r="B129" s="238" t="s">
        <v>27</v>
      </c>
      <c r="C129" s="17" t="s">
        <v>225</v>
      </c>
      <c r="D129" s="17" t="s">
        <v>222</v>
      </c>
      <c r="E129" s="16" t="s">
        <v>701</v>
      </c>
      <c r="F129" s="17" t="s">
        <v>117</v>
      </c>
      <c r="G129" s="33">
        <v>5000</v>
      </c>
      <c r="H129" s="33">
        <v>5000</v>
      </c>
    </row>
    <row r="130" spans="1:8" ht="27" customHeight="1">
      <c r="A130" s="247" t="s">
        <v>615</v>
      </c>
      <c r="B130" s="238" t="s">
        <v>27</v>
      </c>
      <c r="C130" s="17" t="s">
        <v>225</v>
      </c>
      <c r="D130" s="17" t="s">
        <v>222</v>
      </c>
      <c r="E130" s="16" t="s">
        <v>613</v>
      </c>
      <c r="F130" s="17"/>
      <c r="G130" s="56">
        <f>G131</f>
        <v>0</v>
      </c>
      <c r="H130" s="56">
        <f>H131</f>
        <v>0</v>
      </c>
    </row>
    <row r="131" spans="1:8" ht="25.5">
      <c r="A131" s="139" t="s">
        <v>127</v>
      </c>
      <c r="B131" s="148" t="s">
        <v>27</v>
      </c>
      <c r="C131" s="21" t="s">
        <v>225</v>
      </c>
      <c r="D131" s="21" t="s">
        <v>222</v>
      </c>
      <c r="E131" s="166" t="s">
        <v>613</v>
      </c>
      <c r="F131" s="21" t="s">
        <v>117</v>
      </c>
      <c r="G131" s="57">
        <v>0</v>
      </c>
      <c r="H131" s="57">
        <v>0</v>
      </c>
    </row>
    <row r="132" spans="1:8" ht="38.25">
      <c r="A132" s="62" t="s">
        <v>382</v>
      </c>
      <c r="B132" s="148" t="s">
        <v>27</v>
      </c>
      <c r="C132" s="29" t="s">
        <v>225</v>
      </c>
      <c r="D132" s="29" t="s">
        <v>222</v>
      </c>
      <c r="E132" s="17" t="s">
        <v>256</v>
      </c>
      <c r="F132" s="105"/>
      <c r="G132" s="33">
        <f aca="true" t="shared" si="11" ref="G132:H134">G133</f>
        <v>10000</v>
      </c>
      <c r="H132" s="33">
        <f t="shared" si="11"/>
        <v>10000</v>
      </c>
    </row>
    <row r="133" spans="1:8" ht="15.75">
      <c r="A133" s="62" t="s">
        <v>206</v>
      </c>
      <c r="B133" s="148" t="s">
        <v>27</v>
      </c>
      <c r="C133" s="29" t="s">
        <v>225</v>
      </c>
      <c r="D133" s="29" t="s">
        <v>222</v>
      </c>
      <c r="E133" s="17" t="s">
        <v>281</v>
      </c>
      <c r="F133" s="17"/>
      <c r="G133" s="33">
        <f t="shared" si="11"/>
        <v>10000</v>
      </c>
      <c r="H133" s="33">
        <f t="shared" si="11"/>
        <v>10000</v>
      </c>
    </row>
    <row r="134" spans="1:8" ht="38.25">
      <c r="A134" s="138" t="s">
        <v>394</v>
      </c>
      <c r="B134" s="148" t="s">
        <v>27</v>
      </c>
      <c r="C134" s="30" t="s">
        <v>225</v>
      </c>
      <c r="D134" s="30" t="s">
        <v>222</v>
      </c>
      <c r="E134" s="28" t="s">
        <v>115</v>
      </c>
      <c r="F134" s="17"/>
      <c r="G134" s="33">
        <f t="shared" si="11"/>
        <v>10000</v>
      </c>
      <c r="H134" s="33">
        <f t="shared" si="11"/>
        <v>10000</v>
      </c>
    </row>
    <row r="135" spans="1:8" ht="25.5">
      <c r="A135" s="139" t="s">
        <v>114</v>
      </c>
      <c r="B135" s="148" t="s">
        <v>27</v>
      </c>
      <c r="C135" s="32" t="s">
        <v>225</v>
      </c>
      <c r="D135" s="32" t="s">
        <v>222</v>
      </c>
      <c r="E135" s="31" t="s">
        <v>115</v>
      </c>
      <c r="F135" s="21" t="s">
        <v>117</v>
      </c>
      <c r="G135" s="34">
        <v>10000</v>
      </c>
      <c r="H135" s="34">
        <v>10000</v>
      </c>
    </row>
    <row r="136" spans="1:8" ht="15.75">
      <c r="A136" s="62" t="s">
        <v>398</v>
      </c>
      <c r="B136" s="148" t="s">
        <v>27</v>
      </c>
      <c r="C136" s="29" t="s">
        <v>225</v>
      </c>
      <c r="D136" s="29" t="s">
        <v>222</v>
      </c>
      <c r="E136" s="17" t="s">
        <v>280</v>
      </c>
      <c r="F136" s="17"/>
      <c r="G136" s="33">
        <f>G137+G139</f>
        <v>0</v>
      </c>
      <c r="H136" s="33">
        <f>H137+H139+H141</f>
        <v>0</v>
      </c>
    </row>
    <row r="137" spans="1:8" ht="38.25">
      <c r="A137" s="62" t="s">
        <v>399</v>
      </c>
      <c r="B137" s="148" t="s">
        <v>27</v>
      </c>
      <c r="C137" s="29" t="s">
        <v>225</v>
      </c>
      <c r="D137" s="29" t="s">
        <v>222</v>
      </c>
      <c r="E137" s="17" t="s">
        <v>279</v>
      </c>
      <c r="F137" s="17"/>
      <c r="G137" s="33">
        <f>G138</f>
        <v>0</v>
      </c>
      <c r="H137" s="33">
        <f>H138</f>
        <v>0</v>
      </c>
    </row>
    <row r="138" spans="1:8" ht="15.75">
      <c r="A138" s="63" t="s">
        <v>101</v>
      </c>
      <c r="B138" s="148" t="s">
        <v>27</v>
      </c>
      <c r="C138" s="23" t="s">
        <v>225</v>
      </c>
      <c r="D138" s="23" t="s">
        <v>222</v>
      </c>
      <c r="E138" s="21" t="s">
        <v>279</v>
      </c>
      <c r="F138" s="21" t="s">
        <v>102</v>
      </c>
      <c r="G138" s="34">
        <v>0</v>
      </c>
      <c r="H138" s="34">
        <v>0</v>
      </c>
    </row>
    <row r="139" spans="1:8" ht="38.25">
      <c r="A139" s="62" t="s">
        <v>400</v>
      </c>
      <c r="B139" s="148" t="s">
        <v>27</v>
      </c>
      <c r="C139" s="29" t="s">
        <v>225</v>
      </c>
      <c r="D139" s="17" t="s">
        <v>222</v>
      </c>
      <c r="E139" s="17" t="s">
        <v>291</v>
      </c>
      <c r="F139" s="17"/>
      <c r="G139" s="33">
        <f>G140</f>
        <v>0</v>
      </c>
      <c r="H139" s="33">
        <f>H140</f>
        <v>0</v>
      </c>
    </row>
    <row r="140" spans="1:8" ht="15.75">
      <c r="A140" s="63" t="s">
        <v>101</v>
      </c>
      <c r="B140" s="148" t="s">
        <v>27</v>
      </c>
      <c r="C140" s="23" t="s">
        <v>225</v>
      </c>
      <c r="D140" s="21" t="s">
        <v>222</v>
      </c>
      <c r="E140" s="21" t="s">
        <v>291</v>
      </c>
      <c r="F140" s="21" t="s">
        <v>416</v>
      </c>
      <c r="G140" s="34">
        <v>0</v>
      </c>
      <c r="H140" s="34">
        <v>0</v>
      </c>
    </row>
    <row r="141" spans="1:8" ht="48" customHeight="1" hidden="1">
      <c r="A141" s="62" t="s">
        <v>206</v>
      </c>
      <c r="B141" s="148" t="s">
        <v>27</v>
      </c>
      <c r="C141" s="17" t="s">
        <v>225</v>
      </c>
      <c r="D141" s="17" t="s">
        <v>222</v>
      </c>
      <c r="E141" s="29" t="s">
        <v>290</v>
      </c>
      <c r="F141" s="17"/>
      <c r="G141" s="33">
        <v>0</v>
      </c>
      <c r="H141" s="33">
        <f>H146+H144+H143+H147</f>
        <v>0</v>
      </c>
    </row>
    <row r="142" spans="1:8" ht="25.5" hidden="1">
      <c r="A142" s="139" t="s">
        <v>127</v>
      </c>
      <c r="B142" s="148" t="s">
        <v>27</v>
      </c>
      <c r="C142" s="21" t="s">
        <v>225</v>
      </c>
      <c r="D142" s="21" t="s">
        <v>222</v>
      </c>
      <c r="E142" s="23" t="s">
        <v>290</v>
      </c>
      <c r="F142" s="21" t="s">
        <v>117</v>
      </c>
      <c r="G142" s="34">
        <f>G143+G144</f>
        <v>-1</v>
      </c>
      <c r="H142" s="34">
        <f>H143+H144</f>
        <v>0</v>
      </c>
    </row>
    <row r="143" spans="1:8" ht="25.5" hidden="1">
      <c r="A143" s="63" t="s">
        <v>107</v>
      </c>
      <c r="B143" s="148" t="s">
        <v>27</v>
      </c>
      <c r="C143" s="21" t="s">
        <v>225</v>
      </c>
      <c r="D143" s="21" t="s">
        <v>222</v>
      </c>
      <c r="E143" s="23" t="s">
        <v>290</v>
      </c>
      <c r="F143" s="21" t="s">
        <v>106</v>
      </c>
      <c r="G143" s="34"/>
      <c r="H143" s="34"/>
    </row>
    <row r="144" spans="1:8" ht="25.5" hidden="1">
      <c r="A144" s="63" t="s">
        <v>387</v>
      </c>
      <c r="B144" s="148" t="s">
        <v>27</v>
      </c>
      <c r="C144" s="21" t="s">
        <v>225</v>
      </c>
      <c r="D144" s="21" t="s">
        <v>222</v>
      </c>
      <c r="E144" s="23" t="s">
        <v>290</v>
      </c>
      <c r="F144" s="21" t="s">
        <v>411</v>
      </c>
      <c r="G144" s="34">
        <v>-1</v>
      </c>
      <c r="H144" s="34">
        <v>0</v>
      </c>
    </row>
    <row r="145" spans="1:8" ht="15.75" hidden="1">
      <c r="A145" s="63" t="s">
        <v>101</v>
      </c>
      <c r="B145" s="148" t="s">
        <v>27</v>
      </c>
      <c r="C145" s="21" t="s">
        <v>225</v>
      </c>
      <c r="D145" s="21" t="s">
        <v>222</v>
      </c>
      <c r="E145" s="23" t="s">
        <v>290</v>
      </c>
      <c r="F145" s="21" t="s">
        <v>102</v>
      </c>
      <c r="G145" s="34">
        <f>G146+G147</f>
        <v>0</v>
      </c>
      <c r="H145" s="34">
        <f>H146+H147</f>
        <v>0</v>
      </c>
    </row>
    <row r="146" spans="1:8" ht="39" hidden="1">
      <c r="A146" s="100" t="s">
        <v>93</v>
      </c>
      <c r="B146" s="148" t="s">
        <v>27</v>
      </c>
      <c r="C146" s="21" t="s">
        <v>225</v>
      </c>
      <c r="D146" s="21" t="s">
        <v>222</v>
      </c>
      <c r="E146" s="23" t="s">
        <v>290</v>
      </c>
      <c r="F146" s="21" t="s">
        <v>92</v>
      </c>
      <c r="G146" s="34">
        <v>0</v>
      </c>
      <c r="H146" s="34">
        <v>0</v>
      </c>
    </row>
    <row r="147" spans="1:8" ht="25.5" hidden="1">
      <c r="A147" s="63" t="s">
        <v>479</v>
      </c>
      <c r="B147" s="148" t="s">
        <v>27</v>
      </c>
      <c r="C147" s="21" t="s">
        <v>225</v>
      </c>
      <c r="D147" s="21" t="s">
        <v>222</v>
      </c>
      <c r="E147" s="23" t="s">
        <v>290</v>
      </c>
      <c r="F147" s="21" t="s">
        <v>350</v>
      </c>
      <c r="G147" s="34">
        <v>0</v>
      </c>
      <c r="H147" s="34">
        <v>0</v>
      </c>
    </row>
    <row r="148" spans="1:8" ht="25.5" hidden="1">
      <c r="A148" s="62" t="s">
        <v>303</v>
      </c>
      <c r="B148" s="148" t="s">
        <v>27</v>
      </c>
      <c r="C148" s="17" t="s">
        <v>225</v>
      </c>
      <c r="D148" s="17" t="s">
        <v>222</v>
      </c>
      <c r="E148" s="29" t="s">
        <v>302</v>
      </c>
      <c r="F148" s="17"/>
      <c r="G148" s="33">
        <f>SUM(G150)</f>
        <v>-1</v>
      </c>
      <c r="H148" s="33">
        <f>SUM(H150)</f>
        <v>0</v>
      </c>
    </row>
    <row r="149" spans="1:8" ht="25.5" hidden="1">
      <c r="A149" s="139" t="s">
        <v>127</v>
      </c>
      <c r="B149" s="148" t="s">
        <v>27</v>
      </c>
      <c r="C149" s="21" t="s">
        <v>225</v>
      </c>
      <c r="D149" s="21" t="s">
        <v>222</v>
      </c>
      <c r="E149" s="23" t="s">
        <v>302</v>
      </c>
      <c r="F149" s="21" t="s">
        <v>117</v>
      </c>
      <c r="G149" s="34">
        <f>G150</f>
        <v>-1</v>
      </c>
      <c r="H149" s="34">
        <f>H150</f>
        <v>0</v>
      </c>
    </row>
    <row r="150" spans="1:8" ht="25.5" hidden="1">
      <c r="A150" s="63" t="s">
        <v>107</v>
      </c>
      <c r="B150" s="148" t="s">
        <v>27</v>
      </c>
      <c r="C150" s="21" t="s">
        <v>225</v>
      </c>
      <c r="D150" s="21" t="s">
        <v>222</v>
      </c>
      <c r="E150" s="23" t="s">
        <v>302</v>
      </c>
      <c r="F150" s="21" t="s">
        <v>106</v>
      </c>
      <c r="G150" s="34">
        <v>-1</v>
      </c>
      <c r="H150" s="34">
        <v>0</v>
      </c>
    </row>
    <row r="151" spans="1:8" ht="15.75" hidden="1">
      <c r="A151" s="62" t="s">
        <v>401</v>
      </c>
      <c r="B151" s="148" t="s">
        <v>27</v>
      </c>
      <c r="C151" s="17" t="s">
        <v>225</v>
      </c>
      <c r="D151" s="17" t="s">
        <v>223</v>
      </c>
      <c r="E151" s="17"/>
      <c r="F151" s="17"/>
      <c r="G151" s="33">
        <f>G152+G155+G159</f>
        <v>545847</v>
      </c>
      <c r="H151" s="33">
        <f>H152+H155+H159</f>
        <v>567447</v>
      </c>
    </row>
    <row r="152" spans="1:8" ht="38.25">
      <c r="A152" s="167" t="s">
        <v>668</v>
      </c>
      <c r="B152" s="148" t="s">
        <v>27</v>
      </c>
      <c r="C152" s="17" t="s">
        <v>225</v>
      </c>
      <c r="D152" s="17" t="s">
        <v>223</v>
      </c>
      <c r="E152" s="17" t="s">
        <v>266</v>
      </c>
      <c r="F152" s="17"/>
      <c r="G152" s="33">
        <f>G153</f>
        <v>10000</v>
      </c>
      <c r="H152" s="33">
        <f>H153</f>
        <v>10000</v>
      </c>
    </row>
    <row r="153" spans="1:8" ht="25.5">
      <c r="A153" s="62" t="s">
        <v>278</v>
      </c>
      <c r="B153" s="148" t="s">
        <v>27</v>
      </c>
      <c r="C153" s="17" t="s">
        <v>277</v>
      </c>
      <c r="D153" s="17" t="s">
        <v>223</v>
      </c>
      <c r="E153" s="17" t="s">
        <v>264</v>
      </c>
      <c r="F153" s="17"/>
      <c r="G153" s="33">
        <f>G154</f>
        <v>10000</v>
      </c>
      <c r="H153" s="33">
        <f>H154</f>
        <v>10000</v>
      </c>
    </row>
    <row r="154" spans="1:8" ht="25.5">
      <c r="A154" s="139" t="s">
        <v>127</v>
      </c>
      <c r="B154" s="148" t="s">
        <v>27</v>
      </c>
      <c r="C154" s="21" t="s">
        <v>225</v>
      </c>
      <c r="D154" s="21" t="s">
        <v>223</v>
      </c>
      <c r="E154" s="21" t="s">
        <v>263</v>
      </c>
      <c r="F154" s="21" t="s">
        <v>117</v>
      </c>
      <c r="G154" s="34">
        <v>10000</v>
      </c>
      <c r="H154" s="34">
        <v>10000</v>
      </c>
    </row>
    <row r="155" spans="1:8" ht="25.5">
      <c r="A155" s="123" t="s">
        <v>651</v>
      </c>
      <c r="B155" s="148" t="s">
        <v>27</v>
      </c>
      <c r="C155" s="17" t="s">
        <v>225</v>
      </c>
      <c r="D155" s="17" t="s">
        <v>223</v>
      </c>
      <c r="E155" s="17" t="s">
        <v>274</v>
      </c>
      <c r="F155" s="17"/>
      <c r="G155" s="33">
        <f aca="true" t="shared" si="12" ref="G155:H157">G156</f>
        <v>50000</v>
      </c>
      <c r="H155" s="33">
        <f t="shared" si="12"/>
        <v>50000</v>
      </c>
    </row>
    <row r="156" spans="1:8" ht="15.75">
      <c r="A156" s="123" t="s">
        <v>276</v>
      </c>
      <c r="B156" s="148" t="s">
        <v>27</v>
      </c>
      <c r="C156" s="17" t="s">
        <v>225</v>
      </c>
      <c r="D156" s="17" t="s">
        <v>223</v>
      </c>
      <c r="E156" s="17" t="s">
        <v>275</v>
      </c>
      <c r="F156" s="17"/>
      <c r="G156" s="33">
        <f t="shared" si="12"/>
        <v>50000</v>
      </c>
      <c r="H156" s="33">
        <f t="shared" si="12"/>
        <v>50000</v>
      </c>
    </row>
    <row r="157" spans="1:8" ht="25.5">
      <c r="A157" s="62" t="s">
        <v>402</v>
      </c>
      <c r="B157" s="148" t="s">
        <v>27</v>
      </c>
      <c r="C157" s="17" t="s">
        <v>225</v>
      </c>
      <c r="D157" s="17" t="s">
        <v>223</v>
      </c>
      <c r="E157" s="17" t="s">
        <v>504</v>
      </c>
      <c r="F157" s="17"/>
      <c r="G157" s="33">
        <f t="shared" si="12"/>
        <v>50000</v>
      </c>
      <c r="H157" s="33">
        <f t="shared" si="12"/>
        <v>50000</v>
      </c>
    </row>
    <row r="158" spans="1:8" ht="25.5">
      <c r="A158" s="139" t="s">
        <v>127</v>
      </c>
      <c r="B158" s="148" t="s">
        <v>27</v>
      </c>
      <c r="C158" s="21" t="s">
        <v>225</v>
      </c>
      <c r="D158" s="21" t="s">
        <v>223</v>
      </c>
      <c r="E158" s="21" t="s">
        <v>504</v>
      </c>
      <c r="F158" s="21" t="s">
        <v>117</v>
      </c>
      <c r="G158" s="34">
        <v>50000</v>
      </c>
      <c r="H158" s="34">
        <v>50000</v>
      </c>
    </row>
    <row r="159" spans="1:8" ht="38.25">
      <c r="A159" s="62" t="s">
        <v>382</v>
      </c>
      <c r="B159" s="148" t="s">
        <v>27</v>
      </c>
      <c r="C159" s="17" t="s">
        <v>225</v>
      </c>
      <c r="D159" s="17" t="s">
        <v>223</v>
      </c>
      <c r="E159" s="17" t="s">
        <v>256</v>
      </c>
      <c r="F159" s="17"/>
      <c r="G159" s="33">
        <f>G160</f>
        <v>485847</v>
      </c>
      <c r="H159" s="33">
        <f>H160</f>
        <v>507447</v>
      </c>
    </row>
    <row r="160" spans="1:8" ht="15.75">
      <c r="A160" s="62" t="s">
        <v>206</v>
      </c>
      <c r="B160" s="148" t="s">
        <v>27</v>
      </c>
      <c r="C160" s="17" t="s">
        <v>225</v>
      </c>
      <c r="D160" s="17" t="s">
        <v>223</v>
      </c>
      <c r="E160" s="17" t="s">
        <v>281</v>
      </c>
      <c r="F160" s="17"/>
      <c r="G160" s="33">
        <f>G161</f>
        <v>485847</v>
      </c>
      <c r="H160" s="33">
        <f>H161</f>
        <v>507447</v>
      </c>
    </row>
    <row r="161" spans="1:8" ht="15.75">
      <c r="A161" s="62" t="s">
        <v>401</v>
      </c>
      <c r="B161" s="148" t="s">
        <v>27</v>
      </c>
      <c r="C161" s="17" t="s">
        <v>225</v>
      </c>
      <c r="D161" s="17" t="s">
        <v>223</v>
      </c>
      <c r="E161" s="17" t="s">
        <v>297</v>
      </c>
      <c r="F161" s="17"/>
      <c r="G161" s="33">
        <f>G162+G164+G166+G168+G170</f>
        <v>485847</v>
      </c>
      <c r="H161" s="33">
        <f>H162+H164+H166+H168+H170</f>
        <v>507447</v>
      </c>
    </row>
    <row r="162" spans="1:8" ht="15.75">
      <c r="A162" s="62" t="s">
        <v>403</v>
      </c>
      <c r="B162" s="148" t="s">
        <v>27</v>
      </c>
      <c r="C162" s="17" t="s">
        <v>225</v>
      </c>
      <c r="D162" s="17" t="s">
        <v>223</v>
      </c>
      <c r="E162" s="17" t="s">
        <v>295</v>
      </c>
      <c r="F162" s="17"/>
      <c r="G162" s="33">
        <f>G163</f>
        <v>166000</v>
      </c>
      <c r="H162" s="33">
        <f>H163</f>
        <v>166000</v>
      </c>
    </row>
    <row r="163" spans="1:8" ht="25.5">
      <c r="A163" s="139" t="s">
        <v>127</v>
      </c>
      <c r="B163" s="148" t="s">
        <v>27</v>
      </c>
      <c r="C163" s="51" t="s">
        <v>225</v>
      </c>
      <c r="D163" s="51" t="s">
        <v>223</v>
      </c>
      <c r="E163" s="51" t="s">
        <v>295</v>
      </c>
      <c r="F163" s="51" t="s">
        <v>117</v>
      </c>
      <c r="G163" s="34">
        <v>166000</v>
      </c>
      <c r="H163" s="34">
        <v>166000</v>
      </c>
    </row>
    <row r="164" spans="1:8" ht="38.25">
      <c r="A164" s="62" t="s">
        <v>404</v>
      </c>
      <c r="B164" s="148" t="s">
        <v>27</v>
      </c>
      <c r="C164" s="17" t="s">
        <v>225</v>
      </c>
      <c r="D164" s="17" t="s">
        <v>223</v>
      </c>
      <c r="E164" s="29" t="s">
        <v>296</v>
      </c>
      <c r="F164" s="17"/>
      <c r="G164" s="33">
        <f>G165</f>
        <v>218000</v>
      </c>
      <c r="H164" s="33">
        <f>H165</f>
        <v>218000</v>
      </c>
    </row>
    <row r="165" spans="1:8" ht="25.5">
      <c r="A165" s="139" t="s">
        <v>127</v>
      </c>
      <c r="B165" s="148" t="s">
        <v>27</v>
      </c>
      <c r="C165" s="21" t="s">
        <v>225</v>
      </c>
      <c r="D165" s="21" t="s">
        <v>223</v>
      </c>
      <c r="E165" s="23" t="s">
        <v>296</v>
      </c>
      <c r="F165" s="21" t="s">
        <v>117</v>
      </c>
      <c r="G165" s="34">
        <v>218000</v>
      </c>
      <c r="H165" s="34">
        <v>218000</v>
      </c>
    </row>
    <row r="166" spans="1:8" ht="15.75">
      <c r="A166" s="62" t="s">
        <v>208</v>
      </c>
      <c r="B166" s="148" t="s">
        <v>27</v>
      </c>
      <c r="C166" s="17" t="s">
        <v>225</v>
      </c>
      <c r="D166" s="17" t="s">
        <v>223</v>
      </c>
      <c r="E166" s="17" t="s">
        <v>294</v>
      </c>
      <c r="F166" s="17"/>
      <c r="G166" s="33">
        <f>G167</f>
        <v>1000</v>
      </c>
      <c r="H166" s="33">
        <f>H167</f>
        <v>1000</v>
      </c>
    </row>
    <row r="167" spans="1:8" ht="25.5">
      <c r="A167" s="139" t="s">
        <v>127</v>
      </c>
      <c r="B167" s="148" t="s">
        <v>27</v>
      </c>
      <c r="C167" s="21" t="s">
        <v>225</v>
      </c>
      <c r="D167" s="21" t="s">
        <v>223</v>
      </c>
      <c r="E167" s="21" t="s">
        <v>294</v>
      </c>
      <c r="F167" s="21" t="s">
        <v>117</v>
      </c>
      <c r="G167" s="34">
        <v>1000</v>
      </c>
      <c r="H167" s="34">
        <v>1000</v>
      </c>
    </row>
    <row r="168" spans="1:8" ht="15.75">
      <c r="A168" s="62" t="s">
        <v>209</v>
      </c>
      <c r="B168" s="148" t="s">
        <v>27</v>
      </c>
      <c r="C168" s="17" t="s">
        <v>225</v>
      </c>
      <c r="D168" s="17" t="s">
        <v>223</v>
      </c>
      <c r="E168" s="17" t="s">
        <v>293</v>
      </c>
      <c r="F168" s="17"/>
      <c r="G168" s="33">
        <f>G169</f>
        <v>10000</v>
      </c>
      <c r="H168" s="33">
        <f>H169</f>
        <v>10000</v>
      </c>
    </row>
    <row r="169" spans="1:8" ht="25.5">
      <c r="A169" s="139" t="s">
        <v>127</v>
      </c>
      <c r="B169" s="148" t="s">
        <v>27</v>
      </c>
      <c r="C169" s="21" t="s">
        <v>225</v>
      </c>
      <c r="D169" s="21" t="s">
        <v>223</v>
      </c>
      <c r="E169" s="21" t="s">
        <v>293</v>
      </c>
      <c r="F169" s="21" t="s">
        <v>117</v>
      </c>
      <c r="G169" s="34">
        <v>10000</v>
      </c>
      <c r="H169" s="34">
        <v>10000</v>
      </c>
    </row>
    <row r="170" spans="1:8" ht="25.5">
      <c r="A170" s="62" t="s">
        <v>210</v>
      </c>
      <c r="B170" s="148" t="s">
        <v>27</v>
      </c>
      <c r="C170" s="17" t="s">
        <v>225</v>
      </c>
      <c r="D170" s="17" t="s">
        <v>223</v>
      </c>
      <c r="E170" s="17" t="s">
        <v>292</v>
      </c>
      <c r="F170" s="17"/>
      <c r="G170" s="33">
        <f>G171+G172</f>
        <v>90847</v>
      </c>
      <c r="H170" s="33">
        <f>H171+H172</f>
        <v>112447</v>
      </c>
    </row>
    <row r="171" spans="1:8" ht="25.5">
      <c r="A171" s="139" t="s">
        <v>127</v>
      </c>
      <c r="B171" s="148" t="s">
        <v>27</v>
      </c>
      <c r="C171" s="21" t="s">
        <v>225</v>
      </c>
      <c r="D171" s="21" t="s">
        <v>223</v>
      </c>
      <c r="E171" s="21" t="s">
        <v>292</v>
      </c>
      <c r="F171" s="21" t="s">
        <v>117</v>
      </c>
      <c r="G171" s="34">
        <v>90847</v>
      </c>
      <c r="H171" s="34">
        <v>112447</v>
      </c>
    </row>
    <row r="172" spans="1:8" ht="15.75">
      <c r="A172" s="63" t="s">
        <v>130</v>
      </c>
      <c r="B172" s="148" t="s">
        <v>27</v>
      </c>
      <c r="C172" s="21" t="s">
        <v>225</v>
      </c>
      <c r="D172" s="21" t="s">
        <v>223</v>
      </c>
      <c r="E172" s="21" t="s">
        <v>292</v>
      </c>
      <c r="F172" s="21" t="s">
        <v>123</v>
      </c>
      <c r="G172" s="34">
        <v>0</v>
      </c>
      <c r="H172" s="34">
        <v>0</v>
      </c>
    </row>
    <row r="173" spans="1:8" ht="16.5">
      <c r="A173" s="69" t="s">
        <v>211</v>
      </c>
      <c r="B173" s="149" t="s">
        <v>27</v>
      </c>
      <c r="C173" s="68" t="s">
        <v>226</v>
      </c>
      <c r="D173" s="68"/>
      <c r="E173" s="68"/>
      <c r="F173" s="68"/>
      <c r="G173" s="70">
        <f>G174</f>
        <v>20000</v>
      </c>
      <c r="H173" s="70">
        <f>H174</f>
        <v>20000</v>
      </c>
    </row>
    <row r="174" spans="1:8" ht="15.75">
      <c r="A174" s="62" t="s">
        <v>212</v>
      </c>
      <c r="B174" s="148" t="s">
        <v>27</v>
      </c>
      <c r="C174" s="17" t="s">
        <v>226</v>
      </c>
      <c r="D174" s="17" t="s">
        <v>226</v>
      </c>
      <c r="E174" s="17"/>
      <c r="F174" s="17"/>
      <c r="G174" s="33">
        <f>G175+G179</f>
        <v>20000</v>
      </c>
      <c r="H174" s="33">
        <f>H175+H179</f>
        <v>20000</v>
      </c>
    </row>
    <row r="175" spans="1:8" ht="25.5">
      <c r="A175" s="123" t="s">
        <v>654</v>
      </c>
      <c r="B175" s="148" t="s">
        <v>27</v>
      </c>
      <c r="C175" s="17" t="s">
        <v>226</v>
      </c>
      <c r="D175" s="17" t="s">
        <v>226</v>
      </c>
      <c r="E175" s="17" t="s">
        <v>260</v>
      </c>
      <c r="F175" s="17"/>
      <c r="G175" s="33">
        <f aca="true" t="shared" si="13" ref="G175:H177">G176</f>
        <v>15000</v>
      </c>
      <c r="H175" s="33">
        <f t="shared" si="13"/>
        <v>15000</v>
      </c>
    </row>
    <row r="176" spans="1:8" ht="25.5">
      <c r="A176" s="123" t="s">
        <v>262</v>
      </c>
      <c r="B176" s="148" t="s">
        <v>27</v>
      </c>
      <c r="C176" s="17" t="s">
        <v>226</v>
      </c>
      <c r="D176" s="17" t="s">
        <v>226</v>
      </c>
      <c r="E176" s="17" t="s">
        <v>261</v>
      </c>
      <c r="F176" s="17"/>
      <c r="G176" s="33">
        <f t="shared" si="13"/>
        <v>15000</v>
      </c>
      <c r="H176" s="33">
        <f t="shared" si="13"/>
        <v>15000</v>
      </c>
    </row>
    <row r="177" spans="1:8" ht="25.5">
      <c r="A177" s="62" t="s">
        <v>199</v>
      </c>
      <c r="B177" s="148" t="s">
        <v>27</v>
      </c>
      <c r="C177" s="17" t="s">
        <v>226</v>
      </c>
      <c r="D177" s="17" t="s">
        <v>226</v>
      </c>
      <c r="E177" s="17" t="s">
        <v>259</v>
      </c>
      <c r="F177" s="17"/>
      <c r="G177" s="33">
        <f t="shared" si="13"/>
        <v>15000</v>
      </c>
      <c r="H177" s="33">
        <f t="shared" si="13"/>
        <v>15000</v>
      </c>
    </row>
    <row r="178" spans="1:8" ht="25.5">
      <c r="A178" s="139" t="s">
        <v>127</v>
      </c>
      <c r="B178" s="148" t="s">
        <v>27</v>
      </c>
      <c r="C178" s="21" t="s">
        <v>226</v>
      </c>
      <c r="D178" s="21" t="s">
        <v>226</v>
      </c>
      <c r="E178" s="21" t="s">
        <v>259</v>
      </c>
      <c r="F178" s="21" t="s">
        <v>117</v>
      </c>
      <c r="G178" s="34">
        <v>15000</v>
      </c>
      <c r="H178" s="34">
        <v>15000</v>
      </c>
    </row>
    <row r="179" spans="1:8" ht="38.25">
      <c r="A179" s="167" t="s">
        <v>668</v>
      </c>
      <c r="B179" s="148" t="s">
        <v>27</v>
      </c>
      <c r="C179" s="17" t="s">
        <v>226</v>
      </c>
      <c r="D179" s="17" t="s">
        <v>226</v>
      </c>
      <c r="E179" s="17" t="s">
        <v>266</v>
      </c>
      <c r="F179" s="17"/>
      <c r="G179" s="33">
        <f aca="true" t="shared" si="14" ref="G179:H181">G180</f>
        <v>5000</v>
      </c>
      <c r="H179" s="33">
        <f t="shared" si="14"/>
        <v>5000</v>
      </c>
    </row>
    <row r="180" spans="1:8" ht="25.5">
      <c r="A180" s="62" t="s">
        <v>265</v>
      </c>
      <c r="B180" s="148" t="s">
        <v>27</v>
      </c>
      <c r="C180" s="17" t="s">
        <v>226</v>
      </c>
      <c r="D180" s="17" t="s">
        <v>226</v>
      </c>
      <c r="E180" s="17" t="s">
        <v>264</v>
      </c>
      <c r="F180" s="17"/>
      <c r="G180" s="33">
        <f t="shared" si="14"/>
        <v>5000</v>
      </c>
      <c r="H180" s="33">
        <f t="shared" si="14"/>
        <v>5000</v>
      </c>
    </row>
    <row r="181" spans="1:8" ht="25.5">
      <c r="A181" s="62" t="s">
        <v>389</v>
      </c>
      <c r="B181" s="148" t="s">
        <v>27</v>
      </c>
      <c r="C181" s="17" t="s">
        <v>226</v>
      </c>
      <c r="D181" s="17" t="s">
        <v>226</v>
      </c>
      <c r="E181" s="17" t="s">
        <v>263</v>
      </c>
      <c r="F181" s="17"/>
      <c r="G181" s="33">
        <f t="shared" si="14"/>
        <v>5000</v>
      </c>
      <c r="H181" s="33">
        <f t="shared" si="14"/>
        <v>5000</v>
      </c>
    </row>
    <row r="182" spans="1:8" ht="25.5">
      <c r="A182" s="139" t="s">
        <v>127</v>
      </c>
      <c r="B182" s="148" t="s">
        <v>27</v>
      </c>
      <c r="C182" s="21" t="s">
        <v>226</v>
      </c>
      <c r="D182" s="21" t="s">
        <v>226</v>
      </c>
      <c r="E182" s="21" t="s">
        <v>263</v>
      </c>
      <c r="F182" s="21" t="s">
        <v>117</v>
      </c>
      <c r="G182" s="33">
        <v>5000</v>
      </c>
      <c r="H182" s="33">
        <v>5000</v>
      </c>
    </row>
    <row r="183" spans="1:8" ht="16.5">
      <c r="A183" s="69" t="s">
        <v>213</v>
      </c>
      <c r="B183" s="149" t="s">
        <v>27</v>
      </c>
      <c r="C183" s="68" t="s">
        <v>227</v>
      </c>
      <c r="D183" s="68"/>
      <c r="E183" s="68"/>
      <c r="F183" s="68"/>
      <c r="G183" s="70">
        <f>G184+G192</f>
        <v>1336520</v>
      </c>
      <c r="H183" s="70">
        <f>H184+H192</f>
        <v>1336520</v>
      </c>
    </row>
    <row r="184" spans="1:8" ht="15.75">
      <c r="A184" s="62" t="s">
        <v>214</v>
      </c>
      <c r="B184" s="148" t="s">
        <v>27</v>
      </c>
      <c r="C184" s="17" t="s">
        <v>227</v>
      </c>
      <c r="D184" s="17" t="s">
        <v>220</v>
      </c>
      <c r="E184" s="17"/>
      <c r="F184" s="17"/>
      <c r="G184" s="33">
        <f aca="true" t="shared" si="15" ref="G184:H186">G185</f>
        <v>691240</v>
      </c>
      <c r="H184" s="33">
        <f t="shared" si="15"/>
        <v>691240</v>
      </c>
    </row>
    <row r="185" spans="1:8" ht="38.25">
      <c r="A185" s="62" t="s">
        <v>382</v>
      </c>
      <c r="B185" s="148" t="s">
        <v>27</v>
      </c>
      <c r="C185" s="17" t="s">
        <v>227</v>
      </c>
      <c r="D185" s="17" t="s">
        <v>220</v>
      </c>
      <c r="E185" s="17" t="s">
        <v>256</v>
      </c>
      <c r="F185" s="17"/>
      <c r="G185" s="33">
        <f t="shared" si="15"/>
        <v>691240</v>
      </c>
      <c r="H185" s="33">
        <f t="shared" si="15"/>
        <v>691240</v>
      </c>
    </row>
    <row r="186" spans="1:8" ht="38.25">
      <c r="A186" s="62" t="s">
        <v>385</v>
      </c>
      <c r="B186" s="148" t="s">
        <v>27</v>
      </c>
      <c r="C186" s="17" t="s">
        <v>227</v>
      </c>
      <c r="D186" s="17" t="s">
        <v>220</v>
      </c>
      <c r="E186" s="17" t="s">
        <v>255</v>
      </c>
      <c r="F186" s="17"/>
      <c r="G186" s="33">
        <f t="shared" si="15"/>
        <v>691240</v>
      </c>
      <c r="H186" s="33">
        <f t="shared" si="15"/>
        <v>691240</v>
      </c>
    </row>
    <row r="187" spans="1:8" ht="25.5">
      <c r="A187" s="62" t="s">
        <v>405</v>
      </c>
      <c r="B187" s="148" t="s">
        <v>27</v>
      </c>
      <c r="C187" s="17" t="s">
        <v>227</v>
      </c>
      <c r="D187" s="17" t="s">
        <v>220</v>
      </c>
      <c r="E187" s="17" t="s">
        <v>257</v>
      </c>
      <c r="F187" s="17"/>
      <c r="G187" s="33">
        <f>G188+G189+G190+G191</f>
        <v>691240</v>
      </c>
      <c r="H187" s="33">
        <f>H188+H189+H190+H191</f>
        <v>691240</v>
      </c>
    </row>
    <row r="188" spans="1:8" ht="15.75">
      <c r="A188" s="63" t="s">
        <v>133</v>
      </c>
      <c r="B188" s="148" t="s">
        <v>27</v>
      </c>
      <c r="C188" s="21" t="s">
        <v>227</v>
      </c>
      <c r="D188" s="21" t="s">
        <v>220</v>
      </c>
      <c r="E188" s="21" t="s">
        <v>257</v>
      </c>
      <c r="F188" s="21" t="s">
        <v>126</v>
      </c>
      <c r="G188" s="33">
        <v>461240</v>
      </c>
      <c r="H188" s="33">
        <v>461240</v>
      </c>
    </row>
    <row r="189" spans="1:8" ht="25.5">
      <c r="A189" s="139" t="s">
        <v>127</v>
      </c>
      <c r="B189" s="148" t="s">
        <v>27</v>
      </c>
      <c r="C189" s="21" t="s">
        <v>227</v>
      </c>
      <c r="D189" s="21" t="s">
        <v>220</v>
      </c>
      <c r="E189" s="21" t="s">
        <v>257</v>
      </c>
      <c r="F189" s="21" t="s">
        <v>117</v>
      </c>
      <c r="G189" s="34">
        <v>226000</v>
      </c>
      <c r="H189" s="34">
        <v>226000</v>
      </c>
    </row>
    <row r="190" spans="1:8" ht="15.75">
      <c r="A190" s="63" t="s">
        <v>129</v>
      </c>
      <c r="B190" s="148" t="s">
        <v>27</v>
      </c>
      <c r="C190" s="21" t="s">
        <v>227</v>
      </c>
      <c r="D190" s="21" t="s">
        <v>220</v>
      </c>
      <c r="E190" s="21" t="s">
        <v>257</v>
      </c>
      <c r="F190" s="21" t="s">
        <v>121</v>
      </c>
      <c r="G190" s="34">
        <v>1000</v>
      </c>
      <c r="H190" s="34">
        <v>1000</v>
      </c>
    </row>
    <row r="191" spans="1:8" ht="15.75">
      <c r="A191" s="63" t="s">
        <v>128</v>
      </c>
      <c r="B191" s="148" t="s">
        <v>27</v>
      </c>
      <c r="C191" s="21" t="s">
        <v>227</v>
      </c>
      <c r="D191" s="21" t="s">
        <v>220</v>
      </c>
      <c r="E191" s="21" t="s">
        <v>257</v>
      </c>
      <c r="F191" s="21" t="s">
        <v>122</v>
      </c>
      <c r="G191" s="34">
        <v>3000</v>
      </c>
      <c r="H191" s="34">
        <v>3000</v>
      </c>
    </row>
    <row r="192" spans="1:8" ht="15.75">
      <c r="A192" s="62" t="s">
        <v>215</v>
      </c>
      <c r="B192" s="148" t="s">
        <v>27</v>
      </c>
      <c r="C192" s="17" t="s">
        <v>227</v>
      </c>
      <c r="D192" s="17" t="s">
        <v>224</v>
      </c>
      <c r="E192" s="17"/>
      <c r="F192" s="17"/>
      <c r="G192" s="33">
        <f>G193</f>
        <v>645280</v>
      </c>
      <c r="H192" s="33">
        <f>H193</f>
        <v>645280</v>
      </c>
    </row>
    <row r="193" spans="1:8" ht="38.25">
      <c r="A193" s="62" t="s">
        <v>382</v>
      </c>
      <c r="B193" s="148" t="s">
        <v>27</v>
      </c>
      <c r="C193" s="17" t="s">
        <v>227</v>
      </c>
      <c r="D193" s="17" t="s">
        <v>224</v>
      </c>
      <c r="E193" s="17" t="s">
        <v>256</v>
      </c>
      <c r="F193" s="17"/>
      <c r="G193" s="33">
        <f>G194</f>
        <v>645280</v>
      </c>
      <c r="H193" s="33">
        <f>H194</f>
        <v>645280</v>
      </c>
    </row>
    <row r="194" spans="1:8" ht="38.25">
      <c r="A194" s="62" t="s">
        <v>385</v>
      </c>
      <c r="B194" s="148" t="s">
        <v>27</v>
      </c>
      <c r="C194" s="17" t="s">
        <v>227</v>
      </c>
      <c r="D194" s="17" t="s">
        <v>224</v>
      </c>
      <c r="E194" s="17" t="s">
        <v>255</v>
      </c>
      <c r="F194" s="17"/>
      <c r="G194" s="33">
        <f>G204+G205</f>
        <v>645280</v>
      </c>
      <c r="H194" s="33">
        <f>H204+H205</f>
        <v>645280</v>
      </c>
    </row>
    <row r="195" spans="1:8" ht="25.5" hidden="1">
      <c r="A195" s="62" t="s">
        <v>425</v>
      </c>
      <c r="B195" s="148" t="s">
        <v>27</v>
      </c>
      <c r="C195" s="17" t="s">
        <v>227</v>
      </c>
      <c r="D195" s="17" t="s">
        <v>224</v>
      </c>
      <c r="E195" s="17" t="s">
        <v>254</v>
      </c>
      <c r="F195" s="17"/>
      <c r="G195" s="33"/>
      <c r="H195" s="33">
        <f>H197+H198+H202+H200</f>
        <v>0</v>
      </c>
    </row>
    <row r="196" spans="1:8" ht="15.75" hidden="1">
      <c r="A196" s="63" t="s">
        <v>133</v>
      </c>
      <c r="B196" s="148" t="s">
        <v>27</v>
      </c>
      <c r="C196" s="21" t="s">
        <v>227</v>
      </c>
      <c r="D196" s="21" t="s">
        <v>224</v>
      </c>
      <c r="E196" s="21" t="s">
        <v>254</v>
      </c>
      <c r="F196" s="21" t="s">
        <v>126</v>
      </c>
      <c r="G196" s="34">
        <f>G197+G198</f>
        <v>0</v>
      </c>
      <c r="H196" s="34">
        <f>H197+H198</f>
        <v>0</v>
      </c>
    </row>
    <row r="197" spans="1:8" ht="15.75" hidden="1">
      <c r="A197" s="22" t="s">
        <v>22</v>
      </c>
      <c r="B197" s="148" t="s">
        <v>27</v>
      </c>
      <c r="C197" s="21" t="s">
        <v>227</v>
      </c>
      <c r="D197" s="21" t="s">
        <v>224</v>
      </c>
      <c r="E197" s="21" t="s">
        <v>254</v>
      </c>
      <c r="F197" s="21" t="s">
        <v>417</v>
      </c>
      <c r="G197" s="34">
        <v>0</v>
      </c>
      <c r="H197" s="34">
        <v>0</v>
      </c>
    </row>
    <row r="198" spans="1:8" ht="38.25" hidden="1">
      <c r="A198" s="63" t="s">
        <v>300</v>
      </c>
      <c r="B198" s="148" t="s">
        <v>27</v>
      </c>
      <c r="C198" s="21" t="s">
        <v>227</v>
      </c>
      <c r="D198" s="21" t="s">
        <v>224</v>
      </c>
      <c r="E198" s="21" t="s">
        <v>254</v>
      </c>
      <c r="F198" s="21" t="s">
        <v>328</v>
      </c>
      <c r="G198" s="34">
        <v>0</v>
      </c>
      <c r="H198" s="34">
        <v>0</v>
      </c>
    </row>
    <row r="199" spans="1:8" ht="25.5" hidden="1">
      <c r="A199" s="139" t="s">
        <v>127</v>
      </c>
      <c r="B199" s="148" t="s">
        <v>27</v>
      </c>
      <c r="C199" s="21" t="s">
        <v>227</v>
      </c>
      <c r="D199" s="21" t="s">
        <v>224</v>
      </c>
      <c r="E199" s="21" t="s">
        <v>254</v>
      </c>
      <c r="F199" s="21" t="s">
        <v>117</v>
      </c>
      <c r="G199" s="34">
        <f>G200</f>
        <v>-1</v>
      </c>
      <c r="H199" s="34">
        <f>H200</f>
        <v>0</v>
      </c>
    </row>
    <row r="200" spans="1:8" ht="25.5" hidden="1">
      <c r="A200" s="63" t="s">
        <v>406</v>
      </c>
      <c r="B200" s="148" t="s">
        <v>27</v>
      </c>
      <c r="C200" s="21" t="s">
        <v>227</v>
      </c>
      <c r="D200" s="21" t="s">
        <v>224</v>
      </c>
      <c r="E200" s="21" t="s">
        <v>254</v>
      </c>
      <c r="F200" s="21" t="s">
        <v>411</v>
      </c>
      <c r="G200" s="34">
        <v>-1</v>
      </c>
      <c r="H200" s="34">
        <v>0</v>
      </c>
    </row>
    <row r="201" spans="1:8" ht="15.75" hidden="1">
      <c r="A201" s="63" t="s">
        <v>129</v>
      </c>
      <c r="B201" s="148" t="s">
        <v>27</v>
      </c>
      <c r="C201" s="21" t="s">
        <v>227</v>
      </c>
      <c r="D201" s="21" t="s">
        <v>224</v>
      </c>
      <c r="E201" s="21" t="s">
        <v>254</v>
      </c>
      <c r="F201" s="21" t="s">
        <v>121</v>
      </c>
      <c r="G201" s="34">
        <f>G202</f>
        <v>-1</v>
      </c>
      <c r="H201" s="34">
        <f>H202</f>
        <v>0</v>
      </c>
    </row>
    <row r="202" spans="1:8" ht="25.5" hidden="1">
      <c r="A202" s="63" t="s">
        <v>479</v>
      </c>
      <c r="B202" s="148" t="s">
        <v>27</v>
      </c>
      <c r="C202" s="21" t="s">
        <v>227</v>
      </c>
      <c r="D202" s="21" t="s">
        <v>224</v>
      </c>
      <c r="E202" s="21" t="s">
        <v>254</v>
      </c>
      <c r="F202" s="21" t="s">
        <v>350</v>
      </c>
      <c r="G202" s="34">
        <v>-1</v>
      </c>
      <c r="H202" s="34">
        <v>0</v>
      </c>
    </row>
    <row r="203" spans="1:8" ht="63.75" hidden="1">
      <c r="A203" s="62" t="s">
        <v>252</v>
      </c>
      <c r="B203" s="148" t="s">
        <v>27</v>
      </c>
      <c r="C203" s="17" t="s">
        <v>227</v>
      </c>
      <c r="D203" s="17" t="s">
        <v>224</v>
      </c>
      <c r="E203" s="17" t="s">
        <v>253</v>
      </c>
      <c r="F203" s="17"/>
      <c r="G203" s="33" t="e">
        <f>#REF!+#REF!+#REF!+#REF!+#REF!</f>
        <v>#REF!</v>
      </c>
      <c r="H203" s="33" t="e">
        <f>#REF!+#REF!+#REF!+#REF!+#REF!</f>
        <v>#REF!</v>
      </c>
    </row>
    <row r="204" spans="1:8" ht="25.5">
      <c r="A204" s="139" t="s">
        <v>124</v>
      </c>
      <c r="B204" s="148" t="s">
        <v>27</v>
      </c>
      <c r="C204" s="21" t="s">
        <v>227</v>
      </c>
      <c r="D204" s="21" t="s">
        <v>224</v>
      </c>
      <c r="E204" s="21" t="s">
        <v>253</v>
      </c>
      <c r="F204" s="21" t="s">
        <v>120</v>
      </c>
      <c r="G204" s="33">
        <v>575280</v>
      </c>
      <c r="H204" s="33">
        <v>575280</v>
      </c>
    </row>
    <row r="205" spans="1:8" ht="25.5">
      <c r="A205" s="139" t="s">
        <v>127</v>
      </c>
      <c r="B205" s="148" t="s">
        <v>27</v>
      </c>
      <c r="C205" s="23" t="s">
        <v>227</v>
      </c>
      <c r="D205" s="23" t="s">
        <v>224</v>
      </c>
      <c r="E205" s="21" t="s">
        <v>253</v>
      </c>
      <c r="F205" s="21" t="s">
        <v>117</v>
      </c>
      <c r="G205" s="34">
        <v>70000</v>
      </c>
      <c r="H205" s="34">
        <v>70000</v>
      </c>
    </row>
    <row r="206" spans="1:8" ht="16.5">
      <c r="A206" s="69" t="s">
        <v>407</v>
      </c>
      <c r="B206" s="149" t="s">
        <v>27</v>
      </c>
      <c r="C206" s="68">
        <v>10</v>
      </c>
      <c r="D206" s="68"/>
      <c r="E206" s="68"/>
      <c r="F206" s="68"/>
      <c r="G206" s="70">
        <f>G207+G220</f>
        <v>392400</v>
      </c>
      <c r="H206" s="70">
        <f>H207+H213</f>
        <v>392400</v>
      </c>
    </row>
    <row r="207" spans="1:8" ht="15.75">
      <c r="A207" s="62" t="s">
        <v>216</v>
      </c>
      <c r="B207" s="148" t="s">
        <v>27</v>
      </c>
      <c r="C207" s="17">
        <v>10</v>
      </c>
      <c r="D207" s="17" t="s">
        <v>220</v>
      </c>
      <c r="E207" s="17"/>
      <c r="F207" s="17"/>
      <c r="G207" s="33">
        <f aca="true" t="shared" si="16" ref="G207:H211">G208</f>
        <v>392400</v>
      </c>
      <c r="H207" s="33">
        <f t="shared" si="16"/>
        <v>392400</v>
      </c>
    </row>
    <row r="208" spans="1:8" ht="38.25">
      <c r="A208" s="123" t="s">
        <v>146</v>
      </c>
      <c r="B208" s="148" t="s">
        <v>27</v>
      </c>
      <c r="C208" s="17">
        <v>10</v>
      </c>
      <c r="D208" s="17" t="s">
        <v>220</v>
      </c>
      <c r="E208" s="17" t="s">
        <v>246</v>
      </c>
      <c r="F208" s="17"/>
      <c r="G208" s="33">
        <f t="shared" si="16"/>
        <v>392400</v>
      </c>
      <c r="H208" s="33">
        <f t="shared" si="16"/>
        <v>392400</v>
      </c>
    </row>
    <row r="209" spans="1:8" ht="25.5">
      <c r="A209" s="123" t="s">
        <v>251</v>
      </c>
      <c r="B209" s="148" t="s">
        <v>27</v>
      </c>
      <c r="C209" s="17" t="s">
        <v>414</v>
      </c>
      <c r="D209" s="17" t="s">
        <v>220</v>
      </c>
      <c r="E209" s="17" t="s">
        <v>250</v>
      </c>
      <c r="F209" s="17"/>
      <c r="G209" s="56">
        <f t="shared" si="16"/>
        <v>392400</v>
      </c>
      <c r="H209" s="56">
        <f t="shared" si="16"/>
        <v>392400</v>
      </c>
    </row>
    <row r="210" spans="1:8" ht="25.5">
      <c r="A210" s="62" t="s">
        <v>217</v>
      </c>
      <c r="B210" s="148" t="s">
        <v>27</v>
      </c>
      <c r="C210" s="17" t="s">
        <v>414</v>
      </c>
      <c r="D210" s="17" t="s">
        <v>220</v>
      </c>
      <c r="E210" s="17" t="s">
        <v>248</v>
      </c>
      <c r="F210" s="17"/>
      <c r="G210" s="33">
        <f t="shared" si="16"/>
        <v>392400</v>
      </c>
      <c r="H210" s="33">
        <f t="shared" si="16"/>
        <v>392400</v>
      </c>
    </row>
    <row r="211" spans="1:8" ht="25.5">
      <c r="A211" s="62" t="s">
        <v>240</v>
      </c>
      <c r="B211" s="148" t="s">
        <v>27</v>
      </c>
      <c r="C211" s="17">
        <v>10</v>
      </c>
      <c r="D211" s="17" t="s">
        <v>220</v>
      </c>
      <c r="E211" s="17" t="s">
        <v>249</v>
      </c>
      <c r="F211" s="17"/>
      <c r="G211" s="33">
        <f t="shared" si="16"/>
        <v>392400</v>
      </c>
      <c r="H211" s="33">
        <f t="shared" si="16"/>
        <v>392400</v>
      </c>
    </row>
    <row r="212" spans="1:8" ht="19.5" customHeight="1">
      <c r="A212" s="63" t="s">
        <v>131</v>
      </c>
      <c r="B212" s="148" t="s">
        <v>27</v>
      </c>
      <c r="C212" s="21" t="s">
        <v>414</v>
      </c>
      <c r="D212" s="21" t="s">
        <v>220</v>
      </c>
      <c r="E212" s="21" t="s">
        <v>249</v>
      </c>
      <c r="F212" s="21" t="s">
        <v>125</v>
      </c>
      <c r="G212" s="33">
        <v>392400</v>
      </c>
      <c r="H212" s="33">
        <v>392400</v>
      </c>
    </row>
    <row r="213" spans="1:8" ht="15.75">
      <c r="A213" s="62" t="s">
        <v>426</v>
      </c>
      <c r="B213" s="148" t="s">
        <v>27</v>
      </c>
      <c r="C213" s="17">
        <v>10</v>
      </c>
      <c r="D213" s="17" t="s">
        <v>223</v>
      </c>
      <c r="E213" s="17"/>
      <c r="F213" s="17"/>
      <c r="G213" s="33">
        <f>G214+G220</f>
        <v>0</v>
      </c>
      <c r="H213" s="33">
        <f>H214+H220</f>
        <v>0</v>
      </c>
    </row>
    <row r="214" spans="1:8" ht="38.25" hidden="1">
      <c r="A214" s="123" t="s">
        <v>146</v>
      </c>
      <c r="B214" s="148" t="s">
        <v>27</v>
      </c>
      <c r="C214" s="17">
        <v>10</v>
      </c>
      <c r="D214" s="17" t="s">
        <v>223</v>
      </c>
      <c r="E214" s="17" t="s">
        <v>246</v>
      </c>
      <c r="F214" s="17"/>
      <c r="G214" s="33">
        <f aca="true" t="shared" si="17" ref="G214:H216">G215</f>
        <v>0</v>
      </c>
      <c r="H214" s="33">
        <f t="shared" si="17"/>
        <v>0</v>
      </c>
    </row>
    <row r="215" spans="1:8" ht="25.5" hidden="1">
      <c r="A215" s="123" t="s">
        <v>251</v>
      </c>
      <c r="B215" s="148" t="s">
        <v>27</v>
      </c>
      <c r="C215" s="17" t="s">
        <v>414</v>
      </c>
      <c r="D215" s="17" t="s">
        <v>223</v>
      </c>
      <c r="E215" s="17" t="s">
        <v>250</v>
      </c>
      <c r="F215" s="17"/>
      <c r="G215" s="56">
        <f t="shared" si="17"/>
        <v>0</v>
      </c>
      <c r="H215" s="56">
        <f t="shared" si="17"/>
        <v>0</v>
      </c>
    </row>
    <row r="216" spans="1:8" ht="15" customHeight="1" hidden="1">
      <c r="A216" s="62" t="s">
        <v>217</v>
      </c>
      <c r="B216" s="148" t="s">
        <v>27</v>
      </c>
      <c r="C216" s="17" t="s">
        <v>414</v>
      </c>
      <c r="D216" s="17" t="s">
        <v>223</v>
      </c>
      <c r="E216" s="17" t="s">
        <v>248</v>
      </c>
      <c r="F216" s="17"/>
      <c r="G216" s="33">
        <f t="shared" si="17"/>
        <v>0</v>
      </c>
      <c r="H216" s="33">
        <f t="shared" si="17"/>
        <v>0</v>
      </c>
    </row>
    <row r="217" spans="1:8" ht="25.5" hidden="1">
      <c r="A217" s="62" t="s">
        <v>408</v>
      </c>
      <c r="B217" s="148" t="s">
        <v>27</v>
      </c>
      <c r="C217" s="17">
        <v>10</v>
      </c>
      <c r="D217" s="17" t="s">
        <v>223</v>
      </c>
      <c r="E217" s="17" t="s">
        <v>247</v>
      </c>
      <c r="F217" s="17"/>
      <c r="G217" s="33">
        <f>G219</f>
        <v>0</v>
      </c>
      <c r="H217" s="33">
        <f>H219</f>
        <v>0</v>
      </c>
    </row>
    <row r="218" spans="1:8" ht="15.75" hidden="1">
      <c r="A218" s="63" t="s">
        <v>131</v>
      </c>
      <c r="B218" s="148" t="s">
        <v>27</v>
      </c>
      <c r="C218" s="21" t="s">
        <v>414</v>
      </c>
      <c r="D218" s="21" t="s">
        <v>223</v>
      </c>
      <c r="E218" s="21" t="s">
        <v>247</v>
      </c>
      <c r="F218" s="21" t="s">
        <v>125</v>
      </c>
      <c r="G218" s="33">
        <f>G219</f>
        <v>0</v>
      </c>
      <c r="H218" s="33">
        <f>H219</f>
        <v>0</v>
      </c>
    </row>
    <row r="219" spans="1:8" ht="25.5" hidden="1">
      <c r="A219" s="63" t="s">
        <v>409</v>
      </c>
      <c r="B219" s="148" t="s">
        <v>27</v>
      </c>
      <c r="C219" s="21" t="s">
        <v>414</v>
      </c>
      <c r="D219" s="21" t="s">
        <v>223</v>
      </c>
      <c r="E219" s="21" t="s">
        <v>247</v>
      </c>
      <c r="F219" s="21" t="s">
        <v>419</v>
      </c>
      <c r="G219" s="34">
        <v>0</v>
      </c>
      <c r="H219" s="34">
        <v>0</v>
      </c>
    </row>
    <row r="220" spans="1:8" ht="38.25">
      <c r="A220" s="138" t="s">
        <v>382</v>
      </c>
      <c r="B220" s="148" t="s">
        <v>27</v>
      </c>
      <c r="C220" s="17" t="s">
        <v>414</v>
      </c>
      <c r="D220" s="17" t="s">
        <v>223</v>
      </c>
      <c r="E220" s="17" t="s">
        <v>256</v>
      </c>
      <c r="F220" s="17"/>
      <c r="G220" s="33">
        <f>G221</f>
        <v>0</v>
      </c>
      <c r="H220" s="33">
        <f>H221</f>
        <v>0</v>
      </c>
    </row>
    <row r="221" spans="1:8" ht="38.25">
      <c r="A221" s="138" t="s">
        <v>385</v>
      </c>
      <c r="B221" s="148" t="s">
        <v>27</v>
      </c>
      <c r="C221" s="17" t="s">
        <v>414</v>
      </c>
      <c r="D221" s="17" t="s">
        <v>223</v>
      </c>
      <c r="E221" s="17" t="s">
        <v>255</v>
      </c>
      <c r="F221" s="17"/>
      <c r="G221" s="33">
        <f>G222</f>
        <v>0</v>
      </c>
      <c r="H221" s="33">
        <f>H222</f>
        <v>0</v>
      </c>
    </row>
    <row r="222" spans="1:8" ht="51">
      <c r="A222" s="140" t="s">
        <v>543</v>
      </c>
      <c r="B222" s="148" t="s">
        <v>27</v>
      </c>
      <c r="C222" s="17" t="s">
        <v>414</v>
      </c>
      <c r="D222" s="17" t="s">
        <v>223</v>
      </c>
      <c r="E222" s="17" t="s">
        <v>119</v>
      </c>
      <c r="F222" s="17"/>
      <c r="G222" s="33">
        <f>G224</f>
        <v>0</v>
      </c>
      <c r="H222" s="33">
        <f>H224</f>
        <v>0</v>
      </c>
    </row>
    <row r="223" spans="1:8" ht="15.75">
      <c r="A223" s="95" t="s">
        <v>132</v>
      </c>
      <c r="B223" s="148" t="s">
        <v>27</v>
      </c>
      <c r="C223" s="21" t="s">
        <v>414</v>
      </c>
      <c r="D223" s="21" t="s">
        <v>223</v>
      </c>
      <c r="E223" s="21" t="s">
        <v>119</v>
      </c>
      <c r="F223" s="21" t="s">
        <v>126</v>
      </c>
      <c r="G223" s="33">
        <f>G224</f>
        <v>0</v>
      </c>
      <c r="H223" s="33">
        <f>H224</f>
        <v>0</v>
      </c>
    </row>
    <row r="224" spans="1:8" ht="25.5">
      <c r="A224" s="139" t="s">
        <v>118</v>
      </c>
      <c r="B224" s="148" t="s">
        <v>27</v>
      </c>
      <c r="C224" s="21" t="s">
        <v>414</v>
      </c>
      <c r="D224" s="21" t="s">
        <v>223</v>
      </c>
      <c r="E224" s="21" t="s">
        <v>119</v>
      </c>
      <c r="F224" s="21" t="s">
        <v>418</v>
      </c>
      <c r="G224" s="34">
        <v>0</v>
      </c>
      <c r="H224" s="34">
        <v>0</v>
      </c>
    </row>
    <row r="225" spans="1:8" ht="17.25" customHeight="1">
      <c r="A225" s="69" t="s">
        <v>230</v>
      </c>
      <c r="B225" s="149" t="s">
        <v>27</v>
      </c>
      <c r="C225" s="68">
        <v>11</v>
      </c>
      <c r="D225" s="68"/>
      <c r="E225" s="68"/>
      <c r="F225" s="68"/>
      <c r="G225" s="70">
        <f aca="true" t="shared" si="18" ref="G225:H228">G226</f>
        <v>30000</v>
      </c>
      <c r="H225" s="70">
        <f t="shared" si="18"/>
        <v>30000</v>
      </c>
    </row>
    <row r="226" spans="1:8" ht="15.75">
      <c r="A226" s="62" t="s">
        <v>410</v>
      </c>
      <c r="B226" s="148" t="s">
        <v>27</v>
      </c>
      <c r="C226" s="17">
        <v>11</v>
      </c>
      <c r="D226" s="17" t="s">
        <v>220</v>
      </c>
      <c r="E226" s="17"/>
      <c r="F226" s="17"/>
      <c r="G226" s="33">
        <f t="shared" si="18"/>
        <v>30000</v>
      </c>
      <c r="H226" s="33">
        <f t="shared" si="18"/>
        <v>30000</v>
      </c>
    </row>
    <row r="227" spans="1:8" ht="25.5">
      <c r="A227" s="62" t="s">
        <v>148</v>
      </c>
      <c r="B227" s="148" t="s">
        <v>27</v>
      </c>
      <c r="C227" s="17">
        <v>11</v>
      </c>
      <c r="D227" s="17" t="s">
        <v>220</v>
      </c>
      <c r="E227" s="17" t="s">
        <v>243</v>
      </c>
      <c r="F227" s="17"/>
      <c r="G227" s="33">
        <f t="shared" si="18"/>
        <v>30000</v>
      </c>
      <c r="H227" s="33">
        <f t="shared" si="18"/>
        <v>30000</v>
      </c>
    </row>
    <row r="228" spans="1:8" ht="25.5">
      <c r="A228" s="62" t="s">
        <v>245</v>
      </c>
      <c r="B228" s="148" t="s">
        <v>27</v>
      </c>
      <c r="C228" s="17" t="s">
        <v>420</v>
      </c>
      <c r="D228" s="17" t="s">
        <v>220</v>
      </c>
      <c r="E228" s="17" t="s">
        <v>244</v>
      </c>
      <c r="F228" s="17"/>
      <c r="G228" s="56">
        <f t="shared" si="18"/>
        <v>30000</v>
      </c>
      <c r="H228" s="56">
        <f t="shared" si="18"/>
        <v>30000</v>
      </c>
    </row>
    <row r="229" spans="1:8" ht="15.75">
      <c r="A229" s="62" t="s">
        <v>231</v>
      </c>
      <c r="B229" s="148" t="s">
        <v>27</v>
      </c>
      <c r="C229" s="17">
        <v>11</v>
      </c>
      <c r="D229" s="17" t="s">
        <v>220</v>
      </c>
      <c r="E229" s="17" t="s">
        <v>242</v>
      </c>
      <c r="F229" s="17"/>
      <c r="G229" s="33">
        <f>G230</f>
        <v>30000</v>
      </c>
      <c r="H229" s="33">
        <f>H230</f>
        <v>30000</v>
      </c>
    </row>
    <row r="230" spans="1:8" ht="25.5">
      <c r="A230" s="139" t="s">
        <v>127</v>
      </c>
      <c r="B230" s="148" t="s">
        <v>27</v>
      </c>
      <c r="C230" s="21" t="s">
        <v>420</v>
      </c>
      <c r="D230" s="21" t="s">
        <v>220</v>
      </c>
      <c r="E230" s="21" t="s">
        <v>242</v>
      </c>
      <c r="F230" s="21" t="s">
        <v>117</v>
      </c>
      <c r="G230" s="33">
        <v>30000</v>
      </c>
      <c r="H230" s="33">
        <v>30000</v>
      </c>
    </row>
    <row r="231" spans="1:8" ht="15.75">
      <c r="A231" s="66" t="s">
        <v>427</v>
      </c>
      <c r="B231" s="150"/>
      <c r="C231" s="52"/>
      <c r="D231" s="52"/>
      <c r="E231" s="52"/>
      <c r="F231" s="52"/>
      <c r="G231" s="53">
        <f>G5+G48+G55+G81+G108+G173+G183+G206+G225</f>
        <v>6719200</v>
      </c>
      <c r="H231" s="53">
        <f>H5+H48+H55+H81+H108+H173+H183+H206+H225</f>
        <v>6786550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4"/>
  <sheetViews>
    <sheetView view="pageBreakPreview" zoomScaleSheetLayoutView="100" zoomScalePageLayoutView="0" workbookViewId="0" topLeftCell="A1">
      <selection activeCell="G105" sqref="G105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</cols>
  <sheetData>
    <row r="1" spans="1:7" ht="91.5" customHeight="1">
      <c r="A1" s="277" t="s">
        <v>690</v>
      </c>
      <c r="B1" s="314"/>
      <c r="C1" s="314"/>
      <c r="D1" s="314"/>
      <c r="E1" s="314"/>
      <c r="F1" s="314"/>
      <c r="G1" s="314"/>
    </row>
    <row r="2" spans="1:7" ht="63" customHeight="1">
      <c r="A2" s="312" t="s">
        <v>691</v>
      </c>
      <c r="B2" s="313"/>
      <c r="C2" s="313"/>
      <c r="D2" s="313"/>
      <c r="E2" s="313"/>
      <c r="F2" s="313"/>
      <c r="G2" s="313"/>
    </row>
    <row r="3" ht="15.75" thickBot="1">
      <c r="G3" s="41" t="s">
        <v>299</v>
      </c>
    </row>
    <row r="4" spans="1:7" ht="15">
      <c r="A4" s="315" t="s">
        <v>352</v>
      </c>
      <c r="B4" s="317" t="s">
        <v>237</v>
      </c>
      <c r="C4" s="319" t="s">
        <v>353</v>
      </c>
      <c r="D4" s="319" t="s">
        <v>236</v>
      </c>
      <c r="E4" s="319" t="s">
        <v>187</v>
      </c>
      <c r="F4" s="319" t="s">
        <v>354</v>
      </c>
      <c r="G4" s="234" t="s">
        <v>189</v>
      </c>
    </row>
    <row r="5" spans="1:7" ht="49.5" customHeight="1">
      <c r="A5" s="316"/>
      <c r="B5" s="318"/>
      <c r="C5" s="320"/>
      <c r="D5" s="320"/>
      <c r="E5" s="320"/>
      <c r="F5" s="320"/>
      <c r="G5" s="235" t="s">
        <v>692</v>
      </c>
    </row>
    <row r="6" spans="1:7" ht="15.75">
      <c r="A6" s="162" t="s">
        <v>648</v>
      </c>
      <c r="B6" s="152" t="s">
        <v>243</v>
      </c>
      <c r="C6" s="157"/>
      <c r="D6" s="157"/>
      <c r="E6" s="157"/>
      <c r="F6" s="157"/>
      <c r="G6" s="178">
        <f>G7</f>
        <v>55000</v>
      </c>
    </row>
    <row r="7" spans="1:7" ht="15.75">
      <c r="A7" s="158" t="s">
        <v>231</v>
      </c>
      <c r="B7" s="160" t="s">
        <v>244</v>
      </c>
      <c r="C7" s="159"/>
      <c r="D7" s="159"/>
      <c r="E7" s="159"/>
      <c r="F7" s="159"/>
      <c r="G7" s="181">
        <f>G8</f>
        <v>55000</v>
      </c>
    </row>
    <row r="8" spans="1:7" ht="15.75">
      <c r="A8" s="158" t="s">
        <v>230</v>
      </c>
      <c r="B8" s="160" t="s">
        <v>242</v>
      </c>
      <c r="C8" s="159">
        <v>11</v>
      </c>
      <c r="D8" s="159"/>
      <c r="E8" s="159"/>
      <c r="F8" s="159"/>
      <c r="G8" s="181">
        <f>G9</f>
        <v>55000</v>
      </c>
    </row>
    <row r="9" spans="1:7" ht="15.75">
      <c r="A9" s="158" t="s">
        <v>507</v>
      </c>
      <c r="B9" s="160" t="s">
        <v>242</v>
      </c>
      <c r="C9" s="159">
        <v>11</v>
      </c>
      <c r="D9" s="159" t="s">
        <v>220</v>
      </c>
      <c r="E9" s="159"/>
      <c r="F9" s="159"/>
      <c r="G9" s="181">
        <f>G10</f>
        <v>55000</v>
      </c>
    </row>
    <row r="10" spans="1:7" ht="25.5">
      <c r="A10" s="139" t="s">
        <v>127</v>
      </c>
      <c r="B10" s="160" t="s">
        <v>242</v>
      </c>
      <c r="C10" s="159" t="s">
        <v>420</v>
      </c>
      <c r="D10" s="159" t="s">
        <v>220</v>
      </c>
      <c r="E10" s="159" t="s">
        <v>117</v>
      </c>
      <c r="F10" s="159"/>
      <c r="G10" s="181">
        <f>G11</f>
        <v>55000</v>
      </c>
    </row>
    <row r="11" spans="1:7" ht="25.5">
      <c r="A11" s="158" t="s">
        <v>355</v>
      </c>
      <c r="B11" s="160" t="s">
        <v>242</v>
      </c>
      <c r="C11" s="159">
        <v>11</v>
      </c>
      <c r="D11" s="159" t="s">
        <v>220</v>
      </c>
      <c r="E11" s="159" t="s">
        <v>117</v>
      </c>
      <c r="F11" s="159" t="s">
        <v>27</v>
      </c>
      <c r="G11" s="171">
        <v>55000</v>
      </c>
    </row>
    <row r="12" spans="1:7" ht="29.25">
      <c r="A12" s="154" t="s">
        <v>693</v>
      </c>
      <c r="B12" s="152" t="s">
        <v>246</v>
      </c>
      <c r="C12" s="157"/>
      <c r="D12" s="157"/>
      <c r="E12" s="157"/>
      <c r="F12" s="157"/>
      <c r="G12" s="178">
        <f>G13</f>
        <v>392400</v>
      </c>
    </row>
    <row r="13" spans="1:7" ht="15.75">
      <c r="A13" s="158" t="s">
        <v>217</v>
      </c>
      <c r="B13" s="160" t="s">
        <v>250</v>
      </c>
      <c r="C13" s="159"/>
      <c r="D13" s="159"/>
      <c r="E13" s="159"/>
      <c r="F13" s="159"/>
      <c r="G13" s="181">
        <f>G14+G19</f>
        <v>392400</v>
      </c>
    </row>
    <row r="14" spans="1:7" ht="15.75">
      <c r="A14" s="163" t="s">
        <v>356</v>
      </c>
      <c r="B14" s="160" t="s">
        <v>248</v>
      </c>
      <c r="C14" s="159">
        <v>10</v>
      </c>
      <c r="D14" s="159"/>
      <c r="E14" s="159"/>
      <c r="F14" s="159"/>
      <c r="G14" s="181">
        <f>G15</f>
        <v>392400</v>
      </c>
    </row>
    <row r="15" spans="1:7" ht="15.75">
      <c r="A15" s="163" t="s">
        <v>216</v>
      </c>
      <c r="B15" s="160" t="s">
        <v>249</v>
      </c>
      <c r="C15" s="159">
        <v>10</v>
      </c>
      <c r="D15" s="159" t="s">
        <v>220</v>
      </c>
      <c r="E15" s="159"/>
      <c r="F15" s="159"/>
      <c r="G15" s="181">
        <f>G16</f>
        <v>392400</v>
      </c>
    </row>
    <row r="16" spans="1:7" ht="25.5">
      <c r="A16" s="163" t="s">
        <v>218</v>
      </c>
      <c r="B16" s="160" t="s">
        <v>249</v>
      </c>
      <c r="C16" s="159">
        <v>10</v>
      </c>
      <c r="D16" s="159" t="s">
        <v>220</v>
      </c>
      <c r="E16" s="159"/>
      <c r="F16" s="159"/>
      <c r="G16" s="181">
        <f>G17</f>
        <v>392400</v>
      </c>
    </row>
    <row r="17" spans="1:7" ht="15.75">
      <c r="A17" s="163" t="s">
        <v>219</v>
      </c>
      <c r="B17" s="160" t="s">
        <v>249</v>
      </c>
      <c r="C17" s="159" t="s">
        <v>414</v>
      </c>
      <c r="D17" s="159" t="s">
        <v>220</v>
      </c>
      <c r="E17" s="159" t="s">
        <v>125</v>
      </c>
      <c r="F17" s="161"/>
      <c r="G17" s="181">
        <f>G18</f>
        <v>392400</v>
      </c>
    </row>
    <row r="18" spans="1:7" ht="24.75" customHeight="1">
      <c r="A18" s="158" t="s">
        <v>357</v>
      </c>
      <c r="B18" s="160" t="s">
        <v>249</v>
      </c>
      <c r="C18" s="159">
        <v>10</v>
      </c>
      <c r="D18" s="159" t="s">
        <v>220</v>
      </c>
      <c r="E18" s="159" t="s">
        <v>125</v>
      </c>
      <c r="F18" s="159" t="s">
        <v>27</v>
      </c>
      <c r="G18" s="171">
        <v>392400</v>
      </c>
    </row>
    <row r="19" spans="1:7" ht="1.5" customHeight="1" hidden="1">
      <c r="A19" s="158" t="s">
        <v>229</v>
      </c>
      <c r="B19" s="160" t="s">
        <v>247</v>
      </c>
      <c r="C19" s="159"/>
      <c r="D19" s="159"/>
      <c r="E19" s="159"/>
      <c r="F19" s="159"/>
      <c r="G19" s="181">
        <f>G20</f>
        <v>0</v>
      </c>
    </row>
    <row r="20" spans="1:7" ht="15.75" hidden="1">
      <c r="A20" s="158" t="s">
        <v>358</v>
      </c>
      <c r="B20" s="160" t="s">
        <v>247</v>
      </c>
      <c r="C20" s="159">
        <v>10</v>
      </c>
      <c r="D20" s="159" t="s">
        <v>223</v>
      </c>
      <c r="E20" s="159"/>
      <c r="F20" s="159"/>
      <c r="G20" s="181">
        <f>G21</f>
        <v>0</v>
      </c>
    </row>
    <row r="21" spans="1:7" ht="15.75" hidden="1">
      <c r="A21" s="163" t="s">
        <v>219</v>
      </c>
      <c r="B21" s="160" t="s">
        <v>247</v>
      </c>
      <c r="C21" s="159" t="s">
        <v>414</v>
      </c>
      <c r="D21" s="159" t="s">
        <v>223</v>
      </c>
      <c r="E21" s="159" t="s">
        <v>125</v>
      </c>
      <c r="F21" s="161"/>
      <c r="G21" s="181">
        <f>G22</f>
        <v>0</v>
      </c>
    </row>
    <row r="22" spans="1:7" ht="25.5" hidden="1">
      <c r="A22" s="158" t="s">
        <v>357</v>
      </c>
      <c r="B22" s="160" t="s">
        <v>247</v>
      </c>
      <c r="C22" s="159">
        <v>10</v>
      </c>
      <c r="D22" s="159" t="s">
        <v>223</v>
      </c>
      <c r="E22" s="159" t="s">
        <v>125</v>
      </c>
      <c r="F22" s="159" t="s">
        <v>27</v>
      </c>
      <c r="G22" s="171">
        <v>0</v>
      </c>
    </row>
    <row r="23" spans="1:7" ht="29.25">
      <c r="A23" s="154" t="s">
        <v>654</v>
      </c>
      <c r="B23" s="152" t="s">
        <v>260</v>
      </c>
      <c r="C23" s="157"/>
      <c r="D23" s="157"/>
      <c r="E23" s="157"/>
      <c r="F23" s="157"/>
      <c r="G23" s="178">
        <f>G24</f>
        <v>20000</v>
      </c>
    </row>
    <row r="24" spans="1:7" ht="25.5">
      <c r="A24" s="158" t="s">
        <v>199</v>
      </c>
      <c r="B24" s="160" t="s">
        <v>261</v>
      </c>
      <c r="C24" s="161"/>
      <c r="D24" s="161"/>
      <c r="E24" s="161"/>
      <c r="F24" s="161"/>
      <c r="G24" s="181">
        <f>G25+G29</f>
        <v>20000</v>
      </c>
    </row>
    <row r="25" spans="1:7" ht="15.75">
      <c r="A25" s="158" t="s">
        <v>197</v>
      </c>
      <c r="B25" s="160" t="s">
        <v>259</v>
      </c>
      <c r="C25" s="159" t="s">
        <v>224</v>
      </c>
      <c r="D25" s="159"/>
      <c r="E25" s="159"/>
      <c r="F25" s="159"/>
      <c r="G25" s="181">
        <f>G26</f>
        <v>5000</v>
      </c>
    </row>
    <row r="26" spans="1:7" ht="15.75">
      <c r="A26" s="158" t="s">
        <v>198</v>
      </c>
      <c r="B26" s="160" t="s">
        <v>259</v>
      </c>
      <c r="C26" s="159" t="s">
        <v>224</v>
      </c>
      <c r="D26" s="159" t="s">
        <v>220</v>
      </c>
      <c r="E26" s="159"/>
      <c r="F26" s="159"/>
      <c r="G26" s="181">
        <f>G27</f>
        <v>5000</v>
      </c>
    </row>
    <row r="27" spans="1:7" ht="25.5">
      <c r="A27" s="158" t="s">
        <v>192</v>
      </c>
      <c r="B27" s="160" t="s">
        <v>259</v>
      </c>
      <c r="C27" s="159" t="s">
        <v>224</v>
      </c>
      <c r="D27" s="159" t="s">
        <v>220</v>
      </c>
      <c r="E27" s="159" t="s">
        <v>117</v>
      </c>
      <c r="F27" s="159"/>
      <c r="G27" s="181">
        <f>G28</f>
        <v>5000</v>
      </c>
    </row>
    <row r="28" spans="1:7" ht="25.5">
      <c r="A28" s="158" t="s">
        <v>357</v>
      </c>
      <c r="B28" s="160" t="s">
        <v>259</v>
      </c>
      <c r="C28" s="159" t="s">
        <v>224</v>
      </c>
      <c r="D28" s="159" t="s">
        <v>220</v>
      </c>
      <c r="E28" s="159" t="s">
        <v>117</v>
      </c>
      <c r="F28" s="159" t="s">
        <v>27</v>
      </c>
      <c r="G28" s="171">
        <v>5000</v>
      </c>
    </row>
    <row r="29" spans="1:7" ht="15.75">
      <c r="A29" s="158" t="s">
        <v>359</v>
      </c>
      <c r="B29" s="160" t="s">
        <v>259</v>
      </c>
      <c r="C29" s="159" t="s">
        <v>226</v>
      </c>
      <c r="D29" s="159"/>
      <c r="E29" s="159"/>
      <c r="F29" s="159"/>
      <c r="G29" s="181">
        <f>G30</f>
        <v>15000</v>
      </c>
    </row>
    <row r="30" spans="1:7" ht="15.75">
      <c r="A30" s="158" t="s">
        <v>212</v>
      </c>
      <c r="B30" s="160" t="s">
        <v>259</v>
      </c>
      <c r="C30" s="159" t="s">
        <v>226</v>
      </c>
      <c r="D30" s="159" t="s">
        <v>226</v>
      </c>
      <c r="E30" s="159"/>
      <c r="F30" s="159"/>
      <c r="G30" s="181">
        <f>G31</f>
        <v>15000</v>
      </c>
    </row>
    <row r="31" spans="1:7" ht="25.5">
      <c r="A31" s="158" t="s">
        <v>192</v>
      </c>
      <c r="B31" s="160" t="s">
        <v>259</v>
      </c>
      <c r="C31" s="159" t="s">
        <v>226</v>
      </c>
      <c r="D31" s="159" t="s">
        <v>226</v>
      </c>
      <c r="E31" s="159" t="s">
        <v>117</v>
      </c>
      <c r="F31" s="159"/>
      <c r="G31" s="181">
        <f>G32</f>
        <v>15000</v>
      </c>
    </row>
    <row r="32" spans="1:7" ht="25.5">
      <c r="A32" s="158" t="s">
        <v>357</v>
      </c>
      <c r="B32" s="160" t="s">
        <v>259</v>
      </c>
      <c r="C32" s="159" t="s">
        <v>226</v>
      </c>
      <c r="D32" s="159" t="s">
        <v>226</v>
      </c>
      <c r="E32" s="159" t="s">
        <v>117</v>
      </c>
      <c r="F32" s="159" t="s">
        <v>27</v>
      </c>
      <c r="G32" s="171">
        <v>15000</v>
      </c>
    </row>
    <row r="33" spans="1:7" ht="57">
      <c r="A33" s="170" t="s">
        <v>668</v>
      </c>
      <c r="B33" s="152" t="s">
        <v>266</v>
      </c>
      <c r="C33" s="155"/>
      <c r="D33" s="155"/>
      <c r="E33" s="155"/>
      <c r="F33" s="155"/>
      <c r="G33" s="178">
        <f>G34</f>
        <v>30000</v>
      </c>
    </row>
    <row r="34" spans="1:7" ht="25.5">
      <c r="A34" s="158" t="s">
        <v>360</v>
      </c>
      <c r="B34" s="160" t="s">
        <v>264</v>
      </c>
      <c r="C34" s="159"/>
      <c r="D34" s="159"/>
      <c r="E34" s="159"/>
      <c r="F34" s="159"/>
      <c r="G34" s="181">
        <f>G35+G39+G43+G47</f>
        <v>30000</v>
      </c>
    </row>
    <row r="35" spans="1:7" ht="15.75">
      <c r="A35" s="158" t="s">
        <v>191</v>
      </c>
      <c r="B35" s="160" t="s">
        <v>263</v>
      </c>
      <c r="C35" s="159" t="s">
        <v>220</v>
      </c>
      <c r="D35" s="159"/>
      <c r="E35" s="159"/>
      <c r="F35" s="159"/>
      <c r="G35" s="181">
        <f>G36</f>
        <v>5000</v>
      </c>
    </row>
    <row r="36" spans="1:7" ht="15.75">
      <c r="A36" s="158" t="s">
        <v>193</v>
      </c>
      <c r="B36" s="160" t="s">
        <v>263</v>
      </c>
      <c r="C36" s="159" t="s">
        <v>220</v>
      </c>
      <c r="D36" s="159">
        <v>13</v>
      </c>
      <c r="E36" s="159"/>
      <c r="F36" s="159"/>
      <c r="G36" s="181">
        <f>G37</f>
        <v>5000</v>
      </c>
    </row>
    <row r="37" spans="1:7" ht="25.5">
      <c r="A37" s="158" t="s">
        <v>192</v>
      </c>
      <c r="B37" s="160" t="s">
        <v>263</v>
      </c>
      <c r="C37" s="159" t="s">
        <v>221</v>
      </c>
      <c r="D37" s="159" t="s">
        <v>413</v>
      </c>
      <c r="E37" s="159" t="s">
        <v>117</v>
      </c>
      <c r="F37" s="159"/>
      <c r="G37" s="181">
        <f>G38</f>
        <v>5000</v>
      </c>
    </row>
    <row r="38" spans="1:7" ht="25.5">
      <c r="A38" s="158" t="s">
        <v>357</v>
      </c>
      <c r="B38" s="160" t="s">
        <v>263</v>
      </c>
      <c r="C38" s="159" t="s">
        <v>220</v>
      </c>
      <c r="D38" s="159">
        <v>13</v>
      </c>
      <c r="E38" s="159" t="s">
        <v>117</v>
      </c>
      <c r="F38" s="159" t="s">
        <v>27</v>
      </c>
      <c r="G38" s="171">
        <v>5000</v>
      </c>
    </row>
    <row r="39" spans="1:7" ht="15.75">
      <c r="A39" s="158" t="s">
        <v>361</v>
      </c>
      <c r="B39" s="160" t="s">
        <v>263</v>
      </c>
      <c r="C39" s="159" t="s">
        <v>223</v>
      </c>
      <c r="D39" s="159"/>
      <c r="E39" s="159"/>
      <c r="F39" s="159"/>
      <c r="G39" s="181">
        <f>G40</f>
        <v>15000</v>
      </c>
    </row>
    <row r="40" spans="1:7" ht="15.75">
      <c r="A40" s="158" t="s">
        <v>195</v>
      </c>
      <c r="B40" s="160" t="s">
        <v>263</v>
      </c>
      <c r="C40" s="159" t="s">
        <v>223</v>
      </c>
      <c r="D40" s="159" t="s">
        <v>89</v>
      </c>
      <c r="E40" s="159"/>
      <c r="F40" s="159"/>
      <c r="G40" s="181">
        <f>G41</f>
        <v>15000</v>
      </c>
    </row>
    <row r="41" spans="1:7" ht="25.5">
      <c r="A41" s="158" t="s">
        <v>192</v>
      </c>
      <c r="B41" s="160" t="s">
        <v>263</v>
      </c>
      <c r="C41" s="159" t="s">
        <v>223</v>
      </c>
      <c r="D41" s="159" t="s">
        <v>89</v>
      </c>
      <c r="E41" s="159" t="s">
        <v>117</v>
      </c>
      <c r="F41" s="159"/>
      <c r="G41" s="181">
        <f>G42</f>
        <v>15000</v>
      </c>
    </row>
    <row r="42" spans="1:7" ht="25.5">
      <c r="A42" s="158" t="s">
        <v>357</v>
      </c>
      <c r="B42" s="160" t="s">
        <v>263</v>
      </c>
      <c r="C42" s="159" t="s">
        <v>223</v>
      </c>
      <c r="D42" s="159" t="s">
        <v>89</v>
      </c>
      <c r="E42" s="159" t="s">
        <v>117</v>
      </c>
      <c r="F42" s="159" t="s">
        <v>27</v>
      </c>
      <c r="G42" s="171">
        <v>15000</v>
      </c>
    </row>
    <row r="43" spans="1:7" ht="15.75">
      <c r="A43" s="158" t="s">
        <v>362</v>
      </c>
      <c r="B43" s="160" t="s">
        <v>263</v>
      </c>
      <c r="C43" s="159" t="s">
        <v>225</v>
      </c>
      <c r="D43" s="159" t="s">
        <v>223</v>
      </c>
      <c r="E43" s="159"/>
      <c r="F43" s="159"/>
      <c r="G43" s="181">
        <f>G44</f>
        <v>5000</v>
      </c>
    </row>
    <row r="44" spans="1:7" ht="15.75">
      <c r="A44" s="158" t="s">
        <v>207</v>
      </c>
      <c r="B44" s="160" t="s">
        <v>263</v>
      </c>
      <c r="C44" s="159" t="s">
        <v>225</v>
      </c>
      <c r="D44" s="159" t="s">
        <v>223</v>
      </c>
      <c r="E44" s="159"/>
      <c r="F44" s="159"/>
      <c r="G44" s="181">
        <f>G45</f>
        <v>5000</v>
      </c>
    </row>
    <row r="45" spans="1:7" ht="25.5">
      <c r="A45" s="158" t="s">
        <v>192</v>
      </c>
      <c r="B45" s="160" t="s">
        <v>263</v>
      </c>
      <c r="C45" s="159" t="s">
        <v>225</v>
      </c>
      <c r="D45" s="159" t="s">
        <v>223</v>
      </c>
      <c r="E45" s="159" t="s">
        <v>117</v>
      </c>
      <c r="F45" s="159"/>
      <c r="G45" s="181">
        <f>G46</f>
        <v>5000</v>
      </c>
    </row>
    <row r="46" spans="1:7" ht="25.5">
      <c r="A46" s="158" t="s">
        <v>357</v>
      </c>
      <c r="B46" s="160" t="s">
        <v>263</v>
      </c>
      <c r="C46" s="159" t="s">
        <v>225</v>
      </c>
      <c r="D46" s="159" t="s">
        <v>223</v>
      </c>
      <c r="E46" s="159" t="s">
        <v>117</v>
      </c>
      <c r="F46" s="159" t="s">
        <v>27</v>
      </c>
      <c r="G46" s="171">
        <v>5000</v>
      </c>
    </row>
    <row r="47" spans="1:7" ht="15.75">
      <c r="A47" s="158" t="s">
        <v>359</v>
      </c>
      <c r="B47" s="160" t="s">
        <v>263</v>
      </c>
      <c r="C47" s="159" t="s">
        <v>226</v>
      </c>
      <c r="D47" s="159"/>
      <c r="E47" s="159"/>
      <c r="F47" s="159"/>
      <c r="G47" s="181">
        <f>G48</f>
        <v>5000</v>
      </c>
    </row>
    <row r="48" spans="1:7" ht="15.75">
      <c r="A48" s="158" t="s">
        <v>212</v>
      </c>
      <c r="B48" s="160" t="s">
        <v>263</v>
      </c>
      <c r="C48" s="159" t="s">
        <v>226</v>
      </c>
      <c r="D48" s="159" t="s">
        <v>226</v>
      </c>
      <c r="E48" s="159"/>
      <c r="F48" s="159"/>
      <c r="G48" s="181">
        <f>G49</f>
        <v>5000</v>
      </c>
    </row>
    <row r="49" spans="1:7" ht="25.5">
      <c r="A49" s="158" t="s">
        <v>192</v>
      </c>
      <c r="B49" s="160" t="s">
        <v>263</v>
      </c>
      <c r="C49" s="159" t="s">
        <v>226</v>
      </c>
      <c r="D49" s="159" t="s">
        <v>226</v>
      </c>
      <c r="E49" s="159" t="s">
        <v>117</v>
      </c>
      <c r="F49" s="159"/>
      <c r="G49" s="181">
        <f>G50</f>
        <v>5000</v>
      </c>
    </row>
    <row r="50" spans="1:7" ht="25.5">
      <c r="A50" s="158" t="s">
        <v>357</v>
      </c>
      <c r="B50" s="160" t="s">
        <v>263</v>
      </c>
      <c r="C50" s="159" t="s">
        <v>226</v>
      </c>
      <c r="D50" s="159" t="s">
        <v>226</v>
      </c>
      <c r="E50" s="159" t="s">
        <v>117</v>
      </c>
      <c r="F50" s="159" t="s">
        <v>27</v>
      </c>
      <c r="G50" s="171">
        <v>5000</v>
      </c>
    </row>
    <row r="51" spans="1:7" ht="43.5">
      <c r="A51" s="154" t="s">
        <v>656</v>
      </c>
      <c r="B51" s="152" t="s">
        <v>273</v>
      </c>
      <c r="C51" s="155"/>
      <c r="D51" s="155"/>
      <c r="E51" s="155"/>
      <c r="F51" s="155"/>
      <c r="G51" s="178">
        <f>G52</f>
        <v>25000</v>
      </c>
    </row>
    <row r="52" spans="1:7" ht="25.5">
      <c r="A52" s="163" t="s">
        <v>239</v>
      </c>
      <c r="B52" s="160" t="s">
        <v>271</v>
      </c>
      <c r="C52" s="159"/>
      <c r="D52" s="159"/>
      <c r="E52" s="159"/>
      <c r="F52" s="159"/>
      <c r="G52" s="181">
        <f>G53+G57</f>
        <v>25000</v>
      </c>
    </row>
    <row r="53" spans="1:7" ht="15.75">
      <c r="A53" s="163" t="s">
        <v>197</v>
      </c>
      <c r="B53" s="160" t="s">
        <v>269</v>
      </c>
      <c r="C53" s="159" t="s">
        <v>224</v>
      </c>
      <c r="D53" s="159"/>
      <c r="E53" s="159"/>
      <c r="F53" s="159"/>
      <c r="G53" s="181">
        <f>G54</f>
        <v>25000</v>
      </c>
    </row>
    <row r="54" spans="1:7" ht="15.75">
      <c r="A54" s="163" t="s">
        <v>200</v>
      </c>
      <c r="B54" s="160" t="s">
        <v>269</v>
      </c>
      <c r="C54" s="159" t="s">
        <v>224</v>
      </c>
      <c r="D54" s="159">
        <v>12</v>
      </c>
      <c r="E54" s="159"/>
      <c r="F54" s="159"/>
      <c r="G54" s="181">
        <f>G55</f>
        <v>25000</v>
      </c>
    </row>
    <row r="55" spans="1:7" ht="25.5">
      <c r="A55" s="158" t="s">
        <v>192</v>
      </c>
      <c r="B55" s="160" t="s">
        <v>269</v>
      </c>
      <c r="C55" s="159" t="s">
        <v>224</v>
      </c>
      <c r="D55" s="159">
        <v>11</v>
      </c>
      <c r="E55" s="159" t="s">
        <v>117</v>
      </c>
      <c r="F55" s="159"/>
      <c r="G55" s="181">
        <f>G56</f>
        <v>25000</v>
      </c>
    </row>
    <row r="56" spans="1:7" ht="25.5">
      <c r="A56" s="158" t="s">
        <v>357</v>
      </c>
      <c r="B56" s="160" t="s">
        <v>269</v>
      </c>
      <c r="C56" s="159" t="s">
        <v>224</v>
      </c>
      <c r="D56" s="159">
        <v>12</v>
      </c>
      <c r="E56" s="159" t="s">
        <v>117</v>
      </c>
      <c r="F56" s="159" t="s">
        <v>27</v>
      </c>
      <c r="G56" s="171">
        <v>25000</v>
      </c>
    </row>
    <row r="57" spans="1:7" ht="15.75" hidden="1">
      <c r="A57" s="163" t="s">
        <v>362</v>
      </c>
      <c r="B57" s="160" t="s">
        <v>269</v>
      </c>
      <c r="C57" s="159" t="s">
        <v>225</v>
      </c>
      <c r="D57" s="159"/>
      <c r="E57" s="159"/>
      <c r="F57" s="159"/>
      <c r="G57" s="181">
        <f>G58</f>
        <v>0</v>
      </c>
    </row>
    <row r="58" spans="1:7" ht="15.75" hidden="1">
      <c r="A58" s="163" t="s">
        <v>205</v>
      </c>
      <c r="B58" s="160" t="s">
        <v>269</v>
      </c>
      <c r="C58" s="159" t="s">
        <v>225</v>
      </c>
      <c r="D58" s="159" t="s">
        <v>222</v>
      </c>
      <c r="E58" s="159"/>
      <c r="F58" s="159"/>
      <c r="G58" s="181">
        <f>G60</f>
        <v>0</v>
      </c>
    </row>
    <row r="59" spans="1:7" ht="25.5" hidden="1">
      <c r="A59" s="158" t="s">
        <v>192</v>
      </c>
      <c r="B59" s="160" t="s">
        <v>269</v>
      </c>
      <c r="C59" s="159" t="s">
        <v>225</v>
      </c>
      <c r="D59" s="159" t="s">
        <v>222</v>
      </c>
      <c r="E59" s="159" t="s">
        <v>117</v>
      </c>
      <c r="F59" s="159"/>
      <c r="G59" s="181">
        <f>G60</f>
        <v>0</v>
      </c>
    </row>
    <row r="60" spans="1:7" ht="25.5" hidden="1">
      <c r="A60" s="156" t="s">
        <v>107</v>
      </c>
      <c r="B60" s="160" t="s">
        <v>269</v>
      </c>
      <c r="C60" s="159" t="s">
        <v>225</v>
      </c>
      <c r="D60" s="159" t="s">
        <v>222</v>
      </c>
      <c r="E60" s="159" t="s">
        <v>117</v>
      </c>
      <c r="F60" s="159" t="s">
        <v>27</v>
      </c>
      <c r="G60" s="171">
        <v>0</v>
      </c>
    </row>
    <row r="61" spans="1:7" ht="29.25">
      <c r="A61" s="154" t="s">
        <v>694</v>
      </c>
      <c r="B61" s="152" t="s">
        <v>274</v>
      </c>
      <c r="C61" s="155"/>
      <c r="D61" s="155"/>
      <c r="E61" s="155"/>
      <c r="F61" s="155"/>
      <c r="G61" s="178">
        <f>G62</f>
        <v>40000</v>
      </c>
    </row>
    <row r="62" spans="1:7" ht="25.5">
      <c r="A62" s="158" t="s">
        <v>363</v>
      </c>
      <c r="B62" s="160" t="s">
        <v>275</v>
      </c>
      <c r="C62" s="159"/>
      <c r="D62" s="159"/>
      <c r="E62" s="159"/>
      <c r="F62" s="159"/>
      <c r="G62" s="181">
        <f>G63</f>
        <v>40000</v>
      </c>
    </row>
    <row r="63" spans="1:7" ht="15.75">
      <c r="A63" s="158" t="s">
        <v>362</v>
      </c>
      <c r="B63" s="160" t="s">
        <v>504</v>
      </c>
      <c r="C63" s="159" t="s">
        <v>225</v>
      </c>
      <c r="D63" s="159"/>
      <c r="E63" s="159"/>
      <c r="F63" s="159"/>
      <c r="G63" s="181">
        <f>G64</f>
        <v>40000</v>
      </c>
    </row>
    <row r="64" spans="1:7" ht="15.75">
      <c r="A64" s="158" t="s">
        <v>207</v>
      </c>
      <c r="B64" s="160" t="s">
        <v>504</v>
      </c>
      <c r="C64" s="159" t="s">
        <v>225</v>
      </c>
      <c r="D64" s="159" t="s">
        <v>223</v>
      </c>
      <c r="E64" s="159"/>
      <c r="F64" s="159"/>
      <c r="G64" s="181">
        <f>G65</f>
        <v>40000</v>
      </c>
    </row>
    <row r="65" spans="1:7" ht="25.5">
      <c r="A65" s="158" t="s">
        <v>192</v>
      </c>
      <c r="B65" s="160" t="s">
        <v>504</v>
      </c>
      <c r="C65" s="159" t="s">
        <v>225</v>
      </c>
      <c r="D65" s="159" t="s">
        <v>223</v>
      </c>
      <c r="E65" s="159" t="s">
        <v>117</v>
      </c>
      <c r="F65" s="159"/>
      <c r="G65" s="181">
        <f>G66</f>
        <v>40000</v>
      </c>
    </row>
    <row r="66" spans="1:7" ht="25.5">
      <c r="A66" s="158" t="s">
        <v>357</v>
      </c>
      <c r="B66" s="160" t="s">
        <v>504</v>
      </c>
      <c r="C66" s="159" t="s">
        <v>225</v>
      </c>
      <c r="D66" s="159" t="s">
        <v>223</v>
      </c>
      <c r="E66" s="159" t="s">
        <v>117</v>
      </c>
      <c r="F66" s="159" t="s">
        <v>27</v>
      </c>
      <c r="G66" s="171">
        <v>40000</v>
      </c>
    </row>
    <row r="67" spans="1:7" ht="43.5">
      <c r="A67" s="154" t="s">
        <v>655</v>
      </c>
      <c r="B67" s="157" t="s">
        <v>490</v>
      </c>
      <c r="C67" s="157"/>
      <c r="D67" s="155"/>
      <c r="E67" s="155"/>
      <c r="F67" s="155"/>
      <c r="G67" s="178">
        <f>G68</f>
        <v>3000</v>
      </c>
    </row>
    <row r="68" spans="1:7" ht="38.25">
      <c r="A68" s="158" t="s">
        <v>143</v>
      </c>
      <c r="B68" s="159" t="s">
        <v>488</v>
      </c>
      <c r="C68" s="159"/>
      <c r="D68" s="159"/>
      <c r="E68" s="159"/>
      <c r="F68" s="159"/>
      <c r="G68" s="181">
        <f>G69</f>
        <v>3000</v>
      </c>
    </row>
    <row r="69" spans="1:7" ht="15.75">
      <c r="A69" s="163" t="s">
        <v>197</v>
      </c>
      <c r="B69" s="159" t="s">
        <v>489</v>
      </c>
      <c r="C69" s="159" t="s">
        <v>224</v>
      </c>
      <c r="D69" s="159"/>
      <c r="E69" s="159"/>
      <c r="F69" s="159"/>
      <c r="G69" s="181">
        <f>G70</f>
        <v>3000</v>
      </c>
    </row>
    <row r="70" spans="1:7" ht="15.75">
      <c r="A70" s="163" t="s">
        <v>200</v>
      </c>
      <c r="B70" s="159" t="s">
        <v>489</v>
      </c>
      <c r="C70" s="159" t="s">
        <v>224</v>
      </c>
      <c r="D70" s="159" t="s">
        <v>415</v>
      </c>
      <c r="E70" s="159"/>
      <c r="F70" s="159"/>
      <c r="G70" s="181">
        <f>G71</f>
        <v>3000</v>
      </c>
    </row>
    <row r="71" spans="1:7" ht="25.5">
      <c r="A71" s="158" t="s">
        <v>192</v>
      </c>
      <c r="B71" s="159" t="s">
        <v>489</v>
      </c>
      <c r="C71" s="159" t="s">
        <v>224</v>
      </c>
      <c r="D71" s="159" t="s">
        <v>415</v>
      </c>
      <c r="E71" s="159" t="s">
        <v>117</v>
      </c>
      <c r="F71" s="159"/>
      <c r="G71" s="181">
        <f>G72</f>
        <v>3000</v>
      </c>
    </row>
    <row r="72" spans="1:7" ht="25.5">
      <c r="A72" s="158" t="s">
        <v>357</v>
      </c>
      <c r="B72" s="159" t="s">
        <v>489</v>
      </c>
      <c r="C72" s="159" t="s">
        <v>224</v>
      </c>
      <c r="D72" s="159" t="s">
        <v>415</v>
      </c>
      <c r="E72" s="159" t="s">
        <v>117</v>
      </c>
      <c r="F72" s="159" t="s">
        <v>27</v>
      </c>
      <c r="G72" s="171">
        <v>3000</v>
      </c>
    </row>
    <row r="73" spans="1:7" ht="36.75" customHeight="1">
      <c r="A73" s="179" t="s">
        <v>145</v>
      </c>
      <c r="B73" s="176" t="s">
        <v>496</v>
      </c>
      <c r="C73" s="176"/>
      <c r="D73" s="176"/>
      <c r="E73" s="176"/>
      <c r="F73" s="176"/>
      <c r="G73" s="177">
        <f>G74</f>
        <v>74112</v>
      </c>
    </row>
    <row r="74" spans="1:7" ht="25.5">
      <c r="A74" s="182" t="s">
        <v>239</v>
      </c>
      <c r="B74" s="159" t="s">
        <v>497</v>
      </c>
      <c r="C74" s="159"/>
      <c r="D74" s="159"/>
      <c r="E74" s="159"/>
      <c r="F74" s="159"/>
      <c r="G74" s="181">
        <f>G75</f>
        <v>74112</v>
      </c>
    </row>
    <row r="75" spans="1:7" ht="15.75">
      <c r="A75" s="163" t="s">
        <v>362</v>
      </c>
      <c r="B75" s="180" t="s">
        <v>555</v>
      </c>
      <c r="C75" s="159" t="s">
        <v>225</v>
      </c>
      <c r="D75" s="159"/>
      <c r="E75" s="159"/>
      <c r="F75" s="159"/>
      <c r="G75" s="181">
        <f>G76</f>
        <v>74112</v>
      </c>
    </row>
    <row r="76" spans="1:7" ht="15.75">
      <c r="A76" s="163" t="s">
        <v>696</v>
      </c>
      <c r="B76" s="180" t="s">
        <v>555</v>
      </c>
      <c r="C76" s="159" t="s">
        <v>225</v>
      </c>
      <c r="D76" s="159" t="s">
        <v>222</v>
      </c>
      <c r="E76" s="159"/>
      <c r="F76" s="159"/>
      <c r="G76" s="181">
        <f>G77+G79</f>
        <v>74112</v>
      </c>
    </row>
    <row r="77" spans="1:7" ht="25.5">
      <c r="A77" s="158" t="s">
        <v>192</v>
      </c>
      <c r="B77" s="180" t="s">
        <v>555</v>
      </c>
      <c r="C77" s="159" t="s">
        <v>225</v>
      </c>
      <c r="D77" s="159" t="s">
        <v>222</v>
      </c>
      <c r="E77" s="159" t="s">
        <v>117</v>
      </c>
      <c r="F77" s="159"/>
      <c r="G77" s="181">
        <f>G78</f>
        <v>69112</v>
      </c>
    </row>
    <row r="78" spans="1:7" ht="25.5">
      <c r="A78" s="158" t="s">
        <v>357</v>
      </c>
      <c r="B78" s="180" t="s">
        <v>555</v>
      </c>
      <c r="C78" s="159" t="s">
        <v>225</v>
      </c>
      <c r="D78" s="159" t="s">
        <v>222</v>
      </c>
      <c r="E78" s="159" t="s">
        <v>117</v>
      </c>
      <c r="F78" s="159" t="s">
        <v>27</v>
      </c>
      <c r="G78" s="171">
        <v>69112</v>
      </c>
    </row>
    <row r="79" spans="1:7" ht="15.75">
      <c r="A79" s="158" t="s">
        <v>101</v>
      </c>
      <c r="B79" s="180" t="s">
        <v>555</v>
      </c>
      <c r="C79" s="159" t="s">
        <v>225</v>
      </c>
      <c r="D79" s="159" t="s">
        <v>222</v>
      </c>
      <c r="E79" s="159" t="s">
        <v>102</v>
      </c>
      <c r="F79" s="159"/>
      <c r="G79" s="181">
        <f>G80</f>
        <v>5000</v>
      </c>
    </row>
    <row r="80" spans="1:7" ht="38.25">
      <c r="A80" s="158" t="s">
        <v>90</v>
      </c>
      <c r="B80" s="180" t="s">
        <v>555</v>
      </c>
      <c r="C80" s="159" t="s">
        <v>225</v>
      </c>
      <c r="D80" s="159" t="s">
        <v>222</v>
      </c>
      <c r="E80" s="159" t="s">
        <v>91</v>
      </c>
      <c r="F80" s="159"/>
      <c r="G80" s="181">
        <f>G81</f>
        <v>5000</v>
      </c>
    </row>
    <row r="81" spans="1:7" ht="25.5">
      <c r="A81" s="158" t="s">
        <v>357</v>
      </c>
      <c r="B81" s="180" t="s">
        <v>555</v>
      </c>
      <c r="C81" s="159" t="s">
        <v>225</v>
      </c>
      <c r="D81" s="159" t="s">
        <v>222</v>
      </c>
      <c r="E81" s="159" t="s">
        <v>91</v>
      </c>
      <c r="F81" s="159" t="s">
        <v>27</v>
      </c>
      <c r="G81" s="171">
        <v>5000</v>
      </c>
    </row>
    <row r="82" spans="1:7" ht="43.5">
      <c r="A82" s="154" t="s">
        <v>653</v>
      </c>
      <c r="B82" s="152" t="s">
        <v>138</v>
      </c>
      <c r="C82" s="157"/>
      <c r="D82" s="157"/>
      <c r="E82" s="157"/>
      <c r="F82" s="157"/>
      <c r="G82" s="178">
        <f>G83</f>
        <v>1000</v>
      </c>
    </row>
    <row r="83" spans="1:7" ht="38.25">
      <c r="A83" s="163" t="s">
        <v>135</v>
      </c>
      <c r="B83" s="160" t="s">
        <v>136</v>
      </c>
      <c r="C83" s="159"/>
      <c r="D83" s="159"/>
      <c r="E83" s="159"/>
      <c r="F83" s="159"/>
      <c r="G83" s="181">
        <f>G84</f>
        <v>1000</v>
      </c>
    </row>
    <row r="84" spans="1:7" ht="15.75">
      <c r="A84" s="163" t="s">
        <v>361</v>
      </c>
      <c r="B84" s="160" t="s">
        <v>137</v>
      </c>
      <c r="C84" s="159" t="s">
        <v>223</v>
      </c>
      <c r="D84" s="159"/>
      <c r="E84" s="159"/>
      <c r="F84" s="159"/>
      <c r="G84" s="181">
        <f>G85</f>
        <v>1000</v>
      </c>
    </row>
    <row r="85" spans="1:7" ht="15.75">
      <c r="A85" s="163" t="s">
        <v>196</v>
      </c>
      <c r="B85" s="160" t="s">
        <v>137</v>
      </c>
      <c r="C85" s="159" t="s">
        <v>223</v>
      </c>
      <c r="D85" s="159" t="s">
        <v>414</v>
      </c>
      <c r="E85" s="159"/>
      <c r="F85" s="159"/>
      <c r="G85" s="181">
        <f>G86</f>
        <v>1000</v>
      </c>
    </row>
    <row r="86" spans="1:7" ht="25.5">
      <c r="A86" s="158" t="s">
        <v>192</v>
      </c>
      <c r="B86" s="160" t="s">
        <v>137</v>
      </c>
      <c r="C86" s="159" t="s">
        <v>223</v>
      </c>
      <c r="D86" s="159" t="s">
        <v>414</v>
      </c>
      <c r="E86" s="159" t="s">
        <v>117</v>
      </c>
      <c r="F86" s="159"/>
      <c r="G86" s="181">
        <f>G87</f>
        <v>1000</v>
      </c>
    </row>
    <row r="87" spans="1:7" ht="25.5">
      <c r="A87" s="158" t="s">
        <v>357</v>
      </c>
      <c r="B87" s="160" t="s">
        <v>137</v>
      </c>
      <c r="C87" s="159" t="s">
        <v>223</v>
      </c>
      <c r="D87" s="159" t="s">
        <v>414</v>
      </c>
      <c r="E87" s="159" t="s">
        <v>117</v>
      </c>
      <c r="F87" s="159" t="s">
        <v>27</v>
      </c>
      <c r="G87" s="171">
        <v>1000</v>
      </c>
    </row>
    <row r="88" spans="1:7" ht="39" customHeight="1">
      <c r="A88" s="173" t="s">
        <v>149</v>
      </c>
      <c r="B88" s="157" t="s">
        <v>491</v>
      </c>
      <c r="C88" s="176" t="s">
        <v>224</v>
      </c>
      <c r="D88" s="176" t="s">
        <v>228</v>
      </c>
      <c r="E88" s="155"/>
      <c r="F88" s="155"/>
      <c r="G88" s="178">
        <f>G89</f>
        <v>250000</v>
      </c>
    </row>
    <row r="89" spans="1:7" ht="15.75">
      <c r="A89" s="156" t="s">
        <v>374</v>
      </c>
      <c r="B89" s="159" t="s">
        <v>142</v>
      </c>
      <c r="C89" s="159" t="s">
        <v>224</v>
      </c>
      <c r="D89" s="159" t="s">
        <v>228</v>
      </c>
      <c r="E89" s="159"/>
      <c r="F89" s="159"/>
      <c r="G89" s="181">
        <f>G90</f>
        <v>250000</v>
      </c>
    </row>
    <row r="90" spans="1:7" ht="25.5">
      <c r="A90" s="156" t="s">
        <v>375</v>
      </c>
      <c r="B90" s="159" t="s">
        <v>141</v>
      </c>
      <c r="C90" s="159" t="s">
        <v>224</v>
      </c>
      <c r="D90" s="159" t="s">
        <v>228</v>
      </c>
      <c r="E90" s="159"/>
      <c r="F90" s="159"/>
      <c r="G90" s="181">
        <f>G91</f>
        <v>250000</v>
      </c>
    </row>
    <row r="91" spans="1:7" ht="25.5">
      <c r="A91" s="156" t="s">
        <v>376</v>
      </c>
      <c r="B91" s="159" t="s">
        <v>141</v>
      </c>
      <c r="C91" s="159" t="s">
        <v>224</v>
      </c>
      <c r="D91" s="159" t="s">
        <v>228</v>
      </c>
      <c r="E91" s="159"/>
      <c r="F91" s="159"/>
      <c r="G91" s="181">
        <f>G92</f>
        <v>250000</v>
      </c>
    </row>
    <row r="92" spans="1:7" ht="25.5">
      <c r="A92" s="158" t="s">
        <v>192</v>
      </c>
      <c r="B92" s="159" t="s">
        <v>141</v>
      </c>
      <c r="C92" s="159" t="s">
        <v>224</v>
      </c>
      <c r="D92" s="159" t="s">
        <v>228</v>
      </c>
      <c r="E92" s="159" t="s">
        <v>117</v>
      </c>
      <c r="F92" s="159"/>
      <c r="G92" s="181">
        <f>G93</f>
        <v>250000</v>
      </c>
    </row>
    <row r="93" spans="1:7" ht="25.5">
      <c r="A93" s="158" t="s">
        <v>357</v>
      </c>
      <c r="B93" s="159" t="s">
        <v>141</v>
      </c>
      <c r="C93" s="159" t="s">
        <v>224</v>
      </c>
      <c r="D93" s="159" t="s">
        <v>228</v>
      </c>
      <c r="E93" s="159" t="s">
        <v>117</v>
      </c>
      <c r="F93" s="159" t="s">
        <v>27</v>
      </c>
      <c r="G93" s="171">
        <v>250000</v>
      </c>
    </row>
    <row r="94" spans="1:7" ht="28.5">
      <c r="A94" s="172" t="s">
        <v>695</v>
      </c>
      <c r="B94" s="175" t="s">
        <v>493</v>
      </c>
      <c r="C94" s="176"/>
      <c r="D94" s="176"/>
      <c r="E94" s="176"/>
      <c r="F94" s="176"/>
      <c r="G94" s="177">
        <f>G95</f>
        <v>10000</v>
      </c>
    </row>
    <row r="95" spans="1:7" ht="25.5">
      <c r="A95" s="158" t="s">
        <v>498</v>
      </c>
      <c r="B95" s="160" t="s">
        <v>494</v>
      </c>
      <c r="C95" s="159"/>
      <c r="D95" s="159"/>
      <c r="E95" s="159"/>
      <c r="F95" s="159"/>
      <c r="G95" s="181">
        <f>G97</f>
        <v>10000</v>
      </c>
    </row>
    <row r="96" spans="1:7" ht="15.75">
      <c r="A96" s="158" t="s">
        <v>191</v>
      </c>
      <c r="B96" s="160" t="s">
        <v>495</v>
      </c>
      <c r="C96" s="159" t="s">
        <v>220</v>
      </c>
      <c r="D96" s="159"/>
      <c r="E96" s="159"/>
      <c r="F96" s="159"/>
      <c r="G96" s="181">
        <f>G97</f>
        <v>10000</v>
      </c>
    </row>
    <row r="97" spans="1:7" ht="15.75">
      <c r="A97" s="158" t="s">
        <v>193</v>
      </c>
      <c r="B97" s="160" t="s">
        <v>495</v>
      </c>
      <c r="C97" s="159" t="s">
        <v>220</v>
      </c>
      <c r="D97" s="159" t="s">
        <v>413</v>
      </c>
      <c r="E97" s="159"/>
      <c r="F97" s="159"/>
      <c r="G97" s="181">
        <f>G98</f>
        <v>10000</v>
      </c>
    </row>
    <row r="98" spans="1:7" ht="25.5">
      <c r="A98" s="158" t="s">
        <v>192</v>
      </c>
      <c r="B98" s="160" t="s">
        <v>495</v>
      </c>
      <c r="C98" s="159" t="s">
        <v>220</v>
      </c>
      <c r="D98" s="159" t="s">
        <v>413</v>
      </c>
      <c r="E98" s="159" t="s">
        <v>117</v>
      </c>
      <c r="F98" s="159"/>
      <c r="G98" s="181">
        <f>G99</f>
        <v>10000</v>
      </c>
    </row>
    <row r="99" spans="1:7" ht="25.5">
      <c r="A99" s="158" t="s">
        <v>357</v>
      </c>
      <c r="B99" s="160" t="s">
        <v>495</v>
      </c>
      <c r="C99" s="159" t="s">
        <v>220</v>
      </c>
      <c r="D99" s="159" t="s">
        <v>413</v>
      </c>
      <c r="E99" s="159" t="s">
        <v>117</v>
      </c>
      <c r="F99" s="159" t="s">
        <v>27</v>
      </c>
      <c r="G99" s="171">
        <v>10000</v>
      </c>
    </row>
    <row r="100" spans="1:7" s="265" customFormat="1" ht="29.25" customHeight="1">
      <c r="A100" s="261" t="s">
        <v>702</v>
      </c>
      <c r="B100" s="262" t="s">
        <v>704</v>
      </c>
      <c r="C100" s="263"/>
      <c r="D100" s="263"/>
      <c r="E100" s="263"/>
      <c r="F100" s="263"/>
      <c r="G100" s="264">
        <f>G101</f>
        <v>60000</v>
      </c>
    </row>
    <row r="101" spans="1:7" ht="25.5">
      <c r="A101" s="139" t="s">
        <v>703</v>
      </c>
      <c r="B101" s="204" t="s">
        <v>706</v>
      </c>
      <c r="C101" s="159" t="s">
        <v>220</v>
      </c>
      <c r="D101" s="159" t="s">
        <v>413</v>
      </c>
      <c r="E101" s="159"/>
      <c r="F101" s="159"/>
      <c r="G101" s="181">
        <f>G102</f>
        <v>60000</v>
      </c>
    </row>
    <row r="102" spans="1:7" ht="25.5">
      <c r="A102" s="139" t="s">
        <v>127</v>
      </c>
      <c r="B102" s="204" t="s">
        <v>705</v>
      </c>
      <c r="C102" s="159" t="s">
        <v>220</v>
      </c>
      <c r="D102" s="159" t="s">
        <v>413</v>
      </c>
      <c r="E102" s="159" t="s">
        <v>117</v>
      </c>
      <c r="F102" s="159"/>
      <c r="G102" s="181">
        <f>G103</f>
        <v>60000</v>
      </c>
    </row>
    <row r="103" spans="1:7" ht="25.5">
      <c r="A103" s="158" t="s">
        <v>357</v>
      </c>
      <c r="B103" s="204" t="s">
        <v>705</v>
      </c>
      <c r="C103" s="159" t="s">
        <v>220</v>
      </c>
      <c r="D103" s="159" t="s">
        <v>413</v>
      </c>
      <c r="E103" s="159" t="s">
        <v>117</v>
      </c>
      <c r="F103" s="159" t="s">
        <v>420</v>
      </c>
      <c r="G103" s="171">
        <v>60000</v>
      </c>
    </row>
    <row r="104" spans="1:7" ht="15.75">
      <c r="A104" s="164" t="s">
        <v>364</v>
      </c>
      <c r="B104" s="153"/>
      <c r="C104" s="151"/>
      <c r="D104" s="151"/>
      <c r="E104" s="151"/>
      <c r="F104" s="151"/>
      <c r="G104" s="183">
        <f>SUM(G6+G12+G23+G33+G51+G61+G67+G73+G82+G88+G94+G100)</f>
        <v>960512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0"/>
  <sheetViews>
    <sheetView view="pageBreakPreview" zoomScaleSheetLayoutView="100" zoomScalePageLayoutView="0" workbookViewId="0" topLeftCell="A1">
      <selection activeCell="E85" sqref="E85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3.421875" style="40" customWidth="1"/>
    <col min="8" max="8" width="15.28125" style="38" customWidth="1"/>
  </cols>
  <sheetData>
    <row r="1" spans="1:8" ht="91.5" customHeight="1">
      <c r="A1" s="277" t="s">
        <v>697</v>
      </c>
      <c r="B1" s="314"/>
      <c r="C1" s="314"/>
      <c r="D1" s="314"/>
      <c r="E1" s="314"/>
      <c r="F1" s="314"/>
      <c r="G1" s="314"/>
      <c r="H1" s="314"/>
    </row>
    <row r="2" spans="1:8" ht="63" customHeight="1">
      <c r="A2" s="312" t="s">
        <v>699</v>
      </c>
      <c r="B2" s="313"/>
      <c r="C2" s="313"/>
      <c r="D2" s="313"/>
      <c r="E2" s="313"/>
      <c r="F2" s="313"/>
      <c r="G2" s="313"/>
      <c r="H2" s="313"/>
    </row>
    <row r="3" ht="15.75" thickBot="1">
      <c r="H3" s="41" t="s">
        <v>299</v>
      </c>
    </row>
    <row r="4" spans="1:8" ht="15">
      <c r="A4" s="315" t="s">
        <v>352</v>
      </c>
      <c r="B4" s="317" t="s">
        <v>237</v>
      </c>
      <c r="C4" s="319" t="s">
        <v>353</v>
      </c>
      <c r="D4" s="319" t="s">
        <v>236</v>
      </c>
      <c r="E4" s="319" t="s">
        <v>187</v>
      </c>
      <c r="F4" s="319" t="s">
        <v>354</v>
      </c>
      <c r="G4" s="321" t="s">
        <v>189</v>
      </c>
      <c r="H4" s="322"/>
    </row>
    <row r="5" spans="1:8" ht="49.5" customHeight="1">
      <c r="A5" s="316"/>
      <c r="B5" s="318"/>
      <c r="C5" s="320"/>
      <c r="D5" s="320"/>
      <c r="E5" s="320"/>
      <c r="F5" s="320"/>
      <c r="G5" s="235" t="s">
        <v>692</v>
      </c>
      <c r="H5" s="235" t="s">
        <v>698</v>
      </c>
    </row>
    <row r="6" spans="1:8" ht="15.75">
      <c r="A6" s="162" t="s">
        <v>648</v>
      </c>
      <c r="B6" s="152" t="s">
        <v>243</v>
      </c>
      <c r="C6" s="157"/>
      <c r="D6" s="157"/>
      <c r="E6" s="157"/>
      <c r="F6" s="157"/>
      <c r="G6" s="178">
        <f aca="true" t="shared" si="0" ref="G6:H10">G7</f>
        <v>30000</v>
      </c>
      <c r="H6" s="178">
        <f t="shared" si="0"/>
        <v>30000</v>
      </c>
    </row>
    <row r="7" spans="1:8" ht="15.75">
      <c r="A7" s="158" t="s">
        <v>231</v>
      </c>
      <c r="B7" s="160" t="s">
        <v>244</v>
      </c>
      <c r="C7" s="159"/>
      <c r="D7" s="159"/>
      <c r="E7" s="159"/>
      <c r="F7" s="159"/>
      <c r="G7" s="258">
        <f t="shared" si="0"/>
        <v>30000</v>
      </c>
      <c r="H7" s="181">
        <f t="shared" si="0"/>
        <v>30000</v>
      </c>
    </row>
    <row r="8" spans="1:8" ht="15.75">
      <c r="A8" s="158" t="s">
        <v>230</v>
      </c>
      <c r="B8" s="160" t="s">
        <v>242</v>
      </c>
      <c r="C8" s="159">
        <v>11</v>
      </c>
      <c r="D8" s="159"/>
      <c r="E8" s="159"/>
      <c r="F8" s="159"/>
      <c r="G8" s="181">
        <f t="shared" si="0"/>
        <v>30000</v>
      </c>
      <c r="H8" s="181">
        <f t="shared" si="0"/>
        <v>30000</v>
      </c>
    </row>
    <row r="9" spans="1:8" ht="15.75">
      <c r="A9" s="158" t="s">
        <v>507</v>
      </c>
      <c r="B9" s="160" t="s">
        <v>242</v>
      </c>
      <c r="C9" s="159">
        <v>11</v>
      </c>
      <c r="D9" s="159" t="s">
        <v>220</v>
      </c>
      <c r="E9" s="159"/>
      <c r="F9" s="159"/>
      <c r="G9" s="258">
        <f t="shared" si="0"/>
        <v>30000</v>
      </c>
      <c r="H9" s="181">
        <f t="shared" si="0"/>
        <v>30000</v>
      </c>
    </row>
    <row r="10" spans="1:8" ht="25.5">
      <c r="A10" s="139" t="s">
        <v>127</v>
      </c>
      <c r="B10" s="160" t="s">
        <v>242</v>
      </c>
      <c r="C10" s="159" t="s">
        <v>420</v>
      </c>
      <c r="D10" s="159" t="s">
        <v>220</v>
      </c>
      <c r="E10" s="159" t="s">
        <v>117</v>
      </c>
      <c r="F10" s="159"/>
      <c r="G10" s="181">
        <f t="shared" si="0"/>
        <v>30000</v>
      </c>
      <c r="H10" s="181">
        <f t="shared" si="0"/>
        <v>30000</v>
      </c>
    </row>
    <row r="11" spans="1:8" ht="25.5">
      <c r="A11" s="158" t="s">
        <v>355</v>
      </c>
      <c r="B11" s="160" t="s">
        <v>242</v>
      </c>
      <c r="C11" s="159">
        <v>11</v>
      </c>
      <c r="D11" s="159" t="s">
        <v>220</v>
      </c>
      <c r="E11" s="159" t="s">
        <v>117</v>
      </c>
      <c r="F11" s="159" t="s">
        <v>27</v>
      </c>
      <c r="G11" s="257">
        <v>30000</v>
      </c>
      <c r="H11" s="171">
        <v>30000</v>
      </c>
    </row>
    <row r="12" spans="1:8" ht="29.25">
      <c r="A12" s="154" t="s">
        <v>693</v>
      </c>
      <c r="B12" s="152" t="s">
        <v>246</v>
      </c>
      <c r="C12" s="157"/>
      <c r="D12" s="157"/>
      <c r="E12" s="157"/>
      <c r="F12" s="157"/>
      <c r="G12" s="255">
        <f>G13</f>
        <v>392400</v>
      </c>
      <c r="H12" s="178">
        <f>H13</f>
        <v>392400</v>
      </c>
    </row>
    <row r="13" spans="1:8" ht="15.75">
      <c r="A13" s="158" t="s">
        <v>217</v>
      </c>
      <c r="B13" s="160" t="s">
        <v>250</v>
      </c>
      <c r="C13" s="159"/>
      <c r="D13" s="159"/>
      <c r="E13" s="159"/>
      <c r="F13" s="159"/>
      <c r="G13" s="256">
        <f>G14+G19</f>
        <v>392400</v>
      </c>
      <c r="H13" s="181">
        <f>H14+H19</f>
        <v>392400</v>
      </c>
    </row>
    <row r="14" spans="1:8" ht="15.75">
      <c r="A14" s="163" t="s">
        <v>356</v>
      </c>
      <c r="B14" s="160" t="s">
        <v>248</v>
      </c>
      <c r="C14" s="159">
        <v>10</v>
      </c>
      <c r="D14" s="159"/>
      <c r="E14" s="159"/>
      <c r="F14" s="159"/>
      <c r="G14" s="256">
        <f aca="true" t="shared" si="1" ref="G14:H17">G15</f>
        <v>392400</v>
      </c>
      <c r="H14" s="181">
        <f t="shared" si="1"/>
        <v>392400</v>
      </c>
    </row>
    <row r="15" spans="1:8" ht="15.75">
      <c r="A15" s="163" t="s">
        <v>216</v>
      </c>
      <c r="B15" s="160" t="s">
        <v>249</v>
      </c>
      <c r="C15" s="159">
        <v>10</v>
      </c>
      <c r="D15" s="159" t="s">
        <v>220</v>
      </c>
      <c r="E15" s="159"/>
      <c r="F15" s="159"/>
      <c r="G15" s="256">
        <f t="shared" si="1"/>
        <v>392400</v>
      </c>
      <c r="H15" s="181">
        <f t="shared" si="1"/>
        <v>392400</v>
      </c>
    </row>
    <row r="16" spans="1:8" ht="25.5">
      <c r="A16" s="163" t="s">
        <v>218</v>
      </c>
      <c r="B16" s="160" t="s">
        <v>249</v>
      </c>
      <c r="C16" s="159">
        <v>10</v>
      </c>
      <c r="D16" s="159" t="s">
        <v>220</v>
      </c>
      <c r="E16" s="159"/>
      <c r="F16" s="159"/>
      <c r="G16" s="181">
        <f t="shared" si="1"/>
        <v>392400</v>
      </c>
      <c r="H16" s="181">
        <f t="shared" si="1"/>
        <v>392400</v>
      </c>
    </row>
    <row r="17" spans="1:8" ht="15.75">
      <c r="A17" s="163" t="s">
        <v>219</v>
      </c>
      <c r="B17" s="160" t="s">
        <v>249</v>
      </c>
      <c r="C17" s="159" t="s">
        <v>414</v>
      </c>
      <c r="D17" s="159" t="s">
        <v>220</v>
      </c>
      <c r="E17" s="159" t="s">
        <v>125</v>
      </c>
      <c r="F17" s="161"/>
      <c r="G17" s="181">
        <f t="shared" si="1"/>
        <v>392400</v>
      </c>
      <c r="H17" s="181">
        <f t="shared" si="1"/>
        <v>392400</v>
      </c>
    </row>
    <row r="18" spans="1:8" ht="24.75" customHeight="1">
      <c r="A18" s="158" t="s">
        <v>357</v>
      </c>
      <c r="B18" s="160" t="s">
        <v>249</v>
      </c>
      <c r="C18" s="159">
        <v>10</v>
      </c>
      <c r="D18" s="159" t="s">
        <v>220</v>
      </c>
      <c r="E18" s="159" t="s">
        <v>125</v>
      </c>
      <c r="F18" s="159" t="s">
        <v>27</v>
      </c>
      <c r="G18" s="171">
        <v>392400</v>
      </c>
      <c r="H18" s="171">
        <v>392400</v>
      </c>
    </row>
    <row r="19" spans="1:8" ht="1.5" customHeight="1" hidden="1">
      <c r="A19" s="158" t="s">
        <v>229</v>
      </c>
      <c r="B19" s="160" t="s">
        <v>247</v>
      </c>
      <c r="C19" s="159"/>
      <c r="D19" s="159"/>
      <c r="E19" s="159"/>
      <c r="F19" s="159"/>
      <c r="G19" s="159"/>
      <c r="H19" s="181">
        <f>H20</f>
        <v>0</v>
      </c>
    </row>
    <row r="20" spans="1:8" ht="15.75" hidden="1">
      <c r="A20" s="158" t="s">
        <v>358</v>
      </c>
      <c r="B20" s="160" t="s">
        <v>247</v>
      </c>
      <c r="C20" s="159">
        <v>10</v>
      </c>
      <c r="D20" s="159" t="s">
        <v>223</v>
      </c>
      <c r="E20" s="159"/>
      <c r="F20" s="159"/>
      <c r="G20" s="159"/>
      <c r="H20" s="181">
        <f>H21</f>
        <v>0</v>
      </c>
    </row>
    <row r="21" spans="1:8" ht="15.75" hidden="1">
      <c r="A21" s="163" t="s">
        <v>219</v>
      </c>
      <c r="B21" s="160" t="s">
        <v>247</v>
      </c>
      <c r="C21" s="159" t="s">
        <v>414</v>
      </c>
      <c r="D21" s="159" t="s">
        <v>223</v>
      </c>
      <c r="E21" s="159" t="s">
        <v>125</v>
      </c>
      <c r="F21" s="161"/>
      <c r="G21" s="161"/>
      <c r="H21" s="181">
        <f>H22</f>
        <v>0</v>
      </c>
    </row>
    <row r="22" spans="1:8" ht="25.5" hidden="1">
      <c r="A22" s="158" t="s">
        <v>357</v>
      </c>
      <c r="B22" s="160" t="s">
        <v>247</v>
      </c>
      <c r="C22" s="159">
        <v>10</v>
      </c>
      <c r="D22" s="159" t="s">
        <v>223</v>
      </c>
      <c r="E22" s="159" t="s">
        <v>125</v>
      </c>
      <c r="F22" s="159" t="s">
        <v>27</v>
      </c>
      <c r="G22" s="159"/>
      <c r="H22" s="171">
        <v>0</v>
      </c>
    </row>
    <row r="23" spans="1:8" ht="29.25">
      <c r="A23" s="154" t="s">
        <v>654</v>
      </c>
      <c r="B23" s="152" t="s">
        <v>260</v>
      </c>
      <c r="C23" s="157"/>
      <c r="D23" s="157"/>
      <c r="E23" s="157"/>
      <c r="F23" s="157"/>
      <c r="G23" s="178">
        <f>G24</f>
        <v>20000</v>
      </c>
      <c r="H23" s="178">
        <f>H24</f>
        <v>20000</v>
      </c>
    </row>
    <row r="24" spans="1:8" ht="25.5">
      <c r="A24" s="158" t="s">
        <v>199</v>
      </c>
      <c r="B24" s="160" t="s">
        <v>261</v>
      </c>
      <c r="C24" s="161"/>
      <c r="D24" s="161"/>
      <c r="E24" s="161"/>
      <c r="F24" s="161"/>
      <c r="G24" s="259">
        <f>G25+G29</f>
        <v>20000</v>
      </c>
      <c r="H24" s="181">
        <f>H25+H29</f>
        <v>20000</v>
      </c>
    </row>
    <row r="25" spans="1:8" ht="15.75">
      <c r="A25" s="158" t="s">
        <v>197</v>
      </c>
      <c r="B25" s="160" t="s">
        <v>259</v>
      </c>
      <c r="C25" s="159" t="s">
        <v>224</v>
      </c>
      <c r="D25" s="159"/>
      <c r="E25" s="159"/>
      <c r="F25" s="159"/>
      <c r="G25" s="181">
        <f aca="true" t="shared" si="2" ref="G25:H27">G26</f>
        <v>5000</v>
      </c>
      <c r="H25" s="181">
        <f t="shared" si="2"/>
        <v>5000</v>
      </c>
    </row>
    <row r="26" spans="1:8" ht="15.75">
      <c r="A26" s="158" t="s">
        <v>198</v>
      </c>
      <c r="B26" s="160" t="s">
        <v>259</v>
      </c>
      <c r="C26" s="159" t="s">
        <v>224</v>
      </c>
      <c r="D26" s="159" t="s">
        <v>220</v>
      </c>
      <c r="E26" s="159"/>
      <c r="F26" s="159"/>
      <c r="G26" s="181">
        <f t="shared" si="2"/>
        <v>5000</v>
      </c>
      <c r="H26" s="181">
        <f t="shared" si="2"/>
        <v>5000</v>
      </c>
    </row>
    <row r="27" spans="1:8" ht="25.5">
      <c r="A27" s="158" t="s">
        <v>192</v>
      </c>
      <c r="B27" s="160" t="s">
        <v>259</v>
      </c>
      <c r="C27" s="159" t="s">
        <v>224</v>
      </c>
      <c r="D27" s="159" t="s">
        <v>220</v>
      </c>
      <c r="E27" s="159" t="s">
        <v>117</v>
      </c>
      <c r="F27" s="159"/>
      <c r="G27" s="181">
        <f t="shared" si="2"/>
        <v>5000</v>
      </c>
      <c r="H27" s="181">
        <f t="shared" si="2"/>
        <v>5000</v>
      </c>
    </row>
    <row r="28" spans="1:8" ht="25.5">
      <c r="A28" s="158" t="s">
        <v>357</v>
      </c>
      <c r="B28" s="160" t="s">
        <v>259</v>
      </c>
      <c r="C28" s="159" t="s">
        <v>224</v>
      </c>
      <c r="D28" s="159" t="s">
        <v>220</v>
      </c>
      <c r="E28" s="159" t="s">
        <v>117</v>
      </c>
      <c r="F28" s="159" t="s">
        <v>27</v>
      </c>
      <c r="G28" s="171">
        <v>5000</v>
      </c>
      <c r="H28" s="171">
        <v>5000</v>
      </c>
    </row>
    <row r="29" spans="1:8" ht="15.75">
      <c r="A29" s="158" t="s">
        <v>359</v>
      </c>
      <c r="B29" s="160" t="s">
        <v>259</v>
      </c>
      <c r="C29" s="159" t="s">
        <v>226</v>
      </c>
      <c r="D29" s="159"/>
      <c r="E29" s="159"/>
      <c r="F29" s="159"/>
      <c r="G29" s="181">
        <f aca="true" t="shared" si="3" ref="G29:H31">G30</f>
        <v>15000</v>
      </c>
      <c r="H29" s="181">
        <f t="shared" si="3"/>
        <v>15000</v>
      </c>
    </row>
    <row r="30" spans="1:8" ht="15.75">
      <c r="A30" s="158" t="s">
        <v>212</v>
      </c>
      <c r="B30" s="160" t="s">
        <v>259</v>
      </c>
      <c r="C30" s="159" t="s">
        <v>226</v>
      </c>
      <c r="D30" s="159" t="s">
        <v>226</v>
      </c>
      <c r="E30" s="159"/>
      <c r="F30" s="159"/>
      <c r="G30" s="181">
        <f t="shared" si="3"/>
        <v>15000</v>
      </c>
      <c r="H30" s="181">
        <f t="shared" si="3"/>
        <v>15000</v>
      </c>
    </row>
    <row r="31" spans="1:8" ht="25.5">
      <c r="A31" s="158" t="s">
        <v>192</v>
      </c>
      <c r="B31" s="160" t="s">
        <v>259</v>
      </c>
      <c r="C31" s="159" t="s">
        <v>226</v>
      </c>
      <c r="D31" s="159" t="s">
        <v>226</v>
      </c>
      <c r="E31" s="159" t="s">
        <v>117</v>
      </c>
      <c r="F31" s="159"/>
      <c r="G31" s="181">
        <f t="shared" si="3"/>
        <v>15000</v>
      </c>
      <c r="H31" s="181">
        <f t="shared" si="3"/>
        <v>15000</v>
      </c>
    </row>
    <row r="32" spans="1:8" ht="25.5">
      <c r="A32" s="158" t="s">
        <v>357</v>
      </c>
      <c r="B32" s="160" t="s">
        <v>259</v>
      </c>
      <c r="C32" s="159" t="s">
        <v>226</v>
      </c>
      <c r="D32" s="159" t="s">
        <v>226</v>
      </c>
      <c r="E32" s="159" t="s">
        <v>117</v>
      </c>
      <c r="F32" s="159" t="s">
        <v>27</v>
      </c>
      <c r="G32" s="171">
        <v>15000</v>
      </c>
      <c r="H32" s="171">
        <v>15000</v>
      </c>
    </row>
    <row r="33" spans="1:8" ht="57">
      <c r="A33" s="170" t="s">
        <v>668</v>
      </c>
      <c r="B33" s="152" t="s">
        <v>266</v>
      </c>
      <c r="C33" s="155"/>
      <c r="D33" s="155"/>
      <c r="E33" s="155"/>
      <c r="F33" s="155"/>
      <c r="G33" s="260">
        <f>G34</f>
        <v>30000</v>
      </c>
      <c r="H33" s="178">
        <f>H34</f>
        <v>30000</v>
      </c>
    </row>
    <row r="34" spans="1:8" ht="25.5">
      <c r="A34" s="158" t="s">
        <v>360</v>
      </c>
      <c r="B34" s="160" t="s">
        <v>264</v>
      </c>
      <c r="C34" s="159"/>
      <c r="D34" s="159"/>
      <c r="E34" s="159"/>
      <c r="F34" s="159"/>
      <c r="G34" s="258">
        <f>G35+G39+G43+G47</f>
        <v>30000</v>
      </c>
      <c r="H34" s="181">
        <f>H35+H39+H43+H47</f>
        <v>30000</v>
      </c>
    </row>
    <row r="35" spans="1:8" ht="15.75">
      <c r="A35" s="158" t="s">
        <v>191</v>
      </c>
      <c r="B35" s="160" t="s">
        <v>263</v>
      </c>
      <c r="C35" s="159" t="s">
        <v>220</v>
      </c>
      <c r="D35" s="159"/>
      <c r="E35" s="159"/>
      <c r="F35" s="159"/>
      <c r="G35" s="258">
        <f aca="true" t="shared" si="4" ref="G35:H37">G36</f>
        <v>5000</v>
      </c>
      <c r="H35" s="181">
        <f t="shared" si="4"/>
        <v>5000</v>
      </c>
    </row>
    <row r="36" spans="1:8" ht="15.75">
      <c r="A36" s="158" t="s">
        <v>193</v>
      </c>
      <c r="B36" s="160" t="s">
        <v>263</v>
      </c>
      <c r="C36" s="159" t="s">
        <v>220</v>
      </c>
      <c r="D36" s="159">
        <v>13</v>
      </c>
      <c r="E36" s="159"/>
      <c r="F36" s="159"/>
      <c r="G36" s="258">
        <f t="shared" si="4"/>
        <v>5000</v>
      </c>
      <c r="H36" s="181">
        <f t="shared" si="4"/>
        <v>5000</v>
      </c>
    </row>
    <row r="37" spans="1:8" ht="25.5">
      <c r="A37" s="158" t="s">
        <v>192</v>
      </c>
      <c r="B37" s="160" t="s">
        <v>263</v>
      </c>
      <c r="C37" s="159" t="s">
        <v>221</v>
      </c>
      <c r="D37" s="159" t="s">
        <v>413</v>
      </c>
      <c r="E37" s="159" t="s">
        <v>117</v>
      </c>
      <c r="F37" s="159"/>
      <c r="G37" s="258">
        <f t="shared" si="4"/>
        <v>5000</v>
      </c>
      <c r="H37" s="181">
        <f t="shared" si="4"/>
        <v>5000</v>
      </c>
    </row>
    <row r="38" spans="1:8" ht="25.5">
      <c r="A38" s="158" t="s">
        <v>357</v>
      </c>
      <c r="B38" s="160" t="s">
        <v>263</v>
      </c>
      <c r="C38" s="159" t="s">
        <v>220</v>
      </c>
      <c r="D38" s="159">
        <v>13</v>
      </c>
      <c r="E38" s="159" t="s">
        <v>117</v>
      </c>
      <c r="F38" s="159" t="s">
        <v>27</v>
      </c>
      <c r="G38" s="258">
        <v>5000</v>
      </c>
      <c r="H38" s="171">
        <v>5000</v>
      </c>
    </row>
    <row r="39" spans="1:8" ht="15.75">
      <c r="A39" s="158" t="s">
        <v>361</v>
      </c>
      <c r="B39" s="160" t="s">
        <v>263</v>
      </c>
      <c r="C39" s="159" t="s">
        <v>223</v>
      </c>
      <c r="D39" s="159"/>
      <c r="E39" s="159"/>
      <c r="F39" s="159"/>
      <c r="G39" s="258">
        <f aca="true" t="shared" si="5" ref="G39:H41">G40</f>
        <v>15000</v>
      </c>
      <c r="H39" s="181">
        <f t="shared" si="5"/>
        <v>15000</v>
      </c>
    </row>
    <row r="40" spans="1:8" ht="15.75">
      <c r="A40" s="158" t="s">
        <v>195</v>
      </c>
      <c r="B40" s="160" t="s">
        <v>263</v>
      </c>
      <c r="C40" s="159" t="s">
        <v>223</v>
      </c>
      <c r="D40" s="159" t="s">
        <v>89</v>
      </c>
      <c r="E40" s="159"/>
      <c r="F40" s="159"/>
      <c r="G40" s="258">
        <f t="shared" si="5"/>
        <v>15000</v>
      </c>
      <c r="H40" s="181">
        <f t="shared" si="5"/>
        <v>15000</v>
      </c>
    </row>
    <row r="41" spans="1:8" ht="25.5">
      <c r="A41" s="158" t="s">
        <v>192</v>
      </c>
      <c r="B41" s="160" t="s">
        <v>263</v>
      </c>
      <c r="C41" s="159" t="s">
        <v>223</v>
      </c>
      <c r="D41" s="159" t="s">
        <v>89</v>
      </c>
      <c r="E41" s="159" t="s">
        <v>117</v>
      </c>
      <c r="F41" s="159"/>
      <c r="G41" s="258">
        <f t="shared" si="5"/>
        <v>15000</v>
      </c>
      <c r="H41" s="181">
        <f t="shared" si="5"/>
        <v>15000</v>
      </c>
    </row>
    <row r="42" spans="1:8" ht="25.5">
      <c r="A42" s="158" t="s">
        <v>357</v>
      </c>
      <c r="B42" s="160" t="s">
        <v>263</v>
      </c>
      <c r="C42" s="159" t="s">
        <v>223</v>
      </c>
      <c r="D42" s="159" t="s">
        <v>89</v>
      </c>
      <c r="E42" s="159" t="s">
        <v>117</v>
      </c>
      <c r="F42" s="159" t="s">
        <v>27</v>
      </c>
      <c r="G42" s="258">
        <v>15000</v>
      </c>
      <c r="H42" s="171">
        <v>15000</v>
      </c>
    </row>
    <row r="43" spans="1:8" ht="15.75">
      <c r="A43" s="158" t="s">
        <v>362</v>
      </c>
      <c r="B43" s="160" t="s">
        <v>263</v>
      </c>
      <c r="C43" s="159" t="s">
        <v>225</v>
      </c>
      <c r="D43" s="159" t="s">
        <v>223</v>
      </c>
      <c r="E43" s="159"/>
      <c r="F43" s="159"/>
      <c r="G43" s="258">
        <f aca="true" t="shared" si="6" ref="G43:H45">G44</f>
        <v>5000</v>
      </c>
      <c r="H43" s="181">
        <f t="shared" si="6"/>
        <v>5000</v>
      </c>
    </row>
    <row r="44" spans="1:8" ht="15.75">
      <c r="A44" s="158" t="s">
        <v>207</v>
      </c>
      <c r="B44" s="160" t="s">
        <v>263</v>
      </c>
      <c r="C44" s="159" t="s">
        <v>225</v>
      </c>
      <c r="D44" s="159" t="s">
        <v>223</v>
      </c>
      <c r="E44" s="159"/>
      <c r="F44" s="159"/>
      <c r="G44" s="258">
        <f t="shared" si="6"/>
        <v>5000</v>
      </c>
      <c r="H44" s="181">
        <f t="shared" si="6"/>
        <v>5000</v>
      </c>
    </row>
    <row r="45" spans="1:8" ht="25.5">
      <c r="A45" s="158" t="s">
        <v>192</v>
      </c>
      <c r="B45" s="160" t="s">
        <v>263</v>
      </c>
      <c r="C45" s="159" t="s">
        <v>225</v>
      </c>
      <c r="D45" s="159" t="s">
        <v>223</v>
      </c>
      <c r="E45" s="159" t="s">
        <v>117</v>
      </c>
      <c r="F45" s="159"/>
      <c r="G45" s="258">
        <f t="shared" si="6"/>
        <v>5000</v>
      </c>
      <c r="H45" s="181">
        <f t="shared" si="6"/>
        <v>5000</v>
      </c>
    </row>
    <row r="46" spans="1:8" ht="25.5">
      <c r="A46" s="158" t="s">
        <v>357</v>
      </c>
      <c r="B46" s="160" t="s">
        <v>263</v>
      </c>
      <c r="C46" s="159" t="s">
        <v>225</v>
      </c>
      <c r="D46" s="159" t="s">
        <v>223</v>
      </c>
      <c r="E46" s="159" t="s">
        <v>117</v>
      </c>
      <c r="F46" s="159" t="s">
        <v>27</v>
      </c>
      <c r="G46" s="258">
        <v>5000</v>
      </c>
      <c r="H46" s="171">
        <v>5000</v>
      </c>
    </row>
    <row r="47" spans="1:8" ht="15.75">
      <c r="A47" s="158" t="s">
        <v>359</v>
      </c>
      <c r="B47" s="160" t="s">
        <v>263</v>
      </c>
      <c r="C47" s="159" t="s">
        <v>226</v>
      </c>
      <c r="D47" s="159"/>
      <c r="E47" s="159"/>
      <c r="F47" s="159"/>
      <c r="G47" s="258">
        <f aca="true" t="shared" si="7" ref="G47:H49">G48</f>
        <v>5000</v>
      </c>
      <c r="H47" s="181">
        <f t="shared" si="7"/>
        <v>5000</v>
      </c>
    </row>
    <row r="48" spans="1:8" ht="15.75">
      <c r="A48" s="158" t="s">
        <v>212</v>
      </c>
      <c r="B48" s="160" t="s">
        <v>263</v>
      </c>
      <c r="C48" s="159" t="s">
        <v>226</v>
      </c>
      <c r="D48" s="159" t="s">
        <v>226</v>
      </c>
      <c r="E48" s="159"/>
      <c r="F48" s="159"/>
      <c r="G48" s="258">
        <f t="shared" si="7"/>
        <v>5000</v>
      </c>
      <c r="H48" s="181">
        <f t="shared" si="7"/>
        <v>5000</v>
      </c>
    </row>
    <row r="49" spans="1:8" ht="25.5">
      <c r="A49" s="158" t="s">
        <v>192</v>
      </c>
      <c r="B49" s="160" t="s">
        <v>263</v>
      </c>
      <c r="C49" s="159" t="s">
        <v>226</v>
      </c>
      <c r="D49" s="159" t="s">
        <v>226</v>
      </c>
      <c r="E49" s="159" t="s">
        <v>117</v>
      </c>
      <c r="F49" s="159"/>
      <c r="G49" s="258">
        <f t="shared" si="7"/>
        <v>5000</v>
      </c>
      <c r="H49" s="181">
        <f t="shared" si="7"/>
        <v>5000</v>
      </c>
    </row>
    <row r="50" spans="1:8" ht="25.5">
      <c r="A50" s="158" t="s">
        <v>357</v>
      </c>
      <c r="B50" s="160" t="s">
        <v>263</v>
      </c>
      <c r="C50" s="159" t="s">
        <v>226</v>
      </c>
      <c r="D50" s="159" t="s">
        <v>226</v>
      </c>
      <c r="E50" s="159" t="s">
        <v>117</v>
      </c>
      <c r="F50" s="159" t="s">
        <v>27</v>
      </c>
      <c r="G50" s="258">
        <v>5000</v>
      </c>
      <c r="H50" s="171">
        <v>5000</v>
      </c>
    </row>
    <row r="51" spans="1:8" ht="43.5">
      <c r="A51" s="154" t="s">
        <v>656</v>
      </c>
      <c r="B51" s="152" t="s">
        <v>273</v>
      </c>
      <c r="C51" s="155"/>
      <c r="D51" s="155"/>
      <c r="E51" s="155"/>
      <c r="F51" s="155"/>
      <c r="G51" s="260">
        <f>G52</f>
        <v>25000</v>
      </c>
      <c r="H51" s="178">
        <f>H52</f>
        <v>25000</v>
      </c>
    </row>
    <row r="52" spans="1:8" ht="25.5">
      <c r="A52" s="163" t="s">
        <v>239</v>
      </c>
      <c r="B52" s="160" t="s">
        <v>271</v>
      </c>
      <c r="C52" s="159"/>
      <c r="D52" s="159"/>
      <c r="E52" s="159"/>
      <c r="F52" s="159"/>
      <c r="G52" s="258">
        <f>G53+G57</f>
        <v>25000</v>
      </c>
      <c r="H52" s="181">
        <f>H53+H57</f>
        <v>25000</v>
      </c>
    </row>
    <row r="53" spans="1:8" ht="15.75">
      <c r="A53" s="163" t="s">
        <v>197</v>
      </c>
      <c r="B53" s="160" t="s">
        <v>269</v>
      </c>
      <c r="C53" s="159" t="s">
        <v>224</v>
      </c>
      <c r="D53" s="159"/>
      <c r="E53" s="159"/>
      <c r="F53" s="159"/>
      <c r="G53" s="258">
        <f aca="true" t="shared" si="8" ref="G53:H55">G54</f>
        <v>25000</v>
      </c>
      <c r="H53" s="181">
        <f t="shared" si="8"/>
        <v>25000</v>
      </c>
    </row>
    <row r="54" spans="1:8" ht="15.75">
      <c r="A54" s="163" t="s">
        <v>200</v>
      </c>
      <c r="B54" s="160" t="s">
        <v>269</v>
      </c>
      <c r="C54" s="159" t="s">
        <v>224</v>
      </c>
      <c r="D54" s="159">
        <v>12</v>
      </c>
      <c r="E54" s="159"/>
      <c r="F54" s="159"/>
      <c r="G54" s="258">
        <f t="shared" si="8"/>
        <v>25000</v>
      </c>
      <c r="H54" s="181">
        <f t="shared" si="8"/>
        <v>25000</v>
      </c>
    </row>
    <row r="55" spans="1:8" ht="25.5">
      <c r="A55" s="158" t="s">
        <v>192</v>
      </c>
      <c r="B55" s="160" t="s">
        <v>269</v>
      </c>
      <c r="C55" s="159" t="s">
        <v>224</v>
      </c>
      <c r="D55" s="159">
        <v>11</v>
      </c>
      <c r="E55" s="159" t="s">
        <v>117</v>
      </c>
      <c r="F55" s="159"/>
      <c r="G55" s="258">
        <f t="shared" si="8"/>
        <v>25000</v>
      </c>
      <c r="H55" s="181">
        <f t="shared" si="8"/>
        <v>25000</v>
      </c>
    </row>
    <row r="56" spans="1:8" ht="25.5">
      <c r="A56" s="158" t="s">
        <v>357</v>
      </c>
      <c r="B56" s="160" t="s">
        <v>269</v>
      </c>
      <c r="C56" s="159" t="s">
        <v>224</v>
      </c>
      <c r="D56" s="159">
        <v>12</v>
      </c>
      <c r="E56" s="159" t="s">
        <v>117</v>
      </c>
      <c r="F56" s="159" t="s">
        <v>27</v>
      </c>
      <c r="G56" s="258">
        <v>25000</v>
      </c>
      <c r="H56" s="171">
        <v>25000</v>
      </c>
    </row>
    <row r="57" spans="1:8" ht="15.75" hidden="1">
      <c r="A57" s="163" t="s">
        <v>362</v>
      </c>
      <c r="B57" s="160" t="s">
        <v>269</v>
      </c>
      <c r="C57" s="159" t="s">
        <v>225</v>
      </c>
      <c r="D57" s="159"/>
      <c r="E57" s="159"/>
      <c r="F57" s="159"/>
      <c r="G57" s="258"/>
      <c r="H57" s="181">
        <f>H58</f>
        <v>0</v>
      </c>
    </row>
    <row r="58" spans="1:8" ht="15.75" hidden="1">
      <c r="A58" s="163" t="s">
        <v>205</v>
      </c>
      <c r="B58" s="160" t="s">
        <v>269</v>
      </c>
      <c r="C58" s="159" t="s">
        <v>225</v>
      </c>
      <c r="D58" s="159" t="s">
        <v>222</v>
      </c>
      <c r="E58" s="159"/>
      <c r="F58" s="159"/>
      <c r="G58" s="258"/>
      <c r="H58" s="181">
        <f>H60</f>
        <v>0</v>
      </c>
    </row>
    <row r="59" spans="1:8" ht="25.5" hidden="1">
      <c r="A59" s="158" t="s">
        <v>192</v>
      </c>
      <c r="B59" s="160" t="s">
        <v>269</v>
      </c>
      <c r="C59" s="159" t="s">
        <v>225</v>
      </c>
      <c r="D59" s="159" t="s">
        <v>222</v>
      </c>
      <c r="E59" s="159" t="s">
        <v>117</v>
      </c>
      <c r="F59" s="159"/>
      <c r="G59" s="258"/>
      <c r="H59" s="181">
        <f>H60</f>
        <v>0</v>
      </c>
    </row>
    <row r="60" spans="1:8" ht="25.5" hidden="1">
      <c r="A60" s="156" t="s">
        <v>107</v>
      </c>
      <c r="B60" s="160" t="s">
        <v>269</v>
      </c>
      <c r="C60" s="159" t="s">
        <v>225</v>
      </c>
      <c r="D60" s="159" t="s">
        <v>222</v>
      </c>
      <c r="E60" s="159" t="s">
        <v>117</v>
      </c>
      <c r="F60" s="159" t="s">
        <v>27</v>
      </c>
      <c r="G60" s="258"/>
      <c r="H60" s="171">
        <v>0</v>
      </c>
    </row>
    <row r="61" spans="1:8" ht="29.25">
      <c r="A61" s="154" t="s">
        <v>694</v>
      </c>
      <c r="B61" s="152" t="s">
        <v>274</v>
      </c>
      <c r="C61" s="155"/>
      <c r="D61" s="155"/>
      <c r="E61" s="155"/>
      <c r="F61" s="155"/>
      <c r="G61" s="260">
        <f aca="true" t="shared" si="9" ref="G61:H65">G62</f>
        <v>50000</v>
      </c>
      <c r="H61" s="178">
        <f t="shared" si="9"/>
        <v>40000</v>
      </c>
    </row>
    <row r="62" spans="1:8" ht="25.5">
      <c r="A62" s="158" t="s">
        <v>363</v>
      </c>
      <c r="B62" s="160" t="s">
        <v>275</v>
      </c>
      <c r="C62" s="159"/>
      <c r="D62" s="159"/>
      <c r="E62" s="159"/>
      <c r="F62" s="159"/>
      <c r="G62" s="258">
        <f t="shared" si="9"/>
        <v>50000</v>
      </c>
      <c r="H62" s="181">
        <f t="shared" si="9"/>
        <v>40000</v>
      </c>
    </row>
    <row r="63" spans="1:8" ht="15.75">
      <c r="A63" s="158" t="s">
        <v>362</v>
      </c>
      <c r="B63" s="160" t="s">
        <v>504</v>
      </c>
      <c r="C63" s="159" t="s">
        <v>225</v>
      </c>
      <c r="D63" s="159"/>
      <c r="E63" s="159"/>
      <c r="F63" s="159"/>
      <c r="G63" s="258">
        <f t="shared" si="9"/>
        <v>50000</v>
      </c>
      <c r="H63" s="181">
        <f t="shared" si="9"/>
        <v>40000</v>
      </c>
    </row>
    <row r="64" spans="1:8" ht="15.75">
      <c r="A64" s="158" t="s">
        <v>207</v>
      </c>
      <c r="B64" s="160" t="s">
        <v>504</v>
      </c>
      <c r="C64" s="159" t="s">
        <v>225</v>
      </c>
      <c r="D64" s="159" t="s">
        <v>223</v>
      </c>
      <c r="E64" s="159"/>
      <c r="F64" s="159"/>
      <c r="G64" s="258">
        <f t="shared" si="9"/>
        <v>50000</v>
      </c>
      <c r="H64" s="181">
        <f t="shared" si="9"/>
        <v>40000</v>
      </c>
    </row>
    <row r="65" spans="1:8" ht="25.5">
      <c r="A65" s="158" t="s">
        <v>192</v>
      </c>
      <c r="B65" s="160" t="s">
        <v>504</v>
      </c>
      <c r="C65" s="159" t="s">
        <v>225</v>
      </c>
      <c r="D65" s="159" t="s">
        <v>223</v>
      </c>
      <c r="E65" s="159" t="s">
        <v>117</v>
      </c>
      <c r="F65" s="159"/>
      <c r="G65" s="258">
        <f t="shared" si="9"/>
        <v>50000</v>
      </c>
      <c r="H65" s="181">
        <f t="shared" si="9"/>
        <v>40000</v>
      </c>
    </row>
    <row r="66" spans="1:8" ht="25.5">
      <c r="A66" s="158" t="s">
        <v>357</v>
      </c>
      <c r="B66" s="160" t="s">
        <v>504</v>
      </c>
      <c r="C66" s="159" t="s">
        <v>225</v>
      </c>
      <c r="D66" s="159" t="s">
        <v>223</v>
      </c>
      <c r="E66" s="159" t="s">
        <v>117</v>
      </c>
      <c r="F66" s="159" t="s">
        <v>27</v>
      </c>
      <c r="G66" s="171">
        <v>50000</v>
      </c>
      <c r="H66" s="171">
        <v>40000</v>
      </c>
    </row>
    <row r="67" spans="1:8" ht="43.5">
      <c r="A67" s="154" t="s">
        <v>655</v>
      </c>
      <c r="B67" s="157" t="s">
        <v>490</v>
      </c>
      <c r="C67" s="157"/>
      <c r="D67" s="155"/>
      <c r="E67" s="155"/>
      <c r="F67" s="155"/>
      <c r="G67" s="260">
        <f aca="true" t="shared" si="10" ref="G67:H71">G68</f>
        <v>3000</v>
      </c>
      <c r="H67" s="178">
        <f t="shared" si="10"/>
        <v>3000</v>
      </c>
    </row>
    <row r="68" spans="1:8" ht="38.25">
      <c r="A68" s="158" t="s">
        <v>143</v>
      </c>
      <c r="B68" s="159" t="s">
        <v>488</v>
      </c>
      <c r="C68" s="159"/>
      <c r="D68" s="159"/>
      <c r="E68" s="159"/>
      <c r="F68" s="159"/>
      <c r="G68" s="258">
        <f t="shared" si="10"/>
        <v>3000</v>
      </c>
      <c r="H68" s="181">
        <f t="shared" si="10"/>
        <v>3000</v>
      </c>
    </row>
    <row r="69" spans="1:8" ht="15.75">
      <c r="A69" s="163" t="s">
        <v>197</v>
      </c>
      <c r="B69" s="159" t="s">
        <v>489</v>
      </c>
      <c r="C69" s="159" t="s">
        <v>224</v>
      </c>
      <c r="D69" s="159"/>
      <c r="E69" s="159"/>
      <c r="F69" s="159"/>
      <c r="G69" s="258">
        <f t="shared" si="10"/>
        <v>3000</v>
      </c>
      <c r="H69" s="181">
        <f t="shared" si="10"/>
        <v>3000</v>
      </c>
    </row>
    <row r="70" spans="1:8" ht="15.75">
      <c r="A70" s="163" t="s">
        <v>200</v>
      </c>
      <c r="B70" s="159" t="s">
        <v>489</v>
      </c>
      <c r="C70" s="159" t="s">
        <v>224</v>
      </c>
      <c r="D70" s="159" t="s">
        <v>415</v>
      </c>
      <c r="E70" s="159"/>
      <c r="F70" s="159"/>
      <c r="G70" s="258">
        <f t="shared" si="10"/>
        <v>3000</v>
      </c>
      <c r="H70" s="181">
        <f t="shared" si="10"/>
        <v>3000</v>
      </c>
    </row>
    <row r="71" spans="1:8" ht="25.5">
      <c r="A71" s="158" t="s">
        <v>192</v>
      </c>
      <c r="B71" s="159" t="s">
        <v>489</v>
      </c>
      <c r="C71" s="159" t="s">
        <v>224</v>
      </c>
      <c r="D71" s="159" t="s">
        <v>415</v>
      </c>
      <c r="E71" s="159" t="s">
        <v>117</v>
      </c>
      <c r="F71" s="159"/>
      <c r="G71" s="258">
        <f t="shared" si="10"/>
        <v>3000</v>
      </c>
      <c r="H71" s="181">
        <f t="shared" si="10"/>
        <v>3000</v>
      </c>
    </row>
    <row r="72" spans="1:8" ht="25.5">
      <c r="A72" s="158" t="s">
        <v>357</v>
      </c>
      <c r="B72" s="159" t="s">
        <v>489</v>
      </c>
      <c r="C72" s="159" t="s">
        <v>224</v>
      </c>
      <c r="D72" s="159" t="s">
        <v>415</v>
      </c>
      <c r="E72" s="159" t="s">
        <v>117</v>
      </c>
      <c r="F72" s="159" t="s">
        <v>27</v>
      </c>
      <c r="G72" s="171">
        <v>3000</v>
      </c>
      <c r="H72" s="171">
        <v>3000</v>
      </c>
    </row>
    <row r="73" spans="1:8" ht="36.75" customHeight="1">
      <c r="A73" s="179" t="s">
        <v>145</v>
      </c>
      <c r="B73" s="176" t="s">
        <v>496</v>
      </c>
      <c r="C73" s="176"/>
      <c r="D73" s="176"/>
      <c r="E73" s="176"/>
      <c r="F73" s="176"/>
      <c r="G73" s="177">
        <f aca="true" t="shared" si="11" ref="G73:H75">G74</f>
        <v>0</v>
      </c>
      <c r="H73" s="177">
        <f t="shared" si="11"/>
        <v>74112</v>
      </c>
    </row>
    <row r="74" spans="1:8" ht="25.5">
      <c r="A74" s="182" t="s">
        <v>239</v>
      </c>
      <c r="B74" s="159" t="s">
        <v>497</v>
      </c>
      <c r="C74" s="159"/>
      <c r="D74" s="159"/>
      <c r="E74" s="159"/>
      <c r="F74" s="159"/>
      <c r="G74" s="258">
        <f t="shared" si="11"/>
        <v>0</v>
      </c>
      <c r="H74" s="181">
        <f t="shared" si="11"/>
        <v>74112</v>
      </c>
    </row>
    <row r="75" spans="1:8" ht="15.75">
      <c r="A75" s="163" t="s">
        <v>362</v>
      </c>
      <c r="B75" s="180" t="s">
        <v>555</v>
      </c>
      <c r="C75" s="159" t="s">
        <v>225</v>
      </c>
      <c r="D75" s="159"/>
      <c r="E75" s="159"/>
      <c r="F75" s="159"/>
      <c r="G75" s="258">
        <f t="shared" si="11"/>
        <v>0</v>
      </c>
      <c r="H75" s="181">
        <f t="shared" si="11"/>
        <v>74112</v>
      </c>
    </row>
    <row r="76" spans="1:8" ht="15.75">
      <c r="A76" s="163" t="s">
        <v>696</v>
      </c>
      <c r="B76" s="180" t="s">
        <v>555</v>
      </c>
      <c r="C76" s="159" t="s">
        <v>225</v>
      </c>
      <c r="D76" s="159" t="s">
        <v>222</v>
      </c>
      <c r="E76" s="159"/>
      <c r="F76" s="159"/>
      <c r="G76" s="258">
        <f>G77+G79</f>
        <v>0</v>
      </c>
      <c r="H76" s="181">
        <f>H77+H79</f>
        <v>74112</v>
      </c>
    </row>
    <row r="77" spans="1:8" ht="25.5">
      <c r="A77" s="158" t="s">
        <v>192</v>
      </c>
      <c r="B77" s="180" t="s">
        <v>555</v>
      </c>
      <c r="C77" s="159" t="s">
        <v>225</v>
      </c>
      <c r="D77" s="159" t="s">
        <v>222</v>
      </c>
      <c r="E77" s="159" t="s">
        <v>117</v>
      </c>
      <c r="F77" s="159"/>
      <c r="G77" s="258">
        <f>G78</f>
        <v>0</v>
      </c>
      <c r="H77" s="181">
        <f>H78</f>
        <v>69112</v>
      </c>
    </row>
    <row r="78" spans="1:8" ht="25.5">
      <c r="A78" s="158" t="s">
        <v>357</v>
      </c>
      <c r="B78" s="180" t="s">
        <v>555</v>
      </c>
      <c r="C78" s="159" t="s">
        <v>225</v>
      </c>
      <c r="D78" s="159" t="s">
        <v>222</v>
      </c>
      <c r="E78" s="159" t="s">
        <v>117</v>
      </c>
      <c r="F78" s="159" t="s">
        <v>27</v>
      </c>
      <c r="G78" s="171">
        <v>0</v>
      </c>
      <c r="H78" s="171">
        <v>69112</v>
      </c>
    </row>
    <row r="79" spans="1:8" ht="15.75">
      <c r="A79" s="158" t="s">
        <v>101</v>
      </c>
      <c r="B79" s="180" t="s">
        <v>555</v>
      </c>
      <c r="C79" s="159" t="s">
        <v>225</v>
      </c>
      <c r="D79" s="159" t="s">
        <v>222</v>
      </c>
      <c r="E79" s="159" t="s">
        <v>102</v>
      </c>
      <c r="F79" s="159"/>
      <c r="G79" s="258">
        <f>G80</f>
        <v>0</v>
      </c>
      <c r="H79" s="181">
        <f>H80</f>
        <v>5000</v>
      </c>
    </row>
    <row r="80" spans="1:8" ht="38.25">
      <c r="A80" s="158" t="s">
        <v>90</v>
      </c>
      <c r="B80" s="180" t="s">
        <v>555</v>
      </c>
      <c r="C80" s="159" t="s">
        <v>225</v>
      </c>
      <c r="D80" s="159" t="s">
        <v>222</v>
      </c>
      <c r="E80" s="159" t="s">
        <v>91</v>
      </c>
      <c r="F80" s="159"/>
      <c r="G80" s="258">
        <f>G81</f>
        <v>0</v>
      </c>
      <c r="H80" s="181">
        <f>H81</f>
        <v>5000</v>
      </c>
    </row>
    <row r="81" spans="1:8" ht="25.5">
      <c r="A81" s="158" t="s">
        <v>357</v>
      </c>
      <c r="B81" s="180" t="s">
        <v>555</v>
      </c>
      <c r="C81" s="159" t="s">
        <v>225</v>
      </c>
      <c r="D81" s="159" t="s">
        <v>222</v>
      </c>
      <c r="E81" s="159" t="s">
        <v>91</v>
      </c>
      <c r="F81" s="159" t="s">
        <v>27</v>
      </c>
      <c r="G81" s="171">
        <v>0</v>
      </c>
      <c r="H81" s="171">
        <v>5000</v>
      </c>
    </row>
    <row r="82" spans="1:8" ht="43.5">
      <c r="A82" s="154" t="s">
        <v>653</v>
      </c>
      <c r="B82" s="152" t="s">
        <v>138</v>
      </c>
      <c r="C82" s="157"/>
      <c r="D82" s="157"/>
      <c r="E82" s="157"/>
      <c r="F82" s="157"/>
      <c r="G82" s="178">
        <f aca="true" t="shared" si="12" ref="G82:H86">G83</f>
        <v>1000</v>
      </c>
      <c r="H82" s="178">
        <f t="shared" si="12"/>
        <v>1000</v>
      </c>
    </row>
    <row r="83" spans="1:8" ht="38.25">
      <c r="A83" s="163" t="s">
        <v>135</v>
      </c>
      <c r="B83" s="160" t="s">
        <v>136</v>
      </c>
      <c r="C83" s="159"/>
      <c r="D83" s="159"/>
      <c r="E83" s="159"/>
      <c r="F83" s="159"/>
      <c r="G83" s="258">
        <f t="shared" si="12"/>
        <v>1000</v>
      </c>
      <c r="H83" s="181">
        <f t="shared" si="12"/>
        <v>1000</v>
      </c>
    </row>
    <row r="84" spans="1:8" ht="15.75">
      <c r="A84" s="163" t="s">
        <v>361</v>
      </c>
      <c r="B84" s="160" t="s">
        <v>137</v>
      </c>
      <c r="C84" s="159" t="s">
        <v>223</v>
      </c>
      <c r="D84" s="159"/>
      <c r="E84" s="159"/>
      <c r="F84" s="159"/>
      <c r="G84" s="258">
        <f t="shared" si="12"/>
        <v>1000</v>
      </c>
      <c r="H84" s="181">
        <f t="shared" si="12"/>
        <v>1000</v>
      </c>
    </row>
    <row r="85" spans="1:8" ht="15.75">
      <c r="A85" s="163" t="s">
        <v>196</v>
      </c>
      <c r="B85" s="160" t="s">
        <v>137</v>
      </c>
      <c r="C85" s="159" t="s">
        <v>223</v>
      </c>
      <c r="D85" s="159" t="s">
        <v>414</v>
      </c>
      <c r="E85" s="159"/>
      <c r="F85" s="159"/>
      <c r="G85" s="258">
        <f t="shared" si="12"/>
        <v>1000</v>
      </c>
      <c r="H85" s="181">
        <f t="shared" si="12"/>
        <v>1000</v>
      </c>
    </row>
    <row r="86" spans="1:8" ht="25.5">
      <c r="A86" s="158" t="s">
        <v>192</v>
      </c>
      <c r="B86" s="160" t="s">
        <v>137</v>
      </c>
      <c r="C86" s="159" t="s">
        <v>223</v>
      </c>
      <c r="D86" s="159" t="s">
        <v>414</v>
      </c>
      <c r="E86" s="159" t="s">
        <v>117</v>
      </c>
      <c r="F86" s="159"/>
      <c r="G86" s="258">
        <f t="shared" si="12"/>
        <v>1000</v>
      </c>
      <c r="H86" s="181">
        <f t="shared" si="12"/>
        <v>1000</v>
      </c>
    </row>
    <row r="87" spans="1:8" ht="25.5">
      <c r="A87" s="158" t="s">
        <v>357</v>
      </c>
      <c r="B87" s="160" t="s">
        <v>137</v>
      </c>
      <c r="C87" s="159" t="s">
        <v>223</v>
      </c>
      <c r="D87" s="159" t="s">
        <v>414</v>
      </c>
      <c r="E87" s="159" t="s">
        <v>117</v>
      </c>
      <c r="F87" s="159" t="s">
        <v>27</v>
      </c>
      <c r="G87" s="171">
        <v>1000</v>
      </c>
      <c r="H87" s="171">
        <v>1000</v>
      </c>
    </row>
    <row r="88" spans="1:8" ht="39" customHeight="1">
      <c r="A88" s="173" t="s">
        <v>149</v>
      </c>
      <c r="B88" s="157" t="s">
        <v>491</v>
      </c>
      <c r="C88" s="176" t="s">
        <v>224</v>
      </c>
      <c r="D88" s="176" t="s">
        <v>228</v>
      </c>
      <c r="E88" s="155"/>
      <c r="F88" s="155"/>
      <c r="G88" s="260">
        <f aca="true" t="shared" si="13" ref="G88:H92">G89</f>
        <v>250000</v>
      </c>
      <c r="H88" s="178">
        <f t="shared" si="13"/>
        <v>250000</v>
      </c>
    </row>
    <row r="89" spans="1:8" ht="15.75">
      <c r="A89" s="156" t="s">
        <v>374</v>
      </c>
      <c r="B89" s="159" t="s">
        <v>142</v>
      </c>
      <c r="C89" s="159" t="s">
        <v>224</v>
      </c>
      <c r="D89" s="159" t="s">
        <v>228</v>
      </c>
      <c r="E89" s="159"/>
      <c r="F89" s="159"/>
      <c r="G89" s="258">
        <f t="shared" si="13"/>
        <v>250000</v>
      </c>
      <c r="H89" s="181">
        <f t="shared" si="13"/>
        <v>250000</v>
      </c>
    </row>
    <row r="90" spans="1:8" ht="25.5">
      <c r="A90" s="156" t="s">
        <v>375</v>
      </c>
      <c r="B90" s="159" t="s">
        <v>141</v>
      </c>
      <c r="C90" s="159" t="s">
        <v>224</v>
      </c>
      <c r="D90" s="159" t="s">
        <v>228</v>
      </c>
      <c r="E90" s="159"/>
      <c r="F90" s="159"/>
      <c r="G90" s="258">
        <f t="shared" si="13"/>
        <v>250000</v>
      </c>
      <c r="H90" s="181">
        <f t="shared" si="13"/>
        <v>250000</v>
      </c>
    </row>
    <row r="91" spans="1:8" ht="25.5">
      <c r="A91" s="156" t="s">
        <v>376</v>
      </c>
      <c r="B91" s="159" t="s">
        <v>141</v>
      </c>
      <c r="C91" s="159" t="s">
        <v>224</v>
      </c>
      <c r="D91" s="159" t="s">
        <v>228</v>
      </c>
      <c r="E91" s="159"/>
      <c r="F91" s="159"/>
      <c r="G91" s="181">
        <f t="shared" si="13"/>
        <v>250000</v>
      </c>
      <c r="H91" s="181">
        <f t="shared" si="13"/>
        <v>250000</v>
      </c>
    </row>
    <row r="92" spans="1:8" ht="25.5">
      <c r="A92" s="158" t="s">
        <v>192</v>
      </c>
      <c r="B92" s="159" t="s">
        <v>141</v>
      </c>
      <c r="C92" s="159" t="s">
        <v>224</v>
      </c>
      <c r="D92" s="159" t="s">
        <v>228</v>
      </c>
      <c r="E92" s="159" t="s">
        <v>117</v>
      </c>
      <c r="F92" s="159"/>
      <c r="G92" s="258">
        <f t="shared" si="13"/>
        <v>250000</v>
      </c>
      <c r="H92" s="181">
        <f t="shared" si="13"/>
        <v>250000</v>
      </c>
    </row>
    <row r="93" spans="1:8" ht="25.5">
      <c r="A93" s="158" t="s">
        <v>357</v>
      </c>
      <c r="B93" s="159" t="s">
        <v>141</v>
      </c>
      <c r="C93" s="159" t="s">
        <v>224</v>
      </c>
      <c r="D93" s="159" t="s">
        <v>228</v>
      </c>
      <c r="E93" s="159" t="s">
        <v>117</v>
      </c>
      <c r="F93" s="159" t="s">
        <v>27</v>
      </c>
      <c r="G93" s="171">
        <v>250000</v>
      </c>
      <c r="H93" s="171">
        <v>250000</v>
      </c>
    </row>
    <row r="94" spans="1:8" ht="28.5">
      <c r="A94" s="172" t="s">
        <v>695</v>
      </c>
      <c r="B94" s="175" t="s">
        <v>493</v>
      </c>
      <c r="C94" s="176"/>
      <c r="D94" s="176"/>
      <c r="E94" s="176"/>
      <c r="F94" s="176"/>
      <c r="G94" s="177">
        <f>G95</f>
        <v>10000</v>
      </c>
      <c r="H94" s="177">
        <f>H95</f>
        <v>10000</v>
      </c>
    </row>
    <row r="95" spans="1:8" ht="25.5">
      <c r="A95" s="158" t="s">
        <v>498</v>
      </c>
      <c r="B95" s="160" t="s">
        <v>494</v>
      </c>
      <c r="C95" s="159"/>
      <c r="D95" s="159"/>
      <c r="E95" s="159"/>
      <c r="F95" s="159"/>
      <c r="G95" s="258">
        <f>G97</f>
        <v>10000</v>
      </c>
      <c r="H95" s="181">
        <f>H97</f>
        <v>10000</v>
      </c>
    </row>
    <row r="96" spans="1:8" ht="15.75">
      <c r="A96" s="158" t="s">
        <v>191</v>
      </c>
      <c r="B96" s="160" t="s">
        <v>495</v>
      </c>
      <c r="C96" s="159" t="s">
        <v>220</v>
      </c>
      <c r="D96" s="159"/>
      <c r="E96" s="159"/>
      <c r="F96" s="159"/>
      <c r="G96" s="258">
        <f aca="true" t="shared" si="14" ref="G96:H98">G97</f>
        <v>10000</v>
      </c>
      <c r="H96" s="181">
        <f t="shared" si="14"/>
        <v>10000</v>
      </c>
    </row>
    <row r="97" spans="1:8" ht="15.75">
      <c r="A97" s="158" t="s">
        <v>193</v>
      </c>
      <c r="B97" s="160" t="s">
        <v>495</v>
      </c>
      <c r="C97" s="159" t="s">
        <v>220</v>
      </c>
      <c r="D97" s="159" t="s">
        <v>413</v>
      </c>
      <c r="E97" s="159"/>
      <c r="F97" s="159"/>
      <c r="G97" s="258">
        <f t="shared" si="14"/>
        <v>10000</v>
      </c>
      <c r="H97" s="181">
        <f t="shared" si="14"/>
        <v>10000</v>
      </c>
    </row>
    <row r="98" spans="1:8" ht="25.5">
      <c r="A98" s="158" t="s">
        <v>192</v>
      </c>
      <c r="B98" s="160" t="s">
        <v>495</v>
      </c>
      <c r="C98" s="159" t="s">
        <v>220</v>
      </c>
      <c r="D98" s="159" t="s">
        <v>413</v>
      </c>
      <c r="E98" s="159" t="s">
        <v>117</v>
      </c>
      <c r="F98" s="159"/>
      <c r="G98" s="258">
        <f t="shared" si="14"/>
        <v>10000</v>
      </c>
      <c r="H98" s="181">
        <f t="shared" si="14"/>
        <v>10000</v>
      </c>
    </row>
    <row r="99" spans="1:8" ht="25.5">
      <c r="A99" s="158" t="s">
        <v>357</v>
      </c>
      <c r="B99" s="160" t="s">
        <v>495</v>
      </c>
      <c r="C99" s="159" t="s">
        <v>220</v>
      </c>
      <c r="D99" s="159" t="s">
        <v>413</v>
      </c>
      <c r="E99" s="159" t="s">
        <v>117</v>
      </c>
      <c r="F99" s="159" t="s">
        <v>27</v>
      </c>
      <c r="G99" s="258">
        <v>10000</v>
      </c>
      <c r="H99" s="171">
        <v>10000</v>
      </c>
    </row>
    <row r="100" spans="1:8" ht="15.75">
      <c r="A100" s="164" t="s">
        <v>364</v>
      </c>
      <c r="B100" s="153"/>
      <c r="C100" s="151"/>
      <c r="D100" s="151"/>
      <c r="E100" s="151"/>
      <c r="F100" s="151"/>
      <c r="G100" s="183">
        <f>SUM(G6+G12+G23+G33+G51+G61+G67+G73+G82+G88+G94)</f>
        <v>811400</v>
      </c>
      <c r="H100" s="183">
        <f>SUM(H6+H12+H23+H33+H51+H61+H67+H73+H82+H88+H94)</f>
        <v>875512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57.75" customHeight="1">
      <c r="A1" s="273" t="s">
        <v>646</v>
      </c>
      <c r="B1" s="273"/>
      <c r="C1" s="273"/>
      <c r="D1" s="273"/>
    </row>
    <row r="2" spans="1:3" ht="64.5" customHeight="1">
      <c r="A2" s="306" t="s">
        <v>642</v>
      </c>
      <c r="B2" s="311"/>
      <c r="C2" s="311"/>
    </row>
    <row r="3" ht="15">
      <c r="C3" s="9" t="s">
        <v>478</v>
      </c>
    </row>
    <row r="4" spans="1:3" ht="46.5" customHeight="1">
      <c r="A4" s="212" t="s">
        <v>365</v>
      </c>
      <c r="B4" s="212" t="s">
        <v>366</v>
      </c>
      <c r="C4" s="217" t="s">
        <v>502</v>
      </c>
    </row>
    <row r="5" spans="1:3" ht="19.5" customHeight="1">
      <c r="A5" s="76" t="s">
        <v>367</v>
      </c>
      <c r="B5" s="76" t="s">
        <v>201</v>
      </c>
      <c r="C5" s="236">
        <f>C6</f>
        <v>0</v>
      </c>
    </row>
    <row r="6" spans="1:3" ht="21" customHeight="1">
      <c r="A6" s="74" t="s">
        <v>368</v>
      </c>
      <c r="B6" s="74" t="s">
        <v>369</v>
      </c>
      <c r="C6" s="215">
        <v>0</v>
      </c>
    </row>
    <row r="7" spans="1:3" ht="15.75">
      <c r="A7" s="76"/>
      <c r="B7" s="76" t="s">
        <v>370</v>
      </c>
      <c r="C7" s="236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73" t="s">
        <v>645</v>
      </c>
      <c r="B11" s="274"/>
      <c r="C11" s="274"/>
      <c r="D11" s="274"/>
    </row>
    <row r="12" spans="1:4" ht="60" customHeight="1">
      <c r="A12" s="306" t="s">
        <v>643</v>
      </c>
      <c r="B12" s="311"/>
      <c r="C12" s="311"/>
      <c r="D12" s="311"/>
    </row>
    <row r="13" ht="15">
      <c r="D13" s="9" t="s">
        <v>478</v>
      </c>
    </row>
    <row r="14" spans="1:4" ht="25.5">
      <c r="A14" s="212" t="s">
        <v>365</v>
      </c>
      <c r="B14" s="212" t="s">
        <v>366</v>
      </c>
      <c r="C14" s="217" t="s">
        <v>570</v>
      </c>
      <c r="D14" s="217" t="s">
        <v>644</v>
      </c>
    </row>
    <row r="15" spans="1:4" ht="15.75">
      <c r="A15" s="76" t="s">
        <v>367</v>
      </c>
      <c r="B15" s="76" t="s">
        <v>201</v>
      </c>
      <c r="C15" s="236">
        <f>C16</f>
        <v>0</v>
      </c>
      <c r="D15" s="236">
        <f>D16</f>
        <v>0</v>
      </c>
    </row>
    <row r="16" spans="1:4" ht="15.75">
      <c r="A16" s="74" t="s">
        <v>368</v>
      </c>
      <c r="B16" s="74" t="s">
        <v>369</v>
      </c>
      <c r="C16" s="215">
        <v>0</v>
      </c>
      <c r="D16" s="215">
        <v>0</v>
      </c>
    </row>
    <row r="17" spans="1:4" ht="15.75">
      <c r="A17" s="76"/>
      <c r="B17" s="76" t="s">
        <v>370</v>
      </c>
      <c r="C17" s="236">
        <f>C16</f>
        <v>0</v>
      </c>
      <c r="D17" s="236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77" t="s">
        <v>665</v>
      </c>
      <c r="B1" s="277"/>
      <c r="C1" s="277"/>
      <c r="D1" s="277"/>
    </row>
    <row r="2" spans="1:4" ht="49.5" customHeight="1">
      <c r="A2" s="312" t="s">
        <v>700</v>
      </c>
      <c r="B2" s="312"/>
      <c r="C2" s="312"/>
      <c r="D2" s="312"/>
    </row>
    <row r="4" spans="1:4" ht="15" customHeight="1">
      <c r="A4" s="323" t="s">
        <v>352</v>
      </c>
      <c r="B4" s="324" t="s">
        <v>189</v>
      </c>
      <c r="C4" s="325"/>
      <c r="D4" s="326"/>
    </row>
    <row r="5" spans="1:4" ht="49.5" customHeight="1">
      <c r="A5" s="323"/>
      <c r="B5" s="249" t="s">
        <v>501</v>
      </c>
      <c r="C5" s="249" t="s">
        <v>609</v>
      </c>
      <c r="D5" s="249" t="s">
        <v>658</v>
      </c>
    </row>
    <row r="6" spans="1:4" ht="54" customHeight="1">
      <c r="A6" s="250" t="s">
        <v>659</v>
      </c>
      <c r="B6" s="177">
        <f>B7</f>
        <v>498000</v>
      </c>
      <c r="C6" s="177">
        <f>C7</f>
        <v>520000</v>
      </c>
      <c r="D6" s="177">
        <f>D7</f>
        <v>549000</v>
      </c>
    </row>
    <row r="7" spans="1:4" ht="54" customHeight="1">
      <c r="A7" s="251" t="s">
        <v>661</v>
      </c>
      <c r="B7" s="181">
        <v>498000</v>
      </c>
      <c r="C7" s="181">
        <v>520000</v>
      </c>
      <c r="D7" s="181">
        <v>549000</v>
      </c>
    </row>
    <row r="8" spans="1:4" ht="54" customHeight="1">
      <c r="A8" s="252" t="s">
        <v>662</v>
      </c>
      <c r="B8" s="181">
        <v>498000</v>
      </c>
      <c r="C8" s="181">
        <v>520000</v>
      </c>
      <c r="D8" s="181">
        <v>549000</v>
      </c>
    </row>
    <row r="9" spans="1:4" ht="54" customHeight="1">
      <c r="A9" s="253" t="s">
        <v>660</v>
      </c>
      <c r="B9" s="178">
        <f aca="true" t="shared" si="0" ref="B9:D10">B10</f>
        <v>0</v>
      </c>
      <c r="C9" s="178">
        <f t="shared" si="0"/>
        <v>0</v>
      </c>
      <c r="D9" s="178">
        <f t="shared" si="0"/>
        <v>0</v>
      </c>
    </row>
    <row r="10" spans="1:4" ht="54" customHeight="1">
      <c r="A10" s="254" t="s">
        <v>663</v>
      </c>
      <c r="B10" s="181">
        <f>B11</f>
        <v>0</v>
      </c>
      <c r="C10" s="181">
        <f t="shared" si="0"/>
        <v>0</v>
      </c>
      <c r="D10" s="181">
        <f t="shared" si="0"/>
        <v>0</v>
      </c>
    </row>
    <row r="11" spans="1:4" ht="54" customHeight="1">
      <c r="A11" s="254" t="s">
        <v>664</v>
      </c>
      <c r="B11" s="181"/>
      <c r="C11" s="181"/>
      <c r="D11" s="181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66" t="s">
        <v>626</v>
      </c>
      <c r="B1" s="266"/>
      <c r="C1" s="266"/>
      <c r="D1" s="266"/>
      <c r="E1" s="2"/>
    </row>
    <row r="2" spans="1:3" ht="32.25" customHeight="1">
      <c r="A2" s="270" t="s">
        <v>627</v>
      </c>
      <c r="B2" s="270"/>
      <c r="C2" s="270"/>
    </row>
    <row r="3" ht="15">
      <c r="C3" s="1" t="s">
        <v>299</v>
      </c>
    </row>
    <row r="4" spans="1:4" ht="15.75" customHeight="1">
      <c r="A4" s="268" t="s">
        <v>429</v>
      </c>
      <c r="B4" s="268" t="s">
        <v>430</v>
      </c>
      <c r="C4" s="217" t="s">
        <v>431</v>
      </c>
      <c r="D4" s="217" t="s">
        <v>431</v>
      </c>
    </row>
    <row r="5" spans="1:4" ht="17.25" customHeight="1">
      <c r="A5" s="268"/>
      <c r="B5" s="268"/>
      <c r="C5" s="217" t="s">
        <v>560</v>
      </c>
      <c r="D5" s="217" t="s">
        <v>628</v>
      </c>
    </row>
    <row r="6" spans="1:4" ht="47.25" customHeight="1">
      <c r="A6" s="219" t="s">
        <v>432</v>
      </c>
      <c r="B6" s="219" t="s">
        <v>433</v>
      </c>
      <c r="C6" s="242">
        <f>C12</f>
        <v>520000</v>
      </c>
      <c r="D6" s="327">
        <f>D12</f>
        <v>549000</v>
      </c>
    </row>
    <row r="7" spans="1:4" ht="43.5" customHeight="1">
      <c r="A7" s="219" t="s">
        <v>434</v>
      </c>
      <c r="B7" s="219" t="s">
        <v>435</v>
      </c>
      <c r="C7" s="220" t="s">
        <v>428</v>
      </c>
      <c r="D7" s="221" t="s">
        <v>428</v>
      </c>
    </row>
    <row r="8" spans="1:4" ht="49.5" customHeight="1">
      <c r="A8" s="219" t="s">
        <v>436</v>
      </c>
      <c r="B8" s="219" t="s">
        <v>437</v>
      </c>
      <c r="C8" s="220" t="s">
        <v>428</v>
      </c>
      <c r="D8" s="221" t="s">
        <v>428</v>
      </c>
    </row>
    <row r="9" spans="1:4" ht="48" customHeight="1">
      <c r="A9" s="222" t="s">
        <v>438</v>
      </c>
      <c r="B9" s="222" t="s">
        <v>439</v>
      </c>
      <c r="C9" s="223" t="s">
        <v>428</v>
      </c>
      <c r="D9" s="221" t="s">
        <v>428</v>
      </c>
    </row>
    <row r="10" spans="1:4" ht="60.75" customHeight="1">
      <c r="A10" s="219" t="s">
        <v>440</v>
      </c>
      <c r="B10" s="219" t="s">
        <v>441</v>
      </c>
      <c r="C10" s="220" t="s">
        <v>428</v>
      </c>
      <c r="D10" s="221" t="s">
        <v>428</v>
      </c>
    </row>
    <row r="11" spans="1:4" ht="63.75" customHeight="1">
      <c r="A11" s="222" t="s">
        <v>442</v>
      </c>
      <c r="B11" s="222" t="s">
        <v>443</v>
      </c>
      <c r="C11" s="223" t="s">
        <v>428</v>
      </c>
      <c r="D11" s="221" t="s">
        <v>428</v>
      </c>
    </row>
    <row r="12" spans="1:4" ht="47.25" customHeight="1">
      <c r="A12" s="219" t="s">
        <v>444</v>
      </c>
      <c r="B12" s="219" t="s">
        <v>445</v>
      </c>
      <c r="C12" s="242">
        <f>C13</f>
        <v>520000</v>
      </c>
      <c r="D12" s="327">
        <f>D13</f>
        <v>549000</v>
      </c>
    </row>
    <row r="13" spans="1:4" ht="65.25" customHeight="1">
      <c r="A13" s="219" t="s">
        <v>446</v>
      </c>
      <c r="B13" s="219" t="s">
        <v>447</v>
      </c>
      <c r="C13" s="242">
        <f>C14</f>
        <v>520000</v>
      </c>
      <c r="D13" s="327">
        <v>549000</v>
      </c>
    </row>
    <row r="14" spans="1:4" ht="75">
      <c r="A14" s="222" t="s">
        <v>448</v>
      </c>
      <c r="B14" s="222" t="s">
        <v>449</v>
      </c>
      <c r="C14" s="243">
        <v>520000</v>
      </c>
      <c r="D14" s="245">
        <v>549000</v>
      </c>
    </row>
    <row r="15" spans="1:4" ht="71.25">
      <c r="A15" s="219" t="s">
        <v>450</v>
      </c>
      <c r="B15" s="219" t="s">
        <v>451</v>
      </c>
      <c r="C15" s="243">
        <f>C16</f>
        <v>520000</v>
      </c>
      <c r="D15" s="245">
        <f>D16</f>
        <v>549000</v>
      </c>
    </row>
    <row r="16" spans="1:4" ht="64.5" customHeight="1">
      <c r="A16" s="222" t="s">
        <v>452</v>
      </c>
      <c r="B16" s="222" t="s">
        <v>453</v>
      </c>
      <c r="C16" s="243">
        <v>520000</v>
      </c>
      <c r="D16" s="245">
        <v>549000</v>
      </c>
    </row>
    <row r="17" spans="1:4" ht="33" customHeight="1">
      <c r="A17" s="219" t="s">
        <v>454</v>
      </c>
      <c r="B17" s="219" t="s">
        <v>455</v>
      </c>
      <c r="C17" s="242">
        <f>SUM(C26)</f>
        <v>26000</v>
      </c>
      <c r="D17" s="242">
        <f>SUM(D26)</f>
        <v>27150</v>
      </c>
    </row>
    <row r="18" spans="1:4" ht="31.5" customHeight="1">
      <c r="A18" s="219" t="s">
        <v>456</v>
      </c>
      <c r="B18" s="219" t="s">
        <v>457</v>
      </c>
      <c r="C18" s="242">
        <f aca="true" t="shared" si="0" ref="C18:D20">C19</f>
        <v>-6693200</v>
      </c>
      <c r="D18" s="242">
        <f t="shared" si="0"/>
        <v>-6759400</v>
      </c>
    </row>
    <row r="19" spans="1:4" ht="32.25" customHeight="1">
      <c r="A19" s="222" t="s">
        <v>458</v>
      </c>
      <c r="B19" s="222" t="s">
        <v>459</v>
      </c>
      <c r="C19" s="243">
        <f t="shared" si="0"/>
        <v>-6693200</v>
      </c>
      <c r="D19" s="245">
        <f t="shared" si="0"/>
        <v>-6759400</v>
      </c>
    </row>
    <row r="20" spans="1:4" ht="33" customHeight="1">
      <c r="A20" s="222" t="s">
        <v>460</v>
      </c>
      <c r="B20" s="222" t="s">
        <v>461</v>
      </c>
      <c r="C20" s="243">
        <f t="shared" si="0"/>
        <v>-6693200</v>
      </c>
      <c r="D20" s="245">
        <f t="shared" si="0"/>
        <v>-6759400</v>
      </c>
    </row>
    <row r="21" spans="1:4" ht="39" customHeight="1">
      <c r="A21" s="222" t="s">
        <v>462</v>
      </c>
      <c r="B21" s="222" t="s">
        <v>463</v>
      </c>
      <c r="C21" s="243">
        <v>-6693200</v>
      </c>
      <c r="D21" s="245">
        <v>-6759400</v>
      </c>
    </row>
    <row r="22" spans="1:4" ht="33" customHeight="1">
      <c r="A22" s="219" t="s">
        <v>464</v>
      </c>
      <c r="B22" s="219" t="s">
        <v>470</v>
      </c>
      <c r="C22" s="242">
        <v>6719200</v>
      </c>
      <c r="D22" s="242">
        <v>6786550</v>
      </c>
    </row>
    <row r="23" spans="1:4" ht="36" customHeight="1">
      <c r="A23" s="222" t="s">
        <v>471</v>
      </c>
      <c r="B23" s="222" t="s">
        <v>472</v>
      </c>
      <c r="C23" s="243">
        <f>C24</f>
        <v>12853500</v>
      </c>
      <c r="D23" s="243">
        <f>D24</f>
        <v>14399600</v>
      </c>
    </row>
    <row r="24" spans="1:4" ht="33.75" customHeight="1">
      <c r="A24" s="222" t="s">
        <v>473</v>
      </c>
      <c r="B24" s="222" t="s">
        <v>474</v>
      </c>
      <c r="C24" s="243">
        <f>C25</f>
        <v>12853500</v>
      </c>
      <c r="D24" s="243">
        <f>D25</f>
        <v>14399600</v>
      </c>
    </row>
    <row r="25" spans="1:4" ht="34.5" customHeight="1">
      <c r="A25" s="222" t="s">
        <v>475</v>
      </c>
      <c r="B25" s="222" t="s">
        <v>476</v>
      </c>
      <c r="C25" s="243">
        <v>12853500</v>
      </c>
      <c r="D25" s="245">
        <v>14399600</v>
      </c>
    </row>
    <row r="26" spans="1:4" ht="21.75" customHeight="1">
      <c r="A26" s="269" t="s">
        <v>477</v>
      </c>
      <c r="B26" s="269"/>
      <c r="C26" s="242">
        <f>(C22-(-C18))</f>
        <v>26000</v>
      </c>
      <c r="D26" s="242">
        <f>(D22-(-D18))</f>
        <v>27150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B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73" t="s">
        <v>629</v>
      </c>
      <c r="B2" s="274"/>
    </row>
    <row r="3" spans="1:2" ht="62.25" customHeight="1">
      <c r="A3" s="271" t="s">
        <v>379</v>
      </c>
      <c r="B3" s="272"/>
    </row>
    <row r="4" spans="1:2" ht="15">
      <c r="A4" s="224"/>
      <c r="B4" s="224"/>
    </row>
    <row r="5" spans="1:2" ht="34.5" customHeight="1">
      <c r="A5" s="217" t="s">
        <v>23</v>
      </c>
      <c r="B5" s="217" t="s">
        <v>178</v>
      </c>
    </row>
    <row r="6" spans="1:2" ht="50.25" customHeight="1">
      <c r="A6" s="225" t="s">
        <v>371</v>
      </c>
      <c r="B6" s="74" t="s">
        <v>173</v>
      </c>
    </row>
    <row r="7" spans="1:2" ht="23.25" customHeight="1">
      <c r="A7" s="225" t="s">
        <v>175</v>
      </c>
      <c r="B7" s="74" t="s">
        <v>372</v>
      </c>
    </row>
    <row r="8" spans="1:2" ht="48.75" customHeight="1">
      <c r="A8" s="225" t="s">
        <v>176</v>
      </c>
      <c r="B8" s="74" t="s">
        <v>174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</cols>
  <sheetData>
    <row r="1" spans="1:3" ht="61.5" customHeight="1">
      <c r="A1" s="277" t="s">
        <v>630</v>
      </c>
      <c r="B1" s="278"/>
      <c r="C1" s="278"/>
    </row>
    <row r="2" spans="1:3" ht="30.75" customHeight="1">
      <c r="A2" s="279" t="s">
        <v>707</v>
      </c>
      <c r="B2" s="280"/>
      <c r="C2" s="280"/>
    </row>
    <row r="3" ht="15" customHeight="1" thickBot="1">
      <c r="C3" s="165" t="s">
        <v>177</v>
      </c>
    </row>
    <row r="4" spans="1:3" ht="17.25" customHeight="1">
      <c r="A4" s="226" t="s">
        <v>61</v>
      </c>
      <c r="B4" s="281" t="s">
        <v>63</v>
      </c>
      <c r="C4" s="283" t="s">
        <v>500</v>
      </c>
    </row>
    <row r="5" spans="1:3" ht="33.75" customHeight="1">
      <c r="A5" s="227" t="s">
        <v>62</v>
      </c>
      <c r="B5" s="282"/>
      <c r="C5" s="283"/>
    </row>
    <row r="6" spans="1:3" ht="24" customHeight="1">
      <c r="A6" s="71" t="s">
        <v>64</v>
      </c>
      <c r="B6" s="84" t="s">
        <v>486</v>
      </c>
      <c r="C6" s="33">
        <f>C7+C12+C21+C31+C33+C18</f>
        <v>1122200</v>
      </c>
    </row>
    <row r="7" spans="1:3" ht="20.25" customHeight="1">
      <c r="A7" s="73" t="s">
        <v>65</v>
      </c>
      <c r="B7" s="86" t="s">
        <v>66</v>
      </c>
      <c r="C7" s="35">
        <f>C8</f>
        <v>752600</v>
      </c>
    </row>
    <row r="8" spans="1:3" ht="21.75" customHeight="1">
      <c r="A8" s="71" t="s">
        <v>67</v>
      </c>
      <c r="B8" s="84" t="s">
        <v>68</v>
      </c>
      <c r="C8" s="33">
        <f>C9+C10+C11</f>
        <v>752600</v>
      </c>
    </row>
    <row r="9" spans="1:3" s="26" customFormat="1" ht="73.5" customHeight="1">
      <c r="A9" s="72" t="s">
        <v>69</v>
      </c>
      <c r="B9" s="85" t="s">
        <v>508</v>
      </c>
      <c r="C9" s="34">
        <v>752600</v>
      </c>
    </row>
    <row r="10" spans="1:3" s="26" customFormat="1" ht="104.25" customHeight="1">
      <c r="A10" s="72" t="s">
        <v>70</v>
      </c>
      <c r="B10" s="85" t="s">
        <v>509</v>
      </c>
      <c r="C10" s="34">
        <v>0</v>
      </c>
    </row>
    <row r="11" spans="1:3" s="26" customFormat="1" ht="64.5" customHeight="1">
      <c r="A11" s="72" t="s">
        <v>71</v>
      </c>
      <c r="B11" s="85" t="s">
        <v>510</v>
      </c>
      <c r="C11" s="34">
        <v>0</v>
      </c>
    </row>
    <row r="12" spans="1:3" s="26" customFormat="1" ht="39.75" customHeight="1">
      <c r="A12" s="73" t="s">
        <v>480</v>
      </c>
      <c r="B12" s="86" t="s">
        <v>481</v>
      </c>
      <c r="C12" s="33">
        <f>C13</f>
        <v>149600</v>
      </c>
    </row>
    <row r="13" spans="1:3" s="26" customFormat="1" ht="39.75" customHeight="1">
      <c r="A13" s="74" t="s">
        <v>304</v>
      </c>
      <c r="B13" s="87" t="s">
        <v>305</v>
      </c>
      <c r="C13" s="34">
        <v>149600</v>
      </c>
    </row>
    <row r="14" spans="1:3" s="26" customFormat="1" ht="72.75" customHeight="1">
      <c r="A14" s="72" t="s">
        <v>559</v>
      </c>
      <c r="B14" s="85" t="s">
        <v>0</v>
      </c>
      <c r="C14" s="34">
        <v>0</v>
      </c>
    </row>
    <row r="15" spans="1:3" s="26" customFormat="1" ht="85.5" customHeight="1">
      <c r="A15" s="72" t="s">
        <v>558</v>
      </c>
      <c r="B15" s="85" t="s">
        <v>1</v>
      </c>
      <c r="C15" s="34">
        <v>0</v>
      </c>
    </row>
    <row r="16" spans="1:3" s="26" customFormat="1" ht="61.5" customHeight="1">
      <c r="A16" s="72" t="s">
        <v>557</v>
      </c>
      <c r="B16" s="85" t="s">
        <v>2</v>
      </c>
      <c r="C16" s="34">
        <v>0</v>
      </c>
    </row>
    <row r="17" spans="1:3" s="26" customFormat="1" ht="75" customHeight="1">
      <c r="A17" s="72" t="s">
        <v>556</v>
      </c>
      <c r="B17" s="85" t="s">
        <v>323</v>
      </c>
      <c r="C17" s="34">
        <v>0</v>
      </c>
    </row>
    <row r="18" spans="1:3" s="26" customFormat="1" ht="34.5" customHeight="1">
      <c r="A18" s="73" t="s">
        <v>563</v>
      </c>
      <c r="B18" s="86" t="s">
        <v>564</v>
      </c>
      <c r="C18" s="35">
        <f>C19</f>
        <v>0</v>
      </c>
    </row>
    <row r="19" spans="1:3" s="26" customFormat="1" ht="29.25" customHeight="1">
      <c r="A19" s="71" t="s">
        <v>565</v>
      </c>
      <c r="B19" s="84" t="s">
        <v>567</v>
      </c>
      <c r="C19" s="33">
        <f>C20</f>
        <v>0</v>
      </c>
    </row>
    <row r="20" spans="1:3" s="26" customFormat="1" ht="22.5" customHeight="1">
      <c r="A20" s="72" t="s">
        <v>566</v>
      </c>
      <c r="B20" s="85" t="s">
        <v>567</v>
      </c>
      <c r="C20" s="34">
        <v>0</v>
      </c>
    </row>
    <row r="21" spans="1:3" ht="19.5" customHeight="1">
      <c r="A21" s="73" t="s">
        <v>72</v>
      </c>
      <c r="B21" s="86" t="s">
        <v>73</v>
      </c>
      <c r="C21" s="35">
        <f>C22+C24</f>
        <v>220000</v>
      </c>
    </row>
    <row r="22" spans="1:3" ht="19.5" customHeight="1">
      <c r="A22" s="71" t="s">
        <v>74</v>
      </c>
      <c r="B22" s="84" t="s">
        <v>75</v>
      </c>
      <c r="C22" s="33">
        <f>C23</f>
        <v>62000</v>
      </c>
    </row>
    <row r="23" spans="1:3" s="26" customFormat="1" ht="54" customHeight="1">
      <c r="A23" s="72" t="s">
        <v>76</v>
      </c>
      <c r="B23" s="85" t="s">
        <v>519</v>
      </c>
      <c r="C23" s="34">
        <v>62000</v>
      </c>
    </row>
    <row r="24" spans="1:3" ht="18.75" customHeight="1">
      <c r="A24" s="71" t="s">
        <v>77</v>
      </c>
      <c r="B24" s="84" t="s">
        <v>78</v>
      </c>
      <c r="C24" s="33">
        <f>C25+C27</f>
        <v>158000</v>
      </c>
    </row>
    <row r="25" spans="1:3" ht="27.75" customHeight="1">
      <c r="A25" s="72" t="s">
        <v>422</v>
      </c>
      <c r="B25" s="84" t="s">
        <v>171</v>
      </c>
      <c r="C25" s="33">
        <f>C26</f>
        <v>136000</v>
      </c>
    </row>
    <row r="26" spans="1:3" s="26" customFormat="1" ht="33" customHeight="1">
      <c r="A26" s="72" t="s">
        <v>421</v>
      </c>
      <c r="B26" s="85" t="s">
        <v>484</v>
      </c>
      <c r="C26" s="34">
        <v>136000</v>
      </c>
    </row>
    <row r="27" spans="1:3" ht="27" customHeight="1">
      <c r="A27" s="72" t="s">
        <v>424</v>
      </c>
      <c r="B27" s="84" t="s">
        <v>170</v>
      </c>
      <c r="C27" s="33">
        <f>C28</f>
        <v>22000</v>
      </c>
    </row>
    <row r="28" spans="1:3" s="26" customFormat="1" ht="38.25" customHeight="1">
      <c r="A28" s="72" t="s">
        <v>423</v>
      </c>
      <c r="B28" s="85" t="s">
        <v>485</v>
      </c>
      <c r="C28" s="34">
        <v>22000</v>
      </c>
    </row>
    <row r="29" spans="1:3" s="26" customFormat="1" ht="52.5" customHeight="1">
      <c r="A29" s="76" t="s">
        <v>306</v>
      </c>
      <c r="B29" s="88" t="s">
        <v>307</v>
      </c>
      <c r="C29" s="34">
        <f>C30</f>
        <v>0</v>
      </c>
    </row>
    <row r="30" spans="1:3" s="26" customFormat="1" ht="85.5" customHeight="1">
      <c r="A30" s="74" t="s">
        <v>308</v>
      </c>
      <c r="B30" s="87" t="s">
        <v>309</v>
      </c>
      <c r="C30" s="34">
        <f>C31</f>
        <v>0</v>
      </c>
    </row>
    <row r="31" spans="1:3" s="26" customFormat="1" ht="81" customHeight="1">
      <c r="A31" s="59" t="s">
        <v>351</v>
      </c>
      <c r="B31" s="89" t="s">
        <v>310</v>
      </c>
      <c r="C31" s="34">
        <f>C32</f>
        <v>0</v>
      </c>
    </row>
    <row r="32" spans="1:3" s="26" customFormat="1" ht="62.25" customHeight="1">
      <c r="A32" s="59" t="s">
        <v>13</v>
      </c>
      <c r="B32" s="89" t="s">
        <v>311</v>
      </c>
      <c r="C32" s="34"/>
    </row>
    <row r="33" spans="1:3" s="26" customFormat="1" ht="38.25" customHeight="1">
      <c r="A33" s="73" t="s">
        <v>336</v>
      </c>
      <c r="B33" s="134" t="s">
        <v>337</v>
      </c>
      <c r="C33" s="35">
        <f>C36</f>
        <v>0</v>
      </c>
    </row>
    <row r="34" spans="1:3" s="26" customFormat="1" ht="62.25" customHeight="1">
      <c r="A34" s="74" t="s">
        <v>312</v>
      </c>
      <c r="B34" s="239" t="s">
        <v>313</v>
      </c>
      <c r="C34" s="34">
        <f>C35</f>
        <v>0</v>
      </c>
    </row>
    <row r="35" spans="1:3" s="26" customFormat="1" ht="76.5" customHeight="1">
      <c r="A35" s="74" t="s">
        <v>314</v>
      </c>
      <c r="B35" s="240" t="s">
        <v>315</v>
      </c>
      <c r="C35" s="34">
        <f>C36</f>
        <v>0</v>
      </c>
    </row>
    <row r="36" spans="1:3" s="26" customFormat="1" ht="78" customHeight="1">
      <c r="A36" s="72" t="s">
        <v>17</v>
      </c>
      <c r="B36" s="241" t="s">
        <v>338</v>
      </c>
      <c r="C36" s="34">
        <v>0</v>
      </c>
    </row>
    <row r="37" spans="1:3" s="4" customFormat="1" ht="23.25" customHeight="1">
      <c r="A37" s="135" t="s">
        <v>79</v>
      </c>
      <c r="B37" s="136" t="s">
        <v>80</v>
      </c>
      <c r="C37" s="137">
        <f>C38+C59+C68+C63+C65</f>
        <v>5522200</v>
      </c>
    </row>
    <row r="38" spans="1:3" s="14" customFormat="1" ht="35.25" customHeight="1">
      <c r="A38" s="71" t="s">
        <v>81</v>
      </c>
      <c r="B38" s="84" t="s">
        <v>82</v>
      </c>
      <c r="C38" s="33">
        <f>C39+C42+C44+C53+C56</f>
        <v>5522200</v>
      </c>
    </row>
    <row r="39" spans="1:3" ht="34.5" customHeight="1">
      <c r="A39" s="71" t="s">
        <v>536</v>
      </c>
      <c r="B39" s="84" t="s">
        <v>172</v>
      </c>
      <c r="C39" s="33">
        <f>C40</f>
        <v>5522200</v>
      </c>
    </row>
    <row r="40" spans="1:3" ht="33.75" customHeight="1">
      <c r="A40" s="72" t="s">
        <v>585</v>
      </c>
      <c r="B40" s="85" t="s">
        <v>84</v>
      </c>
      <c r="C40" s="34">
        <f>C41</f>
        <v>5522200</v>
      </c>
    </row>
    <row r="41" spans="1:3" s="26" customFormat="1" ht="30.75" customHeight="1">
      <c r="A41" s="72" t="s">
        <v>584</v>
      </c>
      <c r="B41" s="85" t="s">
        <v>586</v>
      </c>
      <c r="C41" s="34">
        <v>5522200</v>
      </c>
    </row>
    <row r="42" spans="1:3" s="26" customFormat="1" ht="35.25" customHeight="1" hidden="1">
      <c r="A42" s="80" t="s">
        <v>469</v>
      </c>
      <c r="B42" s="88" t="s">
        <v>88</v>
      </c>
      <c r="C42" s="33">
        <v>0</v>
      </c>
    </row>
    <row r="43" spans="1:3" s="26" customFormat="1" ht="33" customHeight="1" hidden="1">
      <c r="A43" s="74" t="s">
        <v>465</v>
      </c>
      <c r="B43" s="87" t="s">
        <v>87</v>
      </c>
      <c r="C43" s="34"/>
    </row>
    <row r="44" spans="1:3" s="26" customFormat="1" ht="36" customHeight="1" hidden="1">
      <c r="A44" s="76" t="s">
        <v>316</v>
      </c>
      <c r="B44" s="88" t="s">
        <v>317</v>
      </c>
      <c r="C44" s="33">
        <f>C45+C48+C51</f>
        <v>0</v>
      </c>
    </row>
    <row r="45" spans="1:3" s="26" customFormat="1" ht="22.5" customHeight="1" hidden="1">
      <c r="A45" s="81" t="s">
        <v>339</v>
      </c>
      <c r="B45" s="90" t="s">
        <v>340</v>
      </c>
      <c r="C45" s="34">
        <f>C46</f>
        <v>0</v>
      </c>
    </row>
    <row r="46" spans="1:7" s="26" customFormat="1" ht="100.5" customHeight="1" hidden="1">
      <c r="A46" s="81" t="s">
        <v>341</v>
      </c>
      <c r="B46" s="90" t="s">
        <v>342</v>
      </c>
      <c r="C46" s="82">
        <f>C47</f>
        <v>0</v>
      </c>
      <c r="D46" s="42"/>
      <c r="E46" s="42"/>
      <c r="F46" s="42"/>
      <c r="G46" s="42"/>
    </row>
    <row r="47" spans="1:7" s="26" customFormat="1" ht="68.25" customHeight="1" hidden="1">
      <c r="A47" s="81" t="s">
        <v>329</v>
      </c>
      <c r="B47" s="90" t="s">
        <v>324</v>
      </c>
      <c r="C47" s="82"/>
      <c r="D47" s="42"/>
      <c r="E47" s="42"/>
      <c r="F47" s="42"/>
      <c r="G47" s="42"/>
    </row>
    <row r="48" spans="1:7" s="26" customFormat="1" ht="66.75" customHeight="1" hidden="1">
      <c r="A48" s="81" t="s">
        <v>343</v>
      </c>
      <c r="B48" s="90" t="s">
        <v>344</v>
      </c>
      <c r="C48" s="82">
        <f>C49</f>
        <v>0</v>
      </c>
      <c r="D48" s="42"/>
      <c r="E48" s="42"/>
      <c r="F48" s="42"/>
      <c r="G48" s="42"/>
    </row>
    <row r="49" spans="1:7" s="26" customFormat="1" ht="52.5" customHeight="1" hidden="1">
      <c r="A49" s="81" t="s">
        <v>345</v>
      </c>
      <c r="B49" s="90" t="s">
        <v>346</v>
      </c>
      <c r="C49" s="82">
        <f>C50</f>
        <v>0</v>
      </c>
      <c r="D49" s="42"/>
      <c r="E49" s="43"/>
      <c r="F49" s="44"/>
      <c r="G49" s="45"/>
    </row>
    <row r="50" spans="1:7" s="26" customFormat="1" ht="53.25" customHeight="1" hidden="1">
      <c r="A50" s="81" t="s">
        <v>330</v>
      </c>
      <c r="B50" s="90" t="s">
        <v>325</v>
      </c>
      <c r="C50" s="82"/>
      <c r="D50" s="42"/>
      <c r="E50" s="43"/>
      <c r="F50" s="44"/>
      <c r="G50" s="45"/>
    </row>
    <row r="51" spans="1:7" s="26" customFormat="1" ht="33.75" customHeight="1" hidden="1">
      <c r="A51" s="76" t="s">
        <v>318</v>
      </c>
      <c r="B51" s="88" t="s">
        <v>319</v>
      </c>
      <c r="C51" s="83">
        <f>C52</f>
        <v>0</v>
      </c>
      <c r="D51" s="42"/>
      <c r="E51" s="43"/>
      <c r="F51" s="44"/>
      <c r="G51" s="45"/>
    </row>
    <row r="52" spans="1:7" s="26" customFormat="1" ht="33.75" customHeight="1" hidden="1">
      <c r="A52" s="74" t="s">
        <v>21</v>
      </c>
      <c r="B52" s="87" t="s">
        <v>320</v>
      </c>
      <c r="C52" s="82"/>
      <c r="D52" s="42"/>
      <c r="E52" s="43"/>
      <c r="F52" s="44"/>
      <c r="G52" s="45"/>
    </row>
    <row r="53" spans="1:7" s="26" customFormat="1" ht="33.75" customHeight="1" hidden="1">
      <c r="A53" s="76" t="s">
        <v>105</v>
      </c>
      <c r="B53" s="88" t="s">
        <v>103</v>
      </c>
      <c r="C53" s="83">
        <f>SUM(C54)</f>
        <v>0</v>
      </c>
      <c r="D53" s="42"/>
      <c r="E53" s="43"/>
      <c r="F53" s="44"/>
      <c r="G53" s="45"/>
    </row>
    <row r="54" spans="1:7" s="26" customFormat="1" ht="25.5" customHeight="1" hidden="1">
      <c r="A54" s="74" t="s">
        <v>104</v>
      </c>
      <c r="B54" s="87" t="s">
        <v>319</v>
      </c>
      <c r="C54" s="82">
        <f>SUM(C55)</f>
        <v>0</v>
      </c>
      <c r="D54" s="42"/>
      <c r="E54" s="43"/>
      <c r="F54" s="44"/>
      <c r="G54" s="45"/>
    </row>
    <row r="55" spans="1:7" s="26" customFormat="1" ht="24.75" customHeight="1" hidden="1">
      <c r="A55" s="74" t="s">
        <v>466</v>
      </c>
      <c r="B55" s="87" t="s">
        <v>320</v>
      </c>
      <c r="C55" s="82">
        <v>0</v>
      </c>
      <c r="D55" s="42"/>
      <c r="E55" s="43"/>
      <c r="F55" s="44"/>
      <c r="G55" s="45"/>
    </row>
    <row r="56" spans="1:7" s="26" customFormat="1" ht="32.25" customHeight="1">
      <c r="A56" s="76" t="s">
        <v>607</v>
      </c>
      <c r="B56" s="88" t="s">
        <v>103</v>
      </c>
      <c r="C56" s="83">
        <f>C57</f>
        <v>0</v>
      </c>
      <c r="D56" s="42"/>
      <c r="E56" s="43"/>
      <c r="F56" s="44"/>
      <c r="G56" s="45"/>
    </row>
    <row r="57" spans="1:7" s="26" customFormat="1" ht="24.75" customHeight="1">
      <c r="A57" s="74" t="s">
        <v>608</v>
      </c>
      <c r="B57" s="87" t="s">
        <v>319</v>
      </c>
      <c r="C57" s="82">
        <f>C58</f>
        <v>0</v>
      </c>
      <c r="D57" s="42"/>
      <c r="E57" s="43"/>
      <c r="F57" s="44"/>
      <c r="G57" s="45"/>
    </row>
    <row r="58" spans="1:7" s="26" customFormat="1" ht="24.75" customHeight="1">
      <c r="A58" s="74" t="s">
        <v>531</v>
      </c>
      <c r="B58" s="87" t="s">
        <v>320</v>
      </c>
      <c r="C58" s="82">
        <v>0</v>
      </c>
      <c r="D58" s="42"/>
      <c r="E58" s="43"/>
      <c r="F58" s="44"/>
      <c r="G58" s="45"/>
    </row>
    <row r="59" spans="1:3" s="27" customFormat="1" ht="25.5" customHeight="1">
      <c r="A59" s="71" t="s">
        <v>538</v>
      </c>
      <c r="B59" s="84" t="s">
        <v>545</v>
      </c>
      <c r="C59" s="33">
        <f>C60+C61</f>
        <v>0</v>
      </c>
    </row>
    <row r="60" spans="1:3" s="27" customFormat="1" ht="36" customHeight="1">
      <c r="A60" s="72" t="s">
        <v>571</v>
      </c>
      <c r="B60" s="85" t="s">
        <v>572</v>
      </c>
      <c r="C60" s="34">
        <v>0</v>
      </c>
    </row>
    <row r="61" spans="1:3" ht="31.5">
      <c r="A61" s="72" t="s">
        <v>539</v>
      </c>
      <c r="B61" s="85" t="s">
        <v>85</v>
      </c>
      <c r="C61" s="34">
        <f>C62</f>
        <v>0</v>
      </c>
    </row>
    <row r="62" spans="1:3" ht="47.25">
      <c r="A62" s="72" t="s">
        <v>530</v>
      </c>
      <c r="B62" s="85" t="s">
        <v>487</v>
      </c>
      <c r="C62" s="34">
        <v>0</v>
      </c>
    </row>
    <row r="63" spans="1:3" ht="31.5">
      <c r="A63" s="71" t="s">
        <v>535</v>
      </c>
      <c r="B63" s="84" t="s">
        <v>112</v>
      </c>
      <c r="C63" s="33">
        <f>C64</f>
        <v>0</v>
      </c>
    </row>
    <row r="64" spans="1:3" ht="31.5">
      <c r="A64" s="72" t="s">
        <v>529</v>
      </c>
      <c r="B64" s="85" t="s">
        <v>111</v>
      </c>
      <c r="C64" s="34">
        <v>0</v>
      </c>
    </row>
    <row r="65" spans="1:3" ht="15.75">
      <c r="A65" s="71" t="s">
        <v>540</v>
      </c>
      <c r="B65" s="84" t="s">
        <v>512</v>
      </c>
      <c r="C65" s="33">
        <f>C66</f>
        <v>0</v>
      </c>
    </row>
    <row r="66" spans="1:3" ht="63">
      <c r="A66" s="72" t="s">
        <v>541</v>
      </c>
      <c r="B66" s="85" t="s">
        <v>514</v>
      </c>
      <c r="C66" s="34">
        <f>C67</f>
        <v>0</v>
      </c>
    </row>
    <row r="67" spans="1:3" ht="62.25" customHeight="1">
      <c r="A67" s="72" t="s">
        <v>526</v>
      </c>
      <c r="B67" s="85" t="s">
        <v>515</v>
      </c>
      <c r="C67" s="34">
        <v>0</v>
      </c>
    </row>
    <row r="68" spans="1:3" ht="21.75" customHeight="1">
      <c r="A68" s="71" t="s">
        <v>542</v>
      </c>
      <c r="B68" s="84" t="s">
        <v>517</v>
      </c>
      <c r="C68" s="33">
        <f>C69</f>
        <v>0</v>
      </c>
    </row>
    <row r="69" spans="1:3" ht="33" customHeight="1">
      <c r="A69" s="72" t="s">
        <v>525</v>
      </c>
      <c r="B69" s="85" t="s">
        <v>162</v>
      </c>
      <c r="C69" s="34"/>
    </row>
    <row r="70" spans="1:3" ht="15.75">
      <c r="A70" s="275" t="s">
        <v>86</v>
      </c>
      <c r="B70" s="276"/>
      <c r="C70" s="33">
        <f>C6+C37</f>
        <v>6644400</v>
      </c>
    </row>
  </sheetData>
  <sheetProtection/>
  <mergeCells count="5">
    <mergeCell ref="A70:B70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0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</cols>
  <sheetData>
    <row r="1" spans="1:4" ht="92.25" customHeight="1">
      <c r="A1" s="277" t="s">
        <v>631</v>
      </c>
      <c r="B1" s="277"/>
      <c r="C1" s="277"/>
      <c r="D1" s="277"/>
    </row>
    <row r="2" spans="1:3" ht="30.75" customHeight="1">
      <c r="A2" s="279" t="s">
        <v>632</v>
      </c>
      <c r="B2" s="280"/>
      <c r="C2" s="280"/>
    </row>
    <row r="3" ht="15" customHeight="1" thickBot="1">
      <c r="C3" s="37" t="s">
        <v>299</v>
      </c>
    </row>
    <row r="4" spans="1:4" ht="17.25" customHeight="1">
      <c r="A4" s="226" t="s">
        <v>61</v>
      </c>
      <c r="B4" s="284" t="s">
        <v>63</v>
      </c>
      <c r="C4" s="286" t="s">
        <v>561</v>
      </c>
      <c r="D4" s="288" t="s">
        <v>633</v>
      </c>
    </row>
    <row r="5" spans="1:4" ht="33.75" customHeight="1">
      <c r="A5" s="227" t="s">
        <v>62</v>
      </c>
      <c r="B5" s="285"/>
      <c r="C5" s="287"/>
      <c r="D5" s="289"/>
    </row>
    <row r="6" spans="1:4" ht="24" customHeight="1">
      <c r="A6" s="71" t="s">
        <v>64</v>
      </c>
      <c r="B6" s="71" t="s">
        <v>486</v>
      </c>
      <c r="C6" s="33">
        <f>C7+C12+C21+C31+C33+C18</f>
        <v>1171000</v>
      </c>
      <c r="D6" s="33">
        <f>D7+D12+D21+D31+D33+D18</f>
        <v>1237200</v>
      </c>
    </row>
    <row r="7" spans="1:4" ht="20.25" customHeight="1">
      <c r="A7" s="71" t="s">
        <v>65</v>
      </c>
      <c r="B7" s="71" t="s">
        <v>66</v>
      </c>
      <c r="C7" s="33">
        <f>C8</f>
        <v>781100</v>
      </c>
      <c r="D7" s="33">
        <f>D8</f>
        <v>833000</v>
      </c>
    </row>
    <row r="8" spans="1:4" ht="21.75" customHeight="1">
      <c r="A8" s="71" t="s">
        <v>67</v>
      </c>
      <c r="B8" s="71" t="s">
        <v>68</v>
      </c>
      <c r="C8" s="33">
        <f>C9+C10+C11</f>
        <v>781100</v>
      </c>
      <c r="D8" s="33">
        <f>D9+D10+D11</f>
        <v>833000</v>
      </c>
    </row>
    <row r="9" spans="1:4" s="26" customFormat="1" ht="73.5" customHeight="1">
      <c r="A9" s="72" t="s">
        <v>69</v>
      </c>
      <c r="B9" s="85" t="s">
        <v>508</v>
      </c>
      <c r="C9" s="207">
        <v>781100</v>
      </c>
      <c r="D9" s="207">
        <v>833000</v>
      </c>
    </row>
    <row r="10" spans="1:4" s="26" customFormat="1" ht="104.25" customHeight="1">
      <c r="A10" s="72" t="s">
        <v>70</v>
      </c>
      <c r="B10" s="85" t="s">
        <v>509</v>
      </c>
      <c r="C10" s="207">
        <v>0</v>
      </c>
      <c r="D10" s="207">
        <v>0</v>
      </c>
    </row>
    <row r="11" spans="1:4" s="26" customFormat="1" ht="64.5" customHeight="1">
      <c r="A11" s="72" t="s">
        <v>71</v>
      </c>
      <c r="B11" s="85" t="s">
        <v>510</v>
      </c>
      <c r="C11" s="207">
        <v>0</v>
      </c>
      <c r="D11" s="207">
        <v>0</v>
      </c>
    </row>
    <row r="12" spans="1:4" s="26" customFormat="1" ht="39.75" customHeight="1">
      <c r="A12" s="73" t="s">
        <v>480</v>
      </c>
      <c r="B12" s="73" t="s">
        <v>481</v>
      </c>
      <c r="C12" s="208">
        <f>C13</f>
        <v>167900</v>
      </c>
      <c r="D12" s="208">
        <f>D13</f>
        <v>182200</v>
      </c>
    </row>
    <row r="13" spans="1:4" s="26" customFormat="1" ht="39.75" customHeight="1">
      <c r="A13" s="74" t="s">
        <v>304</v>
      </c>
      <c r="B13" s="87" t="s">
        <v>305</v>
      </c>
      <c r="C13" s="209">
        <f>C14+C15+C16+C17</f>
        <v>167900</v>
      </c>
      <c r="D13" s="209">
        <f>D14+D15+D16+D17</f>
        <v>182200</v>
      </c>
    </row>
    <row r="14" spans="1:4" s="26" customFormat="1" ht="72.75" customHeight="1">
      <c r="A14" s="72" t="s">
        <v>559</v>
      </c>
      <c r="B14" s="85" t="s">
        <v>0</v>
      </c>
      <c r="C14" s="207">
        <v>167900</v>
      </c>
      <c r="D14" s="207">
        <v>182200</v>
      </c>
    </row>
    <row r="15" spans="1:4" s="26" customFormat="1" ht="85.5" customHeight="1">
      <c r="A15" s="72" t="s">
        <v>558</v>
      </c>
      <c r="B15" s="85" t="s">
        <v>1</v>
      </c>
      <c r="C15" s="207">
        <v>0</v>
      </c>
      <c r="D15" s="207">
        <v>0</v>
      </c>
    </row>
    <row r="16" spans="1:4" s="26" customFormat="1" ht="61.5" customHeight="1">
      <c r="A16" s="72" t="s">
        <v>557</v>
      </c>
      <c r="B16" s="85" t="s">
        <v>2</v>
      </c>
      <c r="C16" s="207">
        <v>0</v>
      </c>
      <c r="D16" s="207">
        <v>0</v>
      </c>
    </row>
    <row r="17" spans="1:4" s="26" customFormat="1" ht="75" customHeight="1">
      <c r="A17" s="72" t="s">
        <v>556</v>
      </c>
      <c r="B17" s="85" t="s">
        <v>323</v>
      </c>
      <c r="C17" s="207">
        <v>0</v>
      </c>
      <c r="D17" s="207">
        <v>0</v>
      </c>
    </row>
    <row r="18" spans="1:4" s="26" customFormat="1" ht="27.75" customHeight="1">
      <c r="A18" s="73" t="s">
        <v>563</v>
      </c>
      <c r="B18" s="86" t="s">
        <v>564</v>
      </c>
      <c r="C18" s="237">
        <f>C19</f>
        <v>0</v>
      </c>
      <c r="D18" s="237">
        <f>D19</f>
        <v>0</v>
      </c>
    </row>
    <row r="19" spans="1:4" s="26" customFormat="1" ht="75" customHeight="1">
      <c r="A19" s="71" t="s">
        <v>565</v>
      </c>
      <c r="B19" s="84" t="s">
        <v>568</v>
      </c>
      <c r="C19" s="210">
        <f>C20</f>
        <v>0</v>
      </c>
      <c r="D19" s="210">
        <f>D20</f>
        <v>0</v>
      </c>
    </row>
    <row r="20" spans="1:4" s="26" customFormat="1" ht="75" customHeight="1">
      <c r="A20" s="72" t="s">
        <v>566</v>
      </c>
      <c r="B20" s="85" t="s">
        <v>568</v>
      </c>
      <c r="C20" s="207">
        <v>0</v>
      </c>
      <c r="D20" s="207">
        <v>0</v>
      </c>
    </row>
    <row r="21" spans="1:4" ht="19.5" customHeight="1">
      <c r="A21" s="71" t="s">
        <v>72</v>
      </c>
      <c r="B21" s="71" t="s">
        <v>73</v>
      </c>
      <c r="C21" s="208">
        <f>C22+C24</f>
        <v>222000</v>
      </c>
      <c r="D21" s="208">
        <f>D22+D24</f>
        <v>222000</v>
      </c>
    </row>
    <row r="22" spans="1:4" ht="19.5" customHeight="1">
      <c r="A22" s="71" t="s">
        <v>74</v>
      </c>
      <c r="B22" s="71" t="s">
        <v>75</v>
      </c>
      <c r="C22" s="208">
        <f>C23</f>
        <v>62000</v>
      </c>
      <c r="D22" s="208">
        <f>D23</f>
        <v>62000</v>
      </c>
    </row>
    <row r="23" spans="1:4" s="26" customFormat="1" ht="54" customHeight="1">
      <c r="A23" s="72" t="s">
        <v>76</v>
      </c>
      <c r="B23" s="72" t="s">
        <v>519</v>
      </c>
      <c r="C23" s="207">
        <v>62000</v>
      </c>
      <c r="D23" s="207">
        <v>62000</v>
      </c>
    </row>
    <row r="24" spans="1:4" ht="18.75" customHeight="1">
      <c r="A24" s="71" t="s">
        <v>77</v>
      </c>
      <c r="B24" s="71" t="s">
        <v>78</v>
      </c>
      <c r="C24" s="208">
        <f>C25+C27</f>
        <v>160000</v>
      </c>
      <c r="D24" s="208">
        <f>D25+D27</f>
        <v>160000</v>
      </c>
    </row>
    <row r="25" spans="1:4" ht="24" customHeight="1">
      <c r="A25" s="72" t="s">
        <v>422</v>
      </c>
      <c r="B25" s="71" t="s">
        <v>171</v>
      </c>
      <c r="C25" s="208">
        <f>C26</f>
        <v>138000</v>
      </c>
      <c r="D25" s="208">
        <f>D26</f>
        <v>138000</v>
      </c>
    </row>
    <row r="26" spans="1:4" s="26" customFormat="1" ht="42.75" customHeight="1">
      <c r="A26" s="75" t="s">
        <v>421</v>
      </c>
      <c r="B26" s="72" t="s">
        <v>484</v>
      </c>
      <c r="C26" s="207">
        <v>138000</v>
      </c>
      <c r="D26" s="207">
        <v>138000</v>
      </c>
    </row>
    <row r="27" spans="1:4" ht="27.75" customHeight="1">
      <c r="A27" s="72" t="s">
        <v>424</v>
      </c>
      <c r="B27" s="71" t="s">
        <v>170</v>
      </c>
      <c r="C27" s="208">
        <f>C28</f>
        <v>22000</v>
      </c>
      <c r="D27" s="208">
        <f>D28</f>
        <v>22000</v>
      </c>
    </row>
    <row r="28" spans="1:4" s="26" customFormat="1" ht="36.75" customHeight="1">
      <c r="A28" s="72" t="s">
        <v>423</v>
      </c>
      <c r="B28" s="72" t="s">
        <v>485</v>
      </c>
      <c r="C28" s="207">
        <v>22000</v>
      </c>
      <c r="D28" s="207">
        <v>22000</v>
      </c>
    </row>
    <row r="29" spans="1:4" s="26" customFormat="1" ht="52.5" customHeight="1" hidden="1">
      <c r="A29" s="76" t="s">
        <v>306</v>
      </c>
      <c r="B29" s="76" t="s">
        <v>307</v>
      </c>
      <c r="C29" s="207"/>
      <c r="D29" s="207"/>
    </row>
    <row r="30" spans="1:4" s="26" customFormat="1" ht="52.5" customHeight="1" hidden="1">
      <c r="A30" s="74" t="s">
        <v>308</v>
      </c>
      <c r="B30" s="74" t="s">
        <v>3</v>
      </c>
      <c r="C30" s="207"/>
      <c r="D30" s="207"/>
    </row>
    <row r="31" spans="1:4" s="26" customFormat="1" ht="81" customHeight="1" hidden="1">
      <c r="A31" s="59" t="s">
        <v>351</v>
      </c>
      <c r="B31" s="59" t="s">
        <v>4</v>
      </c>
      <c r="C31" s="207"/>
      <c r="D31" s="207"/>
    </row>
    <row r="32" spans="1:4" s="26" customFormat="1" ht="62.25" customHeight="1" hidden="1">
      <c r="A32" s="59" t="s">
        <v>13</v>
      </c>
      <c r="B32" s="59" t="s">
        <v>311</v>
      </c>
      <c r="C32" s="207"/>
      <c r="D32" s="207"/>
    </row>
    <row r="33" spans="1:4" s="26" customFormat="1" ht="38.25" customHeight="1" hidden="1">
      <c r="A33" s="71" t="s">
        <v>336</v>
      </c>
      <c r="B33" s="77" t="s">
        <v>337</v>
      </c>
      <c r="C33" s="207"/>
      <c r="D33" s="207"/>
    </row>
    <row r="34" spans="1:4" s="26" customFormat="1" ht="91.5" customHeight="1" hidden="1">
      <c r="A34" s="74" t="s">
        <v>312</v>
      </c>
      <c r="B34" s="74" t="s">
        <v>5</v>
      </c>
      <c r="C34" s="207"/>
      <c r="D34" s="207"/>
    </row>
    <row r="35" spans="1:4" s="26" customFormat="1" ht="91.5" customHeight="1" hidden="1">
      <c r="A35" s="74" t="s">
        <v>314</v>
      </c>
      <c r="B35" s="74" t="s">
        <v>6</v>
      </c>
      <c r="C35" s="207"/>
      <c r="D35" s="207"/>
    </row>
    <row r="36" spans="1:4" s="26" customFormat="1" ht="81.75" customHeight="1" hidden="1">
      <c r="A36" s="72" t="s">
        <v>17</v>
      </c>
      <c r="B36" s="78" t="s">
        <v>7</v>
      </c>
      <c r="C36" s="207"/>
      <c r="D36" s="207"/>
    </row>
    <row r="37" spans="1:4" s="4" customFormat="1" ht="23.25" customHeight="1">
      <c r="A37" s="79" t="s">
        <v>79</v>
      </c>
      <c r="B37" s="79" t="s">
        <v>80</v>
      </c>
      <c r="C37" s="208">
        <f>C38+C53+C56+C60+C67</f>
        <v>5522200</v>
      </c>
      <c r="D37" s="208">
        <f>D38+D53+D56+D60+D67</f>
        <v>5522200</v>
      </c>
    </row>
    <row r="38" spans="1:4" s="14" customFormat="1" ht="35.25" customHeight="1">
      <c r="A38" s="71" t="s">
        <v>81</v>
      </c>
      <c r="B38" s="71" t="s">
        <v>82</v>
      </c>
      <c r="C38" s="208">
        <f>C39+C42+C44</f>
        <v>0</v>
      </c>
      <c r="D38" s="208">
        <f>D39+D42+D44</f>
        <v>0</v>
      </c>
    </row>
    <row r="39" spans="1:4" ht="34.5" customHeight="1">
      <c r="A39" s="71" t="s">
        <v>536</v>
      </c>
      <c r="B39" s="71" t="s">
        <v>83</v>
      </c>
      <c r="C39" s="208">
        <f>C40</f>
        <v>0</v>
      </c>
      <c r="D39" s="208">
        <f>D40</f>
        <v>0</v>
      </c>
    </row>
    <row r="40" spans="1:4" ht="33.75" customHeight="1">
      <c r="A40" s="72" t="s">
        <v>585</v>
      </c>
      <c r="B40" s="72" t="s">
        <v>84</v>
      </c>
      <c r="C40" s="209">
        <f>C41</f>
        <v>0</v>
      </c>
      <c r="D40" s="209">
        <f>D41</f>
        <v>0</v>
      </c>
    </row>
    <row r="41" spans="1:4" s="26" customFormat="1" ht="36" customHeight="1">
      <c r="A41" s="72" t="s">
        <v>584</v>
      </c>
      <c r="B41" s="72" t="s">
        <v>586</v>
      </c>
      <c r="C41" s="207">
        <v>0</v>
      </c>
      <c r="D41" s="207">
        <v>0</v>
      </c>
    </row>
    <row r="42" spans="1:4" s="26" customFormat="1" ht="36" customHeight="1">
      <c r="A42" s="80" t="s">
        <v>537</v>
      </c>
      <c r="B42" s="76" t="s">
        <v>88</v>
      </c>
      <c r="C42" s="208">
        <f>C43</f>
        <v>0</v>
      </c>
      <c r="D42" s="208">
        <f>D43</f>
        <v>0</v>
      </c>
    </row>
    <row r="43" spans="1:4" s="26" customFormat="1" ht="35.25" customHeight="1">
      <c r="A43" s="74" t="s">
        <v>532</v>
      </c>
      <c r="B43" s="74" t="s">
        <v>87</v>
      </c>
      <c r="C43" s="207">
        <v>0</v>
      </c>
      <c r="D43" s="207">
        <v>0</v>
      </c>
    </row>
    <row r="44" spans="1:4" s="26" customFormat="1" ht="36" customHeight="1" hidden="1">
      <c r="A44" s="76" t="s">
        <v>316</v>
      </c>
      <c r="B44" s="76" t="s">
        <v>317</v>
      </c>
      <c r="C44" s="207"/>
      <c r="D44" s="207"/>
    </row>
    <row r="45" spans="1:4" s="26" customFormat="1" ht="98.25" customHeight="1" hidden="1">
      <c r="A45" s="81" t="s">
        <v>339</v>
      </c>
      <c r="B45" s="81" t="s">
        <v>8</v>
      </c>
      <c r="C45" s="207"/>
      <c r="D45" s="207"/>
    </row>
    <row r="46" spans="1:9" s="26" customFormat="1" ht="25.5" customHeight="1" hidden="1">
      <c r="A46" s="81" t="s">
        <v>341</v>
      </c>
      <c r="B46" s="81" t="s">
        <v>9</v>
      </c>
      <c r="C46" s="207"/>
      <c r="D46" s="207"/>
      <c r="F46" s="42"/>
      <c r="G46" s="42"/>
      <c r="H46" s="42"/>
      <c r="I46" s="42"/>
    </row>
    <row r="47" spans="1:9" s="26" customFormat="1" ht="68.25" customHeight="1" hidden="1">
      <c r="A47" s="81" t="s">
        <v>329</v>
      </c>
      <c r="B47" s="81" t="s">
        <v>324</v>
      </c>
      <c r="C47" s="207"/>
      <c r="D47" s="207"/>
      <c r="F47" s="42"/>
      <c r="G47" s="42"/>
      <c r="H47" s="42"/>
      <c r="I47" s="42"/>
    </row>
    <row r="48" spans="1:9" s="26" customFormat="1" ht="66.75" customHeight="1" hidden="1">
      <c r="A48" s="81" t="s">
        <v>343</v>
      </c>
      <c r="B48" s="81" t="s">
        <v>344</v>
      </c>
      <c r="C48" s="207"/>
      <c r="D48" s="207"/>
      <c r="F48" s="42"/>
      <c r="G48" s="42"/>
      <c r="H48" s="42"/>
      <c r="I48" s="42"/>
    </row>
    <row r="49" spans="1:9" s="26" customFormat="1" ht="69.75" customHeight="1" hidden="1">
      <c r="A49" s="81" t="s">
        <v>345</v>
      </c>
      <c r="B49" s="81" t="s">
        <v>346</v>
      </c>
      <c r="C49" s="207"/>
      <c r="D49" s="207"/>
      <c r="F49" s="42"/>
      <c r="G49" s="43"/>
      <c r="H49" s="44"/>
      <c r="I49" s="45"/>
    </row>
    <row r="50" spans="1:9" s="26" customFormat="1" ht="53.25" customHeight="1" hidden="1">
      <c r="A50" s="81" t="s">
        <v>330</v>
      </c>
      <c r="B50" s="81" t="s">
        <v>325</v>
      </c>
      <c r="C50" s="207"/>
      <c r="D50" s="207"/>
      <c r="F50" s="42"/>
      <c r="G50" s="43"/>
      <c r="H50" s="44"/>
      <c r="I50" s="45"/>
    </row>
    <row r="51" spans="1:9" s="26" customFormat="1" ht="33.75" customHeight="1" hidden="1">
      <c r="A51" s="76" t="s">
        <v>318</v>
      </c>
      <c r="B51" s="76" t="s">
        <v>319</v>
      </c>
      <c r="C51" s="207"/>
      <c r="D51" s="207"/>
      <c r="F51" s="42"/>
      <c r="G51" s="43"/>
      <c r="H51" s="44"/>
      <c r="I51" s="45"/>
    </row>
    <row r="52" spans="1:9" s="26" customFormat="1" ht="33.75" customHeight="1" hidden="1">
      <c r="A52" s="74" t="s">
        <v>21</v>
      </c>
      <c r="B52" s="74" t="s">
        <v>320</v>
      </c>
      <c r="C52" s="207"/>
      <c r="D52" s="207"/>
      <c r="F52" s="42"/>
      <c r="G52" s="43"/>
      <c r="H52" s="44"/>
      <c r="I52" s="45"/>
    </row>
    <row r="53" spans="1:9" s="26" customFormat="1" ht="33.75" customHeight="1">
      <c r="A53" s="76" t="s">
        <v>610</v>
      </c>
      <c r="B53" s="76" t="s">
        <v>103</v>
      </c>
      <c r="C53" s="210">
        <f>C54</f>
        <v>5522200</v>
      </c>
      <c r="D53" s="210">
        <f>D54</f>
        <v>5522200</v>
      </c>
      <c r="F53" s="42"/>
      <c r="G53" s="43"/>
      <c r="H53" s="44"/>
      <c r="I53" s="45"/>
    </row>
    <row r="54" spans="1:9" s="26" customFormat="1" ht="33.75" customHeight="1">
      <c r="A54" s="74" t="s">
        <v>611</v>
      </c>
      <c r="B54" s="74" t="s">
        <v>319</v>
      </c>
      <c r="C54" s="207">
        <f>C55</f>
        <v>5522200</v>
      </c>
      <c r="D54" s="207">
        <f>D55</f>
        <v>5522200</v>
      </c>
      <c r="F54" s="42"/>
      <c r="G54" s="43"/>
      <c r="H54" s="44"/>
      <c r="I54" s="45"/>
    </row>
    <row r="55" spans="1:9" s="26" customFormat="1" ht="33.75" customHeight="1">
      <c r="A55" s="74" t="s">
        <v>531</v>
      </c>
      <c r="B55" s="74" t="s">
        <v>320</v>
      </c>
      <c r="C55" s="207">
        <v>5522200</v>
      </c>
      <c r="D55" s="207">
        <v>5522200</v>
      </c>
      <c r="F55" s="42"/>
      <c r="G55" s="43"/>
      <c r="H55" s="44"/>
      <c r="I55" s="45"/>
    </row>
    <row r="56" spans="1:4" s="27" customFormat="1" ht="28.5" customHeight="1">
      <c r="A56" s="71" t="s">
        <v>538</v>
      </c>
      <c r="B56" s="71" t="s">
        <v>546</v>
      </c>
      <c r="C56" s="208">
        <f>C57+C58</f>
        <v>0</v>
      </c>
      <c r="D56" s="208">
        <f>D57+D58</f>
        <v>0</v>
      </c>
    </row>
    <row r="57" spans="1:4" s="27" customFormat="1" ht="33" customHeight="1">
      <c r="A57" s="72" t="s">
        <v>573</v>
      </c>
      <c r="B57" s="72" t="s">
        <v>574</v>
      </c>
      <c r="C57" s="209">
        <v>0</v>
      </c>
      <c r="D57" s="209">
        <v>0</v>
      </c>
    </row>
    <row r="58" spans="1:4" ht="31.5">
      <c r="A58" s="72" t="s">
        <v>539</v>
      </c>
      <c r="B58" s="72" t="s">
        <v>85</v>
      </c>
      <c r="C58" s="209">
        <f>C59</f>
        <v>0</v>
      </c>
      <c r="D58" s="209">
        <f>D59</f>
        <v>0</v>
      </c>
    </row>
    <row r="59" spans="1:4" ht="47.25">
      <c r="A59" s="72" t="s">
        <v>530</v>
      </c>
      <c r="B59" s="72" t="s">
        <v>487</v>
      </c>
      <c r="C59" s="207">
        <v>0</v>
      </c>
      <c r="D59" s="207">
        <v>0</v>
      </c>
    </row>
    <row r="60" spans="1:4" ht="31.5">
      <c r="A60" s="71" t="s">
        <v>535</v>
      </c>
      <c r="B60" s="84" t="s">
        <v>112</v>
      </c>
      <c r="C60" s="33">
        <f>C61</f>
        <v>0</v>
      </c>
      <c r="D60" s="210">
        <f>D61</f>
        <v>0</v>
      </c>
    </row>
    <row r="61" spans="1:4" ht="30.75" customHeight="1">
      <c r="A61" s="72" t="s">
        <v>529</v>
      </c>
      <c r="B61" s="85" t="s">
        <v>111</v>
      </c>
      <c r="C61" s="34">
        <v>0</v>
      </c>
      <c r="D61" s="207">
        <v>0</v>
      </c>
    </row>
    <row r="62" spans="1:4" ht="15.75" hidden="1">
      <c r="A62" s="71" t="s">
        <v>511</v>
      </c>
      <c r="B62" s="84" t="s">
        <v>512</v>
      </c>
      <c r="C62" s="33">
        <f>C63</f>
        <v>0</v>
      </c>
      <c r="D62" s="207">
        <f>D63</f>
        <v>0</v>
      </c>
    </row>
    <row r="63" spans="1:4" ht="63" hidden="1">
      <c r="A63" s="72" t="s">
        <v>513</v>
      </c>
      <c r="B63" s="85" t="s">
        <v>514</v>
      </c>
      <c r="C63" s="34">
        <f>C64</f>
        <v>0</v>
      </c>
      <c r="D63" s="207">
        <f>D64</f>
        <v>0</v>
      </c>
    </row>
    <row r="64" spans="1:4" ht="63" hidden="1">
      <c r="A64" s="72" t="s">
        <v>467</v>
      </c>
      <c r="B64" s="85" t="s">
        <v>515</v>
      </c>
      <c r="C64" s="34"/>
      <c r="D64" s="207"/>
    </row>
    <row r="65" spans="1:4" ht="15.75" hidden="1">
      <c r="A65" s="71" t="s">
        <v>516</v>
      </c>
      <c r="B65" s="84" t="s">
        <v>517</v>
      </c>
      <c r="C65" s="33">
        <f>C66</f>
        <v>0</v>
      </c>
      <c r="D65" s="210">
        <f>D66</f>
        <v>0</v>
      </c>
    </row>
    <row r="66" spans="1:4" ht="31.5" hidden="1">
      <c r="A66" s="72" t="s">
        <v>468</v>
      </c>
      <c r="B66" s="85" t="s">
        <v>162</v>
      </c>
      <c r="C66" s="34"/>
      <c r="D66" s="207"/>
    </row>
    <row r="67" spans="1:4" ht="15.75">
      <c r="A67" s="71" t="s">
        <v>540</v>
      </c>
      <c r="B67" s="84" t="s">
        <v>512</v>
      </c>
      <c r="C67" s="33">
        <f>C68</f>
        <v>0</v>
      </c>
      <c r="D67" s="210">
        <f>D68</f>
        <v>0</v>
      </c>
    </row>
    <row r="68" spans="1:4" ht="54.75" customHeight="1">
      <c r="A68" s="72" t="s">
        <v>541</v>
      </c>
      <c r="B68" s="85" t="s">
        <v>514</v>
      </c>
      <c r="C68" s="34">
        <f>C69</f>
        <v>0</v>
      </c>
      <c r="D68" s="207">
        <f>D69</f>
        <v>0</v>
      </c>
    </row>
    <row r="69" spans="1:4" ht="63" customHeight="1">
      <c r="A69" s="72" t="s">
        <v>575</v>
      </c>
      <c r="B69" s="85" t="s">
        <v>515</v>
      </c>
      <c r="C69" s="34">
        <v>0</v>
      </c>
      <c r="D69" s="207">
        <v>0</v>
      </c>
    </row>
    <row r="70" spans="1:4" ht="15.75">
      <c r="A70" s="275" t="s">
        <v>86</v>
      </c>
      <c r="B70" s="275"/>
      <c r="C70" s="33">
        <f>C6+C37</f>
        <v>6693200</v>
      </c>
      <c r="D70" s="33">
        <f>D6+D37</f>
        <v>6759400</v>
      </c>
    </row>
  </sheetData>
  <sheetProtection/>
  <mergeCells count="6">
    <mergeCell ref="A70:B70"/>
    <mergeCell ref="A1:D1"/>
    <mergeCell ref="A2:C2"/>
    <mergeCell ref="B4:B5"/>
    <mergeCell ref="C4:C5"/>
    <mergeCell ref="D4:D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8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15">
      <c r="A1" s="290"/>
      <c r="B1" s="290"/>
      <c r="C1" s="290"/>
    </row>
    <row r="2" spans="1:3" ht="92.25" customHeight="1">
      <c r="A2" s="273" t="s">
        <v>634</v>
      </c>
      <c r="B2" s="274"/>
      <c r="C2" s="274"/>
    </row>
    <row r="3" spans="1:3" ht="15.75">
      <c r="A3" s="292" t="s">
        <v>25</v>
      </c>
      <c r="B3" s="292"/>
      <c r="C3" s="292"/>
    </row>
    <row r="4" spans="1:3" ht="57.75" customHeight="1">
      <c r="A4" s="270" t="s">
        <v>635</v>
      </c>
      <c r="B4" s="295"/>
      <c r="C4" s="295"/>
    </row>
    <row r="5" spans="1:3" ht="33" customHeight="1">
      <c r="A5" s="294" t="s">
        <v>24</v>
      </c>
      <c r="B5" s="294"/>
      <c r="C5" s="294"/>
    </row>
    <row r="6" spans="1:3" ht="36" customHeight="1">
      <c r="A6" s="291" t="s">
        <v>23</v>
      </c>
      <c r="B6" s="291"/>
      <c r="C6" s="291" t="s">
        <v>10</v>
      </c>
    </row>
    <row r="7" spans="1:3" ht="15.75" customHeight="1">
      <c r="A7" s="296" t="s">
        <v>521</v>
      </c>
      <c r="B7" s="291" t="s">
        <v>26</v>
      </c>
      <c r="C7" s="291"/>
    </row>
    <row r="8" spans="1:3" ht="15.75" customHeight="1">
      <c r="A8" s="297"/>
      <c r="B8" s="291"/>
      <c r="C8" s="291"/>
    </row>
    <row r="9" spans="1:3" ht="15.75" customHeight="1">
      <c r="A9" s="298"/>
      <c r="B9" s="291"/>
      <c r="C9" s="291"/>
    </row>
    <row r="10" spans="1:3" ht="36" customHeight="1">
      <c r="A10" s="216" t="s">
        <v>27</v>
      </c>
      <c r="B10" s="293" t="s">
        <v>11</v>
      </c>
      <c r="C10" s="293"/>
    </row>
    <row r="11" spans="1:3" ht="63.75" customHeight="1">
      <c r="A11" s="216" t="s">
        <v>27</v>
      </c>
      <c r="B11" s="59" t="s">
        <v>569</v>
      </c>
      <c r="C11" s="59" t="s">
        <v>12</v>
      </c>
    </row>
    <row r="12" spans="1:3" ht="63.75" customHeight="1">
      <c r="A12" s="216" t="s">
        <v>27</v>
      </c>
      <c r="B12" s="59" t="s">
        <v>600</v>
      </c>
      <c r="C12" s="59" t="s">
        <v>601</v>
      </c>
    </row>
    <row r="13" spans="1:6" ht="46.5" customHeight="1">
      <c r="A13" s="216" t="s">
        <v>27</v>
      </c>
      <c r="B13" s="59" t="s">
        <v>13</v>
      </c>
      <c r="C13" s="59" t="s">
        <v>548</v>
      </c>
      <c r="F13" s="4"/>
    </row>
    <row r="14" spans="1:6" ht="36.75" customHeight="1">
      <c r="A14" s="216" t="s">
        <v>27</v>
      </c>
      <c r="B14" s="72" t="s">
        <v>151</v>
      </c>
      <c r="C14" s="72" t="s">
        <v>152</v>
      </c>
      <c r="F14" s="4"/>
    </row>
    <row r="15" spans="1:3" ht="31.5" customHeight="1">
      <c r="A15" s="216" t="s">
        <v>27</v>
      </c>
      <c r="B15" s="59" t="s">
        <v>14</v>
      </c>
      <c r="C15" s="59" t="s">
        <v>549</v>
      </c>
    </row>
    <row r="16" spans="1:3" ht="68.25" customHeight="1">
      <c r="A16" s="216" t="s">
        <v>27</v>
      </c>
      <c r="B16" s="59" t="s">
        <v>15</v>
      </c>
      <c r="C16" s="59" t="s">
        <v>153</v>
      </c>
    </row>
    <row r="17" spans="1:3" ht="66" customHeight="1">
      <c r="A17" s="216" t="s">
        <v>27</v>
      </c>
      <c r="B17" s="59" t="s">
        <v>16</v>
      </c>
      <c r="C17" s="59" t="s">
        <v>154</v>
      </c>
    </row>
    <row r="18" spans="1:3" ht="67.5" customHeight="1">
      <c r="A18" s="216" t="s">
        <v>27</v>
      </c>
      <c r="B18" s="59" t="s">
        <v>17</v>
      </c>
      <c r="C18" s="59" t="s">
        <v>155</v>
      </c>
    </row>
    <row r="19" spans="1:3" ht="65.25" customHeight="1">
      <c r="A19" s="216" t="s">
        <v>27</v>
      </c>
      <c r="B19" s="59" t="s">
        <v>18</v>
      </c>
      <c r="C19" s="59" t="s">
        <v>550</v>
      </c>
    </row>
    <row r="20" spans="1:3" ht="39" customHeight="1" hidden="1" thickBot="1">
      <c r="A20" s="216"/>
      <c r="B20" s="59"/>
      <c r="C20" s="59"/>
    </row>
    <row r="21" spans="1:3" ht="21.75" customHeight="1">
      <c r="A21" s="216" t="s">
        <v>27</v>
      </c>
      <c r="B21" s="59" t="s">
        <v>19</v>
      </c>
      <c r="C21" s="59" t="s">
        <v>156</v>
      </c>
    </row>
    <row r="22" spans="1:3" ht="20.25" customHeight="1">
      <c r="A22" s="216" t="s">
        <v>27</v>
      </c>
      <c r="B22" s="59" t="s">
        <v>20</v>
      </c>
      <c r="C22" s="59" t="s">
        <v>157</v>
      </c>
    </row>
    <row r="23" spans="1:3" ht="31.5" customHeight="1">
      <c r="A23" s="216" t="s">
        <v>27</v>
      </c>
      <c r="B23" s="59" t="s">
        <v>532</v>
      </c>
      <c r="C23" s="59" t="s">
        <v>87</v>
      </c>
    </row>
    <row r="24" spans="1:3" ht="33" customHeight="1">
      <c r="A24" s="216" t="s">
        <v>27</v>
      </c>
      <c r="B24" s="59" t="s">
        <v>584</v>
      </c>
      <c r="C24" s="59" t="s">
        <v>599</v>
      </c>
    </row>
    <row r="25" spans="1:3" ht="24" customHeight="1">
      <c r="A25" s="216" t="s">
        <v>27</v>
      </c>
      <c r="B25" s="59" t="s">
        <v>602</v>
      </c>
      <c r="C25" s="59" t="s">
        <v>603</v>
      </c>
    </row>
    <row r="26" spans="1:3" ht="24" customHeight="1">
      <c r="A26" s="216" t="s">
        <v>27</v>
      </c>
      <c r="B26" s="59" t="s">
        <v>531</v>
      </c>
      <c r="C26" s="59" t="s">
        <v>606</v>
      </c>
    </row>
    <row r="27" spans="1:3" ht="33" customHeight="1">
      <c r="A27" s="216" t="s">
        <v>27</v>
      </c>
      <c r="B27" s="59" t="s">
        <v>604</v>
      </c>
      <c r="C27" s="59" t="s">
        <v>605</v>
      </c>
    </row>
    <row r="28" spans="1:3" ht="34.5" customHeight="1">
      <c r="A28" s="216" t="s">
        <v>27</v>
      </c>
      <c r="B28" s="72" t="s">
        <v>530</v>
      </c>
      <c r="C28" s="59" t="s">
        <v>158</v>
      </c>
    </row>
    <row r="29" spans="1:3" ht="38.25" customHeight="1">
      <c r="A29" s="216" t="s">
        <v>27</v>
      </c>
      <c r="B29" s="72" t="s">
        <v>529</v>
      </c>
      <c r="C29" s="59" t="s">
        <v>547</v>
      </c>
    </row>
    <row r="30" spans="1:3" ht="24" customHeight="1">
      <c r="A30" s="216" t="s">
        <v>27</v>
      </c>
      <c r="B30" s="59" t="s">
        <v>528</v>
      </c>
      <c r="C30" s="59" t="s">
        <v>159</v>
      </c>
    </row>
    <row r="31" spans="1:3" ht="52.5" customHeight="1">
      <c r="A31" s="216" t="s">
        <v>27</v>
      </c>
      <c r="B31" s="59" t="s">
        <v>526</v>
      </c>
      <c r="C31" s="59" t="s">
        <v>160</v>
      </c>
    </row>
    <row r="32" spans="1:3" ht="52.5" customHeight="1">
      <c r="A32" s="216" t="s">
        <v>27</v>
      </c>
      <c r="B32" s="72" t="s">
        <v>527</v>
      </c>
      <c r="C32" s="59" t="s">
        <v>161</v>
      </c>
    </row>
    <row r="33" spans="1:3" ht="35.25" customHeight="1">
      <c r="A33" s="216" t="s">
        <v>27</v>
      </c>
      <c r="B33" s="59" t="s">
        <v>525</v>
      </c>
      <c r="C33" s="59" t="s">
        <v>162</v>
      </c>
    </row>
    <row r="34" spans="1:3" ht="36.75" customHeight="1">
      <c r="A34" s="216" t="s">
        <v>27</v>
      </c>
      <c r="B34" s="59" t="s">
        <v>524</v>
      </c>
      <c r="C34" s="59" t="s">
        <v>163</v>
      </c>
    </row>
    <row r="35" spans="1:3" ht="21" customHeight="1">
      <c r="A35" s="216" t="s">
        <v>27</v>
      </c>
      <c r="B35" s="72" t="s">
        <v>523</v>
      </c>
      <c r="C35" s="59" t="s">
        <v>241</v>
      </c>
    </row>
    <row r="36" spans="1:3" ht="82.5" customHeight="1">
      <c r="A36" s="216" t="s">
        <v>27</v>
      </c>
      <c r="B36" s="59" t="s">
        <v>544</v>
      </c>
      <c r="C36" s="59" t="s">
        <v>551</v>
      </c>
    </row>
    <row r="37" spans="1:3" ht="51" customHeight="1">
      <c r="A37" s="216" t="s">
        <v>27</v>
      </c>
      <c r="B37" s="59" t="s">
        <v>533</v>
      </c>
      <c r="C37" s="59" t="s">
        <v>552</v>
      </c>
    </row>
    <row r="38" spans="1:3" ht="31.5">
      <c r="A38" s="216" t="s">
        <v>27</v>
      </c>
      <c r="B38" s="72" t="s">
        <v>534</v>
      </c>
      <c r="C38" s="74" t="s">
        <v>520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63" customHeight="1">
      <c r="A2" s="273" t="s">
        <v>636</v>
      </c>
      <c r="B2" s="274"/>
      <c r="C2" s="274"/>
    </row>
    <row r="5" spans="1:3" ht="17.25">
      <c r="A5" s="300" t="s">
        <v>60</v>
      </c>
      <c r="B5" s="300"/>
      <c r="C5" s="300"/>
    </row>
    <row r="7" spans="1:3" ht="35.25" customHeight="1">
      <c r="A7" s="299" t="s">
        <v>23</v>
      </c>
      <c r="B7" s="299"/>
      <c r="C7" s="291" t="s">
        <v>28</v>
      </c>
    </row>
    <row r="8" spans="1:3" ht="64.5" customHeight="1">
      <c r="A8" s="218" t="s">
        <v>59</v>
      </c>
      <c r="B8" s="217" t="s">
        <v>29</v>
      </c>
      <c r="C8" s="291"/>
    </row>
    <row r="9" spans="1:3" ht="24.75" customHeight="1">
      <c r="A9" s="213" t="s">
        <v>27</v>
      </c>
      <c r="B9" s="76" t="s">
        <v>30</v>
      </c>
      <c r="C9" s="214" t="s">
        <v>31</v>
      </c>
    </row>
    <row r="10" spans="1:3" ht="32.25" customHeight="1">
      <c r="A10" s="213" t="s">
        <v>27</v>
      </c>
      <c r="B10" s="76" t="s">
        <v>32</v>
      </c>
      <c r="C10" s="214" t="s">
        <v>435</v>
      </c>
    </row>
    <row r="11" spans="1:3" ht="36.75" customHeight="1">
      <c r="A11" s="213" t="s">
        <v>27</v>
      </c>
      <c r="B11" s="74" t="s">
        <v>33</v>
      </c>
      <c r="C11" s="59" t="s">
        <v>437</v>
      </c>
    </row>
    <row r="12" spans="1:3" ht="53.25" customHeight="1">
      <c r="A12" s="213" t="s">
        <v>27</v>
      </c>
      <c r="B12" s="74" t="s">
        <v>34</v>
      </c>
      <c r="C12" s="59" t="s">
        <v>164</v>
      </c>
    </row>
    <row r="13" spans="1:3" ht="35.25" customHeight="1">
      <c r="A13" s="213" t="s">
        <v>27</v>
      </c>
      <c r="B13" s="74" t="s">
        <v>35</v>
      </c>
      <c r="C13" s="59" t="s">
        <v>36</v>
      </c>
    </row>
    <row r="14" spans="1:3" ht="48.75" customHeight="1">
      <c r="A14" s="213" t="s">
        <v>27</v>
      </c>
      <c r="B14" s="74" t="s">
        <v>37</v>
      </c>
      <c r="C14" s="59" t="s">
        <v>553</v>
      </c>
    </row>
    <row r="15" spans="1:3" ht="39" customHeight="1">
      <c r="A15" s="213" t="s">
        <v>27</v>
      </c>
      <c r="B15" s="76" t="s">
        <v>38</v>
      </c>
      <c r="C15" s="214" t="s">
        <v>554</v>
      </c>
    </row>
    <row r="16" spans="1:3" ht="40.5" customHeight="1">
      <c r="A16" s="213" t="s">
        <v>27</v>
      </c>
      <c r="B16" s="74" t="s">
        <v>39</v>
      </c>
      <c r="C16" s="59" t="s">
        <v>447</v>
      </c>
    </row>
    <row r="17" spans="1:3" ht="51.75" customHeight="1">
      <c r="A17" s="213" t="s">
        <v>27</v>
      </c>
      <c r="B17" s="74" t="s">
        <v>40</v>
      </c>
      <c r="C17" s="59" t="s">
        <v>165</v>
      </c>
    </row>
    <row r="18" spans="1:3" ht="53.25" customHeight="1">
      <c r="A18" s="213" t="s">
        <v>27</v>
      </c>
      <c r="B18" s="74" t="s">
        <v>41</v>
      </c>
      <c r="C18" s="59" t="s">
        <v>42</v>
      </c>
    </row>
    <row r="19" spans="1:3" ht="55.5" customHeight="1">
      <c r="A19" s="213" t="s">
        <v>27</v>
      </c>
      <c r="B19" s="74" t="s">
        <v>43</v>
      </c>
      <c r="C19" s="59" t="s">
        <v>166</v>
      </c>
    </row>
    <row r="20" spans="1:3" ht="33.75" customHeight="1">
      <c r="A20" s="213" t="s">
        <v>27</v>
      </c>
      <c r="B20" s="76" t="s">
        <v>44</v>
      </c>
      <c r="C20" s="214" t="s">
        <v>45</v>
      </c>
    </row>
    <row r="21" spans="1:3" ht="18" customHeight="1">
      <c r="A21" s="213" t="s">
        <v>27</v>
      </c>
      <c r="B21" s="74" t="s">
        <v>46</v>
      </c>
      <c r="C21" s="59" t="s">
        <v>47</v>
      </c>
    </row>
    <row r="22" spans="1:3" ht="16.5" customHeight="1">
      <c r="A22" s="213" t="s">
        <v>27</v>
      </c>
      <c r="B22" s="59" t="s">
        <v>48</v>
      </c>
      <c r="C22" s="59" t="s">
        <v>49</v>
      </c>
    </row>
    <row r="23" spans="1:3" ht="35.25" customHeight="1">
      <c r="A23" s="213" t="s">
        <v>27</v>
      </c>
      <c r="B23" s="59" t="s">
        <v>50</v>
      </c>
      <c r="C23" s="59" t="s">
        <v>168</v>
      </c>
    </row>
    <row r="24" spans="1:3" ht="31.5" customHeight="1">
      <c r="A24" s="213" t="s">
        <v>27</v>
      </c>
      <c r="B24" s="59" t="s">
        <v>51</v>
      </c>
      <c r="C24" s="59" t="s">
        <v>167</v>
      </c>
    </row>
    <row r="25" spans="1:3" ht="22.5" customHeight="1">
      <c r="A25" s="213" t="s">
        <v>27</v>
      </c>
      <c r="B25" s="59" t="s">
        <v>52</v>
      </c>
      <c r="C25" s="59" t="s">
        <v>53</v>
      </c>
    </row>
    <row r="26" spans="1:3" ht="21.75" customHeight="1">
      <c r="A26" s="213" t="s">
        <v>27</v>
      </c>
      <c r="B26" s="59" t="s">
        <v>54</v>
      </c>
      <c r="C26" s="59" t="s">
        <v>55</v>
      </c>
    </row>
    <row r="27" spans="1:3" ht="35.25" customHeight="1">
      <c r="A27" s="213" t="s">
        <v>27</v>
      </c>
      <c r="B27" s="59" t="s">
        <v>56</v>
      </c>
      <c r="C27" s="59" t="s">
        <v>57</v>
      </c>
    </row>
    <row r="28" spans="1:3" ht="35.25" customHeight="1">
      <c r="A28" s="213" t="s">
        <v>27</v>
      </c>
      <c r="B28" s="59" t="s">
        <v>58</v>
      </c>
      <c r="C28" s="59" t="s">
        <v>169</v>
      </c>
    </row>
    <row r="29" spans="1:3" ht="35.25" customHeight="1">
      <c r="A29" s="213" t="s">
        <v>27</v>
      </c>
      <c r="B29" s="59" t="s">
        <v>590</v>
      </c>
      <c r="C29" s="214" t="s">
        <v>588</v>
      </c>
    </row>
    <row r="30" spans="1:3" ht="35.25" customHeight="1">
      <c r="A30" s="213" t="s">
        <v>27</v>
      </c>
      <c r="B30" s="59" t="s">
        <v>587</v>
      </c>
      <c r="C30" s="59" t="s">
        <v>591</v>
      </c>
    </row>
    <row r="31" spans="1:3" ht="35.25" customHeight="1">
      <c r="A31" s="213" t="s">
        <v>27</v>
      </c>
      <c r="B31" s="59" t="s">
        <v>589</v>
      </c>
      <c r="C31" s="59" t="s">
        <v>592</v>
      </c>
    </row>
    <row r="32" spans="1:3" ht="35.25" customHeight="1">
      <c r="A32" s="213" t="s">
        <v>27</v>
      </c>
      <c r="B32" s="59" t="s">
        <v>595</v>
      </c>
      <c r="C32" s="59" t="s">
        <v>593</v>
      </c>
    </row>
    <row r="33" spans="1:3" ht="35.25" customHeight="1">
      <c r="A33" s="213" t="s">
        <v>27</v>
      </c>
      <c r="B33" s="59" t="s">
        <v>594</v>
      </c>
      <c r="C33" s="59" t="s">
        <v>597</v>
      </c>
    </row>
    <row r="34" spans="1:3" ht="34.5" customHeight="1">
      <c r="A34" s="213" t="s">
        <v>27</v>
      </c>
      <c r="B34" s="59" t="s">
        <v>596</v>
      </c>
      <c r="C34" s="59" t="s">
        <v>598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6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16.25" customHeight="1">
      <c r="A1" s="273" t="s">
        <v>638</v>
      </c>
      <c r="B1" s="274"/>
    </row>
    <row r="2" spans="1:2" ht="45.75" customHeight="1">
      <c r="A2" s="301" t="s">
        <v>639</v>
      </c>
      <c r="B2" s="302"/>
    </row>
    <row r="3" spans="1:2" ht="20.25" customHeight="1">
      <c r="A3" s="301" t="s">
        <v>637</v>
      </c>
      <c r="B3" s="301"/>
    </row>
    <row r="4" ht="15.75" thickBot="1"/>
    <row r="5" spans="1:2" ht="21.75" customHeight="1">
      <c r="A5" s="228" t="s">
        <v>181</v>
      </c>
      <c r="B5" s="229" t="s">
        <v>179</v>
      </c>
    </row>
    <row r="6" spans="1:2" ht="36.75" customHeight="1" thickBot="1">
      <c r="A6" s="6" t="s">
        <v>27</v>
      </c>
      <c r="B6" s="7" t="s">
        <v>180</v>
      </c>
    </row>
  </sheetData>
  <sheetProtection/>
  <mergeCells count="3"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view="pageBreakPreview" zoomScaleSheetLayoutView="100" zoomScalePageLayoutView="0" workbookViewId="0" topLeftCell="A37">
      <selection activeCell="C44" sqref="C4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5.421875" style="116" customWidth="1"/>
    <col min="8" max="8" width="19.57421875" style="2" customWidth="1"/>
  </cols>
  <sheetData>
    <row r="1" spans="1:7" ht="71.25" customHeight="1">
      <c r="A1" s="303" t="s">
        <v>640</v>
      </c>
      <c r="B1" s="303"/>
      <c r="C1" s="303"/>
      <c r="D1" s="303"/>
      <c r="E1" s="303"/>
      <c r="F1" s="303"/>
      <c r="G1" s="109"/>
    </row>
    <row r="2" spans="1:7" ht="45" customHeight="1">
      <c r="A2" s="304" t="s">
        <v>641</v>
      </c>
      <c r="B2" s="304"/>
      <c r="C2" s="304"/>
      <c r="D2" s="304"/>
      <c r="E2" s="304"/>
      <c r="F2" s="304"/>
      <c r="G2" s="110"/>
    </row>
    <row r="3" spans="6:7" ht="15">
      <c r="F3" s="1" t="s">
        <v>298</v>
      </c>
      <c r="G3" s="111"/>
    </row>
    <row r="4" spans="1:7" ht="15.75">
      <c r="A4" s="230" t="s">
        <v>182</v>
      </c>
      <c r="B4" s="230" t="s">
        <v>184</v>
      </c>
      <c r="C4" s="305" t="s">
        <v>186</v>
      </c>
      <c r="D4" s="305" t="s">
        <v>187</v>
      </c>
      <c r="E4" s="291" t="s">
        <v>188</v>
      </c>
      <c r="F4" s="231" t="s">
        <v>189</v>
      </c>
      <c r="G4" s="106"/>
    </row>
    <row r="5" spans="1:7" ht="16.5" customHeight="1">
      <c r="A5" s="230" t="s">
        <v>183</v>
      </c>
      <c r="B5" s="230" t="s">
        <v>185</v>
      </c>
      <c r="C5" s="305"/>
      <c r="D5" s="305"/>
      <c r="E5" s="291"/>
      <c r="F5" s="231" t="s">
        <v>190</v>
      </c>
      <c r="G5" s="106"/>
    </row>
    <row r="6" spans="1:7" ht="15">
      <c r="A6" s="230"/>
      <c r="B6" s="230" t="s">
        <v>183</v>
      </c>
      <c r="C6" s="305"/>
      <c r="D6" s="305"/>
      <c r="E6" s="291"/>
      <c r="F6" s="232" t="s">
        <v>647</v>
      </c>
      <c r="G6" s="112"/>
    </row>
    <row r="7" spans="1:8" s="24" customFormat="1" ht="21" customHeight="1">
      <c r="A7" s="68" t="s">
        <v>220</v>
      </c>
      <c r="B7" s="68"/>
      <c r="C7" s="186"/>
      <c r="D7" s="186"/>
      <c r="E7" s="69" t="s">
        <v>380</v>
      </c>
      <c r="F7" s="70">
        <f>SUM(F8+F14+F34+F24+F29)</f>
        <v>3595768</v>
      </c>
      <c r="G7" s="113"/>
      <c r="H7" s="118"/>
    </row>
    <row r="8" spans="1:8" s="24" customFormat="1" ht="33" customHeight="1">
      <c r="A8" s="17" t="s">
        <v>220</v>
      </c>
      <c r="B8" s="17" t="s">
        <v>222</v>
      </c>
      <c r="C8" s="185"/>
      <c r="D8" s="185"/>
      <c r="E8" s="62" t="s">
        <v>381</v>
      </c>
      <c r="F8" s="33">
        <f>F9</f>
        <v>440432</v>
      </c>
      <c r="G8" s="107"/>
      <c r="H8" s="118"/>
    </row>
    <row r="9" spans="1:7" ht="44.25" customHeight="1">
      <c r="A9" s="17" t="s">
        <v>220</v>
      </c>
      <c r="B9" s="17" t="s">
        <v>222</v>
      </c>
      <c r="C9" s="185" t="s">
        <v>256</v>
      </c>
      <c r="D9" s="185"/>
      <c r="E9" s="62" t="s">
        <v>382</v>
      </c>
      <c r="F9" s="33">
        <f>F10</f>
        <v>440432</v>
      </c>
      <c r="G9" s="107"/>
    </row>
    <row r="10" spans="1:7" ht="41.25" customHeight="1">
      <c r="A10" s="17" t="s">
        <v>220</v>
      </c>
      <c r="B10" s="17" t="s">
        <v>222</v>
      </c>
      <c r="C10" s="185" t="s">
        <v>255</v>
      </c>
      <c r="D10" s="185"/>
      <c r="E10" s="62" t="s">
        <v>95</v>
      </c>
      <c r="F10" s="33">
        <f>F11</f>
        <v>440432</v>
      </c>
      <c r="G10" s="107"/>
    </row>
    <row r="11" spans="1:7" ht="19.5" customHeight="1">
      <c r="A11" s="17" t="s">
        <v>220</v>
      </c>
      <c r="B11" s="17" t="s">
        <v>222</v>
      </c>
      <c r="C11" s="185" t="s">
        <v>282</v>
      </c>
      <c r="D11" s="185"/>
      <c r="E11" s="62" t="s">
        <v>383</v>
      </c>
      <c r="F11" s="33">
        <f>F12+F13</f>
        <v>440432</v>
      </c>
      <c r="G11" s="107"/>
    </row>
    <row r="12" spans="1:7" ht="29.25" customHeight="1">
      <c r="A12" s="21" t="s">
        <v>220</v>
      </c>
      <c r="B12" s="21" t="s">
        <v>222</v>
      </c>
      <c r="C12" s="187" t="s">
        <v>282</v>
      </c>
      <c r="D12" s="187" t="s">
        <v>120</v>
      </c>
      <c r="E12" s="139" t="s">
        <v>124</v>
      </c>
      <c r="F12" s="33">
        <v>437932</v>
      </c>
      <c r="G12" s="107" t="s">
        <v>623</v>
      </c>
    </row>
    <row r="13" spans="1:7" ht="29.25" customHeight="1">
      <c r="A13" s="21" t="s">
        <v>220</v>
      </c>
      <c r="B13" s="21" t="s">
        <v>222</v>
      </c>
      <c r="C13" s="187" t="s">
        <v>282</v>
      </c>
      <c r="D13" s="187" t="s">
        <v>122</v>
      </c>
      <c r="E13" s="139" t="s">
        <v>128</v>
      </c>
      <c r="F13" s="33">
        <v>2500</v>
      </c>
      <c r="G13" s="107"/>
    </row>
    <row r="14" spans="1:8" s="24" customFormat="1" ht="43.5" customHeight="1">
      <c r="A14" s="17" t="s">
        <v>220</v>
      </c>
      <c r="B14" s="17" t="s">
        <v>224</v>
      </c>
      <c r="C14" s="185"/>
      <c r="D14" s="185"/>
      <c r="E14" s="62" t="s">
        <v>384</v>
      </c>
      <c r="F14" s="33">
        <f>F15+F22</f>
        <v>606780</v>
      </c>
      <c r="G14" s="107"/>
      <c r="H14" s="118"/>
    </row>
    <row r="15" spans="1:8" s="25" customFormat="1" ht="41.25" customHeight="1">
      <c r="A15" s="17" t="s">
        <v>220</v>
      </c>
      <c r="B15" s="17" t="s">
        <v>224</v>
      </c>
      <c r="C15" s="185" t="s">
        <v>256</v>
      </c>
      <c r="D15" s="185"/>
      <c r="E15" s="62" t="s">
        <v>382</v>
      </c>
      <c r="F15" s="33">
        <f>F16</f>
        <v>606780</v>
      </c>
      <c r="G15" s="107"/>
      <c r="H15" s="119"/>
    </row>
    <row r="16" spans="1:7" ht="42" customHeight="1">
      <c r="A16" s="17" t="s">
        <v>220</v>
      </c>
      <c r="B16" s="17" t="s">
        <v>224</v>
      </c>
      <c r="C16" s="185" t="s">
        <v>255</v>
      </c>
      <c r="D16" s="185"/>
      <c r="E16" s="62" t="s">
        <v>385</v>
      </c>
      <c r="F16" s="33">
        <f>F17</f>
        <v>606780</v>
      </c>
      <c r="G16" s="107"/>
    </row>
    <row r="17" spans="1:7" ht="22.5" customHeight="1">
      <c r="A17" s="17" t="s">
        <v>220</v>
      </c>
      <c r="B17" s="17" t="s">
        <v>224</v>
      </c>
      <c r="C17" s="185" t="s">
        <v>283</v>
      </c>
      <c r="D17" s="185"/>
      <c r="E17" s="62" t="s">
        <v>386</v>
      </c>
      <c r="F17" s="33">
        <f>SUM(F18:F21)</f>
        <v>606780</v>
      </c>
      <c r="G17" s="107"/>
    </row>
    <row r="18" spans="1:7" ht="29.25" customHeight="1">
      <c r="A18" s="21" t="s">
        <v>220</v>
      </c>
      <c r="B18" s="21" t="s">
        <v>224</v>
      </c>
      <c r="C18" s="187" t="s">
        <v>283</v>
      </c>
      <c r="D18" s="187" t="s">
        <v>120</v>
      </c>
      <c r="E18" s="139" t="s">
        <v>124</v>
      </c>
      <c r="F18" s="34">
        <v>304980</v>
      </c>
      <c r="G18" s="107" t="s">
        <v>622</v>
      </c>
    </row>
    <row r="19" spans="1:8" s="25" customFormat="1" ht="24.75" customHeight="1">
      <c r="A19" s="21" t="s">
        <v>220</v>
      </c>
      <c r="B19" s="21" t="s">
        <v>224</v>
      </c>
      <c r="C19" s="187" t="s">
        <v>283</v>
      </c>
      <c r="D19" s="187" t="s">
        <v>117</v>
      </c>
      <c r="E19" s="139" t="s">
        <v>127</v>
      </c>
      <c r="F19" s="34">
        <v>299300</v>
      </c>
      <c r="G19" s="107"/>
      <c r="H19" s="119"/>
    </row>
    <row r="20" spans="1:8" ht="22.5" customHeight="1">
      <c r="A20" s="21" t="s">
        <v>220</v>
      </c>
      <c r="B20" s="21" t="s">
        <v>224</v>
      </c>
      <c r="C20" s="187" t="s">
        <v>283</v>
      </c>
      <c r="D20" s="187" t="s">
        <v>121</v>
      </c>
      <c r="E20" s="63" t="s">
        <v>129</v>
      </c>
      <c r="F20" s="34">
        <v>1000</v>
      </c>
      <c r="G20" s="107"/>
      <c r="H20" s="120"/>
    </row>
    <row r="21" spans="1:8" ht="29.25" customHeight="1">
      <c r="A21" s="21" t="s">
        <v>220</v>
      </c>
      <c r="B21" s="21" t="s">
        <v>224</v>
      </c>
      <c r="C21" s="187" t="s">
        <v>283</v>
      </c>
      <c r="D21" s="187" t="s">
        <v>122</v>
      </c>
      <c r="E21" s="63" t="s">
        <v>128</v>
      </c>
      <c r="F21" s="34">
        <v>1500</v>
      </c>
      <c r="G21" s="107"/>
      <c r="H21" s="120"/>
    </row>
    <row r="22" spans="1:8" ht="51">
      <c r="A22" s="17" t="s">
        <v>220</v>
      </c>
      <c r="B22" s="17" t="s">
        <v>224</v>
      </c>
      <c r="C22" s="185" t="s">
        <v>577</v>
      </c>
      <c r="D22" s="187"/>
      <c r="E22" s="62" t="s">
        <v>581</v>
      </c>
      <c r="F22" s="33">
        <f>F23</f>
        <v>0</v>
      </c>
      <c r="G22" s="107"/>
      <c r="H22" s="120"/>
    </row>
    <row r="23" spans="1:8" ht="29.25" customHeight="1">
      <c r="A23" s="21" t="s">
        <v>220</v>
      </c>
      <c r="B23" s="21" t="s">
        <v>224</v>
      </c>
      <c r="C23" s="187" t="s">
        <v>577</v>
      </c>
      <c r="D23" s="187" t="s">
        <v>117</v>
      </c>
      <c r="E23" s="139" t="s">
        <v>127</v>
      </c>
      <c r="F23" s="34">
        <v>0</v>
      </c>
      <c r="G23" s="107"/>
      <c r="H23" s="120"/>
    </row>
    <row r="24" spans="1:8" s="25" customFormat="1" ht="25.5" customHeight="1">
      <c r="A24" s="17" t="s">
        <v>220</v>
      </c>
      <c r="B24" s="17" t="s">
        <v>226</v>
      </c>
      <c r="C24" s="185"/>
      <c r="D24" s="185"/>
      <c r="E24" s="62" t="s">
        <v>321</v>
      </c>
      <c r="F24" s="33">
        <f>SUM(F25)</f>
        <v>80000</v>
      </c>
      <c r="G24" s="107"/>
      <c r="H24" s="119"/>
    </row>
    <row r="25" spans="1:8" s="25" customFormat="1" ht="40.5" customHeight="1">
      <c r="A25" s="17" t="s">
        <v>220</v>
      </c>
      <c r="B25" s="17" t="s">
        <v>226</v>
      </c>
      <c r="C25" s="185" t="s">
        <v>256</v>
      </c>
      <c r="D25" s="185"/>
      <c r="E25" s="62" t="s">
        <v>382</v>
      </c>
      <c r="F25" s="33">
        <f>SUM(F26)</f>
        <v>80000</v>
      </c>
      <c r="G25" s="107"/>
      <c r="H25" s="119"/>
    </row>
    <row r="26" spans="1:8" s="25" customFormat="1" ht="39.75" customHeight="1">
      <c r="A26" s="17" t="s">
        <v>220</v>
      </c>
      <c r="B26" s="17" t="s">
        <v>226</v>
      </c>
      <c r="C26" s="185" t="s">
        <v>255</v>
      </c>
      <c r="D26" s="185"/>
      <c r="E26" s="62" t="s">
        <v>385</v>
      </c>
      <c r="F26" s="33">
        <f>F27</f>
        <v>80000</v>
      </c>
      <c r="G26" s="107"/>
      <c r="H26" s="119"/>
    </row>
    <row r="27" spans="1:8" s="25" customFormat="1" ht="39.75" customHeight="1">
      <c r="A27" s="21" t="s">
        <v>220</v>
      </c>
      <c r="B27" s="21" t="s">
        <v>226</v>
      </c>
      <c r="C27" s="187" t="s">
        <v>108</v>
      </c>
      <c r="D27" s="187" t="s">
        <v>102</v>
      </c>
      <c r="E27" s="63" t="s">
        <v>619</v>
      </c>
      <c r="F27" s="34">
        <f>F28</f>
        <v>80000</v>
      </c>
      <c r="G27" s="107"/>
      <c r="H27" s="119"/>
    </row>
    <row r="28" spans="1:8" s="25" customFormat="1" ht="22.5" customHeight="1">
      <c r="A28" s="21" t="s">
        <v>220</v>
      </c>
      <c r="B28" s="21" t="s">
        <v>226</v>
      </c>
      <c r="C28" s="187" t="s">
        <v>108</v>
      </c>
      <c r="D28" s="187" t="s">
        <v>576</v>
      </c>
      <c r="E28" s="139" t="s">
        <v>620</v>
      </c>
      <c r="F28" s="34">
        <v>80000</v>
      </c>
      <c r="G28" s="107"/>
      <c r="H28" s="119"/>
    </row>
    <row r="29" spans="1:8" s="25" customFormat="1" ht="32.25" customHeight="1">
      <c r="A29" s="103" t="s">
        <v>220</v>
      </c>
      <c r="B29" s="103" t="s">
        <v>420</v>
      </c>
      <c r="C29" s="104"/>
      <c r="D29" s="104"/>
      <c r="E29" s="102" t="s">
        <v>96</v>
      </c>
      <c r="F29" s="33">
        <f>F30</f>
        <v>50000</v>
      </c>
      <c r="G29" s="107"/>
      <c r="H29" s="101"/>
    </row>
    <row r="30" spans="1:8" s="25" customFormat="1" ht="32.25" customHeight="1">
      <c r="A30" s="184" t="s">
        <v>220</v>
      </c>
      <c r="B30" s="184" t="s">
        <v>420</v>
      </c>
      <c r="C30" s="188" t="s">
        <v>256</v>
      </c>
      <c r="D30" s="188"/>
      <c r="E30" s="141" t="s">
        <v>97</v>
      </c>
      <c r="F30" s="33">
        <f>F31</f>
        <v>50000</v>
      </c>
      <c r="G30" s="107"/>
      <c r="H30" s="101"/>
    </row>
    <row r="31" spans="1:8" s="25" customFormat="1" ht="40.5" customHeight="1">
      <c r="A31" s="184" t="s">
        <v>220</v>
      </c>
      <c r="B31" s="184" t="s">
        <v>420</v>
      </c>
      <c r="C31" s="188" t="s">
        <v>255</v>
      </c>
      <c r="D31" s="188"/>
      <c r="E31" s="141" t="s">
        <v>98</v>
      </c>
      <c r="F31" s="33">
        <f>F32</f>
        <v>50000</v>
      </c>
      <c r="G31" s="107"/>
      <c r="H31" s="101"/>
    </row>
    <row r="32" spans="1:8" s="25" customFormat="1" ht="21.75" customHeight="1">
      <c r="A32" s="184" t="s">
        <v>220</v>
      </c>
      <c r="B32" s="184" t="s">
        <v>420</v>
      </c>
      <c r="C32" s="188" t="s">
        <v>100</v>
      </c>
      <c r="D32" s="188"/>
      <c r="E32" s="141" t="s">
        <v>99</v>
      </c>
      <c r="F32" s="33">
        <f>F33</f>
        <v>50000</v>
      </c>
      <c r="G32" s="107"/>
      <c r="H32" s="101"/>
    </row>
    <row r="33" spans="1:8" s="25" customFormat="1" ht="21" customHeight="1">
      <c r="A33" s="184" t="s">
        <v>220</v>
      </c>
      <c r="B33" s="184" t="s">
        <v>420</v>
      </c>
      <c r="C33" s="188" t="s">
        <v>100</v>
      </c>
      <c r="D33" s="188" t="s">
        <v>102</v>
      </c>
      <c r="E33" s="141" t="s">
        <v>101</v>
      </c>
      <c r="F33" s="33">
        <v>50000</v>
      </c>
      <c r="G33" s="107"/>
      <c r="H33" s="101"/>
    </row>
    <row r="34" spans="1:7" ht="21" customHeight="1">
      <c r="A34" s="54" t="s">
        <v>220</v>
      </c>
      <c r="B34" s="54">
        <v>13</v>
      </c>
      <c r="C34" s="189"/>
      <c r="D34" s="189"/>
      <c r="E34" s="64" t="s">
        <v>193</v>
      </c>
      <c r="F34" s="56">
        <f>F35+F42+F45+F39</f>
        <v>2418556</v>
      </c>
      <c r="G34" s="108"/>
    </row>
    <row r="35" spans="1:7" ht="59.25" customHeight="1">
      <c r="A35" s="17" t="s">
        <v>220</v>
      </c>
      <c r="B35" s="17">
        <v>13</v>
      </c>
      <c r="C35" s="185" t="s">
        <v>266</v>
      </c>
      <c r="D35" s="185"/>
      <c r="E35" s="167" t="s">
        <v>652</v>
      </c>
      <c r="F35" s="33">
        <f>F36</f>
        <v>5000</v>
      </c>
      <c r="G35" s="107"/>
    </row>
    <row r="36" spans="1:7" ht="36" customHeight="1">
      <c r="A36" s="17" t="s">
        <v>220</v>
      </c>
      <c r="B36" s="17" t="s">
        <v>286</v>
      </c>
      <c r="C36" s="185" t="s">
        <v>264</v>
      </c>
      <c r="D36" s="185"/>
      <c r="E36" s="62" t="s">
        <v>265</v>
      </c>
      <c r="F36" s="33">
        <f>F37</f>
        <v>5000</v>
      </c>
      <c r="G36" s="107"/>
    </row>
    <row r="37" spans="1:7" ht="27.75" customHeight="1">
      <c r="A37" s="17" t="s">
        <v>220</v>
      </c>
      <c r="B37" s="17">
        <v>13</v>
      </c>
      <c r="C37" s="185" t="s">
        <v>263</v>
      </c>
      <c r="D37" s="185"/>
      <c r="E37" s="62" t="s">
        <v>389</v>
      </c>
      <c r="F37" s="33">
        <f>F38</f>
        <v>5000</v>
      </c>
      <c r="G37" s="107"/>
    </row>
    <row r="38" spans="1:7" ht="27.75" customHeight="1">
      <c r="A38" s="21" t="s">
        <v>220</v>
      </c>
      <c r="B38" s="21" t="s">
        <v>413</v>
      </c>
      <c r="C38" s="187" t="s">
        <v>263</v>
      </c>
      <c r="D38" s="187" t="s">
        <v>117</v>
      </c>
      <c r="E38" s="139" t="s">
        <v>127</v>
      </c>
      <c r="F38" s="34">
        <v>5000</v>
      </c>
      <c r="G38" s="107"/>
    </row>
    <row r="39" spans="1:7" ht="42.75" customHeight="1">
      <c r="A39" s="17" t="s">
        <v>220</v>
      </c>
      <c r="B39" s="17" t="s">
        <v>413</v>
      </c>
      <c r="C39" s="185" t="s">
        <v>493</v>
      </c>
      <c r="D39" s="185"/>
      <c r="E39" s="174" t="s">
        <v>492</v>
      </c>
      <c r="F39" s="33">
        <f>F40</f>
        <v>10000</v>
      </c>
      <c r="G39" s="107"/>
    </row>
    <row r="40" spans="1:7" ht="32.25" customHeight="1">
      <c r="A40" s="21" t="s">
        <v>220</v>
      </c>
      <c r="B40" s="21" t="s">
        <v>413</v>
      </c>
      <c r="C40" s="204" t="s">
        <v>494</v>
      </c>
      <c r="D40" s="187"/>
      <c r="E40" s="158" t="s">
        <v>498</v>
      </c>
      <c r="F40" s="34">
        <f>F41</f>
        <v>10000</v>
      </c>
      <c r="G40" s="107"/>
    </row>
    <row r="41" spans="1:7" ht="32.25" customHeight="1">
      <c r="A41" s="21" t="s">
        <v>220</v>
      </c>
      <c r="B41" s="21" t="s">
        <v>413</v>
      </c>
      <c r="C41" s="204" t="s">
        <v>495</v>
      </c>
      <c r="D41" s="187" t="s">
        <v>117</v>
      </c>
      <c r="E41" s="139" t="s">
        <v>127</v>
      </c>
      <c r="F41" s="34">
        <v>10000</v>
      </c>
      <c r="G41" s="107"/>
    </row>
    <row r="42" spans="1:8" s="24" customFormat="1" ht="32.25" customHeight="1">
      <c r="A42" s="17" t="s">
        <v>220</v>
      </c>
      <c r="B42" s="17" t="s">
        <v>413</v>
      </c>
      <c r="C42" s="153" t="s">
        <v>704</v>
      </c>
      <c r="D42" s="185"/>
      <c r="E42" s="138" t="s">
        <v>702</v>
      </c>
      <c r="F42" s="33">
        <f>F43</f>
        <v>60000</v>
      </c>
      <c r="G42" s="248"/>
      <c r="H42" s="118"/>
    </row>
    <row r="43" spans="1:7" ht="32.25" customHeight="1">
      <c r="A43" s="21" t="s">
        <v>220</v>
      </c>
      <c r="B43" s="21" t="s">
        <v>413</v>
      </c>
      <c r="C43" s="204" t="s">
        <v>706</v>
      </c>
      <c r="D43" s="187"/>
      <c r="E43" s="139" t="s">
        <v>703</v>
      </c>
      <c r="F43" s="34">
        <f>F44</f>
        <v>60000</v>
      </c>
      <c r="G43" s="107"/>
    </row>
    <row r="44" spans="1:7" ht="32.25" customHeight="1">
      <c r="A44" s="21" t="s">
        <v>220</v>
      </c>
      <c r="B44" s="21" t="s">
        <v>413</v>
      </c>
      <c r="C44" s="204" t="s">
        <v>705</v>
      </c>
      <c r="D44" s="187" t="s">
        <v>117</v>
      </c>
      <c r="E44" s="139" t="s">
        <v>127</v>
      </c>
      <c r="F44" s="34">
        <v>60000</v>
      </c>
      <c r="G44" s="107"/>
    </row>
    <row r="45" spans="1:7" ht="40.5" customHeight="1">
      <c r="A45" s="17" t="s">
        <v>220</v>
      </c>
      <c r="B45" s="17">
        <v>13</v>
      </c>
      <c r="C45" s="185" t="s">
        <v>256</v>
      </c>
      <c r="D45" s="185"/>
      <c r="E45" s="62" t="s">
        <v>382</v>
      </c>
      <c r="F45" s="33">
        <f>F46</f>
        <v>2343556</v>
      </c>
      <c r="G45" s="107"/>
    </row>
    <row r="46" spans="1:7" ht="39" customHeight="1">
      <c r="A46" s="17" t="s">
        <v>220</v>
      </c>
      <c r="B46" s="17">
        <v>13</v>
      </c>
      <c r="C46" s="185" t="s">
        <v>255</v>
      </c>
      <c r="D46" s="185"/>
      <c r="E46" s="62" t="s">
        <v>385</v>
      </c>
      <c r="F46" s="33">
        <f>F51+F47</f>
        <v>2343556</v>
      </c>
      <c r="G46" s="107"/>
    </row>
    <row r="47" spans="1:7" ht="28.5" customHeight="1">
      <c r="A47" s="17" t="s">
        <v>220</v>
      </c>
      <c r="B47" s="17">
        <v>13</v>
      </c>
      <c r="C47" s="185" t="s">
        <v>285</v>
      </c>
      <c r="D47" s="185"/>
      <c r="E47" s="62" t="s">
        <v>425</v>
      </c>
      <c r="F47" s="33">
        <f>SUM(F48:F50)</f>
        <v>2327556</v>
      </c>
      <c r="G47" s="107"/>
    </row>
    <row r="48" spans="1:7" ht="28.5" customHeight="1">
      <c r="A48" s="21" t="s">
        <v>221</v>
      </c>
      <c r="B48" s="21">
        <v>12</v>
      </c>
      <c r="C48" s="187" t="s">
        <v>285</v>
      </c>
      <c r="D48" s="187" t="s">
        <v>120</v>
      </c>
      <c r="E48" s="139" t="s">
        <v>124</v>
      </c>
      <c r="F48" s="34">
        <v>2043388</v>
      </c>
      <c r="G48" s="107"/>
    </row>
    <row r="49" spans="1:8" s="25" customFormat="1" ht="42.75" customHeight="1">
      <c r="A49" s="21" t="s">
        <v>220</v>
      </c>
      <c r="B49" s="21" t="s">
        <v>413</v>
      </c>
      <c r="C49" s="187" t="s">
        <v>285</v>
      </c>
      <c r="D49" s="187" t="s">
        <v>117</v>
      </c>
      <c r="E49" s="139" t="s">
        <v>127</v>
      </c>
      <c r="F49" s="34">
        <v>244168</v>
      </c>
      <c r="G49" s="107"/>
      <c r="H49" s="119"/>
    </row>
    <row r="50" spans="1:8" s="25" customFormat="1" ht="27.75" customHeight="1">
      <c r="A50" s="21" t="s">
        <v>220</v>
      </c>
      <c r="B50" s="21" t="s">
        <v>413</v>
      </c>
      <c r="C50" s="187" t="s">
        <v>285</v>
      </c>
      <c r="D50" s="187" t="s">
        <v>122</v>
      </c>
      <c r="E50" s="139" t="s">
        <v>128</v>
      </c>
      <c r="F50" s="34">
        <v>40000</v>
      </c>
      <c r="G50" s="107"/>
      <c r="H50" s="119"/>
    </row>
    <row r="51" spans="1:7" ht="29.25" customHeight="1">
      <c r="A51" s="17" t="s">
        <v>220</v>
      </c>
      <c r="B51" s="17">
        <v>13</v>
      </c>
      <c r="C51" s="185" t="s">
        <v>284</v>
      </c>
      <c r="D51" s="185"/>
      <c r="E51" s="62" t="s">
        <v>238</v>
      </c>
      <c r="F51" s="33">
        <f>SUM(F52:F53)</f>
        <v>16000</v>
      </c>
      <c r="G51" s="107"/>
    </row>
    <row r="52" spans="1:7" ht="29.25" customHeight="1">
      <c r="A52" s="21" t="s">
        <v>220</v>
      </c>
      <c r="B52" s="21" t="s">
        <v>413</v>
      </c>
      <c r="C52" s="187" t="s">
        <v>284</v>
      </c>
      <c r="D52" s="187" t="s">
        <v>117</v>
      </c>
      <c r="E52" s="139" t="s">
        <v>127</v>
      </c>
      <c r="F52" s="34">
        <v>15000</v>
      </c>
      <c r="G52" s="107"/>
    </row>
    <row r="53" spans="1:8" ht="21" customHeight="1">
      <c r="A53" s="21" t="s">
        <v>220</v>
      </c>
      <c r="B53" s="21" t="s">
        <v>413</v>
      </c>
      <c r="C53" s="187" t="s">
        <v>284</v>
      </c>
      <c r="D53" s="187" t="s">
        <v>122</v>
      </c>
      <c r="E53" s="63" t="s">
        <v>128</v>
      </c>
      <c r="F53" s="34">
        <v>1000</v>
      </c>
      <c r="G53" s="107"/>
      <c r="H53" s="101"/>
    </row>
    <row r="54" spans="1:7" ht="20.25" customHeight="1">
      <c r="A54" s="68" t="s">
        <v>222</v>
      </c>
      <c r="B54" s="68"/>
      <c r="C54" s="186"/>
      <c r="D54" s="186"/>
      <c r="E54" s="69" t="s">
        <v>194</v>
      </c>
      <c r="F54" s="70">
        <f>F55</f>
        <v>0</v>
      </c>
      <c r="G54" s="114"/>
    </row>
    <row r="55" spans="1:7" ht="18.75" customHeight="1">
      <c r="A55" s="17" t="s">
        <v>222</v>
      </c>
      <c r="B55" s="17" t="s">
        <v>223</v>
      </c>
      <c r="C55" s="185"/>
      <c r="D55" s="185"/>
      <c r="E55" s="62" t="s">
        <v>390</v>
      </c>
      <c r="F55" s="33">
        <f>F56</f>
        <v>0</v>
      </c>
      <c r="G55" s="107"/>
    </row>
    <row r="56" spans="1:7" ht="43.5" customHeight="1">
      <c r="A56" s="17" t="s">
        <v>222</v>
      </c>
      <c r="B56" s="17" t="s">
        <v>223</v>
      </c>
      <c r="C56" s="185" t="s">
        <v>256</v>
      </c>
      <c r="D56" s="185"/>
      <c r="E56" s="62" t="s">
        <v>382</v>
      </c>
      <c r="F56" s="33">
        <f>F57</f>
        <v>0</v>
      </c>
      <c r="G56" s="107"/>
    </row>
    <row r="57" spans="1:7" ht="40.5" customHeight="1">
      <c r="A57" s="17" t="s">
        <v>222</v>
      </c>
      <c r="B57" s="17" t="s">
        <v>223</v>
      </c>
      <c r="C57" s="185" t="s">
        <v>255</v>
      </c>
      <c r="D57" s="185"/>
      <c r="E57" s="62" t="s">
        <v>385</v>
      </c>
      <c r="F57" s="33">
        <f>F58</f>
        <v>0</v>
      </c>
      <c r="G57" s="107"/>
    </row>
    <row r="58" spans="1:7" ht="29.25" customHeight="1">
      <c r="A58" s="17" t="s">
        <v>222</v>
      </c>
      <c r="B58" s="17" t="s">
        <v>223</v>
      </c>
      <c r="C58" s="185" t="s">
        <v>258</v>
      </c>
      <c r="D58" s="185"/>
      <c r="E58" s="62" t="s">
        <v>391</v>
      </c>
      <c r="F58" s="33">
        <f>SUM(F59:F60)</f>
        <v>0</v>
      </c>
      <c r="G58" s="107"/>
    </row>
    <row r="59" spans="1:7" ht="29.25" customHeight="1">
      <c r="A59" s="21" t="s">
        <v>222</v>
      </c>
      <c r="B59" s="21" t="s">
        <v>223</v>
      </c>
      <c r="C59" s="187" t="s">
        <v>258</v>
      </c>
      <c r="D59" s="187" t="s">
        <v>120</v>
      </c>
      <c r="E59" s="139" t="s">
        <v>124</v>
      </c>
      <c r="F59" s="33">
        <v>0</v>
      </c>
      <c r="G59" s="107"/>
    </row>
    <row r="60" spans="1:8" s="25" customFormat="1" ht="30" customHeight="1">
      <c r="A60" s="21" t="s">
        <v>222</v>
      </c>
      <c r="B60" s="21" t="s">
        <v>223</v>
      </c>
      <c r="C60" s="187" t="s">
        <v>258</v>
      </c>
      <c r="D60" s="187" t="s">
        <v>117</v>
      </c>
      <c r="E60" s="139" t="s">
        <v>127</v>
      </c>
      <c r="F60" s="211">
        <v>0</v>
      </c>
      <c r="G60" s="107"/>
      <c r="H60" s="119"/>
    </row>
    <row r="61" spans="1:7" ht="40.5" customHeight="1">
      <c r="A61" s="68" t="s">
        <v>223</v>
      </c>
      <c r="B61" s="68"/>
      <c r="C61" s="186"/>
      <c r="D61" s="186"/>
      <c r="E61" s="69" t="s">
        <v>392</v>
      </c>
      <c r="F61" s="70">
        <f>F62+F67+F81</f>
        <v>78000</v>
      </c>
      <c r="G61" s="114"/>
    </row>
    <row r="62" spans="1:7" ht="30.75" customHeight="1">
      <c r="A62" s="17" t="s">
        <v>223</v>
      </c>
      <c r="B62" s="17" t="s">
        <v>228</v>
      </c>
      <c r="C62" s="185"/>
      <c r="D62" s="185"/>
      <c r="E62" s="62" t="s">
        <v>393</v>
      </c>
      <c r="F62" s="33">
        <f>F63</f>
        <v>50000</v>
      </c>
      <c r="G62" s="107"/>
    </row>
    <row r="63" spans="1:7" ht="43.5" customHeight="1">
      <c r="A63" s="17" t="s">
        <v>223</v>
      </c>
      <c r="B63" s="17" t="s">
        <v>228</v>
      </c>
      <c r="C63" s="185" t="s">
        <v>256</v>
      </c>
      <c r="D63" s="185"/>
      <c r="E63" s="62" t="s">
        <v>382</v>
      </c>
      <c r="F63" s="33">
        <f>F64</f>
        <v>50000</v>
      </c>
      <c r="G63" s="107"/>
    </row>
    <row r="64" spans="1:7" ht="27.75" customHeight="1">
      <c r="A64" s="17" t="s">
        <v>223</v>
      </c>
      <c r="B64" s="17" t="s">
        <v>228</v>
      </c>
      <c r="C64" s="185" t="s">
        <v>255</v>
      </c>
      <c r="D64" s="185"/>
      <c r="E64" s="62" t="s">
        <v>385</v>
      </c>
      <c r="F64" s="33">
        <f>F65</f>
        <v>50000</v>
      </c>
      <c r="G64" s="107"/>
    </row>
    <row r="65" spans="1:7" ht="28.5" customHeight="1">
      <c r="A65" s="17" t="s">
        <v>223</v>
      </c>
      <c r="B65" s="17" t="s">
        <v>228</v>
      </c>
      <c r="C65" s="185" t="s">
        <v>267</v>
      </c>
      <c r="D65" s="185"/>
      <c r="E65" s="62" t="s">
        <v>394</v>
      </c>
      <c r="F65" s="33">
        <f>F66</f>
        <v>50000</v>
      </c>
      <c r="G65" s="107"/>
    </row>
    <row r="66" spans="1:7" ht="28.5" customHeight="1">
      <c r="A66" s="21" t="s">
        <v>223</v>
      </c>
      <c r="B66" s="21" t="s">
        <v>228</v>
      </c>
      <c r="C66" s="187" t="s">
        <v>267</v>
      </c>
      <c r="D66" s="187" t="s">
        <v>117</v>
      </c>
      <c r="E66" s="139" t="s">
        <v>127</v>
      </c>
      <c r="F66" s="33">
        <v>50000</v>
      </c>
      <c r="G66" s="107"/>
    </row>
    <row r="67" spans="1:7" ht="21" customHeight="1">
      <c r="A67" s="17" t="s">
        <v>223</v>
      </c>
      <c r="B67" s="17">
        <v>10</v>
      </c>
      <c r="C67" s="185"/>
      <c r="D67" s="185"/>
      <c r="E67" s="62" t="s">
        <v>196</v>
      </c>
      <c r="F67" s="33">
        <f>F72+F68</f>
        <v>13000</v>
      </c>
      <c r="G67" s="107"/>
    </row>
    <row r="68" spans="1:7" ht="42" customHeight="1">
      <c r="A68" s="17" t="s">
        <v>223</v>
      </c>
      <c r="B68" s="17" t="s">
        <v>414</v>
      </c>
      <c r="C68" s="190" t="s">
        <v>138</v>
      </c>
      <c r="D68" s="185"/>
      <c r="E68" s="143" t="s">
        <v>653</v>
      </c>
      <c r="F68" s="33">
        <f>F69</f>
        <v>1000</v>
      </c>
      <c r="G68" s="107"/>
    </row>
    <row r="69" spans="1:7" ht="29.25" customHeight="1">
      <c r="A69" s="21" t="s">
        <v>223</v>
      </c>
      <c r="B69" s="21" t="s">
        <v>414</v>
      </c>
      <c r="C69" s="191" t="s">
        <v>136</v>
      </c>
      <c r="D69" s="187"/>
      <c r="E69" s="142" t="s">
        <v>135</v>
      </c>
      <c r="F69" s="34">
        <f>F70</f>
        <v>1000</v>
      </c>
      <c r="G69" s="107"/>
    </row>
    <row r="70" spans="1:7" ht="26.25" customHeight="1">
      <c r="A70" s="21" t="s">
        <v>223</v>
      </c>
      <c r="B70" s="21" t="s">
        <v>414</v>
      </c>
      <c r="C70" s="191" t="s">
        <v>137</v>
      </c>
      <c r="D70" s="187" t="s">
        <v>116</v>
      </c>
      <c r="E70" s="139" t="s">
        <v>113</v>
      </c>
      <c r="F70" s="34">
        <f>F71</f>
        <v>1000</v>
      </c>
      <c r="G70" s="107"/>
    </row>
    <row r="71" spans="1:7" ht="27" customHeight="1">
      <c r="A71" s="21" t="s">
        <v>223</v>
      </c>
      <c r="B71" s="21" t="s">
        <v>414</v>
      </c>
      <c r="C71" s="191" t="s">
        <v>137</v>
      </c>
      <c r="D71" s="187" t="s">
        <v>117</v>
      </c>
      <c r="E71" s="142" t="s">
        <v>192</v>
      </c>
      <c r="F71" s="34">
        <v>1000</v>
      </c>
      <c r="G71" s="107"/>
    </row>
    <row r="72" spans="1:7" ht="43.5" customHeight="1">
      <c r="A72" s="17" t="s">
        <v>223</v>
      </c>
      <c r="B72" s="17" t="s">
        <v>414</v>
      </c>
      <c r="C72" s="185" t="s">
        <v>256</v>
      </c>
      <c r="D72" s="185"/>
      <c r="E72" s="62" t="s">
        <v>382</v>
      </c>
      <c r="F72" s="33">
        <f>F73</f>
        <v>12000</v>
      </c>
      <c r="G72" s="107"/>
    </row>
    <row r="73" spans="1:7" ht="42" customHeight="1">
      <c r="A73" s="17" t="s">
        <v>223</v>
      </c>
      <c r="B73" s="17" t="s">
        <v>414</v>
      </c>
      <c r="C73" s="185" t="s">
        <v>255</v>
      </c>
      <c r="D73" s="185"/>
      <c r="E73" s="62" t="s">
        <v>385</v>
      </c>
      <c r="F73" s="33">
        <f>F74+F78</f>
        <v>12000</v>
      </c>
      <c r="G73" s="107"/>
    </row>
    <row r="74" spans="1:7" ht="28.5" customHeight="1">
      <c r="A74" s="17" t="s">
        <v>223</v>
      </c>
      <c r="B74" s="17">
        <v>10</v>
      </c>
      <c r="C74" s="185" t="s">
        <v>268</v>
      </c>
      <c r="D74" s="185"/>
      <c r="E74" s="62" t="s">
        <v>395</v>
      </c>
      <c r="F74" s="33">
        <f>SUM(F75:F77)</f>
        <v>12000</v>
      </c>
      <c r="G74" s="107"/>
    </row>
    <row r="75" spans="1:7" ht="27.75" customHeight="1">
      <c r="A75" s="21" t="s">
        <v>223</v>
      </c>
      <c r="B75" s="21" t="s">
        <v>414</v>
      </c>
      <c r="C75" s="187" t="s">
        <v>268</v>
      </c>
      <c r="D75" s="187" t="s">
        <v>117</v>
      </c>
      <c r="E75" s="139" t="s">
        <v>127</v>
      </c>
      <c r="F75" s="33">
        <v>12000</v>
      </c>
      <c r="G75" s="107"/>
    </row>
    <row r="76" spans="1:7" ht="21.75" customHeight="1" hidden="1">
      <c r="A76" s="21" t="s">
        <v>223</v>
      </c>
      <c r="B76" s="21" t="s">
        <v>414</v>
      </c>
      <c r="C76" s="187" t="s">
        <v>268</v>
      </c>
      <c r="D76" s="187" t="s">
        <v>123</v>
      </c>
      <c r="E76" s="63" t="s">
        <v>130</v>
      </c>
      <c r="F76" s="211">
        <v>0</v>
      </c>
      <c r="G76" s="107"/>
    </row>
    <row r="77" spans="1:7" ht="21.75" customHeight="1" hidden="1">
      <c r="A77" s="21" t="s">
        <v>223</v>
      </c>
      <c r="B77" s="21" t="s">
        <v>414</v>
      </c>
      <c r="C77" s="187" t="s">
        <v>268</v>
      </c>
      <c r="D77" s="187" t="s">
        <v>121</v>
      </c>
      <c r="E77" s="63" t="s">
        <v>129</v>
      </c>
      <c r="F77" s="211">
        <v>0</v>
      </c>
      <c r="G77" s="107"/>
    </row>
    <row r="78" spans="1:7" ht="21" customHeight="1">
      <c r="A78" s="17" t="s">
        <v>223</v>
      </c>
      <c r="B78" s="17" t="s">
        <v>414</v>
      </c>
      <c r="C78" s="185" t="s">
        <v>617</v>
      </c>
      <c r="D78" s="185"/>
      <c r="E78" s="62" t="s">
        <v>110</v>
      </c>
      <c r="F78" s="33">
        <f>SUM(F80)</f>
        <v>0</v>
      </c>
      <c r="G78" s="107"/>
    </row>
    <row r="79" spans="1:7" ht="25.5" customHeight="1">
      <c r="A79" s="21" t="s">
        <v>223</v>
      </c>
      <c r="B79" s="21" t="s">
        <v>414</v>
      </c>
      <c r="C79" s="187" t="s">
        <v>617</v>
      </c>
      <c r="D79" s="187" t="s">
        <v>117</v>
      </c>
      <c r="E79" s="139" t="s">
        <v>127</v>
      </c>
      <c r="F79" s="33">
        <f>F80</f>
        <v>0</v>
      </c>
      <c r="G79" s="107"/>
    </row>
    <row r="80" spans="1:7" ht="31.5" customHeight="1">
      <c r="A80" s="21" t="s">
        <v>223</v>
      </c>
      <c r="B80" s="21" t="s">
        <v>414</v>
      </c>
      <c r="C80" s="187" t="s">
        <v>617</v>
      </c>
      <c r="D80" s="187" t="s">
        <v>411</v>
      </c>
      <c r="E80" s="63" t="s">
        <v>387</v>
      </c>
      <c r="F80" s="34">
        <v>0</v>
      </c>
      <c r="G80" s="107"/>
    </row>
    <row r="81" spans="1:7" ht="31.5" customHeight="1">
      <c r="A81" s="17" t="s">
        <v>223</v>
      </c>
      <c r="B81" s="17" t="s">
        <v>89</v>
      </c>
      <c r="C81" s="185"/>
      <c r="D81" s="185"/>
      <c r="E81" s="15" t="s">
        <v>94</v>
      </c>
      <c r="F81" s="33">
        <f>F82</f>
        <v>15000</v>
      </c>
      <c r="G81" s="107"/>
    </row>
    <row r="82" spans="1:7" ht="60.75" customHeight="1">
      <c r="A82" s="17" t="s">
        <v>223</v>
      </c>
      <c r="B82" s="17" t="s">
        <v>89</v>
      </c>
      <c r="C82" s="185" t="s">
        <v>266</v>
      </c>
      <c r="D82" s="185"/>
      <c r="E82" s="167" t="s">
        <v>652</v>
      </c>
      <c r="F82" s="33">
        <f>F83</f>
        <v>15000</v>
      </c>
      <c r="G82" s="107"/>
    </row>
    <row r="83" spans="1:7" ht="29.25" customHeight="1">
      <c r="A83" s="17" t="s">
        <v>223</v>
      </c>
      <c r="B83" s="17" t="s">
        <v>89</v>
      </c>
      <c r="C83" s="185" t="s">
        <v>264</v>
      </c>
      <c r="D83" s="185"/>
      <c r="E83" s="62" t="s">
        <v>265</v>
      </c>
      <c r="F83" s="33">
        <f>F84</f>
        <v>15000</v>
      </c>
      <c r="G83" s="107"/>
    </row>
    <row r="84" spans="1:7" ht="30" customHeight="1">
      <c r="A84" s="17" t="s">
        <v>223</v>
      </c>
      <c r="B84" s="17" t="s">
        <v>89</v>
      </c>
      <c r="C84" s="185" t="s">
        <v>263</v>
      </c>
      <c r="D84" s="185"/>
      <c r="E84" s="62" t="s">
        <v>389</v>
      </c>
      <c r="F84" s="33">
        <f>F86</f>
        <v>15000</v>
      </c>
      <c r="G84" s="107"/>
    </row>
    <row r="85" spans="1:7" ht="30" customHeight="1">
      <c r="A85" s="21" t="s">
        <v>223</v>
      </c>
      <c r="B85" s="21" t="s">
        <v>89</v>
      </c>
      <c r="C85" s="187" t="s">
        <v>263</v>
      </c>
      <c r="D85" s="187" t="s">
        <v>117</v>
      </c>
      <c r="E85" s="139" t="s">
        <v>127</v>
      </c>
      <c r="F85" s="34">
        <f>F86</f>
        <v>15000</v>
      </c>
      <c r="G85" s="107"/>
    </row>
    <row r="86" spans="1:7" ht="30.75" customHeight="1">
      <c r="A86" s="21" t="s">
        <v>223</v>
      </c>
      <c r="B86" s="21" t="s">
        <v>89</v>
      </c>
      <c r="C86" s="187" t="s">
        <v>263</v>
      </c>
      <c r="D86" s="187" t="s">
        <v>411</v>
      </c>
      <c r="E86" s="63" t="s">
        <v>387</v>
      </c>
      <c r="F86" s="34">
        <v>15000</v>
      </c>
      <c r="G86" s="107"/>
    </row>
    <row r="87" spans="1:7" ht="30" customHeight="1">
      <c r="A87" s="68" t="s">
        <v>224</v>
      </c>
      <c r="B87" s="68"/>
      <c r="C87" s="186"/>
      <c r="D87" s="186"/>
      <c r="E87" s="69" t="s">
        <v>197</v>
      </c>
      <c r="F87" s="70">
        <f>F88+F106+F93</f>
        <v>620300</v>
      </c>
      <c r="G87" s="114"/>
    </row>
    <row r="88" spans="1:7" ht="21" customHeight="1">
      <c r="A88" s="17" t="s">
        <v>224</v>
      </c>
      <c r="B88" s="17" t="s">
        <v>220</v>
      </c>
      <c r="C88" s="185"/>
      <c r="D88" s="185"/>
      <c r="E88" s="62" t="s">
        <v>198</v>
      </c>
      <c r="F88" s="33">
        <f>F89</f>
        <v>5000</v>
      </c>
      <c r="G88" s="107"/>
    </row>
    <row r="89" spans="1:7" ht="44.25" customHeight="1">
      <c r="A89" s="17" t="s">
        <v>224</v>
      </c>
      <c r="B89" s="17" t="s">
        <v>220</v>
      </c>
      <c r="C89" s="185" t="s">
        <v>260</v>
      </c>
      <c r="D89" s="185"/>
      <c r="E89" s="123" t="s">
        <v>654</v>
      </c>
      <c r="F89" s="33">
        <f>F90</f>
        <v>5000</v>
      </c>
      <c r="G89" s="107"/>
    </row>
    <row r="90" spans="1:7" ht="30" customHeight="1">
      <c r="A90" s="17" t="s">
        <v>224</v>
      </c>
      <c r="B90" s="17" t="s">
        <v>220</v>
      </c>
      <c r="C90" s="185" t="s">
        <v>261</v>
      </c>
      <c r="D90" s="185"/>
      <c r="E90" s="123" t="s">
        <v>262</v>
      </c>
      <c r="F90" s="33">
        <f>F91</f>
        <v>5000</v>
      </c>
      <c r="G90" s="107"/>
    </row>
    <row r="91" spans="1:7" ht="30" customHeight="1">
      <c r="A91" s="17" t="s">
        <v>224</v>
      </c>
      <c r="B91" s="17" t="s">
        <v>220</v>
      </c>
      <c r="C91" s="185" t="s">
        <v>259</v>
      </c>
      <c r="D91" s="185"/>
      <c r="E91" s="62" t="s">
        <v>199</v>
      </c>
      <c r="F91" s="33">
        <f>F92</f>
        <v>5000</v>
      </c>
      <c r="G91" s="107"/>
    </row>
    <row r="92" spans="1:7" ht="30" customHeight="1">
      <c r="A92" s="21" t="s">
        <v>224</v>
      </c>
      <c r="B92" s="21" t="s">
        <v>220</v>
      </c>
      <c r="C92" s="187" t="s">
        <v>259</v>
      </c>
      <c r="D92" s="187" t="s">
        <v>117</v>
      </c>
      <c r="E92" s="139" t="s">
        <v>127</v>
      </c>
      <c r="F92" s="34">
        <v>5000</v>
      </c>
      <c r="G92" s="107"/>
    </row>
    <row r="93" spans="1:7" ht="19.5" customHeight="1">
      <c r="A93" s="130" t="s">
        <v>224</v>
      </c>
      <c r="B93" s="130" t="s">
        <v>228</v>
      </c>
      <c r="C93" s="185"/>
      <c r="D93" s="199"/>
      <c r="E93" s="62" t="s">
        <v>301</v>
      </c>
      <c r="F93" s="33">
        <f>F99+F94+F101</f>
        <v>587300</v>
      </c>
      <c r="G93" s="107"/>
    </row>
    <row r="94" spans="1:7" ht="20.25" customHeight="1" hidden="1">
      <c r="A94" s="131" t="s">
        <v>224</v>
      </c>
      <c r="B94" s="131" t="s">
        <v>228</v>
      </c>
      <c r="C94" s="192" t="s">
        <v>274</v>
      </c>
      <c r="D94" s="200"/>
      <c r="E94" s="66" t="s">
        <v>373</v>
      </c>
      <c r="F94" s="91">
        <f>SUM(F95)</f>
        <v>0</v>
      </c>
      <c r="G94" s="117"/>
    </row>
    <row r="95" spans="1:7" ht="0.75" customHeight="1" hidden="1">
      <c r="A95" s="131" t="s">
        <v>224</v>
      </c>
      <c r="B95" s="131" t="s">
        <v>228</v>
      </c>
      <c r="C95" s="192" t="s">
        <v>275</v>
      </c>
      <c r="D95" s="200"/>
      <c r="E95" s="66" t="s">
        <v>374</v>
      </c>
      <c r="F95" s="91">
        <f>SUM(F96)</f>
        <v>0</v>
      </c>
      <c r="G95" s="117"/>
    </row>
    <row r="96" spans="1:7" ht="33.75" customHeight="1" hidden="1">
      <c r="A96" s="131" t="s">
        <v>224</v>
      </c>
      <c r="B96" s="131" t="s">
        <v>228</v>
      </c>
      <c r="C96" s="192" t="s">
        <v>377</v>
      </c>
      <c r="D96" s="200"/>
      <c r="E96" s="66" t="s">
        <v>375</v>
      </c>
      <c r="F96" s="91">
        <f>SUM(F97)</f>
        <v>0</v>
      </c>
      <c r="G96" s="117"/>
    </row>
    <row r="97" spans="1:7" ht="36" customHeight="1" hidden="1">
      <c r="A97" s="131" t="s">
        <v>224</v>
      </c>
      <c r="B97" s="131" t="s">
        <v>228</v>
      </c>
      <c r="C97" s="192" t="s">
        <v>378</v>
      </c>
      <c r="D97" s="200"/>
      <c r="E97" s="66" t="s">
        <v>376</v>
      </c>
      <c r="F97" s="91">
        <f>SUM(F98)</f>
        <v>0</v>
      </c>
      <c r="G97" s="117"/>
    </row>
    <row r="98" spans="1:7" ht="27" customHeight="1" hidden="1">
      <c r="A98" s="132" t="s">
        <v>224</v>
      </c>
      <c r="B98" s="132" t="s">
        <v>228</v>
      </c>
      <c r="C98" s="193" t="s">
        <v>378</v>
      </c>
      <c r="D98" s="201" t="s">
        <v>411</v>
      </c>
      <c r="E98" s="94" t="s">
        <v>387</v>
      </c>
      <c r="F98" s="126"/>
      <c r="G98" s="117"/>
    </row>
    <row r="99" spans="1:7" ht="29.25" customHeight="1" hidden="1">
      <c r="A99" s="130" t="s">
        <v>224</v>
      </c>
      <c r="B99" s="130" t="s">
        <v>228</v>
      </c>
      <c r="C99" s="185" t="s">
        <v>256</v>
      </c>
      <c r="D99" s="199"/>
      <c r="E99" s="62" t="s">
        <v>382</v>
      </c>
      <c r="F99" s="33">
        <f>F100</f>
        <v>337300</v>
      </c>
      <c r="G99" s="107"/>
    </row>
    <row r="100" spans="1:7" ht="40.5" customHeight="1" hidden="1">
      <c r="A100" s="130" t="s">
        <v>224</v>
      </c>
      <c r="B100" s="130" t="s">
        <v>228</v>
      </c>
      <c r="C100" s="185" t="s">
        <v>255</v>
      </c>
      <c r="D100" s="199"/>
      <c r="E100" s="62" t="s">
        <v>385</v>
      </c>
      <c r="F100" s="33">
        <f>F104</f>
        <v>337300</v>
      </c>
      <c r="G100" s="107"/>
    </row>
    <row r="101" spans="1:7" ht="24" customHeight="1">
      <c r="A101" s="130" t="s">
        <v>224</v>
      </c>
      <c r="B101" s="130" t="s">
        <v>228</v>
      </c>
      <c r="C101" s="185" t="s">
        <v>491</v>
      </c>
      <c r="D101" s="199"/>
      <c r="E101" s="138" t="s">
        <v>139</v>
      </c>
      <c r="F101" s="33">
        <f>F102</f>
        <v>250000</v>
      </c>
      <c r="G101" s="107"/>
    </row>
    <row r="102" spans="1:7" ht="18" customHeight="1">
      <c r="A102" s="21" t="s">
        <v>224</v>
      </c>
      <c r="B102" s="21" t="s">
        <v>228</v>
      </c>
      <c r="C102" s="187" t="s">
        <v>142</v>
      </c>
      <c r="D102" s="199"/>
      <c r="E102" s="139" t="s">
        <v>140</v>
      </c>
      <c r="F102" s="34">
        <f>F103</f>
        <v>250000</v>
      </c>
      <c r="G102" s="107"/>
    </row>
    <row r="103" spans="1:7" ht="24.75" customHeight="1">
      <c r="A103" s="21" t="s">
        <v>224</v>
      </c>
      <c r="B103" s="21" t="s">
        <v>228</v>
      </c>
      <c r="C103" s="187" t="s">
        <v>141</v>
      </c>
      <c r="D103" s="202" t="s">
        <v>117</v>
      </c>
      <c r="E103" s="139" t="s">
        <v>114</v>
      </c>
      <c r="F103" s="34">
        <v>250000</v>
      </c>
      <c r="G103" s="107"/>
    </row>
    <row r="104" spans="1:7" ht="27.75" customHeight="1">
      <c r="A104" s="130" t="s">
        <v>224</v>
      </c>
      <c r="B104" s="130" t="s">
        <v>228</v>
      </c>
      <c r="C104" s="185" t="s">
        <v>483</v>
      </c>
      <c r="D104" s="199"/>
      <c r="E104" s="65" t="s">
        <v>482</v>
      </c>
      <c r="F104" s="33">
        <f>F105</f>
        <v>337300</v>
      </c>
      <c r="G104" s="107"/>
    </row>
    <row r="105" spans="1:7" ht="24" customHeight="1">
      <c r="A105" s="133" t="s">
        <v>224</v>
      </c>
      <c r="B105" s="133" t="s">
        <v>228</v>
      </c>
      <c r="C105" s="187" t="s">
        <v>483</v>
      </c>
      <c r="D105" s="202" t="s">
        <v>117</v>
      </c>
      <c r="E105" s="139" t="s">
        <v>127</v>
      </c>
      <c r="F105" s="34">
        <v>337300</v>
      </c>
      <c r="G105" s="107"/>
    </row>
    <row r="106" spans="1:7" ht="20.25" customHeight="1" thickBot="1">
      <c r="A106" s="29" t="s">
        <v>224</v>
      </c>
      <c r="B106" s="29" t="s">
        <v>415</v>
      </c>
      <c r="C106" s="185"/>
      <c r="D106" s="185"/>
      <c r="E106" s="62" t="s">
        <v>200</v>
      </c>
      <c r="F106" s="33">
        <f>F111+F107+F115</f>
        <v>28000</v>
      </c>
      <c r="G106" s="107"/>
    </row>
    <row r="107" spans="1:7" ht="42.75" customHeight="1">
      <c r="A107" s="29" t="s">
        <v>224</v>
      </c>
      <c r="B107" s="29" t="s">
        <v>415</v>
      </c>
      <c r="C107" s="185" t="s">
        <v>490</v>
      </c>
      <c r="D107" s="185"/>
      <c r="E107" s="146" t="s">
        <v>655</v>
      </c>
      <c r="F107" s="33">
        <f>F108</f>
        <v>3000</v>
      </c>
      <c r="G107" s="107"/>
    </row>
    <row r="108" spans="1:7" ht="27" customHeight="1">
      <c r="A108" s="23" t="s">
        <v>224</v>
      </c>
      <c r="B108" s="23" t="s">
        <v>415</v>
      </c>
      <c r="C108" s="187" t="s">
        <v>488</v>
      </c>
      <c r="D108" s="185"/>
      <c r="E108" s="147" t="s">
        <v>143</v>
      </c>
      <c r="F108" s="34">
        <f>F109</f>
        <v>3000</v>
      </c>
      <c r="G108" s="107"/>
    </row>
    <row r="109" spans="1:7" ht="20.25" customHeight="1">
      <c r="A109" s="23" t="s">
        <v>224</v>
      </c>
      <c r="B109" s="23" t="s">
        <v>415</v>
      </c>
      <c r="C109" s="187" t="s">
        <v>489</v>
      </c>
      <c r="D109" s="187" t="s">
        <v>116</v>
      </c>
      <c r="E109" s="142" t="s">
        <v>200</v>
      </c>
      <c r="F109" s="34">
        <f>F110</f>
        <v>3000</v>
      </c>
      <c r="G109" s="107"/>
    </row>
    <row r="110" spans="1:7" ht="31.5" customHeight="1">
      <c r="A110" s="23" t="s">
        <v>224</v>
      </c>
      <c r="B110" s="23" t="s">
        <v>415</v>
      </c>
      <c r="C110" s="187" t="s">
        <v>489</v>
      </c>
      <c r="D110" s="187" t="s">
        <v>117</v>
      </c>
      <c r="E110" s="142" t="s">
        <v>192</v>
      </c>
      <c r="F110" s="34">
        <v>3000</v>
      </c>
      <c r="G110" s="107"/>
    </row>
    <row r="111" spans="1:7" ht="45" customHeight="1">
      <c r="A111" s="29" t="s">
        <v>224</v>
      </c>
      <c r="B111" s="29" t="s">
        <v>415</v>
      </c>
      <c r="C111" s="185" t="s">
        <v>273</v>
      </c>
      <c r="D111" s="185"/>
      <c r="E111" s="123" t="s">
        <v>656</v>
      </c>
      <c r="F111" s="33">
        <f>F112</f>
        <v>25000</v>
      </c>
      <c r="G111" s="107"/>
    </row>
    <row r="112" spans="1:7" ht="28.5" customHeight="1">
      <c r="A112" s="29" t="s">
        <v>270</v>
      </c>
      <c r="B112" s="29" t="s">
        <v>415</v>
      </c>
      <c r="C112" s="185" t="s">
        <v>271</v>
      </c>
      <c r="D112" s="185"/>
      <c r="E112" s="123" t="s">
        <v>272</v>
      </c>
      <c r="F112" s="33">
        <f>F113</f>
        <v>25000</v>
      </c>
      <c r="G112" s="107"/>
    </row>
    <row r="113" spans="1:7" ht="30.75" customHeight="1">
      <c r="A113" s="29" t="s">
        <v>224</v>
      </c>
      <c r="B113" s="29" t="s">
        <v>415</v>
      </c>
      <c r="C113" s="185" t="s">
        <v>269</v>
      </c>
      <c r="D113" s="185"/>
      <c r="E113" s="62" t="s">
        <v>239</v>
      </c>
      <c r="F113" s="33">
        <f>F114</f>
        <v>25000</v>
      </c>
      <c r="G113" s="107"/>
    </row>
    <row r="114" spans="1:7" ht="30.75" customHeight="1">
      <c r="A114" s="23" t="s">
        <v>224</v>
      </c>
      <c r="B114" s="23" t="s">
        <v>415</v>
      </c>
      <c r="C114" s="187" t="s">
        <v>269</v>
      </c>
      <c r="D114" s="187" t="s">
        <v>117</v>
      </c>
      <c r="E114" s="139" t="s">
        <v>127</v>
      </c>
      <c r="F114" s="34">
        <v>25000</v>
      </c>
      <c r="G114" s="107"/>
    </row>
    <row r="115" spans="1:7" ht="30.75" customHeight="1">
      <c r="A115" s="29" t="s">
        <v>224</v>
      </c>
      <c r="B115" s="29" t="s">
        <v>415</v>
      </c>
      <c r="C115" s="29" t="s">
        <v>506</v>
      </c>
      <c r="D115" s="29"/>
      <c r="E115" s="62" t="s">
        <v>505</v>
      </c>
      <c r="F115" s="33">
        <f>F116</f>
        <v>0</v>
      </c>
      <c r="G115" s="107"/>
    </row>
    <row r="116" spans="1:7" ht="30.75" customHeight="1">
      <c r="A116" s="23" t="s">
        <v>224</v>
      </c>
      <c r="B116" s="23" t="s">
        <v>415</v>
      </c>
      <c r="C116" s="23" t="s">
        <v>506</v>
      </c>
      <c r="D116" s="23" t="s">
        <v>116</v>
      </c>
      <c r="E116" s="139" t="s">
        <v>113</v>
      </c>
      <c r="F116" s="34">
        <f>F117</f>
        <v>0</v>
      </c>
      <c r="G116" s="107"/>
    </row>
    <row r="117" spans="1:7" ht="30.75" customHeight="1">
      <c r="A117" s="23" t="s">
        <v>224</v>
      </c>
      <c r="B117" s="23" t="s">
        <v>415</v>
      </c>
      <c r="C117" s="23" t="s">
        <v>506</v>
      </c>
      <c r="D117" s="23" t="s">
        <v>117</v>
      </c>
      <c r="E117" s="142" t="s">
        <v>192</v>
      </c>
      <c r="F117" s="34">
        <v>0</v>
      </c>
      <c r="G117" s="107"/>
    </row>
    <row r="118" spans="1:7" ht="31.5" customHeight="1">
      <c r="A118" s="98" t="s">
        <v>225</v>
      </c>
      <c r="B118" s="98"/>
      <c r="C118" s="186"/>
      <c r="D118" s="186"/>
      <c r="E118" s="69" t="s">
        <v>396</v>
      </c>
      <c r="F118" s="70">
        <f>F123+F139+F171</f>
        <v>708162</v>
      </c>
      <c r="G118" s="114"/>
    </row>
    <row r="119" spans="1:7" ht="19.5" customHeight="1" hidden="1">
      <c r="A119" s="29" t="s">
        <v>225</v>
      </c>
      <c r="B119" s="17" t="s">
        <v>220</v>
      </c>
      <c r="C119" s="185" t="s">
        <v>349</v>
      </c>
      <c r="D119" s="185"/>
      <c r="E119" s="62" t="s">
        <v>347</v>
      </c>
      <c r="F119" s="56">
        <f>F120</f>
        <v>0</v>
      </c>
      <c r="G119" s="108"/>
    </row>
    <row r="120" spans="1:7" ht="19.5" customHeight="1" hidden="1">
      <c r="A120" s="29" t="s">
        <v>225</v>
      </c>
      <c r="B120" s="17" t="s">
        <v>220</v>
      </c>
      <c r="C120" s="185" t="s">
        <v>349</v>
      </c>
      <c r="D120" s="185"/>
      <c r="E120" s="62" t="s">
        <v>203</v>
      </c>
      <c r="F120" s="56">
        <f>F121</f>
        <v>0</v>
      </c>
      <c r="G120" s="108"/>
    </row>
    <row r="121" spans="1:7" ht="28.5" customHeight="1" hidden="1">
      <c r="A121" s="29" t="s">
        <v>225</v>
      </c>
      <c r="B121" s="17" t="s">
        <v>220</v>
      </c>
      <c r="C121" s="185" t="s">
        <v>349</v>
      </c>
      <c r="D121" s="185"/>
      <c r="E121" s="123" t="s">
        <v>348</v>
      </c>
      <c r="F121" s="56">
        <f>F122</f>
        <v>0</v>
      </c>
      <c r="G121" s="108"/>
    </row>
    <row r="122" spans="1:7" ht="32.25" customHeight="1" hidden="1">
      <c r="A122" s="23" t="s">
        <v>225</v>
      </c>
      <c r="B122" s="21" t="s">
        <v>220</v>
      </c>
      <c r="C122" s="187" t="s">
        <v>349</v>
      </c>
      <c r="D122" s="187" t="s">
        <v>331</v>
      </c>
      <c r="E122" s="63" t="s">
        <v>335</v>
      </c>
      <c r="F122" s="57">
        <v>0</v>
      </c>
      <c r="G122" s="108"/>
    </row>
    <row r="123" spans="1:7" ht="23.25" customHeight="1">
      <c r="A123" s="17" t="s">
        <v>225</v>
      </c>
      <c r="B123" s="17" t="s">
        <v>220</v>
      </c>
      <c r="C123" s="185"/>
      <c r="D123" s="185"/>
      <c r="E123" s="62" t="s">
        <v>202</v>
      </c>
      <c r="F123" s="33">
        <f>F124</f>
        <v>60000</v>
      </c>
      <c r="G123" s="107"/>
    </row>
    <row r="124" spans="1:7" ht="42" customHeight="1">
      <c r="A124" s="17" t="s">
        <v>225</v>
      </c>
      <c r="B124" s="17" t="s">
        <v>220</v>
      </c>
      <c r="C124" s="185" t="s">
        <v>256</v>
      </c>
      <c r="D124" s="185"/>
      <c r="E124" s="62" t="s">
        <v>382</v>
      </c>
      <c r="F124" s="33">
        <f>F125</f>
        <v>60000</v>
      </c>
      <c r="G124" s="107"/>
    </row>
    <row r="125" spans="1:7" ht="23.25" customHeight="1">
      <c r="A125" s="17" t="s">
        <v>225</v>
      </c>
      <c r="B125" s="17" t="s">
        <v>220</v>
      </c>
      <c r="C125" s="185" t="s">
        <v>281</v>
      </c>
      <c r="D125" s="185"/>
      <c r="E125" s="62" t="s">
        <v>203</v>
      </c>
      <c r="F125" s="33">
        <f>F126+F134</f>
        <v>60000</v>
      </c>
      <c r="G125" s="107"/>
    </row>
    <row r="126" spans="1:7" ht="18" customHeight="1">
      <c r="A126" s="17" t="s">
        <v>225</v>
      </c>
      <c r="B126" s="17" t="s">
        <v>220</v>
      </c>
      <c r="C126" s="185" t="s">
        <v>289</v>
      </c>
      <c r="D126" s="185"/>
      <c r="E126" s="62" t="s">
        <v>202</v>
      </c>
      <c r="F126" s="33">
        <f>F127+F130</f>
        <v>60000</v>
      </c>
      <c r="G126" s="107"/>
    </row>
    <row r="127" spans="1:7" ht="30" customHeight="1" hidden="1">
      <c r="A127" s="17" t="s">
        <v>225</v>
      </c>
      <c r="B127" s="17" t="s">
        <v>220</v>
      </c>
      <c r="C127" s="185" t="s">
        <v>288</v>
      </c>
      <c r="D127" s="185"/>
      <c r="E127" s="62" t="s">
        <v>397</v>
      </c>
      <c r="F127" s="33">
        <f>F129</f>
        <v>0</v>
      </c>
      <c r="G127" s="107"/>
    </row>
    <row r="128" spans="1:7" ht="30" customHeight="1" hidden="1">
      <c r="A128" s="21" t="s">
        <v>225</v>
      </c>
      <c r="B128" s="21" t="s">
        <v>220</v>
      </c>
      <c r="C128" s="187" t="s">
        <v>288</v>
      </c>
      <c r="D128" s="187" t="s">
        <v>102</v>
      </c>
      <c r="E128" s="63" t="s">
        <v>101</v>
      </c>
      <c r="F128" s="34">
        <f>F129</f>
        <v>0</v>
      </c>
      <c r="G128" s="107"/>
    </row>
    <row r="129" spans="1:7" ht="29.25" customHeight="1" hidden="1">
      <c r="A129" s="21" t="s">
        <v>225</v>
      </c>
      <c r="B129" s="21" t="s">
        <v>220</v>
      </c>
      <c r="C129" s="187" t="s">
        <v>288</v>
      </c>
      <c r="D129" s="187" t="s">
        <v>91</v>
      </c>
      <c r="E129" s="99" t="s">
        <v>90</v>
      </c>
      <c r="F129" s="34">
        <v>0</v>
      </c>
      <c r="G129" s="107"/>
    </row>
    <row r="130" spans="1:7" ht="23.25" customHeight="1">
      <c r="A130" s="17" t="s">
        <v>225</v>
      </c>
      <c r="B130" s="17" t="s">
        <v>220</v>
      </c>
      <c r="C130" s="185" t="s">
        <v>287</v>
      </c>
      <c r="D130" s="185"/>
      <c r="E130" s="62" t="s">
        <v>204</v>
      </c>
      <c r="F130" s="33">
        <f>SUM(F131:F132)</f>
        <v>60000</v>
      </c>
      <c r="G130" s="107"/>
    </row>
    <row r="131" spans="1:7" ht="23.25" customHeight="1">
      <c r="A131" s="21" t="s">
        <v>225</v>
      </c>
      <c r="B131" s="21" t="s">
        <v>220</v>
      </c>
      <c r="C131" s="187" t="s">
        <v>287</v>
      </c>
      <c r="D131" s="187" t="s">
        <v>117</v>
      </c>
      <c r="E131" s="139" t="s">
        <v>127</v>
      </c>
      <c r="F131" s="34">
        <v>3700</v>
      </c>
      <c r="G131" s="107"/>
    </row>
    <row r="132" spans="1:7" ht="21" customHeight="1">
      <c r="A132" s="21" t="s">
        <v>225</v>
      </c>
      <c r="B132" s="21" t="s">
        <v>220</v>
      </c>
      <c r="C132" s="187" t="s">
        <v>287</v>
      </c>
      <c r="D132" s="187" t="s">
        <v>102</v>
      </c>
      <c r="E132" s="63" t="s">
        <v>101</v>
      </c>
      <c r="F132" s="34">
        <f>F133</f>
        <v>56300</v>
      </c>
      <c r="G132" s="107"/>
    </row>
    <row r="133" spans="1:7" ht="24" customHeight="1">
      <c r="A133" s="21" t="s">
        <v>225</v>
      </c>
      <c r="B133" s="21" t="s">
        <v>220</v>
      </c>
      <c r="C133" s="187" t="s">
        <v>287</v>
      </c>
      <c r="D133" s="187" t="s">
        <v>122</v>
      </c>
      <c r="E133" s="139" t="s">
        <v>128</v>
      </c>
      <c r="F133" s="34">
        <v>56300</v>
      </c>
      <c r="G133" s="107"/>
    </row>
    <row r="134" spans="1:7" ht="2.25" customHeight="1" hidden="1">
      <c r="A134" s="17" t="s">
        <v>225</v>
      </c>
      <c r="B134" s="17" t="s">
        <v>220</v>
      </c>
      <c r="C134" s="185" t="s">
        <v>333</v>
      </c>
      <c r="D134" s="185"/>
      <c r="E134" s="62" t="s">
        <v>203</v>
      </c>
      <c r="F134" s="33">
        <f>F135+F137</f>
        <v>0</v>
      </c>
      <c r="G134" s="107"/>
    </row>
    <row r="135" spans="1:17" ht="17.25" customHeight="1" hidden="1">
      <c r="A135" s="17" t="s">
        <v>225</v>
      </c>
      <c r="B135" s="17" t="s">
        <v>220</v>
      </c>
      <c r="C135" s="185" t="s">
        <v>332</v>
      </c>
      <c r="D135" s="185"/>
      <c r="E135" s="62" t="s">
        <v>326</v>
      </c>
      <c r="F135" s="33">
        <f>F136</f>
        <v>0</v>
      </c>
      <c r="G135" s="107"/>
      <c r="K135" s="49"/>
      <c r="L135" s="47"/>
      <c r="M135" s="47"/>
      <c r="N135" s="47"/>
      <c r="O135" s="50"/>
      <c r="P135" s="48"/>
      <c r="Q135" s="46"/>
    </row>
    <row r="136" spans="1:17" ht="60" customHeight="1" hidden="1">
      <c r="A136" s="21" t="s">
        <v>225</v>
      </c>
      <c r="B136" s="21" t="s">
        <v>220</v>
      </c>
      <c r="C136" s="187" t="s">
        <v>332</v>
      </c>
      <c r="D136" s="187" t="s">
        <v>331</v>
      </c>
      <c r="E136" s="63" t="s">
        <v>335</v>
      </c>
      <c r="F136" s="34">
        <v>0</v>
      </c>
      <c r="G136" s="107"/>
      <c r="K136" s="49"/>
      <c r="L136" s="47"/>
      <c r="M136" s="47"/>
      <c r="N136" s="47"/>
      <c r="O136" s="50"/>
      <c r="P136" s="48"/>
      <c r="Q136" s="46"/>
    </row>
    <row r="137" spans="1:7" ht="30.75" customHeight="1" hidden="1">
      <c r="A137" s="17" t="s">
        <v>225</v>
      </c>
      <c r="B137" s="17" t="s">
        <v>220</v>
      </c>
      <c r="C137" s="185" t="s">
        <v>334</v>
      </c>
      <c r="D137" s="185"/>
      <c r="E137" s="62" t="s">
        <v>327</v>
      </c>
      <c r="F137" s="33">
        <f>F138</f>
        <v>0</v>
      </c>
      <c r="G137" s="107"/>
    </row>
    <row r="138" spans="1:8" ht="28.5" customHeight="1" hidden="1">
      <c r="A138" s="21" t="s">
        <v>225</v>
      </c>
      <c r="B138" s="21" t="s">
        <v>220</v>
      </c>
      <c r="C138" s="187" t="s">
        <v>334</v>
      </c>
      <c r="D138" s="187" t="s">
        <v>331</v>
      </c>
      <c r="E138" s="63" t="s">
        <v>335</v>
      </c>
      <c r="F138" s="34">
        <v>0</v>
      </c>
      <c r="G138" s="107"/>
      <c r="H138" s="121"/>
    </row>
    <row r="139" spans="1:7" ht="29.25" customHeight="1">
      <c r="A139" s="17" t="s">
        <v>225</v>
      </c>
      <c r="B139" s="17" t="s">
        <v>222</v>
      </c>
      <c r="C139" s="185"/>
      <c r="D139" s="185"/>
      <c r="E139" s="62" t="s">
        <v>398</v>
      </c>
      <c r="F139" s="33">
        <f>F140+F149</f>
        <v>84112</v>
      </c>
      <c r="G139" s="107"/>
    </row>
    <row r="140" spans="1:7" ht="33" customHeight="1">
      <c r="A140" s="17" t="s">
        <v>225</v>
      </c>
      <c r="B140" s="17" t="s">
        <v>222</v>
      </c>
      <c r="C140" s="168" t="s">
        <v>496</v>
      </c>
      <c r="D140" s="185"/>
      <c r="E140" s="129" t="s">
        <v>674</v>
      </c>
      <c r="F140" s="33">
        <f>F141+F145+F147</f>
        <v>74112</v>
      </c>
      <c r="G140" s="117"/>
    </row>
    <row r="141" spans="1:8" s="24" customFormat="1" ht="24.75" customHeight="1">
      <c r="A141" s="17" t="s">
        <v>225</v>
      </c>
      <c r="B141" s="17" t="s">
        <v>222</v>
      </c>
      <c r="C141" s="168" t="s">
        <v>555</v>
      </c>
      <c r="D141" s="185"/>
      <c r="E141" s="62" t="s">
        <v>679</v>
      </c>
      <c r="F141" s="33">
        <f>F142+F143</f>
        <v>74112</v>
      </c>
      <c r="G141" s="248"/>
      <c r="H141" s="118"/>
    </row>
    <row r="142" spans="1:7" ht="30.75" customHeight="1">
      <c r="A142" s="21" t="s">
        <v>225</v>
      </c>
      <c r="B142" s="21" t="s">
        <v>222</v>
      </c>
      <c r="C142" s="194" t="s">
        <v>555</v>
      </c>
      <c r="D142" s="187" t="s">
        <v>117</v>
      </c>
      <c r="E142" s="63" t="s">
        <v>192</v>
      </c>
      <c r="F142" s="34">
        <v>69112</v>
      </c>
      <c r="G142" s="107"/>
    </row>
    <row r="143" spans="1:7" ht="30.75" customHeight="1">
      <c r="A143" s="21" t="s">
        <v>225</v>
      </c>
      <c r="B143" s="21" t="s">
        <v>222</v>
      </c>
      <c r="C143" s="194" t="s">
        <v>555</v>
      </c>
      <c r="D143" s="187" t="s">
        <v>102</v>
      </c>
      <c r="E143" s="63" t="s">
        <v>101</v>
      </c>
      <c r="F143" s="34">
        <f>F144</f>
        <v>5000</v>
      </c>
      <c r="G143" s="107"/>
    </row>
    <row r="144" spans="1:7" ht="43.5" customHeight="1">
      <c r="A144" s="21" t="s">
        <v>225</v>
      </c>
      <c r="B144" s="21" t="s">
        <v>222</v>
      </c>
      <c r="C144" s="194" t="s">
        <v>555</v>
      </c>
      <c r="D144" s="187" t="s">
        <v>91</v>
      </c>
      <c r="E144" s="139" t="s">
        <v>90</v>
      </c>
      <c r="F144" s="34">
        <v>5000</v>
      </c>
      <c r="G144" s="107"/>
    </row>
    <row r="145" spans="1:8" s="24" customFormat="1" ht="21.75" customHeight="1">
      <c r="A145" s="17" t="s">
        <v>225</v>
      </c>
      <c r="B145" s="17" t="s">
        <v>222</v>
      </c>
      <c r="C145" s="185" t="s">
        <v>612</v>
      </c>
      <c r="D145" s="185"/>
      <c r="E145" s="62" t="s">
        <v>678</v>
      </c>
      <c r="F145" s="33">
        <f>F146</f>
        <v>0</v>
      </c>
      <c r="G145" s="248"/>
      <c r="H145" s="118"/>
    </row>
    <row r="146" spans="1:7" ht="41.25" customHeight="1">
      <c r="A146" s="21" t="s">
        <v>225</v>
      </c>
      <c r="B146" s="21" t="s">
        <v>222</v>
      </c>
      <c r="C146" s="187" t="s">
        <v>612</v>
      </c>
      <c r="D146" s="187" t="s">
        <v>117</v>
      </c>
      <c r="E146" s="63" t="s">
        <v>192</v>
      </c>
      <c r="F146" s="34">
        <v>0</v>
      </c>
      <c r="G146" s="107"/>
    </row>
    <row r="147" spans="1:8" s="24" customFormat="1" ht="21.75" customHeight="1">
      <c r="A147" s="17" t="s">
        <v>225</v>
      </c>
      <c r="B147" s="17" t="s">
        <v>222</v>
      </c>
      <c r="C147" s="185" t="s">
        <v>613</v>
      </c>
      <c r="D147" s="185"/>
      <c r="E147" s="62" t="s">
        <v>616</v>
      </c>
      <c r="F147" s="33">
        <f>F148</f>
        <v>0</v>
      </c>
      <c r="G147" s="248"/>
      <c r="H147" s="118"/>
    </row>
    <row r="148" spans="1:7" ht="41.25" customHeight="1">
      <c r="A148" s="21" t="s">
        <v>225</v>
      </c>
      <c r="B148" s="21" t="s">
        <v>222</v>
      </c>
      <c r="C148" s="187" t="s">
        <v>613</v>
      </c>
      <c r="D148" s="187" t="s">
        <v>117</v>
      </c>
      <c r="E148" s="63" t="s">
        <v>192</v>
      </c>
      <c r="F148" s="34">
        <v>0</v>
      </c>
      <c r="G148" s="107"/>
    </row>
    <row r="149" spans="1:7" ht="28.5" customHeight="1">
      <c r="A149" s="29" t="s">
        <v>225</v>
      </c>
      <c r="B149" s="29" t="s">
        <v>222</v>
      </c>
      <c r="C149" s="185" t="s">
        <v>256</v>
      </c>
      <c r="D149" s="203"/>
      <c r="E149" s="62" t="s">
        <v>382</v>
      </c>
      <c r="F149" s="33">
        <f>F150</f>
        <v>10000</v>
      </c>
      <c r="G149" s="107"/>
    </row>
    <row r="150" spans="1:7" ht="23.25" customHeight="1">
      <c r="A150" s="29" t="s">
        <v>225</v>
      </c>
      <c r="B150" s="29" t="s">
        <v>222</v>
      </c>
      <c r="C150" s="185" t="s">
        <v>281</v>
      </c>
      <c r="D150" s="185"/>
      <c r="E150" s="62" t="s">
        <v>206</v>
      </c>
      <c r="F150" s="33">
        <f>F154+F151+F168</f>
        <v>10000</v>
      </c>
      <c r="G150" s="107"/>
    </row>
    <row r="151" spans="1:7" ht="31.5" customHeight="1">
      <c r="A151" s="30" t="s">
        <v>225</v>
      </c>
      <c r="B151" s="30" t="s">
        <v>222</v>
      </c>
      <c r="C151" s="195" t="s">
        <v>115</v>
      </c>
      <c r="D151" s="185"/>
      <c r="E151" s="138" t="s">
        <v>394</v>
      </c>
      <c r="F151" s="33">
        <f>F152</f>
        <v>10000</v>
      </c>
      <c r="G151" s="107"/>
    </row>
    <row r="152" spans="1:7" ht="28.5" customHeight="1">
      <c r="A152" s="32" t="s">
        <v>225</v>
      </c>
      <c r="B152" s="32" t="s">
        <v>222</v>
      </c>
      <c r="C152" s="196" t="s">
        <v>115</v>
      </c>
      <c r="D152" s="187" t="s">
        <v>116</v>
      </c>
      <c r="E152" s="139" t="s">
        <v>113</v>
      </c>
      <c r="F152" s="34">
        <f>F153</f>
        <v>10000</v>
      </c>
      <c r="G152" s="107"/>
    </row>
    <row r="153" spans="1:7" ht="28.5" customHeight="1">
      <c r="A153" s="32" t="s">
        <v>225</v>
      </c>
      <c r="B153" s="32" t="s">
        <v>222</v>
      </c>
      <c r="C153" s="196" t="s">
        <v>115</v>
      </c>
      <c r="D153" s="187" t="s">
        <v>117</v>
      </c>
      <c r="E153" s="139" t="s">
        <v>114</v>
      </c>
      <c r="F153" s="34">
        <v>10000</v>
      </c>
      <c r="G153" s="107"/>
    </row>
    <row r="154" spans="1:7" ht="22.5" customHeight="1" hidden="1">
      <c r="A154" s="29" t="s">
        <v>225</v>
      </c>
      <c r="B154" s="29" t="s">
        <v>222</v>
      </c>
      <c r="C154" s="185" t="s">
        <v>280</v>
      </c>
      <c r="D154" s="185"/>
      <c r="E154" s="62" t="s">
        <v>398</v>
      </c>
      <c r="F154" s="33">
        <f>F155+F158+F161</f>
        <v>0</v>
      </c>
      <c r="G154" s="107"/>
    </row>
    <row r="155" spans="1:7" ht="30.75" customHeight="1" hidden="1">
      <c r="A155" s="29" t="s">
        <v>225</v>
      </c>
      <c r="B155" s="29" t="s">
        <v>222</v>
      </c>
      <c r="C155" s="185" t="s">
        <v>279</v>
      </c>
      <c r="D155" s="185"/>
      <c r="E155" s="62" t="s">
        <v>399</v>
      </c>
      <c r="F155" s="33">
        <f>F157</f>
        <v>0</v>
      </c>
      <c r="G155" s="107"/>
    </row>
    <row r="156" spans="1:7" ht="21.75" customHeight="1" hidden="1">
      <c r="A156" s="23" t="s">
        <v>225</v>
      </c>
      <c r="B156" s="23" t="s">
        <v>222</v>
      </c>
      <c r="C156" s="187" t="s">
        <v>279</v>
      </c>
      <c r="D156" s="187" t="s">
        <v>102</v>
      </c>
      <c r="E156" s="63" t="s">
        <v>101</v>
      </c>
      <c r="F156" s="34">
        <f>F157</f>
        <v>0</v>
      </c>
      <c r="G156" s="107"/>
    </row>
    <row r="157" spans="1:7" ht="40.5" customHeight="1" hidden="1">
      <c r="A157" s="23" t="s">
        <v>225</v>
      </c>
      <c r="B157" s="23" t="s">
        <v>222</v>
      </c>
      <c r="C157" s="187" t="s">
        <v>279</v>
      </c>
      <c r="D157" s="187" t="s">
        <v>91</v>
      </c>
      <c r="E157" s="99" t="s">
        <v>90</v>
      </c>
      <c r="F157" s="34">
        <v>0</v>
      </c>
      <c r="G157" s="107"/>
    </row>
    <row r="158" spans="1:7" ht="38.25" hidden="1">
      <c r="A158" s="29" t="s">
        <v>225</v>
      </c>
      <c r="B158" s="17" t="s">
        <v>222</v>
      </c>
      <c r="C158" s="185" t="s">
        <v>291</v>
      </c>
      <c r="D158" s="185"/>
      <c r="E158" s="62" t="s">
        <v>400</v>
      </c>
      <c r="F158" s="33">
        <f>F160</f>
        <v>0</v>
      </c>
      <c r="G158" s="107"/>
    </row>
    <row r="159" spans="1:7" ht="15.75" hidden="1">
      <c r="A159" s="23" t="s">
        <v>225</v>
      </c>
      <c r="B159" s="21" t="s">
        <v>222</v>
      </c>
      <c r="C159" s="187" t="s">
        <v>291</v>
      </c>
      <c r="D159" s="187" t="s">
        <v>416</v>
      </c>
      <c r="E159" s="63" t="s">
        <v>101</v>
      </c>
      <c r="F159" s="34">
        <f>F160</f>
        <v>0</v>
      </c>
      <c r="G159" s="107"/>
    </row>
    <row r="160" spans="1:7" ht="27.75" customHeight="1" hidden="1">
      <c r="A160" s="23" t="s">
        <v>225</v>
      </c>
      <c r="B160" s="21" t="s">
        <v>222</v>
      </c>
      <c r="C160" s="187" t="s">
        <v>291</v>
      </c>
      <c r="D160" s="187" t="s">
        <v>91</v>
      </c>
      <c r="E160" s="99" t="s">
        <v>90</v>
      </c>
      <c r="F160" s="34">
        <v>0</v>
      </c>
      <c r="G160" s="107"/>
    </row>
    <row r="161" spans="1:7" ht="22.5" customHeight="1" hidden="1">
      <c r="A161" s="17" t="s">
        <v>225</v>
      </c>
      <c r="B161" s="17" t="s">
        <v>222</v>
      </c>
      <c r="C161" s="185" t="s">
        <v>290</v>
      </c>
      <c r="D161" s="185"/>
      <c r="E161" s="62" t="s">
        <v>206</v>
      </c>
      <c r="F161" s="33">
        <f>F166+F164+F163+F167</f>
        <v>0</v>
      </c>
      <c r="G161" s="107"/>
    </row>
    <row r="162" spans="1:7" ht="22.5" customHeight="1" hidden="1">
      <c r="A162" s="21" t="s">
        <v>225</v>
      </c>
      <c r="B162" s="21" t="s">
        <v>222</v>
      </c>
      <c r="C162" s="187" t="s">
        <v>290</v>
      </c>
      <c r="D162" s="187" t="s">
        <v>117</v>
      </c>
      <c r="E162" s="139" t="s">
        <v>127</v>
      </c>
      <c r="F162" s="34">
        <f>F163+F164</f>
        <v>0</v>
      </c>
      <c r="G162" s="107"/>
    </row>
    <row r="163" spans="1:7" ht="18.75" customHeight="1" hidden="1">
      <c r="A163" s="21" t="s">
        <v>225</v>
      </c>
      <c r="B163" s="21" t="s">
        <v>222</v>
      </c>
      <c r="C163" s="187" t="s">
        <v>290</v>
      </c>
      <c r="D163" s="187" t="s">
        <v>106</v>
      </c>
      <c r="E163" s="63" t="s">
        <v>107</v>
      </c>
      <c r="F163" s="34"/>
      <c r="G163" s="107"/>
    </row>
    <row r="164" spans="1:7" ht="29.25" customHeight="1" hidden="1">
      <c r="A164" s="21" t="s">
        <v>225</v>
      </c>
      <c r="B164" s="21" t="s">
        <v>222</v>
      </c>
      <c r="C164" s="187" t="s">
        <v>290</v>
      </c>
      <c r="D164" s="187" t="s">
        <v>411</v>
      </c>
      <c r="E164" s="63" t="s">
        <v>387</v>
      </c>
      <c r="F164" s="34">
        <v>0</v>
      </c>
      <c r="G164" s="107"/>
    </row>
    <row r="165" spans="1:7" ht="29.25" customHeight="1" hidden="1">
      <c r="A165" s="21" t="s">
        <v>225</v>
      </c>
      <c r="B165" s="21" t="s">
        <v>222</v>
      </c>
      <c r="C165" s="187" t="s">
        <v>290</v>
      </c>
      <c r="D165" s="187" t="s">
        <v>102</v>
      </c>
      <c r="E165" s="63" t="s">
        <v>101</v>
      </c>
      <c r="F165" s="34">
        <f>F166+F167</f>
        <v>0</v>
      </c>
      <c r="G165" s="107"/>
    </row>
    <row r="166" spans="1:7" ht="39.75" customHeight="1" hidden="1">
      <c r="A166" s="21" t="s">
        <v>225</v>
      </c>
      <c r="B166" s="21" t="s">
        <v>222</v>
      </c>
      <c r="C166" s="187" t="s">
        <v>290</v>
      </c>
      <c r="D166" s="187" t="s">
        <v>92</v>
      </c>
      <c r="E166" s="100" t="s">
        <v>93</v>
      </c>
      <c r="F166" s="34">
        <v>0</v>
      </c>
      <c r="G166" s="107"/>
    </row>
    <row r="167" spans="1:7" ht="27.75" customHeight="1" hidden="1">
      <c r="A167" s="21" t="s">
        <v>225</v>
      </c>
      <c r="B167" s="21" t="s">
        <v>222</v>
      </c>
      <c r="C167" s="187" t="s">
        <v>290</v>
      </c>
      <c r="D167" s="187" t="s">
        <v>350</v>
      </c>
      <c r="E167" s="63" t="s">
        <v>479</v>
      </c>
      <c r="F167" s="34">
        <v>0</v>
      </c>
      <c r="G167" s="107"/>
    </row>
    <row r="168" spans="1:7" ht="31.5" customHeight="1" hidden="1">
      <c r="A168" s="17" t="s">
        <v>225</v>
      </c>
      <c r="B168" s="17" t="s">
        <v>222</v>
      </c>
      <c r="C168" s="185" t="s">
        <v>302</v>
      </c>
      <c r="D168" s="185"/>
      <c r="E168" s="62" t="s">
        <v>303</v>
      </c>
      <c r="F168" s="33">
        <f>SUM(F170)</f>
        <v>0</v>
      </c>
      <c r="G168" s="107"/>
    </row>
    <row r="169" spans="1:7" ht="31.5" customHeight="1" hidden="1">
      <c r="A169" s="21" t="s">
        <v>225</v>
      </c>
      <c r="B169" s="21" t="s">
        <v>222</v>
      </c>
      <c r="C169" s="187" t="s">
        <v>302</v>
      </c>
      <c r="D169" s="187" t="s">
        <v>117</v>
      </c>
      <c r="E169" s="139" t="s">
        <v>127</v>
      </c>
      <c r="F169" s="34">
        <f>F170</f>
        <v>0</v>
      </c>
      <c r="G169" s="107"/>
    </row>
    <row r="170" spans="1:7" ht="29.25" customHeight="1" hidden="1">
      <c r="A170" s="21" t="s">
        <v>225</v>
      </c>
      <c r="B170" s="21" t="s">
        <v>222</v>
      </c>
      <c r="C170" s="187" t="s">
        <v>302</v>
      </c>
      <c r="D170" s="187" t="s">
        <v>106</v>
      </c>
      <c r="E170" s="63" t="s">
        <v>107</v>
      </c>
      <c r="F170" s="34">
        <v>0</v>
      </c>
      <c r="G170" s="107"/>
    </row>
    <row r="171" spans="1:9" ht="19.5" customHeight="1">
      <c r="A171" s="17" t="s">
        <v>225</v>
      </c>
      <c r="B171" s="17" t="s">
        <v>223</v>
      </c>
      <c r="C171" s="185"/>
      <c r="D171" s="185"/>
      <c r="E171" s="62" t="s">
        <v>401</v>
      </c>
      <c r="F171" s="33">
        <f>F172+F175+F179</f>
        <v>564050</v>
      </c>
      <c r="G171" s="107"/>
      <c r="H171" s="101"/>
      <c r="I171" s="46"/>
    </row>
    <row r="172" spans="1:7" ht="59.25" customHeight="1">
      <c r="A172" s="17" t="s">
        <v>225</v>
      </c>
      <c r="B172" s="17" t="s">
        <v>223</v>
      </c>
      <c r="C172" s="185" t="s">
        <v>266</v>
      </c>
      <c r="D172" s="185"/>
      <c r="E172" s="167" t="s">
        <v>652</v>
      </c>
      <c r="F172" s="33">
        <f>F173</f>
        <v>0</v>
      </c>
      <c r="G172" s="107"/>
    </row>
    <row r="173" spans="1:7" ht="25.5">
      <c r="A173" s="17" t="s">
        <v>277</v>
      </c>
      <c r="B173" s="17" t="s">
        <v>223</v>
      </c>
      <c r="C173" s="185" t="s">
        <v>264</v>
      </c>
      <c r="D173" s="185"/>
      <c r="E173" s="62" t="s">
        <v>278</v>
      </c>
      <c r="F173" s="33">
        <f>F174</f>
        <v>0</v>
      </c>
      <c r="G173" s="107"/>
    </row>
    <row r="174" spans="1:7" ht="25.5">
      <c r="A174" s="21" t="s">
        <v>225</v>
      </c>
      <c r="B174" s="21" t="s">
        <v>223</v>
      </c>
      <c r="C174" s="187" t="s">
        <v>263</v>
      </c>
      <c r="D174" s="187" t="s">
        <v>117</v>
      </c>
      <c r="E174" s="139" t="s">
        <v>127</v>
      </c>
      <c r="F174" s="34">
        <v>0</v>
      </c>
      <c r="G174" s="107"/>
    </row>
    <row r="175" spans="1:7" ht="40.5" customHeight="1">
      <c r="A175" s="17" t="s">
        <v>225</v>
      </c>
      <c r="B175" s="17" t="s">
        <v>223</v>
      </c>
      <c r="C175" s="185" t="s">
        <v>274</v>
      </c>
      <c r="D175" s="185"/>
      <c r="E175" s="123" t="s">
        <v>651</v>
      </c>
      <c r="F175" s="33">
        <f>F176</f>
        <v>40000</v>
      </c>
      <c r="G175" s="107"/>
    </row>
    <row r="176" spans="1:7" ht="30" customHeight="1">
      <c r="A176" s="17" t="s">
        <v>225</v>
      </c>
      <c r="B176" s="17" t="s">
        <v>223</v>
      </c>
      <c r="C176" s="185" t="s">
        <v>275</v>
      </c>
      <c r="D176" s="185"/>
      <c r="E176" s="123" t="s">
        <v>276</v>
      </c>
      <c r="F176" s="33">
        <f>F177</f>
        <v>40000</v>
      </c>
      <c r="G176" s="107"/>
    </row>
    <row r="177" spans="1:7" ht="24" customHeight="1">
      <c r="A177" s="17" t="s">
        <v>225</v>
      </c>
      <c r="B177" s="17" t="s">
        <v>223</v>
      </c>
      <c r="C177" s="185" t="s">
        <v>504</v>
      </c>
      <c r="D177" s="185"/>
      <c r="E177" s="62" t="s">
        <v>402</v>
      </c>
      <c r="F177" s="33">
        <f>F178</f>
        <v>40000</v>
      </c>
      <c r="G177" s="107"/>
    </row>
    <row r="178" spans="1:7" ht="24" customHeight="1">
      <c r="A178" s="21" t="s">
        <v>225</v>
      </c>
      <c r="B178" s="21" t="s">
        <v>223</v>
      </c>
      <c r="C178" s="187" t="s">
        <v>504</v>
      </c>
      <c r="D178" s="187" t="s">
        <v>117</v>
      </c>
      <c r="E178" s="139" t="s">
        <v>127</v>
      </c>
      <c r="F178" s="34">
        <v>40000</v>
      </c>
      <c r="G178" s="107"/>
    </row>
    <row r="179" spans="1:7" ht="42.75" customHeight="1">
      <c r="A179" s="17" t="s">
        <v>225</v>
      </c>
      <c r="B179" s="17" t="s">
        <v>223</v>
      </c>
      <c r="C179" s="185" t="s">
        <v>256</v>
      </c>
      <c r="D179" s="185"/>
      <c r="E179" s="62" t="s">
        <v>382</v>
      </c>
      <c r="F179" s="33">
        <f>F180</f>
        <v>524050</v>
      </c>
      <c r="G179" s="107"/>
    </row>
    <row r="180" spans="1:7" ht="18.75" customHeight="1">
      <c r="A180" s="17" t="s">
        <v>225</v>
      </c>
      <c r="B180" s="17" t="s">
        <v>223</v>
      </c>
      <c r="C180" s="185" t="s">
        <v>281</v>
      </c>
      <c r="D180" s="185"/>
      <c r="E180" s="62" t="s">
        <v>206</v>
      </c>
      <c r="F180" s="33">
        <f>F181</f>
        <v>524050</v>
      </c>
      <c r="G180" s="107"/>
    </row>
    <row r="181" spans="1:7" ht="22.5" customHeight="1">
      <c r="A181" s="17" t="s">
        <v>225</v>
      </c>
      <c r="B181" s="17" t="s">
        <v>223</v>
      </c>
      <c r="C181" s="185" t="s">
        <v>297</v>
      </c>
      <c r="D181" s="185"/>
      <c r="E181" s="62" t="s">
        <v>401</v>
      </c>
      <c r="F181" s="33">
        <f>F182+F184+F186+F188+F190</f>
        <v>524050</v>
      </c>
      <c r="G181" s="107"/>
    </row>
    <row r="182" spans="1:7" ht="21.75" customHeight="1">
      <c r="A182" s="17" t="s">
        <v>225</v>
      </c>
      <c r="B182" s="17" t="s">
        <v>223</v>
      </c>
      <c r="C182" s="185" t="s">
        <v>295</v>
      </c>
      <c r="D182" s="185"/>
      <c r="E182" s="62" t="s">
        <v>403</v>
      </c>
      <c r="F182" s="33">
        <f>F183</f>
        <v>80000</v>
      </c>
      <c r="G182" s="107"/>
    </row>
    <row r="183" spans="1:7" ht="30.75" customHeight="1">
      <c r="A183" s="51" t="s">
        <v>225</v>
      </c>
      <c r="B183" s="51" t="s">
        <v>223</v>
      </c>
      <c r="C183" s="197" t="s">
        <v>295</v>
      </c>
      <c r="D183" s="197" t="s">
        <v>117</v>
      </c>
      <c r="E183" s="139" t="s">
        <v>127</v>
      </c>
      <c r="F183" s="34">
        <v>80000</v>
      </c>
      <c r="G183" s="107"/>
    </row>
    <row r="184" spans="1:7" ht="45" customHeight="1">
      <c r="A184" s="17" t="s">
        <v>225</v>
      </c>
      <c r="B184" s="17" t="s">
        <v>223</v>
      </c>
      <c r="C184" s="185" t="s">
        <v>296</v>
      </c>
      <c r="D184" s="185"/>
      <c r="E184" s="62" t="s">
        <v>404</v>
      </c>
      <c r="F184" s="33">
        <f>F185</f>
        <v>218050</v>
      </c>
      <c r="G184" s="107"/>
    </row>
    <row r="185" spans="1:7" ht="30" customHeight="1">
      <c r="A185" s="21" t="s">
        <v>225</v>
      </c>
      <c r="B185" s="21" t="s">
        <v>223</v>
      </c>
      <c r="C185" s="187" t="s">
        <v>296</v>
      </c>
      <c r="D185" s="187" t="s">
        <v>117</v>
      </c>
      <c r="E185" s="139" t="s">
        <v>127</v>
      </c>
      <c r="F185" s="34">
        <v>218050</v>
      </c>
      <c r="G185" s="107"/>
    </row>
    <row r="186" spans="1:7" ht="19.5" customHeight="1">
      <c r="A186" s="17" t="s">
        <v>225</v>
      </c>
      <c r="B186" s="17" t="s">
        <v>223</v>
      </c>
      <c r="C186" s="185" t="s">
        <v>294</v>
      </c>
      <c r="D186" s="185"/>
      <c r="E186" s="62" t="s">
        <v>208</v>
      </c>
      <c r="F186" s="33">
        <f>F187</f>
        <v>1000</v>
      </c>
      <c r="G186" s="107"/>
    </row>
    <row r="187" spans="1:7" ht="28.5" customHeight="1">
      <c r="A187" s="21" t="s">
        <v>225</v>
      </c>
      <c r="B187" s="21" t="s">
        <v>223</v>
      </c>
      <c r="C187" s="187" t="s">
        <v>294</v>
      </c>
      <c r="D187" s="187" t="s">
        <v>117</v>
      </c>
      <c r="E187" s="139" t="s">
        <v>127</v>
      </c>
      <c r="F187" s="34">
        <v>1000</v>
      </c>
      <c r="G187" s="107"/>
    </row>
    <row r="188" spans="1:7" ht="18.75" customHeight="1">
      <c r="A188" s="17" t="s">
        <v>225</v>
      </c>
      <c r="B188" s="17" t="s">
        <v>223</v>
      </c>
      <c r="C188" s="185" t="s">
        <v>293</v>
      </c>
      <c r="D188" s="185"/>
      <c r="E188" s="62" t="s">
        <v>209</v>
      </c>
      <c r="F188" s="33">
        <f>F189</f>
        <v>10000</v>
      </c>
      <c r="G188" s="107"/>
    </row>
    <row r="189" spans="1:7" ht="27" customHeight="1">
      <c r="A189" s="21" t="s">
        <v>225</v>
      </c>
      <c r="B189" s="21" t="s">
        <v>223</v>
      </c>
      <c r="C189" s="187" t="s">
        <v>293</v>
      </c>
      <c r="D189" s="187" t="s">
        <v>117</v>
      </c>
      <c r="E189" s="139" t="s">
        <v>127</v>
      </c>
      <c r="F189" s="34">
        <v>10000</v>
      </c>
      <c r="G189" s="107"/>
    </row>
    <row r="190" spans="1:7" ht="31.5" customHeight="1">
      <c r="A190" s="17" t="s">
        <v>225</v>
      </c>
      <c r="B190" s="17" t="s">
        <v>223</v>
      </c>
      <c r="C190" s="185" t="s">
        <v>292</v>
      </c>
      <c r="D190" s="185"/>
      <c r="E190" s="62" t="s">
        <v>210</v>
      </c>
      <c r="F190" s="33">
        <f>SUM(F191:F192)</f>
        <v>215000</v>
      </c>
      <c r="G190" s="107"/>
    </row>
    <row r="191" spans="1:7" ht="31.5" customHeight="1">
      <c r="A191" s="21" t="s">
        <v>225</v>
      </c>
      <c r="B191" s="21" t="s">
        <v>223</v>
      </c>
      <c r="C191" s="187" t="s">
        <v>292</v>
      </c>
      <c r="D191" s="187" t="s">
        <v>117</v>
      </c>
      <c r="E191" s="139" t="s">
        <v>127</v>
      </c>
      <c r="F191" s="34">
        <v>215000</v>
      </c>
      <c r="G191" s="107"/>
    </row>
    <row r="192" spans="1:7" ht="30.75" customHeight="1">
      <c r="A192" s="21" t="s">
        <v>225</v>
      </c>
      <c r="B192" s="21" t="s">
        <v>223</v>
      </c>
      <c r="C192" s="187" t="s">
        <v>292</v>
      </c>
      <c r="D192" s="187" t="s">
        <v>123</v>
      </c>
      <c r="E192" s="63" t="s">
        <v>130</v>
      </c>
      <c r="F192" s="34">
        <v>0</v>
      </c>
      <c r="G192" s="107"/>
    </row>
    <row r="193" spans="1:7" ht="19.5" customHeight="1">
      <c r="A193" s="68" t="s">
        <v>226</v>
      </c>
      <c r="B193" s="68"/>
      <c r="C193" s="186"/>
      <c r="D193" s="186"/>
      <c r="E193" s="69" t="s">
        <v>211</v>
      </c>
      <c r="F193" s="70">
        <f>F194</f>
        <v>25000</v>
      </c>
      <c r="G193" s="114"/>
    </row>
    <row r="194" spans="1:7" ht="19.5" customHeight="1">
      <c r="A194" s="17" t="s">
        <v>226</v>
      </c>
      <c r="B194" s="17" t="s">
        <v>226</v>
      </c>
      <c r="C194" s="185"/>
      <c r="D194" s="185"/>
      <c r="E194" s="62" t="s">
        <v>212</v>
      </c>
      <c r="F194" s="33">
        <f>F195+F199</f>
        <v>25000</v>
      </c>
      <c r="G194" s="107"/>
    </row>
    <row r="195" spans="1:7" ht="39.75" customHeight="1">
      <c r="A195" s="17" t="s">
        <v>226</v>
      </c>
      <c r="B195" s="17" t="s">
        <v>226</v>
      </c>
      <c r="C195" s="185" t="s">
        <v>260</v>
      </c>
      <c r="D195" s="185"/>
      <c r="E195" s="123" t="s">
        <v>650</v>
      </c>
      <c r="F195" s="33">
        <f>F196</f>
        <v>15000</v>
      </c>
      <c r="G195" s="107"/>
    </row>
    <row r="196" spans="1:7" ht="30" customHeight="1">
      <c r="A196" s="17" t="s">
        <v>226</v>
      </c>
      <c r="B196" s="17" t="s">
        <v>226</v>
      </c>
      <c r="C196" s="185" t="s">
        <v>261</v>
      </c>
      <c r="D196" s="185"/>
      <c r="E196" s="123" t="s">
        <v>262</v>
      </c>
      <c r="F196" s="33">
        <f>F197</f>
        <v>15000</v>
      </c>
      <c r="G196" s="107"/>
    </row>
    <row r="197" spans="1:7" ht="33.75" customHeight="1">
      <c r="A197" s="17" t="s">
        <v>226</v>
      </c>
      <c r="B197" s="17" t="s">
        <v>226</v>
      </c>
      <c r="C197" s="185" t="s">
        <v>259</v>
      </c>
      <c r="D197" s="185"/>
      <c r="E197" s="62" t="s">
        <v>199</v>
      </c>
      <c r="F197" s="33">
        <f>F198</f>
        <v>15000</v>
      </c>
      <c r="G197" s="107"/>
    </row>
    <row r="198" spans="1:7" ht="33.75" customHeight="1">
      <c r="A198" s="21" t="s">
        <v>226</v>
      </c>
      <c r="B198" s="21" t="s">
        <v>226</v>
      </c>
      <c r="C198" s="187" t="s">
        <v>259</v>
      </c>
      <c r="D198" s="187" t="s">
        <v>117</v>
      </c>
      <c r="E198" s="139" t="s">
        <v>127</v>
      </c>
      <c r="F198" s="34">
        <v>15000</v>
      </c>
      <c r="G198" s="107"/>
    </row>
    <row r="199" spans="1:7" ht="41.25" customHeight="1">
      <c r="A199" s="17" t="s">
        <v>226</v>
      </c>
      <c r="B199" s="17" t="s">
        <v>226</v>
      </c>
      <c r="C199" s="185" t="s">
        <v>266</v>
      </c>
      <c r="D199" s="185"/>
      <c r="E199" s="167" t="s">
        <v>657</v>
      </c>
      <c r="F199" s="33">
        <f>F200</f>
        <v>10000</v>
      </c>
      <c r="G199" s="107"/>
    </row>
    <row r="200" spans="1:7" ht="29.25" customHeight="1">
      <c r="A200" s="17" t="s">
        <v>226</v>
      </c>
      <c r="B200" s="17" t="s">
        <v>226</v>
      </c>
      <c r="C200" s="185" t="s">
        <v>264</v>
      </c>
      <c r="D200" s="185"/>
      <c r="E200" s="62" t="s">
        <v>265</v>
      </c>
      <c r="F200" s="33">
        <f>F201</f>
        <v>10000</v>
      </c>
      <c r="G200" s="107"/>
    </row>
    <row r="201" spans="1:7" ht="31.5" customHeight="1">
      <c r="A201" s="17" t="s">
        <v>226</v>
      </c>
      <c r="B201" s="17" t="s">
        <v>226</v>
      </c>
      <c r="C201" s="185" t="s">
        <v>263</v>
      </c>
      <c r="D201" s="185"/>
      <c r="E201" s="62" t="s">
        <v>389</v>
      </c>
      <c r="F201" s="33">
        <f>F202</f>
        <v>10000</v>
      </c>
      <c r="G201" s="107"/>
    </row>
    <row r="202" spans="1:7" ht="31.5" customHeight="1">
      <c r="A202" s="21" t="s">
        <v>226</v>
      </c>
      <c r="B202" s="21" t="s">
        <v>226</v>
      </c>
      <c r="C202" s="187" t="s">
        <v>263</v>
      </c>
      <c r="D202" s="187" t="s">
        <v>117</v>
      </c>
      <c r="E202" s="139" t="s">
        <v>127</v>
      </c>
      <c r="F202" s="33">
        <v>10000</v>
      </c>
      <c r="G202" s="107"/>
    </row>
    <row r="203" spans="1:7" ht="32.25" customHeight="1">
      <c r="A203" s="68" t="s">
        <v>227</v>
      </c>
      <c r="B203" s="68"/>
      <c r="C203" s="186"/>
      <c r="D203" s="186"/>
      <c r="E203" s="69" t="s">
        <v>213</v>
      </c>
      <c r="F203" s="70">
        <f>F204+F212</f>
        <v>1194520</v>
      </c>
      <c r="G203" s="114"/>
    </row>
    <row r="204" spans="1:7" ht="20.25" customHeight="1">
      <c r="A204" s="17" t="s">
        <v>227</v>
      </c>
      <c r="B204" s="17" t="s">
        <v>220</v>
      </c>
      <c r="C204" s="185"/>
      <c r="D204" s="185"/>
      <c r="E204" s="62" t="s">
        <v>214</v>
      </c>
      <c r="F204" s="33">
        <f>F205</f>
        <v>594240</v>
      </c>
      <c r="G204" s="107"/>
    </row>
    <row r="205" spans="1:7" ht="39" customHeight="1">
      <c r="A205" s="17" t="s">
        <v>227</v>
      </c>
      <c r="B205" s="17" t="s">
        <v>220</v>
      </c>
      <c r="C205" s="185" t="s">
        <v>256</v>
      </c>
      <c r="D205" s="185"/>
      <c r="E205" s="62" t="s">
        <v>382</v>
      </c>
      <c r="F205" s="33">
        <f>F206</f>
        <v>594240</v>
      </c>
      <c r="G205" s="107"/>
    </row>
    <row r="206" spans="1:7" ht="39.75" customHeight="1">
      <c r="A206" s="17" t="s">
        <v>227</v>
      </c>
      <c r="B206" s="17" t="s">
        <v>220</v>
      </c>
      <c r="C206" s="185" t="s">
        <v>255</v>
      </c>
      <c r="D206" s="185"/>
      <c r="E206" s="62" t="s">
        <v>385</v>
      </c>
      <c r="F206" s="33">
        <f>F207</f>
        <v>594240</v>
      </c>
      <c r="G206" s="107"/>
    </row>
    <row r="207" spans="1:7" ht="29.25" customHeight="1">
      <c r="A207" s="17" t="s">
        <v>227</v>
      </c>
      <c r="B207" s="17" t="s">
        <v>220</v>
      </c>
      <c r="C207" s="185" t="s">
        <v>257</v>
      </c>
      <c r="D207" s="185"/>
      <c r="E207" s="62" t="s">
        <v>405</v>
      </c>
      <c r="F207" s="33">
        <f>SUM(F208:F211)</f>
        <v>594240</v>
      </c>
      <c r="G207" s="107"/>
    </row>
    <row r="208" spans="1:7" ht="21" customHeight="1">
      <c r="A208" s="21" t="s">
        <v>227</v>
      </c>
      <c r="B208" s="21" t="s">
        <v>220</v>
      </c>
      <c r="C208" s="187" t="s">
        <v>257</v>
      </c>
      <c r="D208" s="187" t="s">
        <v>126</v>
      </c>
      <c r="E208" s="63" t="s">
        <v>133</v>
      </c>
      <c r="F208" s="34">
        <v>461240</v>
      </c>
      <c r="G208" s="107"/>
    </row>
    <row r="209" spans="1:7" ht="29.25" customHeight="1">
      <c r="A209" s="21" t="s">
        <v>227</v>
      </c>
      <c r="B209" s="21" t="s">
        <v>220</v>
      </c>
      <c r="C209" s="187" t="s">
        <v>257</v>
      </c>
      <c r="D209" s="187" t="s">
        <v>117</v>
      </c>
      <c r="E209" s="139" t="s">
        <v>127</v>
      </c>
      <c r="F209" s="34">
        <v>127000</v>
      </c>
      <c r="G209" s="107"/>
    </row>
    <row r="210" spans="1:7" ht="17.25" customHeight="1">
      <c r="A210" s="21" t="s">
        <v>227</v>
      </c>
      <c r="B210" s="21" t="s">
        <v>220</v>
      </c>
      <c r="C210" s="187" t="s">
        <v>257</v>
      </c>
      <c r="D210" s="187" t="s">
        <v>121</v>
      </c>
      <c r="E210" s="63" t="s">
        <v>129</v>
      </c>
      <c r="F210" s="34">
        <v>1000</v>
      </c>
      <c r="G210" s="107"/>
    </row>
    <row r="211" spans="1:7" ht="28.5" customHeight="1">
      <c r="A211" s="21" t="s">
        <v>227</v>
      </c>
      <c r="B211" s="21" t="s">
        <v>220</v>
      </c>
      <c r="C211" s="187" t="s">
        <v>257</v>
      </c>
      <c r="D211" s="187" t="s">
        <v>122</v>
      </c>
      <c r="E211" s="63" t="s">
        <v>128</v>
      </c>
      <c r="F211" s="34">
        <v>5000</v>
      </c>
      <c r="G211" s="107"/>
    </row>
    <row r="212" spans="1:8" s="25" customFormat="1" ht="24.75" customHeight="1">
      <c r="A212" s="17" t="s">
        <v>227</v>
      </c>
      <c r="B212" s="17" t="s">
        <v>224</v>
      </c>
      <c r="C212" s="185"/>
      <c r="D212" s="185"/>
      <c r="E212" s="62" t="s">
        <v>215</v>
      </c>
      <c r="F212" s="33">
        <f>F213</f>
        <v>600280</v>
      </c>
      <c r="G212" s="107"/>
      <c r="H212" s="119"/>
    </row>
    <row r="213" spans="1:8" s="25" customFormat="1" ht="40.5" customHeight="1">
      <c r="A213" s="17" t="s">
        <v>227</v>
      </c>
      <c r="B213" s="17" t="s">
        <v>224</v>
      </c>
      <c r="C213" s="185" t="s">
        <v>256</v>
      </c>
      <c r="D213" s="185"/>
      <c r="E213" s="62" t="s">
        <v>382</v>
      </c>
      <c r="F213" s="33">
        <f>F214</f>
        <v>600280</v>
      </c>
      <c r="G213" s="107"/>
      <c r="H213" s="119"/>
    </row>
    <row r="214" spans="1:8" ht="42.75" customHeight="1">
      <c r="A214" s="17" t="s">
        <v>227</v>
      </c>
      <c r="B214" s="17" t="s">
        <v>224</v>
      </c>
      <c r="C214" s="185" t="s">
        <v>255</v>
      </c>
      <c r="D214" s="185"/>
      <c r="E214" s="62" t="s">
        <v>385</v>
      </c>
      <c r="F214" s="33">
        <f>F215+F223</f>
        <v>600280</v>
      </c>
      <c r="G214" s="107"/>
      <c r="H214" s="121"/>
    </row>
    <row r="215" spans="1:7" ht="28.5" customHeight="1" hidden="1">
      <c r="A215" s="17" t="s">
        <v>227</v>
      </c>
      <c r="B215" s="17" t="s">
        <v>224</v>
      </c>
      <c r="C215" s="185" t="s">
        <v>254</v>
      </c>
      <c r="D215" s="185"/>
      <c r="E215" s="62" t="s">
        <v>425</v>
      </c>
      <c r="F215" s="33">
        <f>F217+F218+F222+F220</f>
        <v>0</v>
      </c>
      <c r="G215" s="107"/>
    </row>
    <row r="216" spans="1:7" ht="28.5" customHeight="1" hidden="1">
      <c r="A216" s="21" t="s">
        <v>227</v>
      </c>
      <c r="B216" s="21" t="s">
        <v>224</v>
      </c>
      <c r="C216" s="187" t="s">
        <v>254</v>
      </c>
      <c r="D216" s="187" t="s">
        <v>126</v>
      </c>
      <c r="E216" s="63" t="s">
        <v>133</v>
      </c>
      <c r="F216" s="34">
        <f>F217+F218</f>
        <v>0</v>
      </c>
      <c r="G216" s="107"/>
    </row>
    <row r="217" spans="1:7" ht="20.25" customHeight="1" hidden="1">
      <c r="A217" s="21" t="s">
        <v>227</v>
      </c>
      <c r="B217" s="21" t="s">
        <v>224</v>
      </c>
      <c r="C217" s="187" t="s">
        <v>254</v>
      </c>
      <c r="D217" s="187" t="s">
        <v>417</v>
      </c>
      <c r="E217" s="22" t="s">
        <v>22</v>
      </c>
      <c r="F217" s="34">
        <v>0</v>
      </c>
      <c r="G217" s="107"/>
    </row>
    <row r="218" spans="1:8" s="25" customFormat="1" ht="27.75" customHeight="1" hidden="1">
      <c r="A218" s="21" t="s">
        <v>227</v>
      </c>
      <c r="B218" s="21" t="s">
        <v>224</v>
      </c>
      <c r="C218" s="187" t="s">
        <v>254</v>
      </c>
      <c r="D218" s="187" t="s">
        <v>328</v>
      </c>
      <c r="E218" s="63" t="s">
        <v>300</v>
      </c>
      <c r="F218" s="34">
        <v>0</v>
      </c>
      <c r="G218" s="107"/>
      <c r="H218" s="119"/>
    </row>
    <row r="219" spans="1:8" s="25" customFormat="1" ht="27.75" customHeight="1" hidden="1">
      <c r="A219" s="21" t="s">
        <v>227</v>
      </c>
      <c r="B219" s="21" t="s">
        <v>224</v>
      </c>
      <c r="C219" s="187" t="s">
        <v>254</v>
      </c>
      <c r="D219" s="187" t="s">
        <v>117</v>
      </c>
      <c r="E219" s="139" t="s">
        <v>127</v>
      </c>
      <c r="F219" s="34">
        <f>F220</f>
        <v>0</v>
      </c>
      <c r="G219" s="107"/>
      <c r="H219" s="119"/>
    </row>
    <row r="220" spans="1:7" ht="27.75" customHeight="1" hidden="1">
      <c r="A220" s="21" t="s">
        <v>227</v>
      </c>
      <c r="B220" s="21" t="s">
        <v>224</v>
      </c>
      <c r="C220" s="187" t="s">
        <v>254</v>
      </c>
      <c r="D220" s="187" t="s">
        <v>411</v>
      </c>
      <c r="E220" s="63" t="s">
        <v>406</v>
      </c>
      <c r="F220" s="34">
        <v>0</v>
      </c>
      <c r="G220" s="117"/>
    </row>
    <row r="221" spans="1:7" ht="27.75" customHeight="1" hidden="1">
      <c r="A221" s="21" t="s">
        <v>227</v>
      </c>
      <c r="B221" s="21" t="s">
        <v>224</v>
      </c>
      <c r="C221" s="187" t="s">
        <v>254</v>
      </c>
      <c r="D221" s="187" t="s">
        <v>121</v>
      </c>
      <c r="E221" s="63" t="s">
        <v>129</v>
      </c>
      <c r="F221" s="34">
        <f>F222</f>
        <v>0</v>
      </c>
      <c r="G221" s="117"/>
    </row>
    <row r="222" spans="1:7" ht="28.5" customHeight="1" hidden="1">
      <c r="A222" s="21" t="s">
        <v>227</v>
      </c>
      <c r="B222" s="21" t="s">
        <v>224</v>
      </c>
      <c r="C222" s="187" t="s">
        <v>254</v>
      </c>
      <c r="D222" s="187" t="s">
        <v>350</v>
      </c>
      <c r="E222" s="63" t="s">
        <v>479</v>
      </c>
      <c r="F222" s="34">
        <v>0</v>
      </c>
      <c r="G222" s="107"/>
    </row>
    <row r="223" spans="1:7" ht="54" customHeight="1">
      <c r="A223" s="17" t="s">
        <v>227</v>
      </c>
      <c r="B223" s="17" t="s">
        <v>224</v>
      </c>
      <c r="C223" s="185" t="s">
        <v>253</v>
      </c>
      <c r="D223" s="185"/>
      <c r="E223" s="62" t="s">
        <v>252</v>
      </c>
      <c r="F223" s="33">
        <f>SUM(F224:F226)</f>
        <v>600280</v>
      </c>
      <c r="G223" s="107"/>
    </row>
    <row r="224" spans="1:7" ht="27" customHeight="1">
      <c r="A224" s="21" t="s">
        <v>227</v>
      </c>
      <c r="B224" s="21" t="s">
        <v>224</v>
      </c>
      <c r="C224" s="187" t="s">
        <v>253</v>
      </c>
      <c r="D224" s="187" t="s">
        <v>120</v>
      </c>
      <c r="E224" s="139" t="s">
        <v>124</v>
      </c>
      <c r="F224" s="33">
        <v>575280</v>
      </c>
      <c r="G224" s="107"/>
    </row>
    <row r="225" spans="1:7" ht="26.25" customHeight="1">
      <c r="A225" s="23" t="s">
        <v>227</v>
      </c>
      <c r="B225" s="23" t="s">
        <v>224</v>
      </c>
      <c r="C225" s="187" t="s">
        <v>253</v>
      </c>
      <c r="D225" s="187" t="s">
        <v>117</v>
      </c>
      <c r="E225" s="139" t="s">
        <v>127</v>
      </c>
      <c r="F225" s="34">
        <v>10000</v>
      </c>
      <c r="G225" s="107"/>
    </row>
    <row r="226" spans="1:7" ht="26.25" customHeight="1">
      <c r="A226" s="23" t="s">
        <v>227</v>
      </c>
      <c r="B226" s="23" t="s">
        <v>224</v>
      </c>
      <c r="C226" s="187" t="s">
        <v>253</v>
      </c>
      <c r="D226" s="187" t="s">
        <v>122</v>
      </c>
      <c r="E226" s="139" t="s">
        <v>128</v>
      </c>
      <c r="F226" s="34">
        <v>15000</v>
      </c>
      <c r="G226" s="107"/>
    </row>
    <row r="227" spans="1:7" ht="27" customHeight="1">
      <c r="A227" s="68">
        <v>10</v>
      </c>
      <c r="B227" s="68"/>
      <c r="C227" s="186"/>
      <c r="D227" s="186"/>
      <c r="E227" s="69" t="s">
        <v>407</v>
      </c>
      <c r="F227" s="70">
        <f>F228+F240</f>
        <v>392400</v>
      </c>
      <c r="G227" s="114"/>
    </row>
    <row r="228" spans="1:8" ht="17.25" customHeight="1">
      <c r="A228" s="17">
        <v>10</v>
      </c>
      <c r="B228" s="17" t="s">
        <v>220</v>
      </c>
      <c r="C228" s="185"/>
      <c r="D228" s="185"/>
      <c r="E228" s="62" t="s">
        <v>216</v>
      </c>
      <c r="F228" s="33">
        <f aca="true" t="shared" si="0" ref="F228:F238">F229</f>
        <v>392400</v>
      </c>
      <c r="G228" s="107"/>
      <c r="H228" s="101"/>
    </row>
    <row r="229" spans="1:8" s="25" customFormat="1" ht="46.5" customHeight="1">
      <c r="A229" s="17">
        <v>10</v>
      </c>
      <c r="B229" s="17" t="s">
        <v>220</v>
      </c>
      <c r="C229" s="185" t="s">
        <v>246</v>
      </c>
      <c r="D229" s="185"/>
      <c r="E229" s="123" t="s">
        <v>649</v>
      </c>
      <c r="F229" s="33">
        <f t="shared" si="0"/>
        <v>392400</v>
      </c>
      <c r="G229" s="107"/>
      <c r="H229" s="119"/>
    </row>
    <row r="230" spans="1:8" s="25" customFormat="1" ht="27.75" customHeight="1">
      <c r="A230" s="17" t="s">
        <v>414</v>
      </c>
      <c r="B230" s="17" t="s">
        <v>220</v>
      </c>
      <c r="C230" s="185" t="s">
        <v>250</v>
      </c>
      <c r="D230" s="185"/>
      <c r="E230" s="123" t="s">
        <v>251</v>
      </c>
      <c r="F230" s="56">
        <f t="shared" si="0"/>
        <v>392400</v>
      </c>
      <c r="G230" s="108"/>
      <c r="H230" s="119"/>
    </row>
    <row r="231" spans="1:8" s="25" customFormat="1" ht="33" customHeight="1">
      <c r="A231" s="17" t="s">
        <v>414</v>
      </c>
      <c r="B231" s="17" t="s">
        <v>220</v>
      </c>
      <c r="C231" s="185" t="s">
        <v>248</v>
      </c>
      <c r="D231" s="185"/>
      <c r="E231" s="62" t="s">
        <v>217</v>
      </c>
      <c r="F231" s="33">
        <f t="shared" si="0"/>
        <v>392400</v>
      </c>
      <c r="G231" s="107"/>
      <c r="H231" s="121"/>
    </row>
    <row r="232" spans="1:8" ht="29.25" customHeight="1">
      <c r="A232" s="17">
        <v>10</v>
      </c>
      <c r="B232" s="17" t="s">
        <v>220</v>
      </c>
      <c r="C232" s="185" t="s">
        <v>249</v>
      </c>
      <c r="D232" s="185"/>
      <c r="E232" s="62" t="s">
        <v>240</v>
      </c>
      <c r="F232" s="33">
        <f t="shared" si="0"/>
        <v>392400</v>
      </c>
      <c r="G232" s="107"/>
      <c r="H232" s="121"/>
    </row>
    <row r="233" spans="1:8" ht="20.25" customHeight="1">
      <c r="A233" s="21" t="s">
        <v>414</v>
      </c>
      <c r="B233" s="21" t="s">
        <v>220</v>
      </c>
      <c r="C233" s="187" t="s">
        <v>249</v>
      </c>
      <c r="D233" s="187" t="s">
        <v>125</v>
      </c>
      <c r="E233" s="63" t="s">
        <v>131</v>
      </c>
      <c r="F233" s="33">
        <f t="shared" si="0"/>
        <v>392400</v>
      </c>
      <c r="G233" s="107"/>
      <c r="H233" s="121"/>
    </row>
    <row r="234" spans="1:7" ht="16.5" customHeight="1">
      <c r="A234" s="17">
        <v>10</v>
      </c>
      <c r="B234" s="17" t="s">
        <v>223</v>
      </c>
      <c r="C234" s="185"/>
      <c r="D234" s="185"/>
      <c r="E234" s="62" t="s">
        <v>426</v>
      </c>
      <c r="F234" s="33">
        <f t="shared" si="0"/>
        <v>392400</v>
      </c>
      <c r="G234" s="107"/>
    </row>
    <row r="235" spans="1:7" ht="29.25" customHeight="1">
      <c r="A235" s="17">
        <v>10</v>
      </c>
      <c r="B235" s="17" t="s">
        <v>223</v>
      </c>
      <c r="C235" s="185" t="s">
        <v>246</v>
      </c>
      <c r="D235" s="185"/>
      <c r="E235" s="123" t="s">
        <v>146</v>
      </c>
      <c r="F235" s="33">
        <f t="shared" si="0"/>
        <v>392400</v>
      </c>
      <c r="G235" s="107"/>
    </row>
    <row r="236" spans="1:7" ht="27.75" customHeight="1">
      <c r="A236" s="17" t="s">
        <v>414</v>
      </c>
      <c r="B236" s="17" t="s">
        <v>223</v>
      </c>
      <c r="C236" s="185" t="s">
        <v>250</v>
      </c>
      <c r="D236" s="185"/>
      <c r="E236" s="123" t="s">
        <v>251</v>
      </c>
      <c r="F236" s="56">
        <f t="shared" si="0"/>
        <v>392400</v>
      </c>
      <c r="G236" s="108"/>
    </row>
    <row r="237" spans="1:7" ht="27" customHeight="1">
      <c r="A237" s="17" t="s">
        <v>414</v>
      </c>
      <c r="B237" s="17" t="s">
        <v>223</v>
      </c>
      <c r="C237" s="185" t="s">
        <v>248</v>
      </c>
      <c r="D237" s="185"/>
      <c r="E237" s="62" t="s">
        <v>217</v>
      </c>
      <c r="F237" s="33">
        <f t="shared" si="0"/>
        <v>392400</v>
      </c>
      <c r="G237" s="107"/>
    </row>
    <row r="238" spans="1:7" ht="30" customHeight="1">
      <c r="A238" s="17">
        <v>10</v>
      </c>
      <c r="B238" s="17" t="s">
        <v>223</v>
      </c>
      <c r="C238" s="185" t="s">
        <v>247</v>
      </c>
      <c r="D238" s="185"/>
      <c r="E238" s="62" t="s">
        <v>408</v>
      </c>
      <c r="F238" s="33">
        <f t="shared" si="0"/>
        <v>392400</v>
      </c>
      <c r="G238" s="107"/>
    </row>
    <row r="239" spans="1:7" ht="21.75" customHeight="1">
      <c r="A239" s="21" t="s">
        <v>414</v>
      </c>
      <c r="B239" s="21" t="s">
        <v>223</v>
      </c>
      <c r="C239" s="187" t="s">
        <v>247</v>
      </c>
      <c r="D239" s="187" t="s">
        <v>125</v>
      </c>
      <c r="E239" s="63" t="s">
        <v>131</v>
      </c>
      <c r="F239" s="33">
        <v>392400</v>
      </c>
      <c r="G239" s="107"/>
    </row>
    <row r="240" spans="1:8" ht="39.75" customHeight="1">
      <c r="A240" s="17" t="s">
        <v>414</v>
      </c>
      <c r="B240" s="17" t="s">
        <v>223</v>
      </c>
      <c r="C240" s="185" t="s">
        <v>256</v>
      </c>
      <c r="D240" s="185"/>
      <c r="E240" s="138" t="s">
        <v>382</v>
      </c>
      <c r="F240" s="33">
        <f>F241</f>
        <v>0</v>
      </c>
      <c r="G240" s="107"/>
      <c r="H240" s="101"/>
    </row>
    <row r="241" spans="1:8" ht="45.75" customHeight="1">
      <c r="A241" s="17" t="s">
        <v>414</v>
      </c>
      <c r="B241" s="17" t="s">
        <v>223</v>
      </c>
      <c r="C241" s="185" t="s">
        <v>255</v>
      </c>
      <c r="D241" s="185"/>
      <c r="E241" s="138" t="s">
        <v>503</v>
      </c>
      <c r="F241" s="33">
        <f>F242</f>
        <v>0</v>
      </c>
      <c r="G241" s="107"/>
      <c r="H241" s="101"/>
    </row>
    <row r="242" spans="1:8" ht="55.5" customHeight="1">
      <c r="A242" s="17" t="s">
        <v>414</v>
      </c>
      <c r="B242" s="17" t="s">
        <v>223</v>
      </c>
      <c r="C242" s="185" t="s">
        <v>119</v>
      </c>
      <c r="D242" s="185"/>
      <c r="E242" s="140" t="s">
        <v>147</v>
      </c>
      <c r="F242" s="33">
        <f>F243</f>
        <v>0</v>
      </c>
      <c r="G242" s="107"/>
      <c r="H242" s="101"/>
    </row>
    <row r="243" spans="1:8" ht="27.75" customHeight="1">
      <c r="A243" s="21" t="s">
        <v>414</v>
      </c>
      <c r="B243" s="21" t="s">
        <v>223</v>
      </c>
      <c r="C243" s="187" t="s">
        <v>119</v>
      </c>
      <c r="D243" s="187" t="s">
        <v>126</v>
      </c>
      <c r="E243" s="95" t="s">
        <v>132</v>
      </c>
      <c r="F243" s="33">
        <v>0</v>
      </c>
      <c r="G243" s="107"/>
      <c r="H243" s="101"/>
    </row>
    <row r="244" spans="1:7" ht="21" customHeight="1">
      <c r="A244" s="68">
        <v>11</v>
      </c>
      <c r="B244" s="68"/>
      <c r="C244" s="186"/>
      <c r="D244" s="186"/>
      <c r="E244" s="69" t="s">
        <v>230</v>
      </c>
      <c r="F244" s="70">
        <f>F245</f>
        <v>55000</v>
      </c>
      <c r="G244" s="114"/>
    </row>
    <row r="245" spans="1:7" ht="20.25" customHeight="1">
      <c r="A245" s="17">
        <v>11</v>
      </c>
      <c r="B245" s="17" t="s">
        <v>220</v>
      </c>
      <c r="C245" s="185"/>
      <c r="D245" s="185"/>
      <c r="E245" s="62" t="s">
        <v>410</v>
      </c>
      <c r="F245" s="33">
        <f>F246</f>
        <v>55000</v>
      </c>
      <c r="G245" s="107"/>
    </row>
    <row r="246" spans="1:7" ht="31.5" customHeight="1">
      <c r="A246" s="17">
        <v>11</v>
      </c>
      <c r="B246" s="17" t="s">
        <v>220</v>
      </c>
      <c r="C246" s="185" t="s">
        <v>243</v>
      </c>
      <c r="D246" s="185"/>
      <c r="E246" s="62" t="s">
        <v>648</v>
      </c>
      <c r="F246" s="33">
        <f>F247</f>
        <v>55000</v>
      </c>
      <c r="G246" s="107"/>
    </row>
    <row r="247" spans="1:7" ht="27.75" customHeight="1">
      <c r="A247" s="17" t="s">
        <v>420</v>
      </c>
      <c r="B247" s="17" t="s">
        <v>220</v>
      </c>
      <c r="C247" s="185" t="s">
        <v>244</v>
      </c>
      <c r="D247" s="185"/>
      <c r="E247" s="62" t="s">
        <v>245</v>
      </c>
      <c r="F247" s="56">
        <f>F248</f>
        <v>55000</v>
      </c>
      <c r="G247" s="108"/>
    </row>
    <row r="248" spans="1:7" ht="20.25" customHeight="1">
      <c r="A248" s="17">
        <v>11</v>
      </c>
      <c r="B248" s="17" t="s">
        <v>220</v>
      </c>
      <c r="C248" s="185" t="s">
        <v>242</v>
      </c>
      <c r="D248" s="185"/>
      <c r="E248" s="62" t="s">
        <v>231</v>
      </c>
      <c r="F248" s="33">
        <f>F249</f>
        <v>55000</v>
      </c>
      <c r="G248" s="107"/>
    </row>
    <row r="249" spans="1:7" ht="31.5" customHeight="1">
      <c r="A249" s="21" t="s">
        <v>420</v>
      </c>
      <c r="B249" s="21" t="s">
        <v>220</v>
      </c>
      <c r="C249" s="187" t="s">
        <v>242</v>
      </c>
      <c r="D249" s="187" t="s">
        <v>117</v>
      </c>
      <c r="E249" s="139" t="s">
        <v>127</v>
      </c>
      <c r="F249" s="33">
        <v>55000</v>
      </c>
      <c r="G249" s="107"/>
    </row>
    <row r="250" spans="1:7" ht="31.5" customHeight="1">
      <c r="A250" s="52"/>
      <c r="B250" s="52"/>
      <c r="C250" s="198"/>
      <c r="D250" s="198"/>
      <c r="E250" s="66" t="s">
        <v>427</v>
      </c>
      <c r="F250" s="53">
        <f>F7+F54+F61+F87+F118+F193+F203+F227+F244</f>
        <v>6669150</v>
      </c>
      <c r="G250" s="115"/>
    </row>
    <row r="251" ht="18.75" customHeight="1">
      <c r="G251" s="115"/>
    </row>
    <row r="252" ht="33.75" customHeight="1"/>
    <row r="253" ht="33.75" customHeight="1"/>
    <row r="254" ht="21.75" customHeight="1"/>
    <row r="255" ht="33" customHeight="1"/>
    <row r="256" ht="15">
      <c r="H256" s="122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2020-11-13T15:03:31Z</dcterms:modified>
  <cp:category/>
  <cp:version/>
  <cp:contentType/>
  <cp:contentStatus/>
</cp:coreProperties>
</file>