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20" tabRatio="973" activeTab="0"/>
  </bookViews>
  <sheets>
    <sheet name="№9 расход,21г" sheetId="1" r:id="rId1"/>
    <sheet name="№11 Вед.стр.21г" sheetId="2" r:id="rId2"/>
    <sheet name="№13 МП,21г" sheetId="3" r:id="rId3"/>
  </sheets>
  <definedNames>
    <definedName name="_xlnm.Print_Area" localSheetId="1">'№11 Вед.стр.21г'!$A$1:$G$274</definedName>
    <definedName name="_xlnm.Print_Area" localSheetId="0">'№9 расход,21г'!$A$1:$F$273</definedName>
  </definedNames>
  <calcPr fullCalcOnLoad="1"/>
</workbook>
</file>

<file path=xl/sharedStrings.xml><?xml version="1.0" encoding="utf-8"?>
<sst xmlns="http://schemas.openxmlformats.org/spreadsheetml/2006/main" count="3028" uniqueCount="346">
  <si>
    <t>Фонд оплаты труда учреждений</t>
  </si>
  <si>
    <t>011</t>
  </si>
  <si>
    <t>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</si>
  <si>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</si>
  <si>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</si>
  <si>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</si>
  <si>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</si>
  <si>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Другие вопросы в области национальной безопасности и провоохранительной деятельности</t>
  </si>
  <si>
    <t>Обеспечение деятельности  органов местного самоуправления , муниципальных учреждений муниципального образования Приисковый сельсовет</t>
  </si>
  <si>
    <t>Резервные фонды</t>
  </si>
  <si>
    <t>Непрограммные расходы в сфере установленных функций органов местного самоуправления, муниципальных учреждений Приискового сельсовета</t>
  </si>
  <si>
    <t>Обеспечение деятельности органов местного самоуправления, муниципальных учреждений муниципального образования Приисковый сельсовет</t>
  </si>
  <si>
    <t>Резервные фонды местных администраций</t>
  </si>
  <si>
    <t>40 1 00 07050</t>
  </si>
  <si>
    <t>Иные бюджетные ассигнования</t>
  </si>
  <si>
    <t>800</t>
  </si>
  <si>
    <t>243</t>
  </si>
  <si>
    <t>Закупка товаров, работ, услуг в целях капитального ремонта государственного (муниципального) имущества</t>
  </si>
  <si>
    <t>40 1 00 20020</t>
  </si>
  <si>
    <t>Обеспечение первичных мер пожарной безопасности</t>
  </si>
  <si>
    <t>Закупка товаров,  работ и  услуг для  государственных (муниципальных) нужд</t>
  </si>
  <si>
    <t>Иные закупки товаров, работ и услуг для обеспечения государственных (муниципальных )нужд</t>
  </si>
  <si>
    <t>40 2 00 02180</t>
  </si>
  <si>
    <t>200</t>
  </si>
  <si>
    <t>240</t>
  </si>
  <si>
    <t>Иные выплаты персоналу учреждений, за исключением фонда оплаты труда</t>
  </si>
  <si>
    <t>40 1 00 70270</t>
  </si>
  <si>
    <t>120</t>
  </si>
  <si>
    <t>830</t>
  </si>
  <si>
    <t>850</t>
  </si>
  <si>
    <t>410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</si>
  <si>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</si>
  <si>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</si>
  <si>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</si>
  <si>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</si>
  <si>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</si>
  <si>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</si>
  <si>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Бюджетные инвестиции</t>
  </si>
  <si>
    <t>Публичные нормативные социальные выплаты</t>
  </si>
  <si>
    <t>Расходы на выплаты персоналу казенных учреждений</t>
  </si>
  <si>
    <t>Расходы на выплату персоналу казенных учреждений</t>
  </si>
  <si>
    <t>Мероприятия, направленные на обеспечение противопожарной безопасности на территории муниципального образования Приисковый сельсовет</t>
  </si>
  <si>
    <t>18 0 01 00000</t>
  </si>
  <si>
    <t>18 0 01 08000</t>
  </si>
  <si>
    <t>18 0 00 00000</t>
  </si>
  <si>
    <t>Муниципальная программа "Развитие транспортной системы на 2018-2026 годы"</t>
  </si>
  <si>
    <t>Мероприятия на содержание и развитие автомобильных дорог</t>
  </si>
  <si>
    <t>19 0 01 01400</t>
  </si>
  <si>
    <t>19 0 01 00000</t>
  </si>
  <si>
    <t>Мероприятия, направленные на оказание поддержки субъектам малого и среднего предпринимательства на территории муниципального образования Приисковый сельсовет</t>
  </si>
  <si>
    <t>Программа комплексного развития системы коммунальной инфраструктуры на 2017-2021гг и на перспективу до 2026г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</si>
  <si>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</si>
  <si>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на 2018 год</t>
  </si>
  <si>
    <t>Муниципальная программа "Развитие  транспортной системы на 2018-2020 годы"</t>
  </si>
  <si>
    <t>Исполнение судебных актов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</si>
  <si>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</si>
  <si>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</si>
  <si>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</si>
  <si>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</si>
  <si>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</si>
  <si>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</si>
  <si>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</si>
  <si>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</si>
  <si>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</si>
  <si>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</si>
  <si>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</si>
  <si>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</si>
  <si>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</si>
  <si>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Органы внутренних дел</t>
  </si>
  <si>
    <t>Обеспечение пожарной безопасности</t>
  </si>
  <si>
    <t>Национальная экономика</t>
  </si>
  <si>
    <t>Общеэкономические вопросы</t>
  </si>
  <si>
    <t>Мероприятия по профилактике безнадзорности и правонарушений несовершеннолетних</t>
  </si>
  <si>
    <t>Другие вопросы в области национальной экономики</t>
  </si>
  <si>
    <t>Жилищное хозяйство</t>
  </si>
  <si>
    <t>Мероприятия в области жилищно-коммунального хозяйства</t>
  </si>
  <si>
    <t>Мероприятия в области жилищного хозяйства</t>
  </si>
  <si>
    <t>Коммунальное хозяйство</t>
  </si>
  <si>
    <t>Мероприятия в области коммунального хозяйства</t>
  </si>
  <si>
    <t>Благоустройство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</si>
  <si>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</si>
  <si>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</si>
  <si>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</si>
  <si>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</si>
  <si>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>Молодежная политика и оздоровление детей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</si>
  <si>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</si>
  <si>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</si>
  <si>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</si>
  <si>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</si>
  <si>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</si>
  <si>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Доплаты к пенсиям муниципальных служащих муниципального образования Приисковый сельсовет</t>
  </si>
  <si>
    <t>Публичные нормативные социальные выплаты гражданам</t>
  </si>
  <si>
    <t>01</t>
  </si>
  <si>
    <t>00</t>
  </si>
  <si>
    <t>02</t>
  </si>
  <si>
    <t>03</t>
  </si>
  <si>
    <t>04</t>
  </si>
  <si>
    <t>05</t>
  </si>
  <si>
    <t>07</t>
  </si>
  <si>
    <t>08</t>
  </si>
  <si>
    <t>09</t>
  </si>
  <si>
    <t>Адресная социальная поддержка граждан, находящихся в трудной жизненной ситуации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</si>
  <si>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</si>
  <si>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</si>
  <si>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</si>
  <si>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</si>
  <si>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</si>
  <si>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</si>
  <si>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</si>
  <si>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</si>
  <si>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</si>
  <si>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 xml:space="preserve">Доплаты к пенсиям муниципальных служащих муниципального образования Приисковый сельсовет </t>
  </si>
  <si>
    <t>10 0 01 01000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</si>
  <si>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</si>
  <si>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</si>
  <si>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</si>
  <si>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11 0 00 00000</t>
  </si>
  <si>
    <t>11 0 01 02100</t>
  </si>
  <si>
    <t>11 0 01 02000</t>
  </si>
  <si>
    <t>11 0 01 02200</t>
  </si>
  <si>
    <t>11 0 01 00000</t>
  </si>
  <si>
    <t>Обеспечение мер социальной поддержки отдельным категориям граждан</t>
  </si>
  <si>
    <t xml:space="preserve">Обеспечение деятельности подведомственных учреждений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пункты)  </t>
  </si>
  <si>
    <t>40 1 00 45200</t>
  </si>
  <si>
    <t>40 1 00 45000</t>
  </si>
  <si>
    <t>40 1 00 00000</t>
  </si>
  <si>
    <t>40 0 00 00000</t>
  </si>
  <si>
    <t>40 1 00 44000</t>
  </si>
  <si>
    <t>40 1 00 51180</t>
  </si>
  <si>
    <t>12 0 01 03000</t>
  </si>
  <si>
    <t>12 0 00 00000</t>
  </si>
  <si>
    <t>12 0 01 00000</t>
  </si>
  <si>
    <t xml:space="preserve">Обеспечение профилактики безнадзорности и правонарушений несовершеннолетних </t>
  </si>
  <si>
    <t>13 0 01 04000</t>
  </si>
  <si>
    <t>13 0 01 00000</t>
  </si>
  <si>
    <t xml:space="preserve">Обеспечение мер борьбы с преступностью и профилактике правонарушений </t>
  </si>
  <si>
    <t>13 0 00 00000</t>
  </si>
  <si>
    <t>40 1 00 02180</t>
  </si>
  <si>
    <t>40 1 00 02470</t>
  </si>
  <si>
    <t>14 0 01 07000</t>
  </si>
  <si>
    <t>14 0 01 00000</t>
  </si>
  <si>
    <t>Обеспечение энергоэффективности и энергосбережения на объектах муниципальной собственности</t>
  </si>
  <si>
    <t>14 0 00 00000</t>
  </si>
  <si>
    <t>15 0 00 00000</t>
  </si>
  <si>
    <t>15 0 01 00000</t>
  </si>
  <si>
    <t xml:space="preserve">Профилактика дорожно-транспортных происшествий </t>
  </si>
  <si>
    <t xml:space="preserve">05 </t>
  </si>
  <si>
    <t xml:space="preserve">Обеспечение мерборьбы с преступностью и профилактике правонарушений 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</si>
  <si>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</si>
  <si>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</si>
  <si>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</si>
  <si>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</si>
  <si>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</si>
  <si>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</si>
  <si>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</si>
  <si>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</si>
  <si>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40 2 00 13000</t>
  </si>
  <si>
    <t>40 2 00 11000</t>
  </si>
  <si>
    <t>40 2 00 10000</t>
  </si>
  <si>
    <t>40 2 00 25000</t>
  </si>
  <si>
    <t>40 2 00 23000</t>
  </si>
  <si>
    <t>40 2 00 45000</t>
  </si>
  <si>
    <t>40 2 00 44000</t>
  </si>
  <si>
    <t>40 2 00 43000</t>
  </si>
  <si>
    <t>40 2 00 41000</t>
  </si>
  <si>
    <t>40 2 00 42000</t>
  </si>
  <si>
    <t>40 2 00 40000</t>
  </si>
  <si>
    <t>руб.</t>
  </si>
  <si>
    <t>(руб.)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</si>
  <si>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</si>
  <si>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Дорожное хозяйство (дорожный фонд)</t>
  </si>
  <si>
    <t>40 2 00 71520</t>
  </si>
  <si>
    <t>Реализация мероприятий, направленных на энергосбережение и повышение энергетической эффективности</t>
  </si>
  <si>
    <t>Обеспечение проведения выборов и референдумов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</si>
  <si>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</si>
  <si>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переселению граждан из аварийного жилищного фонда за счет средств республиканского бюджета Республики Хакасия</t>
  </si>
  <si>
    <t>119</t>
  </si>
  <si>
    <t>414</t>
  </si>
  <si>
    <t>40 20 0 09502</t>
  </si>
  <si>
    <t>40 20 0 09000</t>
  </si>
  <si>
    <t>40 20 0 09602</t>
  </si>
  <si>
    <t>Бюджетные инвестиции в объекты капитального строительства государственной (муниципальной) собственности</t>
  </si>
  <si>
    <t>Муниципальная программа</t>
  </si>
  <si>
    <t>Муниципальная программа "Переселение граждан из ветхого и аварийного  Жилищного фонда на 2015-2016 годы"</t>
  </si>
  <si>
    <t>16 0 01 S9602</t>
  </si>
  <si>
    <t>831</t>
  </si>
  <si>
    <t>Наименование целевых  программ</t>
  </si>
  <si>
    <t>Рз</t>
  </si>
  <si>
    <t>Код главы</t>
  </si>
  <si>
    <t xml:space="preserve">Администрация Приискового сельсовета Орджоникидзевского  района  Республики  Хакасия </t>
  </si>
  <si>
    <t>Социальная  политика</t>
  </si>
  <si>
    <t>Администрация Приискового сельсовета Орджоникидзевского  района  Республики  Хакасия</t>
  </si>
  <si>
    <t xml:space="preserve">Социальное  обеспечение  населения </t>
  </si>
  <si>
    <t xml:space="preserve">Образование </t>
  </si>
  <si>
    <t xml:space="preserve">Мероприятия, направленные на усиление мер по борьбе с преступностью и профилактике правонарушений </t>
  </si>
  <si>
    <t xml:space="preserve">Национальная безопасность и правоохранительная деятельность </t>
  </si>
  <si>
    <t>Жилищно- коммунальное хозяйство</t>
  </si>
  <si>
    <t>Мероприятия, направленные на повышения безопасности дорожного движения</t>
  </si>
  <si>
    <t>Итого: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</si>
  <si>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</si>
  <si>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</si>
  <si>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</si>
  <si>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</si>
  <si>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</si>
  <si>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</si>
  <si>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</si>
  <si>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</si>
  <si>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Непрограммные расходы в сфере установленных функций органов местного самоуправления,муниципальных учреждений Приискового сельсовета</t>
  </si>
  <si>
    <t>Глава  муниципального образования Приисковый сельсовет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</si>
  <si>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</si>
  <si>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Приисковый сельсовет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</si>
  <si>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</si>
  <si>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</si>
  <si>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>Мероприятия направленные на усиление мер  по борьбе с преступностью и профилактике правонарушений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</si>
  <si>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</si>
  <si>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</si>
  <si>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</si>
  <si>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</si>
  <si>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</si>
  <si>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Обеспечение деятельности подведомственных учреждений(Мероприятия связанные с противопожарной безопасностью территорий)</t>
  </si>
  <si>
    <t xml:space="preserve">Жилищно- коммунальное хозяйство </t>
  </si>
  <si>
    <t>Компенсация выпадающих доходов организациям, представляющим населению жилищные услуги по тарифам, не обеспечивающим возмещение издержек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</si>
  <si>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</si>
  <si>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</si>
  <si>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</si>
  <si>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</si>
  <si>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>Мероприятия напрапвленные на повышение безопасности дорожного движения</t>
  </si>
  <si>
    <t xml:space="preserve">Уличное освещение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</si>
  <si>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</si>
  <si>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деятельности подведомственных  учреждений (Сельские дома культуры)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</si>
  <si>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</si>
  <si>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</si>
  <si>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</si>
  <si>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</si>
  <si>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</si>
  <si>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244</t>
  </si>
  <si>
    <t>13</t>
  </si>
  <si>
    <t>10</t>
  </si>
  <si>
    <t>12</t>
  </si>
  <si>
    <t>810</t>
  </si>
  <si>
    <t>111</t>
  </si>
  <si>
    <t>112</t>
  </si>
  <si>
    <t>313</t>
  </si>
  <si>
    <t>11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</si>
  <si>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</si>
  <si>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</si>
  <si>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</si>
  <si>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Исполнение судебных актов Российской Федерации и мировых соглашений по возмещению и причинению вреда</t>
  </si>
  <si>
    <t>Мероприятия направленные на содержание автомобильных дорог общего пользования местного значения</t>
  </si>
  <si>
    <t>40 1 00 20140</t>
  </si>
  <si>
    <t>16 0 01 00000</t>
  </si>
  <si>
    <t>16 0 01 02000</t>
  </si>
  <si>
    <t>16 0 00 00000</t>
  </si>
  <si>
    <t>19 0 00 00000</t>
  </si>
  <si>
    <t>20 0 00 00000</t>
  </si>
  <si>
    <t>20 0 01 00000</t>
  </si>
  <si>
    <t>20 0 01 01000</t>
  </si>
  <si>
    <t>17 0 00 00000</t>
  </si>
  <si>
    <t>17 0 01 00000</t>
  </si>
  <si>
    <t>Мероприятия, направленные на обеспечение профилактики терроризма и экстремизма</t>
  </si>
  <si>
    <t>расходов на 2021 год</t>
  </si>
  <si>
    <t>Обеспечение деятельности органов местного самоуправления , муниципальных учреждений муниципального образования Приисковый сельсовет</t>
  </si>
  <si>
    <t>15 0 01 09000</t>
  </si>
  <si>
    <t>Реализация мероприятий по передаче полномочий в сфере решения вопросов градостроительной деятельности</t>
  </si>
  <si>
    <t>40 1 00 09050</t>
  </si>
  <si>
    <t xml:space="preserve">Физическая культура </t>
  </si>
  <si>
    <t>главы</t>
  </si>
  <si>
    <t>17 0 01 03000</t>
  </si>
  <si>
    <t>880</t>
  </si>
  <si>
    <t>40 1 00 70230</t>
  </si>
  <si>
    <t>Осуществление органами местного самоуправления государственного полномочия по определению перечня должностных лиц, уплномоченных составлять протоколы об административных правонарушениях</t>
  </si>
  <si>
    <t>Осуществление оранами местного самоуправления государственного полномочия по определению перечня должностных лиц, уполномоченных составлять протоколы об административных правонарушениях</t>
  </si>
  <si>
    <t>17 0 01 S3280</t>
  </si>
  <si>
    <t>17 0 01 S3290</t>
  </si>
  <si>
    <t>Мероприятия по поддержке коммунальной инфраструктуры</t>
  </si>
  <si>
    <t>40 1 00 S1260</t>
  </si>
  <si>
    <t>0111</t>
  </si>
  <si>
    <t>Проведение выборов в законодательные (представительные) органы муниципального образования</t>
  </si>
  <si>
    <t>Специальные расходы</t>
  </si>
  <si>
    <t>17 0 01S3280</t>
  </si>
  <si>
    <t>2021год</t>
  </si>
  <si>
    <t>Муниципальная программа «Спорт, физкультура и здоровье»</t>
  </si>
  <si>
    <t>Муниципальная программа «Адресная социальная  поддержка нетрудоспособного населения и семей с детьми "</t>
  </si>
  <si>
    <t>Муниципальная программа «Профилактика безнадзорности и правонарушений несовершеннолетних »</t>
  </si>
  <si>
    <t>Муниципальная программа «Повышение безопасности дорожного движения на территории с.Приисковое»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</si>
  <si>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 »</t>
  </si>
  <si>
    <t>Муниципальная программа "Пожарная безопасность и защита населения на территории Приискового сельсовета от чрезвычайных ситуаций "</t>
  </si>
  <si>
    <t>Муниципальная программа «Профилактика безнадзорности и правонарушений несовершеннолетних»</t>
  </si>
  <si>
    <t>Муниципальная программа "Развитие малого и среднего предпринимательства на территории Приискового сельсовета "</t>
  </si>
  <si>
    <t>Муниципальная программа «Энергосбережение и повышение энергоэффективности в муниципальном образовании Приисковый сельсовет"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</si>
  <si>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Хакасия"</t>
  </si>
  <si>
    <t xml:space="preserve">Ведомственная структура расходов местного бюджета 
муниципального образования Приисковый  сельсовет  на 2021 год
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</si>
  <si>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Хакасия»</t>
  </si>
  <si>
    <t>Муниципальная программа "Профилактика терроризма и экстремизма в Администрации Приискового сельсовета"</t>
  </si>
  <si>
    <t>Муниципальная программа "Пожарная безопасность и защита населения на территории Приискового сельсовета от чрезвычайных ситуаций"</t>
  </si>
  <si>
    <t>Муниципальная программа "Развитие транспортной системы "</t>
  </si>
  <si>
    <t>Развитие систем водоснабжения, водоотведения и очистки сточных вод</t>
  </si>
  <si>
    <t>Программа комплексного развития системы коммунальной инфраструктуры</t>
  </si>
  <si>
    <t xml:space="preserve">Программа комплексного развития системы коммунальной инфраструктуры </t>
  </si>
  <si>
    <t>Мероприятия направленные на развитие системы комунальной инфраструктуры</t>
  </si>
  <si>
    <t>Развитие тем водоснабжения, водоотведения и очистки сточных вод</t>
  </si>
  <si>
    <t>Мероприятия направленнын на развитие систестемы коммунальной инфраструктуры</t>
  </si>
  <si>
    <t xml:space="preserve">Перечень
муниципальных целевых программ, предусмотренных к финансированию из местного бюджета муниципального образования
Приисковый сельсовет на 2021 год
</t>
  </si>
  <si>
    <t>Расходов на 2021 год</t>
  </si>
  <si>
    <t>Муниципальная программа «Адресная социальная  поддержка нетрудоспособного населения и семей с детьми »</t>
  </si>
  <si>
    <t>Муниципальная программа «Повышение безопасности дорожного движения на территории с.Приисковое"»</t>
  </si>
  <si>
    <t>Муниципальная программа "Профилактика терроризма и экстремизма в Администрации Приискового сельсовета "</t>
  </si>
  <si>
    <t>Муниципальная программа "Управление муниципальным имуществом Приискового сельсовета на 2019-2021 годы"</t>
  </si>
  <si>
    <t>Мероприятия направленные на повышение эффективности управления и распоряжене муниципальным имуществом</t>
  </si>
  <si>
    <t>21 0 00 00000</t>
  </si>
  <si>
    <t>21 0 01 01000</t>
  </si>
  <si>
    <t>21 0 01 00000</t>
  </si>
  <si>
    <t>400</t>
  </si>
  <si>
    <t>Капитальные вложения в объекты государственной (муниципальной) собственности</t>
  </si>
  <si>
    <t>Бюджетные инветиции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</si>
  <si>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на 2021 год</t>
  </si>
  <si>
    <t>Капитальные вложения в объекты государственной (муни ципальной) собственности</t>
  </si>
  <si>
    <t>Мероприятия по благоустройству сельских территорий (обустройство площадок накопления твердых коммунальных отходов)</t>
  </si>
  <si>
    <t>Мероприятия по благоустройству сельских территорй (обустройство плащадок твердых коммунальных отходов)</t>
  </si>
  <si>
    <t>9 мес з пл 6 мес взн</t>
  </si>
  <si>
    <t>9 мес зпл. 6 мес взн</t>
  </si>
  <si>
    <t xml:space="preserve">Приложение  9
                                                       к решению Совета  депутатов     
                                                       Приискового  сельсовета       
от  28декабря 2020г. №14                                                      </t>
  </si>
  <si>
    <t xml:space="preserve">Приложение  11
                                                       к решению Совета  депутатов     
                                                        Приискового  сельсовета
от 28 декабря 2020 №14  </t>
  </si>
  <si>
    <t xml:space="preserve">Приложение  13
                                                       к  решению Совета  депутатов     
                                                        Приискового  сельсовета
от  28декабря 2020г. №14 </t>
  </si>
  <si>
    <t>17 0 02 00000</t>
  </si>
  <si>
    <t xml:space="preserve">Распределение бюджетных ассигнований по разделам, подразделам, целевым статьям и                                                                                                                           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Приисковый  сельсовет на 2021 год </t>
  </si>
  <si>
    <t>Уплата налогов,сборов, иных платежей</t>
  </si>
  <si>
    <t>Испонение судебных актов</t>
  </si>
  <si>
    <t>40 1 00 09070</t>
  </si>
  <si>
    <t>Мероприятия в области градостроительной деятельности</t>
  </si>
  <si>
    <t>40 1 00 03370</t>
  </si>
  <si>
    <t>Мероприятия по внесению изменений в Правила землепользования и застройки, внесение сведений в ЕГРН</t>
  </si>
  <si>
    <t>40 1 00 033700</t>
  </si>
  <si>
    <t>Исполнение судкбных актов</t>
  </si>
  <si>
    <t>06</t>
  </si>
  <si>
    <t>Охрана окружающей среды</t>
  </si>
  <si>
    <t>17 0 02 L5767</t>
  </si>
  <si>
    <t>Другие вопросы в области охраны окружающей среды</t>
  </si>
  <si>
    <t>17 0 02 04000</t>
  </si>
  <si>
    <t>Мероприятия, направленные на обеспечение обустройства и содержания площадок накопления твердых коммунальных отходов</t>
  </si>
  <si>
    <t>005</t>
  </si>
  <si>
    <t>40 1 00 20030</t>
  </si>
  <si>
    <t>Проведение выборов главы муниципального образования Приисковый сельсовет</t>
  </si>
  <si>
    <t>Приложение 1                                                                                                                                                                           К решению Совета депутатов Приискового                                                                                         сельсовета от 21 июля 2021 г. №19"О внесении                                                                                     изменений в решение Совета депутатов                                                                                            Приискового сельсовета" от 28 декабря 2020г. №14</t>
  </si>
  <si>
    <t>Приложение 3                                                                                                                                 К решению Совета депутатов Приискового                                      сельсовета от 21  июля  2021 г. №19"О внесении                                    изменений в решение Совета депутатов                                          Приискового сельсовета" от 28 декабря 2020г. №14</t>
  </si>
  <si>
    <t>Приложение 3                                                                                                                                 К решению Совета депутатов Приискового                                      сельсовета от21 июля  2021 г. №19 "О внесении                                    изменений в решение Совета депутатов                                          Приискового сельсовета" от 28 декабря 2020г. №14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</si>
</sst>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#,##0.00\ _₽"/>
    <numFmt numFmtId="188" formatCode="#,##0.00\ &quot;₽&quot;"/>
    <numFmt numFmtId="189" formatCode="#,##0.00\ &quot;₽&quot;;[Red]#,##0.00\ &quot;₽&quot;"/>
  </numFmts>
  <fonts count="5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>
      <alignment horizontal="left" wrapText="1" indent="2"/>
      <protection/>
    </xf>
    <xf numFmtId="4" fontId="37" fillId="0" borderId="2">
      <alignment horizontal="right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8" borderId="9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 wrapText="1"/>
    </xf>
    <xf numFmtId="4" fontId="8" fillId="34" borderId="12" xfId="0" applyNumberFormat="1" applyFont="1" applyFill="1" applyBorder="1" applyAlignment="1">
      <alignment horizontal="center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vertical="top" wrapText="1"/>
    </xf>
    <xf numFmtId="4" fontId="4" fillId="33" borderId="12" xfId="0" applyNumberFormat="1" applyFont="1" applyFill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 horizontal="center" vertical="top" wrapText="1"/>
    </xf>
    <xf numFmtId="49" fontId="4" fillId="35" borderId="12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10" fillId="33" borderId="12" xfId="0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11" fillId="35" borderId="12" xfId="0" applyNumberFormat="1" applyFont="1" applyFill="1" applyBorder="1" applyAlignment="1">
      <alignment horizontal="left" vertical="top" wrapText="1"/>
    </xf>
    <xf numFmtId="0" fontId="11" fillId="35" borderId="12" xfId="0" applyFont="1" applyFill="1" applyBorder="1" applyAlignment="1">
      <alignment horizontal="left" vertical="top" wrapText="1"/>
    </xf>
    <xf numFmtId="4" fontId="11" fillId="35" borderId="12" xfId="0" applyNumberFormat="1" applyFont="1" applyFill="1" applyBorder="1" applyAlignment="1">
      <alignment horizontal="center" vertical="top" wrapText="1"/>
    </xf>
    <xf numFmtId="4" fontId="4" fillId="34" borderId="12" xfId="0" applyNumberFormat="1" applyFont="1" applyFill="1" applyBorder="1" applyAlignment="1">
      <alignment horizontal="center" vertical="top" wrapText="1"/>
    </xf>
    <xf numFmtId="49" fontId="5" fillId="34" borderId="12" xfId="0" applyNumberFormat="1" applyFont="1" applyFill="1" applyBorder="1" applyAlignment="1">
      <alignment horizontal="left" vertical="top" wrapText="1"/>
    </xf>
    <xf numFmtId="49" fontId="3" fillId="34" borderId="12" xfId="0" applyNumberFormat="1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49" fontId="11" fillId="35" borderId="12" xfId="0" applyNumberFormat="1" applyFont="1" applyFill="1" applyBorder="1" applyAlignment="1">
      <alignment vertical="top" wrapText="1"/>
    </xf>
    <xf numFmtId="0" fontId="14" fillId="33" borderId="12" xfId="0" applyFont="1" applyFill="1" applyBorder="1" applyAlignment="1">
      <alignment horizontal="justify" vertical="top" wrapText="1"/>
    </xf>
    <xf numFmtId="0" fontId="14" fillId="33" borderId="12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17" fillId="35" borderId="0" xfId="0" applyNumberFormat="1" applyFont="1" applyFill="1" applyBorder="1" applyAlignment="1">
      <alignment horizontal="center" vertical="top" wrapText="1"/>
    </xf>
    <xf numFmtId="4" fontId="3" fillId="35" borderId="0" xfId="0" applyNumberFormat="1" applyFont="1" applyFill="1" applyBorder="1" applyAlignment="1">
      <alignment horizontal="center" vertical="top" wrapText="1"/>
    </xf>
    <xf numFmtId="4" fontId="16" fillId="34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34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9" fontId="7" fillId="0" borderId="12" xfId="0" applyNumberFormat="1" applyFont="1" applyFill="1" applyBorder="1" applyAlignment="1">
      <alignment horizontal="left" vertical="top" wrapText="1"/>
    </xf>
    <xf numFmtId="49" fontId="4" fillId="34" borderId="12" xfId="0" applyNumberFormat="1" applyFont="1" applyFill="1" applyBorder="1" applyAlignment="1">
      <alignment horizontal="left" vertical="top" wrapText="1"/>
    </xf>
    <xf numFmtId="49" fontId="2" fillId="34" borderId="12" xfId="0" applyNumberFormat="1" applyFont="1" applyFill="1" applyBorder="1" applyAlignment="1">
      <alignment horizontal="left" vertical="top" wrapText="1"/>
    </xf>
    <xf numFmtId="4" fontId="2" fillId="34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6" fillId="0" borderId="15" xfId="0" applyFont="1" applyFill="1" applyBorder="1" applyAlignment="1">
      <alignment horizontal="justify" vertical="top" wrapText="1"/>
    </xf>
    <xf numFmtId="49" fontId="7" fillId="0" borderId="12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left" vertical="top" wrapText="1"/>
    </xf>
    <xf numFmtId="0" fontId="14" fillId="0" borderId="12" xfId="0" applyFont="1" applyBorder="1" applyAlignment="1">
      <alignment horizontal="left" vertical="center" wrapText="1"/>
    </xf>
    <xf numFmtId="0" fontId="6" fillId="0" borderId="15" xfId="55" applyFont="1" applyFill="1" applyBorder="1" applyAlignment="1">
      <alignment horizontal="justify" vertical="top" wrapText="1"/>
      <protection/>
    </xf>
    <xf numFmtId="49" fontId="7" fillId="0" borderId="15" xfId="55" applyNumberFormat="1" applyFont="1" applyFill="1" applyBorder="1" applyAlignment="1">
      <alignment wrapText="1"/>
      <protection/>
    </xf>
    <xf numFmtId="0" fontId="2" fillId="0" borderId="14" xfId="55" applyFont="1" applyFill="1" applyBorder="1" applyAlignment="1">
      <alignment horizontal="left" vertical="top" wrapText="1"/>
      <protection/>
    </xf>
    <xf numFmtId="0" fontId="4" fillId="0" borderId="14" xfId="55" applyFont="1" applyFill="1" applyBorder="1" applyAlignment="1">
      <alignment horizontal="left" vertical="top" wrapText="1"/>
      <protection/>
    </xf>
    <xf numFmtId="49" fontId="7" fillId="0" borderId="16" xfId="55" applyNumberFormat="1" applyFont="1" applyFill="1" applyBorder="1" applyAlignment="1">
      <alignment wrapText="1"/>
      <protection/>
    </xf>
    <xf numFmtId="49" fontId="3" fillId="0" borderId="12" xfId="0" applyNumberFormat="1" applyFont="1" applyBorder="1" applyAlignment="1">
      <alignment horizontal="center" vertical="top"/>
    </xf>
    <xf numFmtId="49" fontId="3" fillId="36" borderId="12" xfId="0" applyNumberFormat="1" applyFont="1" applyFill="1" applyBorder="1" applyAlignment="1">
      <alignment horizontal="center" vertical="top"/>
    </xf>
    <xf numFmtId="49" fontId="0" fillId="34" borderId="12" xfId="0" applyNumberFormat="1" applyFill="1" applyBorder="1" applyAlignment="1">
      <alignment horizontal="center" vertical="center"/>
    </xf>
    <xf numFmtId="49" fontId="4" fillId="0" borderId="12" xfId="55" applyNumberFormat="1" applyFont="1" applyFill="1" applyBorder="1" applyAlignment="1">
      <alignment horizontal="center" vertical="top" wrapText="1"/>
      <protection/>
    </xf>
    <xf numFmtId="0" fontId="4" fillId="34" borderId="12" xfId="55" applyFont="1" applyFill="1" applyBorder="1" applyAlignment="1">
      <alignment horizontal="center" vertical="top" wrapText="1"/>
      <protection/>
    </xf>
    <xf numFmtId="0" fontId="4" fillId="0" borderId="12" xfId="55" applyFont="1" applyFill="1" applyBorder="1" applyAlignment="1">
      <alignment horizontal="center" vertical="top" wrapText="1"/>
      <protection/>
    </xf>
    <xf numFmtId="49" fontId="5" fillId="34" borderId="12" xfId="55" applyNumberFormat="1" applyFont="1" applyFill="1" applyBorder="1" applyAlignment="1">
      <alignment wrapText="1"/>
      <protection/>
    </xf>
    <xf numFmtId="49" fontId="2" fillId="34" borderId="12" xfId="55" applyNumberFormat="1" applyFont="1" applyFill="1" applyBorder="1" applyAlignment="1">
      <alignment horizontal="center" vertical="top" wrapText="1"/>
      <protection/>
    </xf>
    <xf numFmtId="0" fontId="6" fillId="0" borderId="12" xfId="55" applyFont="1" applyFill="1" applyBorder="1" applyAlignment="1">
      <alignment horizontal="left" vertical="top" wrapText="1"/>
      <protection/>
    </xf>
    <xf numFmtId="49" fontId="4" fillId="34" borderId="12" xfId="55" applyNumberFormat="1" applyFont="1" applyFill="1" applyBorder="1" applyAlignment="1">
      <alignment horizontal="center" vertical="top" wrapText="1"/>
      <protection/>
    </xf>
    <xf numFmtId="0" fontId="6" fillId="0" borderId="12" xfId="55" applyFont="1" applyFill="1" applyBorder="1" applyAlignment="1">
      <alignment vertical="top" wrapText="1"/>
      <protection/>
    </xf>
    <xf numFmtId="49" fontId="3" fillId="0" borderId="12" xfId="55" applyNumberFormat="1" applyFont="1" applyFill="1" applyBorder="1" applyAlignment="1">
      <alignment horizontal="center" vertical="top" wrapText="1"/>
      <protection/>
    </xf>
    <xf numFmtId="0" fontId="3" fillId="0" borderId="12" xfId="55" applyFont="1" applyFill="1" applyBorder="1" applyAlignment="1">
      <alignment horizontal="center" vertical="top" wrapText="1"/>
      <protection/>
    </xf>
    <xf numFmtId="49" fontId="5" fillId="0" borderId="12" xfId="55" applyNumberFormat="1" applyFont="1" applyFill="1" applyBorder="1" applyAlignment="1">
      <alignment horizontal="center" vertical="top" wrapText="1"/>
      <protection/>
    </xf>
    <xf numFmtId="0" fontId="5" fillId="34" borderId="12" xfId="55" applyFont="1" applyFill="1" applyBorder="1" applyAlignment="1">
      <alignment wrapText="1"/>
      <protection/>
    </xf>
    <xf numFmtId="0" fontId="6" fillId="0" borderId="12" xfId="55" applyFont="1" applyFill="1" applyBorder="1" applyAlignment="1">
      <alignment horizontal="justify" vertical="top" wrapText="1"/>
      <protection/>
    </xf>
    <xf numFmtId="0" fontId="4" fillId="0" borderId="12" xfId="55" applyFont="1" applyFill="1" applyBorder="1" applyAlignment="1">
      <alignment vertical="top" wrapText="1"/>
      <protection/>
    </xf>
    <xf numFmtId="0" fontId="2" fillId="0" borderId="12" xfId="0" applyFont="1" applyFill="1" applyBorder="1" applyAlignment="1">
      <alignment vertical="top" wrapText="1"/>
    </xf>
    <xf numFmtId="0" fontId="7" fillId="37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5" fillId="38" borderId="12" xfId="0" applyFont="1" applyFill="1" applyBorder="1" applyAlignment="1">
      <alignment horizontal="left" vertical="top" wrapText="1"/>
    </xf>
    <xf numFmtId="4" fontId="2" fillId="39" borderId="12" xfId="55" applyNumberFormat="1" applyFont="1" applyFill="1" applyBorder="1" applyAlignment="1">
      <alignment horizontal="center" vertical="top" wrapText="1"/>
      <protection/>
    </xf>
    <xf numFmtId="0" fontId="5" fillId="38" borderId="12" xfId="55" applyFont="1" applyFill="1" applyBorder="1" applyAlignment="1">
      <alignment vertical="top" wrapText="1"/>
      <protection/>
    </xf>
    <xf numFmtId="0" fontId="5" fillId="34" borderId="12" xfId="55" applyFont="1" applyFill="1" applyBorder="1" applyAlignment="1">
      <alignment horizontal="left" vertical="top" wrapText="1"/>
      <protection/>
    </xf>
    <xf numFmtId="0" fontId="7" fillId="0" borderId="12" xfId="55" applyFont="1" applyFill="1" applyBorder="1" applyAlignment="1">
      <alignment vertical="top" wrapText="1"/>
      <protection/>
    </xf>
    <xf numFmtId="0" fontId="5" fillId="38" borderId="12" xfId="55" applyFont="1" applyFill="1" applyBorder="1" applyAlignment="1">
      <alignment horizontal="center" vertical="top" wrapText="1"/>
      <protection/>
    </xf>
    <xf numFmtId="49" fontId="5" fillId="38" borderId="12" xfId="55" applyNumberFormat="1" applyFont="1" applyFill="1" applyBorder="1" applyAlignment="1">
      <alignment horizontal="center" vertical="top" wrapText="1"/>
      <protection/>
    </xf>
    <xf numFmtId="4" fontId="5" fillId="38" borderId="12" xfId="55" applyNumberFormat="1" applyFont="1" applyFill="1" applyBorder="1" applyAlignment="1">
      <alignment horizontal="center" vertical="top" wrapText="1"/>
      <protection/>
    </xf>
    <xf numFmtId="4" fontId="4" fillId="34" borderId="12" xfId="55" applyNumberFormat="1" applyFont="1" applyFill="1" applyBorder="1" applyAlignment="1">
      <alignment horizontal="center" vertical="top" wrapText="1"/>
      <protection/>
    </xf>
    <xf numFmtId="49" fontId="5" fillId="38" borderId="12" xfId="0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4" fontId="2" fillId="0" borderId="12" xfId="55" applyNumberFormat="1" applyFont="1" applyFill="1" applyBorder="1" applyAlignment="1">
      <alignment horizontal="center" vertical="top" wrapText="1"/>
      <protection/>
    </xf>
    <xf numFmtId="0" fontId="6" fillId="0" borderId="12" xfId="0" applyFont="1" applyFill="1" applyBorder="1" applyAlignment="1">
      <alignment horizontal="justify" vertical="top" wrapText="1"/>
    </xf>
    <xf numFmtId="172" fontId="4" fillId="0" borderId="12" xfId="55" applyNumberFormat="1" applyFont="1" applyFill="1" applyBorder="1" applyAlignment="1">
      <alignment horizontal="center" vertical="top" wrapText="1"/>
      <protection/>
    </xf>
    <xf numFmtId="49" fontId="9" fillId="0" borderId="12" xfId="0" applyNumberFormat="1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11" fillId="35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top" wrapText="1"/>
    </xf>
    <xf numFmtId="0" fontId="4" fillId="0" borderId="14" xfId="55" applyFont="1" applyFill="1" applyBorder="1" applyAlignment="1">
      <alignment horizontal="center" vertical="top" wrapText="1"/>
      <protection/>
    </xf>
    <xf numFmtId="0" fontId="2" fillId="0" borderId="14" xfId="55" applyFont="1" applyFill="1" applyBorder="1" applyAlignment="1">
      <alignment horizontal="center" vertical="top" wrapText="1"/>
      <protection/>
    </xf>
    <xf numFmtId="49" fontId="4" fillId="34" borderId="12" xfId="0" applyNumberFormat="1" applyFont="1" applyFill="1" applyBorder="1" applyAlignment="1">
      <alignment horizontal="center" vertical="top" wrapText="1"/>
    </xf>
    <xf numFmtId="49" fontId="2" fillId="34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34" borderId="12" xfId="0" applyNumberFormat="1" applyFont="1" applyFill="1" applyBorder="1" applyAlignment="1">
      <alignment horizontal="center" vertical="top" wrapText="1"/>
    </xf>
    <xf numFmtId="49" fontId="3" fillId="34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wrapText="1"/>
    </xf>
    <xf numFmtId="0" fontId="2" fillId="0" borderId="12" xfId="55" applyFont="1" applyFill="1" applyBorder="1" applyAlignment="1">
      <alignment horizontal="center" vertical="top" wrapText="1"/>
      <protection/>
    </xf>
    <xf numFmtId="4" fontId="2" fillId="38" borderId="12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wrapText="1"/>
    </xf>
    <xf numFmtId="4" fontId="6" fillId="0" borderId="12" xfId="0" applyNumberFormat="1" applyFont="1" applyBorder="1" applyAlignment="1">
      <alignment horizontal="center" wrapText="1"/>
    </xf>
    <xf numFmtId="4" fontId="18" fillId="0" borderId="12" xfId="0" applyNumberFormat="1" applyFont="1" applyBorder="1" applyAlignment="1">
      <alignment horizont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top" wrapText="1"/>
    </xf>
    <xf numFmtId="4" fontId="6" fillId="0" borderId="18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/>
    </xf>
    <xf numFmtId="0" fontId="7" fillId="0" borderId="15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0" fontId="7" fillId="38" borderId="12" xfId="0" applyFont="1" applyFill="1" applyBorder="1" applyAlignment="1">
      <alignment vertical="top" wrapText="1"/>
    </xf>
    <xf numFmtId="0" fontId="4" fillId="38" borderId="12" xfId="55" applyFont="1" applyFill="1" applyBorder="1" applyAlignment="1">
      <alignment horizontal="center" vertical="top" wrapText="1"/>
      <protection/>
    </xf>
    <xf numFmtId="49" fontId="3" fillId="38" borderId="12" xfId="55" applyNumberFormat="1" applyFont="1" applyFill="1" applyBorder="1" applyAlignment="1">
      <alignment horizontal="center" vertical="top" wrapText="1"/>
      <protection/>
    </xf>
    <xf numFmtId="4" fontId="2" fillId="38" borderId="12" xfId="55" applyNumberFormat="1" applyFont="1" applyFill="1" applyBorder="1" applyAlignment="1">
      <alignment horizontal="center" vertical="top" wrapText="1"/>
      <protection/>
    </xf>
    <xf numFmtId="0" fontId="0" fillId="38" borderId="0" xfId="0" applyFill="1" applyAlignment="1">
      <alignment/>
    </xf>
    <xf numFmtId="49" fontId="6" fillId="0" borderId="12" xfId="0" applyNumberFormat="1" applyFont="1" applyFill="1" applyBorder="1" applyAlignment="1">
      <alignment vertical="top" wrapText="1"/>
    </xf>
    <xf numFmtId="0" fontId="7" fillId="0" borderId="19" xfId="55" applyFont="1" applyFill="1" applyBorder="1" applyAlignment="1">
      <alignment horizontal="justify" vertical="top" wrapText="1"/>
      <protection/>
    </xf>
    <xf numFmtId="0" fontId="7" fillId="0" borderId="15" xfId="55" applyFont="1" applyFill="1" applyBorder="1" applyAlignment="1">
      <alignment vertical="top" wrapText="1"/>
      <protection/>
    </xf>
    <xf numFmtId="0" fontId="11" fillId="2" borderId="12" xfId="0" applyFont="1" applyFill="1" applyBorder="1" applyAlignment="1">
      <alignment horizontal="left" vertical="top" wrapText="1"/>
    </xf>
    <xf numFmtId="0" fontId="0" fillId="2" borderId="0" xfId="0" applyFill="1" applyAlignment="1">
      <alignment/>
    </xf>
    <xf numFmtId="0" fontId="11" fillId="8" borderId="12" xfId="0" applyFont="1" applyFill="1" applyBorder="1" applyAlignment="1">
      <alignment horizontal="left" vertical="top" wrapText="1"/>
    </xf>
    <xf numFmtId="49" fontId="4" fillId="8" borderId="12" xfId="0" applyNumberFormat="1" applyFont="1" applyFill="1" applyBorder="1" applyAlignment="1">
      <alignment horizontal="left" vertical="top" wrapText="1"/>
    </xf>
    <xf numFmtId="49" fontId="4" fillId="8" borderId="12" xfId="0" applyNumberFormat="1" applyFont="1" applyFill="1" applyBorder="1" applyAlignment="1">
      <alignment horizontal="center" vertical="top" wrapText="1"/>
    </xf>
    <xf numFmtId="4" fontId="4" fillId="8" borderId="12" xfId="0" applyNumberFormat="1" applyFont="1" applyFill="1" applyBorder="1" applyAlignment="1">
      <alignment horizontal="center" vertical="top" wrapText="1"/>
    </xf>
    <xf numFmtId="4" fontId="5" fillId="8" borderId="0" xfId="0" applyNumberFormat="1" applyFont="1" applyFill="1" applyBorder="1" applyAlignment="1">
      <alignment horizontal="center" vertical="top" wrapText="1"/>
    </xf>
    <xf numFmtId="0" fontId="1" fillId="8" borderId="0" xfId="0" applyFont="1" applyFill="1" applyAlignment="1">
      <alignment vertical="top"/>
    </xf>
    <xf numFmtId="0" fontId="1" fillId="8" borderId="0" xfId="0" applyFont="1" applyFill="1" applyAlignment="1">
      <alignment/>
    </xf>
    <xf numFmtId="4" fontId="53" fillId="0" borderId="2" xfId="34" applyNumberFormat="1" applyFont="1" applyAlignment="1" applyProtection="1">
      <alignment horizontal="center" vertical="top" wrapText="1"/>
      <protection/>
    </xf>
    <xf numFmtId="49" fontId="5" fillId="2" borderId="12" xfId="0" applyNumberFormat="1" applyFont="1" applyFill="1" applyBorder="1" applyAlignment="1">
      <alignment horizontal="center" vertical="top"/>
    </xf>
    <xf numFmtId="49" fontId="4" fillId="2" borderId="12" xfId="0" applyNumberFormat="1" applyFont="1" applyFill="1" applyBorder="1" applyAlignment="1">
      <alignment horizontal="left" vertical="top" wrapText="1"/>
    </xf>
    <xf numFmtId="4" fontId="4" fillId="2" borderId="12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Alignment="1">
      <alignment vertical="top"/>
    </xf>
    <xf numFmtId="4" fontId="0" fillId="0" borderId="0" xfId="0" applyNumberFormat="1" applyAlignment="1">
      <alignment/>
    </xf>
    <xf numFmtId="0" fontId="0" fillId="0" borderId="0" xfId="0" applyNumberFormat="1" applyAlignment="1">
      <alignment horizontal="right" wrapText="1"/>
    </xf>
    <xf numFmtId="2" fontId="1" fillId="0" borderId="0" xfId="0" applyNumberFormat="1" applyFont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horizontal="right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ill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 wrapText="1"/>
    </xf>
    <xf numFmtId="0" fontId="0" fillId="0" borderId="0" xfId="0" applyFill="1" applyAlignment="1">
      <alignment horizontal="right" vertical="top"/>
    </xf>
    <xf numFmtId="0" fontId="6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8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79"/>
  <sheetViews>
    <sheetView tabSelected="1" view="pageBreakPreview" zoomScaleSheetLayoutView="100" zoomScalePageLayoutView="0" workbookViewId="0" topLeftCell="A1">
      <selection activeCell="E1" sqref="E1:F1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50" customWidth="1"/>
    <col min="6" max="6" width="16.57421875" style="4" customWidth="1"/>
    <col min="7" max="7" width="15.421875" style="77" customWidth="1"/>
    <col min="8" max="8" width="19.57421875" style="2" customWidth="1"/>
  </cols>
  <sheetData>
    <row r="1" spans="5:6" ht="76.5" customHeight="1">
      <c r="E1" s="197" t="s">
        <v>343</v>
      </c>
      <c r="F1" s="198"/>
    </row>
    <row r="2" spans="1:7" ht="61.5" customHeight="1">
      <c r="A2" s="193" t="s">
        <v>321</v>
      </c>
      <c r="B2" s="193"/>
      <c r="C2" s="193"/>
      <c r="D2" s="193"/>
      <c r="E2" s="193"/>
      <c r="F2" s="193"/>
      <c r="G2" s="70"/>
    </row>
    <row r="3" spans="1:7" ht="45" customHeight="1">
      <c r="A3" s="194" t="s">
        <v>325</v>
      </c>
      <c r="B3" s="194"/>
      <c r="C3" s="194"/>
      <c r="D3" s="194"/>
      <c r="E3" s="194"/>
      <c r="F3" s="194"/>
      <c r="G3" s="71"/>
    </row>
    <row r="4" spans="6:7" ht="9" customHeight="1">
      <c r="F4" s="1" t="s">
        <v>167</v>
      </c>
      <c r="G4" s="72"/>
    </row>
    <row r="5" spans="1:7" ht="15.75">
      <c r="A5" s="161" t="s">
        <v>55</v>
      </c>
      <c r="B5" s="161" t="s">
        <v>57</v>
      </c>
      <c r="C5" s="195" t="s">
        <v>59</v>
      </c>
      <c r="D5" s="195" t="s">
        <v>60</v>
      </c>
      <c r="E5" s="196" t="s">
        <v>61</v>
      </c>
      <c r="F5" s="162" t="s">
        <v>62</v>
      </c>
      <c r="G5" s="67"/>
    </row>
    <row r="6" spans="1:7" ht="16.5" customHeight="1">
      <c r="A6" s="161" t="s">
        <v>56</v>
      </c>
      <c r="B6" s="161" t="s">
        <v>58</v>
      </c>
      <c r="C6" s="195"/>
      <c r="D6" s="195"/>
      <c r="E6" s="196"/>
      <c r="F6" s="162" t="s">
        <v>63</v>
      </c>
      <c r="G6" s="67"/>
    </row>
    <row r="7" spans="1:7" ht="15">
      <c r="A7" s="161"/>
      <c r="B7" s="161" t="s">
        <v>56</v>
      </c>
      <c r="C7" s="195"/>
      <c r="D7" s="195"/>
      <c r="E7" s="196"/>
      <c r="F7" s="163" t="s">
        <v>280</v>
      </c>
      <c r="G7" s="73"/>
    </row>
    <row r="8" spans="1:8" s="17" customFormat="1" ht="21" customHeight="1">
      <c r="A8" s="51" t="s">
        <v>92</v>
      </c>
      <c r="B8" s="51"/>
      <c r="C8" s="140"/>
      <c r="D8" s="140"/>
      <c r="E8" s="52" t="s">
        <v>205</v>
      </c>
      <c r="F8" s="53">
        <f>SUM(F9+F15+F37+F25+F32)</f>
        <v>3843306.77</v>
      </c>
      <c r="G8" s="74"/>
      <c r="H8" s="191">
        <f>F40+F42+F45+F72+F88+F95+F107+F114+F118+F151+F188+F191+F211+F218+F222+F252+F269</f>
        <v>15467344.77</v>
      </c>
    </row>
    <row r="9" spans="1:8" s="17" customFormat="1" ht="33" customHeight="1">
      <c r="A9" s="10" t="s">
        <v>92</v>
      </c>
      <c r="B9" s="10" t="s">
        <v>94</v>
      </c>
      <c r="C9" s="139"/>
      <c r="D9" s="139"/>
      <c r="E9" s="45" t="s">
        <v>206</v>
      </c>
      <c r="F9" s="24">
        <f>F10</f>
        <v>430532</v>
      </c>
      <c r="G9" s="68"/>
      <c r="H9" s="79"/>
    </row>
    <row r="10" spans="1:7" ht="44.25" customHeight="1">
      <c r="A10" s="10" t="s">
        <v>92</v>
      </c>
      <c r="B10" s="10" t="s">
        <v>94</v>
      </c>
      <c r="C10" s="139" t="s">
        <v>126</v>
      </c>
      <c r="D10" s="139"/>
      <c r="E10" s="45" t="s">
        <v>207</v>
      </c>
      <c r="F10" s="24">
        <f>F11</f>
        <v>430532</v>
      </c>
      <c r="G10" s="68"/>
    </row>
    <row r="11" spans="1:7" ht="41.25" customHeight="1">
      <c r="A11" s="10" t="s">
        <v>92</v>
      </c>
      <c r="B11" s="10" t="s">
        <v>94</v>
      </c>
      <c r="C11" s="139" t="s">
        <v>125</v>
      </c>
      <c r="D11" s="139"/>
      <c r="E11" s="45" t="s">
        <v>8</v>
      </c>
      <c r="F11" s="24">
        <f>F12</f>
        <v>430532</v>
      </c>
      <c r="G11" s="68"/>
    </row>
    <row r="12" spans="1:7" ht="19.5" customHeight="1">
      <c r="A12" s="10" t="s">
        <v>92</v>
      </c>
      <c r="B12" s="10" t="s">
        <v>94</v>
      </c>
      <c r="C12" s="139" t="s">
        <v>151</v>
      </c>
      <c r="D12" s="139"/>
      <c r="E12" s="45" t="s">
        <v>208</v>
      </c>
      <c r="F12" s="24">
        <f>F13+F14</f>
        <v>430532</v>
      </c>
      <c r="G12" s="68"/>
    </row>
    <row r="13" spans="1:7" ht="29.25" customHeight="1">
      <c r="A13" s="14" t="s">
        <v>92</v>
      </c>
      <c r="B13" s="14" t="s">
        <v>94</v>
      </c>
      <c r="C13" s="141" t="s">
        <v>151</v>
      </c>
      <c r="D13" s="141" t="s">
        <v>27</v>
      </c>
      <c r="E13" s="96" t="s">
        <v>31</v>
      </c>
      <c r="F13" s="24">
        <v>426032</v>
      </c>
      <c r="G13" s="68" t="s">
        <v>319</v>
      </c>
    </row>
    <row r="14" spans="1:7" ht="21" customHeight="1">
      <c r="A14" s="14" t="s">
        <v>92</v>
      </c>
      <c r="B14" s="14" t="s">
        <v>94</v>
      </c>
      <c r="C14" s="141" t="s">
        <v>151</v>
      </c>
      <c r="D14" s="141" t="s">
        <v>29</v>
      </c>
      <c r="E14" s="96" t="s">
        <v>35</v>
      </c>
      <c r="F14" s="24">
        <v>4500</v>
      </c>
      <c r="G14" s="68"/>
    </row>
    <row r="15" spans="1:8" s="17" customFormat="1" ht="43.5" customHeight="1">
      <c r="A15" s="10" t="s">
        <v>92</v>
      </c>
      <c r="B15" s="10" t="s">
        <v>96</v>
      </c>
      <c r="C15" s="139"/>
      <c r="D15" s="139"/>
      <c r="E15" s="45" t="s">
        <v>209</v>
      </c>
      <c r="F15" s="24">
        <f>F16</f>
        <v>602790</v>
      </c>
      <c r="G15" s="68"/>
      <c r="H15" s="79"/>
    </row>
    <row r="16" spans="1:8" s="18" customFormat="1" ht="41.25" customHeight="1">
      <c r="A16" s="10" t="s">
        <v>92</v>
      </c>
      <c r="B16" s="10" t="s">
        <v>96</v>
      </c>
      <c r="C16" s="139" t="s">
        <v>126</v>
      </c>
      <c r="D16" s="139"/>
      <c r="E16" s="45" t="s">
        <v>207</v>
      </c>
      <c r="F16" s="24">
        <f>F17</f>
        <v>602790</v>
      </c>
      <c r="G16" s="68"/>
      <c r="H16" s="80"/>
    </row>
    <row r="17" spans="1:7" ht="42" customHeight="1">
      <c r="A17" s="10" t="s">
        <v>92</v>
      </c>
      <c r="B17" s="10" t="s">
        <v>96</v>
      </c>
      <c r="C17" s="139" t="s">
        <v>125</v>
      </c>
      <c r="D17" s="139"/>
      <c r="E17" s="45" t="s">
        <v>210</v>
      </c>
      <c r="F17" s="24">
        <f>F18+F23</f>
        <v>602790</v>
      </c>
      <c r="G17" s="68"/>
    </row>
    <row r="18" spans="1:7" ht="22.5" customHeight="1">
      <c r="A18" s="10" t="s">
        <v>92</v>
      </c>
      <c r="B18" s="10" t="s">
        <v>96</v>
      </c>
      <c r="C18" s="139" t="s">
        <v>152</v>
      </c>
      <c r="D18" s="139"/>
      <c r="E18" s="45" t="s">
        <v>211</v>
      </c>
      <c r="F18" s="24">
        <f>SUM(F19:F22)</f>
        <v>601790</v>
      </c>
      <c r="G18" s="68"/>
    </row>
    <row r="19" spans="1:7" ht="29.25" customHeight="1">
      <c r="A19" s="14" t="s">
        <v>92</v>
      </c>
      <c r="B19" s="14" t="s">
        <v>96</v>
      </c>
      <c r="C19" s="141" t="s">
        <v>152</v>
      </c>
      <c r="D19" s="141" t="s">
        <v>27</v>
      </c>
      <c r="E19" s="96" t="s">
        <v>31</v>
      </c>
      <c r="F19" s="25">
        <v>296690</v>
      </c>
      <c r="G19" s="68" t="s">
        <v>320</v>
      </c>
    </row>
    <row r="20" spans="1:8" s="18" customFormat="1" ht="24.75" customHeight="1">
      <c r="A20" s="14" t="s">
        <v>92</v>
      </c>
      <c r="B20" s="14" t="s">
        <v>96</v>
      </c>
      <c r="C20" s="141" t="s">
        <v>152</v>
      </c>
      <c r="D20" s="141" t="s">
        <v>24</v>
      </c>
      <c r="E20" s="96" t="s">
        <v>34</v>
      </c>
      <c r="F20" s="25">
        <v>298600</v>
      </c>
      <c r="G20" s="68"/>
      <c r="H20" s="80"/>
    </row>
    <row r="21" spans="1:8" ht="22.5" customHeight="1" hidden="1">
      <c r="A21" s="14" t="s">
        <v>92</v>
      </c>
      <c r="B21" s="14" t="s">
        <v>96</v>
      </c>
      <c r="C21" s="141" t="s">
        <v>152</v>
      </c>
      <c r="D21" s="141" t="s">
        <v>28</v>
      </c>
      <c r="E21" s="46" t="s">
        <v>36</v>
      </c>
      <c r="F21" s="25">
        <v>0</v>
      </c>
      <c r="G21" s="68"/>
      <c r="H21" s="81"/>
    </row>
    <row r="22" spans="1:8" ht="19.5" customHeight="1">
      <c r="A22" s="14" t="s">
        <v>92</v>
      </c>
      <c r="B22" s="14" t="s">
        <v>96</v>
      </c>
      <c r="C22" s="141" t="s">
        <v>152</v>
      </c>
      <c r="D22" s="141" t="s">
        <v>29</v>
      </c>
      <c r="E22" s="46" t="s">
        <v>35</v>
      </c>
      <c r="F22" s="25">
        <v>6500</v>
      </c>
      <c r="G22" s="68"/>
      <c r="H22" s="81"/>
    </row>
    <row r="23" spans="1:8" ht="51">
      <c r="A23" s="10" t="s">
        <v>92</v>
      </c>
      <c r="B23" s="10" t="s">
        <v>96</v>
      </c>
      <c r="C23" s="139" t="s">
        <v>269</v>
      </c>
      <c r="D23" s="141"/>
      <c r="E23" s="45" t="s">
        <v>271</v>
      </c>
      <c r="F23" s="24">
        <f>F24</f>
        <v>1000</v>
      </c>
      <c r="G23" s="68"/>
      <c r="H23" s="81"/>
    </row>
    <row r="24" spans="1:8" ht="29.25" customHeight="1">
      <c r="A24" s="14" t="s">
        <v>92</v>
      </c>
      <c r="B24" s="14" t="s">
        <v>96</v>
      </c>
      <c r="C24" s="141" t="s">
        <v>269</v>
      </c>
      <c r="D24" s="141" t="s">
        <v>24</v>
      </c>
      <c r="E24" s="96" t="s">
        <v>34</v>
      </c>
      <c r="F24" s="25">
        <v>1000</v>
      </c>
      <c r="G24" s="68"/>
      <c r="H24" s="81"/>
    </row>
    <row r="25" spans="1:8" s="18" customFormat="1" ht="25.5" customHeight="1">
      <c r="A25" s="10" t="s">
        <v>92</v>
      </c>
      <c r="B25" s="10" t="s">
        <v>98</v>
      </c>
      <c r="C25" s="139"/>
      <c r="D25" s="139"/>
      <c r="E25" s="45" t="s">
        <v>173</v>
      </c>
      <c r="F25" s="24">
        <f>SUM(F26)</f>
        <v>212740</v>
      </c>
      <c r="G25" s="68"/>
      <c r="H25" s="80"/>
    </row>
    <row r="26" spans="1:8" s="18" customFormat="1" ht="40.5" customHeight="1">
      <c r="A26" s="10" t="s">
        <v>92</v>
      </c>
      <c r="B26" s="10" t="s">
        <v>98</v>
      </c>
      <c r="C26" s="139" t="s">
        <v>126</v>
      </c>
      <c r="D26" s="139"/>
      <c r="E26" s="45" t="s">
        <v>207</v>
      </c>
      <c r="F26" s="24">
        <f>SUM(F27)</f>
        <v>212740</v>
      </c>
      <c r="G26" s="68"/>
      <c r="H26" s="80"/>
    </row>
    <row r="27" spans="1:8" s="18" customFormat="1" ht="39.75" customHeight="1">
      <c r="A27" s="10" t="s">
        <v>92</v>
      </c>
      <c r="B27" s="10" t="s">
        <v>98</v>
      </c>
      <c r="C27" s="139" t="s">
        <v>125</v>
      </c>
      <c r="D27" s="139"/>
      <c r="E27" s="45" t="s">
        <v>210</v>
      </c>
      <c r="F27" s="24">
        <f>F28+F30</f>
        <v>212740</v>
      </c>
      <c r="G27" s="68"/>
      <c r="H27" s="80"/>
    </row>
    <row r="28" spans="1:8" s="18" customFormat="1" ht="39.75" customHeight="1">
      <c r="A28" s="14" t="s">
        <v>92</v>
      </c>
      <c r="B28" s="14" t="s">
        <v>98</v>
      </c>
      <c r="C28" s="141" t="s">
        <v>18</v>
      </c>
      <c r="D28" s="141"/>
      <c r="E28" s="46" t="s">
        <v>277</v>
      </c>
      <c r="F28" s="25">
        <f>F29</f>
        <v>145000</v>
      </c>
      <c r="G28" s="68"/>
      <c r="H28" s="80"/>
    </row>
    <row r="29" spans="1:8" s="18" customFormat="1" ht="22.5" customHeight="1">
      <c r="A29" s="14" t="s">
        <v>92</v>
      </c>
      <c r="B29" s="14" t="s">
        <v>98</v>
      </c>
      <c r="C29" s="141" t="s">
        <v>18</v>
      </c>
      <c r="D29" s="141" t="s">
        <v>268</v>
      </c>
      <c r="E29" s="96" t="s">
        <v>278</v>
      </c>
      <c r="F29" s="25">
        <v>145000</v>
      </c>
      <c r="G29" s="68"/>
      <c r="H29" s="80"/>
    </row>
    <row r="30" spans="1:8" s="18" customFormat="1" ht="31.5" customHeight="1">
      <c r="A30" s="14" t="s">
        <v>92</v>
      </c>
      <c r="B30" s="14" t="s">
        <v>98</v>
      </c>
      <c r="C30" s="141" t="s">
        <v>341</v>
      </c>
      <c r="D30" s="141"/>
      <c r="E30" s="46" t="s">
        <v>342</v>
      </c>
      <c r="F30" s="25">
        <f>F31</f>
        <v>67740</v>
      </c>
      <c r="G30" s="68"/>
      <c r="H30" s="80"/>
    </row>
    <row r="31" spans="1:8" s="18" customFormat="1" ht="22.5" customHeight="1">
      <c r="A31" s="14" t="s">
        <v>92</v>
      </c>
      <c r="B31" s="14" t="s">
        <v>98</v>
      </c>
      <c r="C31" s="141" t="s">
        <v>341</v>
      </c>
      <c r="D31" s="141" t="s">
        <v>268</v>
      </c>
      <c r="E31" s="96" t="s">
        <v>278</v>
      </c>
      <c r="F31" s="25">
        <v>67740</v>
      </c>
      <c r="G31" s="68"/>
      <c r="H31" s="80"/>
    </row>
    <row r="32" spans="1:8" s="18" customFormat="1" ht="32.25" customHeight="1">
      <c r="A32" s="64" t="s">
        <v>92</v>
      </c>
      <c r="B32" s="64" t="s">
        <v>243</v>
      </c>
      <c r="C32" s="65"/>
      <c r="D32" s="65"/>
      <c r="E32" s="63" t="s">
        <v>9</v>
      </c>
      <c r="F32" s="24">
        <f>F33</f>
        <v>50000</v>
      </c>
      <c r="G32" s="68"/>
      <c r="H32" s="62"/>
    </row>
    <row r="33" spans="1:8" s="18" customFormat="1" ht="32.25" customHeight="1">
      <c r="A33" s="138" t="s">
        <v>92</v>
      </c>
      <c r="B33" s="138" t="s">
        <v>243</v>
      </c>
      <c r="C33" s="142" t="s">
        <v>126</v>
      </c>
      <c r="D33" s="142"/>
      <c r="E33" s="98" t="s">
        <v>10</v>
      </c>
      <c r="F33" s="24">
        <f>F34</f>
        <v>50000</v>
      </c>
      <c r="G33" s="68"/>
      <c r="H33" s="62"/>
    </row>
    <row r="34" spans="1:8" s="18" customFormat="1" ht="40.5" customHeight="1">
      <c r="A34" s="138" t="s">
        <v>92</v>
      </c>
      <c r="B34" s="138" t="s">
        <v>243</v>
      </c>
      <c r="C34" s="142" t="s">
        <v>125</v>
      </c>
      <c r="D34" s="142"/>
      <c r="E34" s="98" t="s">
        <v>11</v>
      </c>
      <c r="F34" s="24">
        <f>F35</f>
        <v>50000</v>
      </c>
      <c r="G34" s="68"/>
      <c r="H34" s="62"/>
    </row>
    <row r="35" spans="1:8" s="18" customFormat="1" ht="21.75" customHeight="1">
      <c r="A35" s="138" t="s">
        <v>92</v>
      </c>
      <c r="B35" s="138" t="s">
        <v>243</v>
      </c>
      <c r="C35" s="142" t="s">
        <v>13</v>
      </c>
      <c r="D35" s="142"/>
      <c r="E35" s="98" t="s">
        <v>12</v>
      </c>
      <c r="F35" s="24">
        <f>F36</f>
        <v>50000</v>
      </c>
      <c r="G35" s="68"/>
      <c r="H35" s="62"/>
    </row>
    <row r="36" spans="1:8" s="18" customFormat="1" ht="21" customHeight="1">
      <c r="A36" s="138" t="s">
        <v>92</v>
      </c>
      <c r="B36" s="138" t="s">
        <v>243</v>
      </c>
      <c r="C36" s="142" t="s">
        <v>13</v>
      </c>
      <c r="D36" s="142" t="s">
        <v>15</v>
      </c>
      <c r="E36" s="98" t="s">
        <v>14</v>
      </c>
      <c r="F36" s="25">
        <v>50000</v>
      </c>
      <c r="G36" s="68"/>
      <c r="H36" s="62"/>
    </row>
    <row r="37" spans="1:7" ht="21" customHeight="1">
      <c r="A37" s="38" t="s">
        <v>92</v>
      </c>
      <c r="B37" s="38">
        <v>13</v>
      </c>
      <c r="C37" s="143"/>
      <c r="D37" s="143"/>
      <c r="E37" s="47" t="s">
        <v>66</v>
      </c>
      <c r="F37" s="40">
        <f>F38+F45+F49+F42</f>
        <v>2547244.77</v>
      </c>
      <c r="G37" s="69"/>
    </row>
    <row r="38" spans="1:7" ht="59.25" customHeight="1">
      <c r="A38" s="10" t="s">
        <v>92</v>
      </c>
      <c r="B38" s="10">
        <v>13</v>
      </c>
      <c r="C38" s="139" t="s">
        <v>136</v>
      </c>
      <c r="D38" s="139"/>
      <c r="E38" s="122" t="s">
        <v>285</v>
      </c>
      <c r="F38" s="24">
        <f>F39</f>
        <v>5000</v>
      </c>
      <c r="G38" s="68"/>
    </row>
    <row r="39" spans="1:7" ht="36" customHeight="1">
      <c r="A39" s="10" t="s">
        <v>92</v>
      </c>
      <c r="B39" s="10" t="s">
        <v>155</v>
      </c>
      <c r="C39" s="139" t="s">
        <v>134</v>
      </c>
      <c r="D39" s="139"/>
      <c r="E39" s="45" t="s">
        <v>135</v>
      </c>
      <c r="F39" s="24">
        <f>F40</f>
        <v>5000</v>
      </c>
      <c r="G39" s="68"/>
    </row>
    <row r="40" spans="1:7" ht="27.75" customHeight="1">
      <c r="A40" s="10" t="s">
        <v>92</v>
      </c>
      <c r="B40" s="10">
        <v>13</v>
      </c>
      <c r="C40" s="139" t="s">
        <v>133</v>
      </c>
      <c r="D40" s="139"/>
      <c r="E40" s="45" t="s">
        <v>213</v>
      </c>
      <c r="F40" s="24">
        <f>F41</f>
        <v>5000</v>
      </c>
      <c r="G40" s="68"/>
    </row>
    <row r="41" spans="1:7" ht="27.75" customHeight="1">
      <c r="A41" s="14" t="s">
        <v>92</v>
      </c>
      <c r="B41" s="14" t="s">
        <v>236</v>
      </c>
      <c r="C41" s="141" t="s">
        <v>133</v>
      </c>
      <c r="D41" s="141" t="s">
        <v>24</v>
      </c>
      <c r="E41" s="96" t="s">
        <v>34</v>
      </c>
      <c r="F41" s="25">
        <v>5000</v>
      </c>
      <c r="G41" s="68"/>
    </row>
    <row r="42" spans="1:7" ht="37.5" customHeight="1">
      <c r="A42" s="10" t="s">
        <v>92</v>
      </c>
      <c r="B42" s="10" t="s">
        <v>236</v>
      </c>
      <c r="C42" s="139" t="s">
        <v>254</v>
      </c>
      <c r="D42" s="139"/>
      <c r="E42" s="128" t="s">
        <v>293</v>
      </c>
      <c r="F42" s="24">
        <f>F43</f>
        <v>10000</v>
      </c>
      <c r="G42" s="68"/>
    </row>
    <row r="43" spans="1:7" ht="32.25" customHeight="1">
      <c r="A43" s="14" t="s">
        <v>92</v>
      </c>
      <c r="B43" s="14" t="s">
        <v>236</v>
      </c>
      <c r="C43" s="158" t="s">
        <v>255</v>
      </c>
      <c r="D43" s="141"/>
      <c r="E43" s="114" t="s">
        <v>259</v>
      </c>
      <c r="F43" s="25">
        <f>F44</f>
        <v>10000</v>
      </c>
      <c r="G43" s="68"/>
    </row>
    <row r="44" spans="1:7" ht="32.25" customHeight="1">
      <c r="A44" s="14" t="s">
        <v>92</v>
      </c>
      <c r="B44" s="14" t="s">
        <v>236</v>
      </c>
      <c r="C44" s="158" t="s">
        <v>256</v>
      </c>
      <c r="D44" s="141" t="s">
        <v>24</v>
      </c>
      <c r="E44" s="96" t="s">
        <v>34</v>
      </c>
      <c r="F44" s="25">
        <v>10000</v>
      </c>
      <c r="G44" s="68"/>
    </row>
    <row r="45" spans="1:8" s="17" customFormat="1" ht="32.25" customHeight="1">
      <c r="A45" s="10" t="s">
        <v>92</v>
      </c>
      <c r="B45" s="10" t="s">
        <v>236</v>
      </c>
      <c r="C45" s="109" t="s">
        <v>309</v>
      </c>
      <c r="D45" s="139"/>
      <c r="E45" s="95" t="s">
        <v>307</v>
      </c>
      <c r="F45" s="24">
        <f>F46</f>
        <v>164699.67</v>
      </c>
      <c r="G45" s="169"/>
      <c r="H45" s="79"/>
    </row>
    <row r="46" spans="1:7" ht="32.25" customHeight="1">
      <c r="A46" s="14" t="s">
        <v>92</v>
      </c>
      <c r="B46" s="14" t="s">
        <v>236</v>
      </c>
      <c r="C46" s="158" t="s">
        <v>311</v>
      </c>
      <c r="D46" s="141"/>
      <c r="E46" s="96" t="s">
        <v>308</v>
      </c>
      <c r="F46" s="25">
        <f>F47+F48</f>
        <v>164699.67</v>
      </c>
      <c r="G46" s="68"/>
    </row>
    <row r="47" spans="1:7" ht="32.25" customHeight="1">
      <c r="A47" s="14" t="s">
        <v>92</v>
      </c>
      <c r="B47" s="14" t="s">
        <v>236</v>
      </c>
      <c r="C47" s="158" t="s">
        <v>310</v>
      </c>
      <c r="D47" s="141" t="s">
        <v>24</v>
      </c>
      <c r="E47" s="96" t="s">
        <v>34</v>
      </c>
      <c r="F47" s="25">
        <v>157580.22</v>
      </c>
      <c r="G47" s="68"/>
    </row>
    <row r="48" spans="1:7" ht="22.5" customHeight="1">
      <c r="A48" s="14" t="s">
        <v>92</v>
      </c>
      <c r="B48" s="14" t="s">
        <v>236</v>
      </c>
      <c r="C48" s="158" t="s">
        <v>310</v>
      </c>
      <c r="D48" s="141" t="s">
        <v>29</v>
      </c>
      <c r="E48" s="96" t="s">
        <v>35</v>
      </c>
      <c r="F48" s="25">
        <v>7119.45</v>
      </c>
      <c r="G48" s="68"/>
    </row>
    <row r="49" spans="1:7" ht="40.5" customHeight="1">
      <c r="A49" s="10" t="s">
        <v>92</v>
      </c>
      <c r="B49" s="10">
        <v>13</v>
      </c>
      <c r="C49" s="139" t="s">
        <v>126</v>
      </c>
      <c r="D49" s="139"/>
      <c r="E49" s="45" t="s">
        <v>207</v>
      </c>
      <c r="F49" s="24">
        <f>F50</f>
        <v>2367545.1</v>
      </c>
      <c r="G49" s="68"/>
    </row>
    <row r="50" spans="1:7" ht="39" customHeight="1">
      <c r="A50" s="10" t="s">
        <v>92</v>
      </c>
      <c r="B50" s="10">
        <v>13</v>
      </c>
      <c r="C50" s="139" t="s">
        <v>125</v>
      </c>
      <c r="D50" s="139"/>
      <c r="E50" s="45" t="s">
        <v>210</v>
      </c>
      <c r="F50" s="24">
        <f>F55+F51</f>
        <v>2367545.1</v>
      </c>
      <c r="G50" s="68"/>
    </row>
    <row r="51" spans="1:7" ht="28.5" customHeight="1">
      <c r="A51" s="10" t="s">
        <v>92</v>
      </c>
      <c r="B51" s="10">
        <v>13</v>
      </c>
      <c r="C51" s="139" t="s">
        <v>154</v>
      </c>
      <c r="D51" s="139"/>
      <c r="E51" s="45" t="s">
        <v>244</v>
      </c>
      <c r="F51" s="24">
        <f>SUM(F52:F54)</f>
        <v>2298545.1</v>
      </c>
      <c r="G51" s="68"/>
    </row>
    <row r="52" spans="1:7" ht="28.5" customHeight="1">
      <c r="A52" s="14" t="s">
        <v>93</v>
      </c>
      <c r="B52" s="14">
        <v>12</v>
      </c>
      <c r="C52" s="141" t="s">
        <v>154</v>
      </c>
      <c r="D52" s="141" t="s">
        <v>27</v>
      </c>
      <c r="E52" s="96" t="s">
        <v>31</v>
      </c>
      <c r="F52" s="25">
        <v>2014377.1</v>
      </c>
      <c r="G52" s="68"/>
    </row>
    <row r="53" spans="1:8" s="18" customFormat="1" ht="42.75" customHeight="1">
      <c r="A53" s="14" t="s">
        <v>92</v>
      </c>
      <c r="B53" s="14" t="s">
        <v>236</v>
      </c>
      <c r="C53" s="141" t="s">
        <v>154</v>
      </c>
      <c r="D53" s="141" t="s">
        <v>24</v>
      </c>
      <c r="E53" s="96" t="s">
        <v>34</v>
      </c>
      <c r="F53" s="25">
        <v>244168</v>
      </c>
      <c r="G53" s="68"/>
      <c r="H53" s="80"/>
    </row>
    <row r="54" spans="1:8" s="18" customFormat="1" ht="27.75" customHeight="1">
      <c r="A54" s="14" t="s">
        <v>92</v>
      </c>
      <c r="B54" s="14" t="s">
        <v>236</v>
      </c>
      <c r="C54" s="141" t="s">
        <v>154</v>
      </c>
      <c r="D54" s="141" t="s">
        <v>29</v>
      </c>
      <c r="E54" s="96" t="s">
        <v>35</v>
      </c>
      <c r="F54" s="25">
        <v>40000</v>
      </c>
      <c r="G54" s="68"/>
      <c r="H54" s="80"/>
    </row>
    <row r="55" spans="1:7" ht="29.25" customHeight="1">
      <c r="A55" s="10" t="s">
        <v>92</v>
      </c>
      <c r="B55" s="10">
        <v>13</v>
      </c>
      <c r="C55" s="139" t="s">
        <v>153</v>
      </c>
      <c r="D55" s="139"/>
      <c r="E55" s="45" t="s">
        <v>109</v>
      </c>
      <c r="F55" s="24">
        <f>SUM(F56:F57)</f>
        <v>69000</v>
      </c>
      <c r="G55" s="68"/>
    </row>
    <row r="56" spans="1:7" ht="29.25" customHeight="1">
      <c r="A56" s="14" t="s">
        <v>92</v>
      </c>
      <c r="B56" s="14" t="s">
        <v>236</v>
      </c>
      <c r="C56" s="141" t="s">
        <v>153</v>
      </c>
      <c r="D56" s="141" t="s">
        <v>24</v>
      </c>
      <c r="E56" s="96" t="s">
        <v>34</v>
      </c>
      <c r="F56" s="25">
        <v>68000</v>
      </c>
      <c r="G56" s="68"/>
    </row>
    <row r="57" spans="1:8" ht="21" customHeight="1">
      <c r="A57" s="14" t="s">
        <v>92</v>
      </c>
      <c r="B57" s="14" t="s">
        <v>236</v>
      </c>
      <c r="C57" s="141" t="s">
        <v>153</v>
      </c>
      <c r="D57" s="141" t="s">
        <v>29</v>
      </c>
      <c r="E57" s="46" t="s">
        <v>35</v>
      </c>
      <c r="F57" s="25">
        <v>1000</v>
      </c>
      <c r="G57" s="68"/>
      <c r="H57" s="62"/>
    </row>
    <row r="58" spans="1:7" ht="20.25" customHeight="1">
      <c r="A58" s="51" t="s">
        <v>94</v>
      </c>
      <c r="B58" s="51"/>
      <c r="C58" s="140"/>
      <c r="D58" s="140"/>
      <c r="E58" s="52" t="s">
        <v>67</v>
      </c>
      <c r="F58" s="53">
        <f>F59</f>
        <v>127800</v>
      </c>
      <c r="G58" s="75"/>
    </row>
    <row r="59" spans="1:7" ht="18.75" customHeight="1">
      <c r="A59" s="10" t="s">
        <v>94</v>
      </c>
      <c r="B59" s="10" t="s">
        <v>95</v>
      </c>
      <c r="C59" s="139"/>
      <c r="D59" s="139"/>
      <c r="E59" s="45" t="s">
        <v>214</v>
      </c>
      <c r="F59" s="24">
        <f>F60</f>
        <v>127800</v>
      </c>
      <c r="G59" s="68"/>
    </row>
    <row r="60" spans="1:7" ht="43.5" customHeight="1">
      <c r="A60" s="10" t="s">
        <v>94</v>
      </c>
      <c r="B60" s="10" t="s">
        <v>95</v>
      </c>
      <c r="C60" s="139" t="s">
        <v>126</v>
      </c>
      <c r="D60" s="139"/>
      <c r="E60" s="45" t="s">
        <v>207</v>
      </c>
      <c r="F60" s="24">
        <f>F61</f>
        <v>127800</v>
      </c>
      <c r="G60" s="68"/>
    </row>
    <row r="61" spans="1:7" ht="40.5" customHeight="1">
      <c r="A61" s="10" t="s">
        <v>94</v>
      </c>
      <c r="B61" s="10" t="s">
        <v>95</v>
      </c>
      <c r="C61" s="139" t="s">
        <v>125</v>
      </c>
      <c r="D61" s="139"/>
      <c r="E61" s="45" t="s">
        <v>210</v>
      </c>
      <c r="F61" s="24">
        <f>F62</f>
        <v>127800</v>
      </c>
      <c r="G61" s="68"/>
    </row>
    <row r="62" spans="1:7" ht="29.25" customHeight="1">
      <c r="A62" s="10" t="s">
        <v>94</v>
      </c>
      <c r="B62" s="10" t="s">
        <v>95</v>
      </c>
      <c r="C62" s="139" t="s">
        <v>128</v>
      </c>
      <c r="D62" s="139"/>
      <c r="E62" s="45" t="s">
        <v>215</v>
      </c>
      <c r="F62" s="24">
        <f>SUM(F63:F64)</f>
        <v>127800</v>
      </c>
      <c r="G62" s="68"/>
    </row>
    <row r="63" spans="1:7" ht="29.25" customHeight="1">
      <c r="A63" s="14" t="s">
        <v>94</v>
      </c>
      <c r="B63" s="14" t="s">
        <v>95</v>
      </c>
      <c r="C63" s="141" t="s">
        <v>128</v>
      </c>
      <c r="D63" s="141" t="s">
        <v>27</v>
      </c>
      <c r="E63" s="96" t="s">
        <v>31</v>
      </c>
      <c r="F63" s="25">
        <v>122400</v>
      </c>
      <c r="G63" s="68"/>
    </row>
    <row r="64" spans="1:8" s="18" customFormat="1" ht="30" customHeight="1">
      <c r="A64" s="14" t="s">
        <v>94</v>
      </c>
      <c r="B64" s="14" t="s">
        <v>95</v>
      </c>
      <c r="C64" s="141" t="s">
        <v>128</v>
      </c>
      <c r="D64" s="141" t="s">
        <v>24</v>
      </c>
      <c r="E64" s="96" t="s">
        <v>34</v>
      </c>
      <c r="F64" s="25">
        <v>5400</v>
      </c>
      <c r="G64" s="68"/>
      <c r="H64" s="80"/>
    </row>
    <row r="65" spans="1:7" ht="40.5" customHeight="1">
      <c r="A65" s="51" t="s">
        <v>95</v>
      </c>
      <c r="B65" s="51"/>
      <c r="C65" s="140"/>
      <c r="D65" s="140"/>
      <c r="E65" s="52" t="s">
        <v>216</v>
      </c>
      <c r="F65" s="53">
        <f>F66+F71+F87</f>
        <v>93232.32</v>
      </c>
      <c r="G65" s="75"/>
    </row>
    <row r="66" spans="1:7" ht="30.75" customHeight="1" hidden="1">
      <c r="A66" s="10" t="s">
        <v>95</v>
      </c>
      <c r="B66" s="10" t="s">
        <v>100</v>
      </c>
      <c r="C66" s="139"/>
      <c r="D66" s="139"/>
      <c r="E66" s="45" t="s">
        <v>217</v>
      </c>
      <c r="F66" s="24">
        <f>F67</f>
        <v>0</v>
      </c>
      <c r="G66" s="68"/>
    </row>
    <row r="67" spans="1:7" ht="43.5" customHeight="1" hidden="1">
      <c r="A67" s="10" t="s">
        <v>95</v>
      </c>
      <c r="B67" s="10" t="s">
        <v>100</v>
      </c>
      <c r="C67" s="139" t="s">
        <v>126</v>
      </c>
      <c r="D67" s="139"/>
      <c r="E67" s="45" t="s">
        <v>207</v>
      </c>
      <c r="F67" s="24">
        <f>F68</f>
        <v>0</v>
      </c>
      <c r="G67" s="68"/>
    </row>
    <row r="68" spans="1:7" ht="27.75" customHeight="1" hidden="1">
      <c r="A68" s="10" t="s">
        <v>95</v>
      </c>
      <c r="B68" s="10" t="s">
        <v>100</v>
      </c>
      <c r="C68" s="139" t="s">
        <v>125</v>
      </c>
      <c r="D68" s="139"/>
      <c r="E68" s="45" t="s">
        <v>210</v>
      </c>
      <c r="F68" s="24">
        <f>F69</f>
        <v>0</v>
      </c>
      <c r="G68" s="68"/>
    </row>
    <row r="69" spans="1:7" ht="28.5" customHeight="1" hidden="1">
      <c r="A69" s="10" t="s">
        <v>95</v>
      </c>
      <c r="B69" s="10" t="s">
        <v>100</v>
      </c>
      <c r="C69" s="139" t="s">
        <v>137</v>
      </c>
      <c r="D69" s="139"/>
      <c r="E69" s="45" t="s">
        <v>218</v>
      </c>
      <c r="F69" s="24">
        <f>F70</f>
        <v>0</v>
      </c>
      <c r="G69" s="68"/>
    </row>
    <row r="70" spans="1:7" ht="28.5" customHeight="1" hidden="1">
      <c r="A70" s="14" t="s">
        <v>95</v>
      </c>
      <c r="B70" s="14" t="s">
        <v>100</v>
      </c>
      <c r="C70" s="141" t="s">
        <v>137</v>
      </c>
      <c r="D70" s="141" t="s">
        <v>24</v>
      </c>
      <c r="E70" s="96" t="s">
        <v>34</v>
      </c>
      <c r="F70" s="24">
        <v>0</v>
      </c>
      <c r="G70" s="68"/>
    </row>
    <row r="71" spans="1:7" ht="21" customHeight="1">
      <c r="A71" s="10" t="s">
        <v>95</v>
      </c>
      <c r="B71" s="10">
        <v>10</v>
      </c>
      <c r="C71" s="139"/>
      <c r="D71" s="139"/>
      <c r="E71" s="45" t="s">
        <v>69</v>
      </c>
      <c r="F71" s="24">
        <f>F76+F72</f>
        <v>78232.32</v>
      </c>
      <c r="G71" s="68"/>
    </row>
    <row r="72" spans="1:7" ht="42" customHeight="1">
      <c r="A72" s="10" t="s">
        <v>95</v>
      </c>
      <c r="B72" s="10" t="s">
        <v>237</v>
      </c>
      <c r="C72" s="144" t="s">
        <v>44</v>
      </c>
      <c r="D72" s="139"/>
      <c r="E72" s="100" t="s">
        <v>286</v>
      </c>
      <c r="F72" s="24">
        <f>F73</f>
        <v>1000</v>
      </c>
      <c r="G72" s="68"/>
    </row>
    <row r="73" spans="1:7" ht="29.25" customHeight="1">
      <c r="A73" s="14" t="s">
        <v>95</v>
      </c>
      <c r="B73" s="14" t="s">
        <v>237</v>
      </c>
      <c r="C73" s="145" t="s">
        <v>42</v>
      </c>
      <c r="D73" s="141"/>
      <c r="E73" s="99" t="s">
        <v>41</v>
      </c>
      <c r="F73" s="25">
        <f>F74</f>
        <v>1000</v>
      </c>
      <c r="G73" s="68"/>
    </row>
    <row r="74" spans="1:7" ht="26.25" customHeight="1">
      <c r="A74" s="14" t="s">
        <v>95</v>
      </c>
      <c r="B74" s="14" t="s">
        <v>237</v>
      </c>
      <c r="C74" s="145" t="s">
        <v>43</v>
      </c>
      <c r="D74" s="141" t="s">
        <v>23</v>
      </c>
      <c r="E74" s="96" t="s">
        <v>20</v>
      </c>
      <c r="F74" s="25">
        <f>F75</f>
        <v>1000</v>
      </c>
      <c r="G74" s="68"/>
    </row>
    <row r="75" spans="1:7" ht="27" customHeight="1">
      <c r="A75" s="14" t="s">
        <v>95</v>
      </c>
      <c r="B75" s="14" t="s">
        <v>237</v>
      </c>
      <c r="C75" s="145" t="s">
        <v>43</v>
      </c>
      <c r="D75" s="141" t="s">
        <v>24</v>
      </c>
      <c r="E75" s="99" t="s">
        <v>65</v>
      </c>
      <c r="F75" s="25">
        <v>1000</v>
      </c>
      <c r="G75" s="68"/>
    </row>
    <row r="76" spans="1:7" ht="43.5" customHeight="1">
      <c r="A76" s="10" t="s">
        <v>95</v>
      </c>
      <c r="B76" s="10" t="s">
        <v>237</v>
      </c>
      <c r="C76" s="139" t="s">
        <v>126</v>
      </c>
      <c r="D76" s="139"/>
      <c r="E76" s="45" t="s">
        <v>207</v>
      </c>
      <c r="F76" s="24">
        <f>F77</f>
        <v>77232.32</v>
      </c>
      <c r="G76" s="68"/>
    </row>
    <row r="77" spans="1:7" ht="42" customHeight="1">
      <c r="A77" s="10" t="s">
        <v>95</v>
      </c>
      <c r="B77" s="10" t="s">
        <v>237</v>
      </c>
      <c r="C77" s="139" t="s">
        <v>125</v>
      </c>
      <c r="D77" s="139"/>
      <c r="E77" s="45" t="s">
        <v>210</v>
      </c>
      <c r="F77" s="24">
        <f>F78+F80+F84</f>
        <v>77232.32</v>
      </c>
      <c r="G77" s="68"/>
    </row>
    <row r="78" spans="1:7" ht="42" customHeight="1">
      <c r="A78" s="10" t="s">
        <v>95</v>
      </c>
      <c r="B78" s="10" t="s">
        <v>237</v>
      </c>
      <c r="C78" s="139" t="s">
        <v>137</v>
      </c>
      <c r="D78" s="139"/>
      <c r="E78" s="45" t="s">
        <v>218</v>
      </c>
      <c r="F78" s="24">
        <f>F79</f>
        <v>50000</v>
      </c>
      <c r="G78" s="68"/>
    </row>
    <row r="79" spans="1:8" s="18" customFormat="1" ht="42" customHeight="1">
      <c r="A79" s="14" t="s">
        <v>95</v>
      </c>
      <c r="B79" s="14" t="s">
        <v>237</v>
      </c>
      <c r="C79" s="141" t="s">
        <v>137</v>
      </c>
      <c r="D79" s="141"/>
      <c r="E79" s="96" t="s">
        <v>34</v>
      </c>
      <c r="F79" s="25">
        <v>50000</v>
      </c>
      <c r="G79" s="68"/>
      <c r="H79" s="80"/>
    </row>
    <row r="80" spans="1:7" ht="28.5" customHeight="1">
      <c r="A80" s="10" t="s">
        <v>95</v>
      </c>
      <c r="B80" s="10">
        <v>10</v>
      </c>
      <c r="C80" s="139" t="s">
        <v>138</v>
      </c>
      <c r="D80" s="139"/>
      <c r="E80" s="45" t="s">
        <v>219</v>
      </c>
      <c r="F80" s="24">
        <f>SUM(F81:F83)</f>
        <v>4000</v>
      </c>
      <c r="G80" s="68"/>
    </row>
    <row r="81" spans="1:7" ht="27.75" customHeight="1">
      <c r="A81" s="14" t="s">
        <v>95</v>
      </c>
      <c r="B81" s="14" t="s">
        <v>237</v>
      </c>
      <c r="C81" s="141" t="s">
        <v>138</v>
      </c>
      <c r="D81" s="141" t="s">
        <v>24</v>
      </c>
      <c r="E81" s="96" t="s">
        <v>34</v>
      </c>
      <c r="F81" s="24">
        <v>4000</v>
      </c>
      <c r="G81" s="68"/>
    </row>
    <row r="82" spans="1:7" ht="21.75" customHeight="1" hidden="1">
      <c r="A82" s="14" t="s">
        <v>95</v>
      </c>
      <c r="B82" s="14" t="s">
        <v>237</v>
      </c>
      <c r="C82" s="141" t="s">
        <v>138</v>
      </c>
      <c r="D82" s="141" t="s">
        <v>30</v>
      </c>
      <c r="E82" s="46" t="s">
        <v>37</v>
      </c>
      <c r="F82" s="159">
        <v>0</v>
      </c>
      <c r="G82" s="68"/>
    </row>
    <row r="83" spans="1:7" ht="21.75" customHeight="1" hidden="1">
      <c r="A83" s="14" t="s">
        <v>95</v>
      </c>
      <c r="B83" s="14" t="s">
        <v>237</v>
      </c>
      <c r="C83" s="141" t="s">
        <v>138</v>
      </c>
      <c r="D83" s="141" t="s">
        <v>28</v>
      </c>
      <c r="E83" s="46" t="s">
        <v>36</v>
      </c>
      <c r="F83" s="159">
        <v>0</v>
      </c>
      <c r="G83" s="68"/>
    </row>
    <row r="84" spans="1:7" ht="21" customHeight="1">
      <c r="A84" s="10" t="s">
        <v>95</v>
      </c>
      <c r="B84" s="10" t="s">
        <v>237</v>
      </c>
      <c r="C84" s="139" t="s">
        <v>275</v>
      </c>
      <c r="D84" s="139"/>
      <c r="E84" s="45" t="s">
        <v>19</v>
      </c>
      <c r="F84" s="24">
        <f>SUM(F86)</f>
        <v>23232.32</v>
      </c>
      <c r="G84" s="68"/>
    </row>
    <row r="85" spans="1:7" ht="25.5" customHeight="1">
      <c r="A85" s="14" t="s">
        <v>95</v>
      </c>
      <c r="B85" s="14" t="s">
        <v>237</v>
      </c>
      <c r="C85" s="141" t="s">
        <v>275</v>
      </c>
      <c r="D85" s="141" t="s">
        <v>24</v>
      </c>
      <c r="E85" s="96" t="s">
        <v>34</v>
      </c>
      <c r="F85" s="24">
        <f>F86</f>
        <v>23232.32</v>
      </c>
      <c r="G85" s="68"/>
    </row>
    <row r="86" spans="1:7" ht="31.5" customHeight="1">
      <c r="A86" s="14" t="s">
        <v>95</v>
      </c>
      <c r="B86" s="14" t="s">
        <v>237</v>
      </c>
      <c r="C86" s="141" t="s">
        <v>275</v>
      </c>
      <c r="D86" s="141" t="s">
        <v>235</v>
      </c>
      <c r="E86" s="46" t="s">
        <v>212</v>
      </c>
      <c r="F86" s="25">
        <v>23232.32</v>
      </c>
      <c r="G86" s="68"/>
    </row>
    <row r="87" spans="1:7" ht="31.5" customHeight="1">
      <c r="A87" s="10" t="s">
        <v>95</v>
      </c>
      <c r="B87" s="10" t="s">
        <v>2</v>
      </c>
      <c r="C87" s="139"/>
      <c r="D87" s="139"/>
      <c r="E87" s="8" t="s">
        <v>7</v>
      </c>
      <c r="F87" s="24">
        <f>F88</f>
        <v>15000</v>
      </c>
      <c r="G87" s="68"/>
    </row>
    <row r="88" spans="1:7" ht="60.75" customHeight="1">
      <c r="A88" s="10" t="s">
        <v>95</v>
      </c>
      <c r="B88" s="10" t="s">
        <v>2</v>
      </c>
      <c r="C88" s="139" t="s">
        <v>136</v>
      </c>
      <c r="D88" s="139"/>
      <c r="E88" s="122" t="s">
        <v>285</v>
      </c>
      <c r="F88" s="24">
        <f>F89</f>
        <v>15000</v>
      </c>
      <c r="G88" s="68"/>
    </row>
    <row r="89" spans="1:7" ht="29.25" customHeight="1">
      <c r="A89" s="10" t="s">
        <v>95</v>
      </c>
      <c r="B89" s="10" t="s">
        <v>2</v>
      </c>
      <c r="C89" s="139" t="s">
        <v>134</v>
      </c>
      <c r="D89" s="139"/>
      <c r="E89" s="45" t="s">
        <v>135</v>
      </c>
      <c r="F89" s="24">
        <f>F90</f>
        <v>15000</v>
      </c>
      <c r="G89" s="68"/>
    </row>
    <row r="90" spans="1:7" ht="30" customHeight="1">
      <c r="A90" s="10" t="s">
        <v>95</v>
      </c>
      <c r="B90" s="10" t="s">
        <v>2</v>
      </c>
      <c r="C90" s="139" t="s">
        <v>133</v>
      </c>
      <c r="D90" s="139"/>
      <c r="E90" s="45" t="s">
        <v>213</v>
      </c>
      <c r="F90" s="24">
        <f>F92</f>
        <v>15000</v>
      </c>
      <c r="G90" s="68"/>
    </row>
    <row r="91" spans="1:7" ht="30" customHeight="1">
      <c r="A91" s="14" t="s">
        <v>95</v>
      </c>
      <c r="B91" s="14" t="s">
        <v>2</v>
      </c>
      <c r="C91" s="141" t="s">
        <v>133</v>
      </c>
      <c r="D91" s="141" t="s">
        <v>24</v>
      </c>
      <c r="E91" s="96" t="s">
        <v>34</v>
      </c>
      <c r="F91" s="25">
        <f>F92</f>
        <v>15000</v>
      </c>
      <c r="G91" s="68"/>
    </row>
    <row r="92" spans="1:7" ht="30.75" customHeight="1">
      <c r="A92" s="14" t="s">
        <v>95</v>
      </c>
      <c r="B92" s="14" t="s">
        <v>2</v>
      </c>
      <c r="C92" s="141" t="s">
        <v>133</v>
      </c>
      <c r="D92" s="141" t="s">
        <v>235</v>
      </c>
      <c r="E92" s="46" t="s">
        <v>212</v>
      </c>
      <c r="F92" s="25">
        <v>15000</v>
      </c>
      <c r="G92" s="68"/>
    </row>
    <row r="93" spans="1:7" ht="30" customHeight="1">
      <c r="A93" s="51" t="s">
        <v>96</v>
      </c>
      <c r="B93" s="51"/>
      <c r="C93" s="140"/>
      <c r="D93" s="140"/>
      <c r="E93" s="52" t="s">
        <v>70</v>
      </c>
      <c r="F93" s="53">
        <f>F94+F113+F99</f>
        <v>701560</v>
      </c>
      <c r="G93" s="75"/>
    </row>
    <row r="94" spans="1:7" ht="21" customHeight="1">
      <c r="A94" s="10" t="s">
        <v>96</v>
      </c>
      <c r="B94" s="10" t="s">
        <v>92</v>
      </c>
      <c r="C94" s="139"/>
      <c r="D94" s="139"/>
      <c r="E94" s="45" t="s">
        <v>71</v>
      </c>
      <c r="F94" s="24">
        <f>F95</f>
        <v>5000</v>
      </c>
      <c r="G94" s="68"/>
    </row>
    <row r="95" spans="1:7" ht="44.25" customHeight="1">
      <c r="A95" s="10" t="s">
        <v>96</v>
      </c>
      <c r="B95" s="10" t="s">
        <v>92</v>
      </c>
      <c r="C95" s="139" t="s">
        <v>130</v>
      </c>
      <c r="D95" s="139"/>
      <c r="E95" s="84" t="s">
        <v>287</v>
      </c>
      <c r="F95" s="24">
        <f>F96</f>
        <v>5000</v>
      </c>
      <c r="G95" s="68"/>
    </row>
    <row r="96" spans="1:7" ht="30" customHeight="1">
      <c r="A96" s="10" t="s">
        <v>96</v>
      </c>
      <c r="B96" s="10" t="s">
        <v>92</v>
      </c>
      <c r="C96" s="139" t="s">
        <v>131</v>
      </c>
      <c r="D96" s="139"/>
      <c r="E96" s="84" t="s">
        <v>132</v>
      </c>
      <c r="F96" s="24">
        <f>F97</f>
        <v>5000</v>
      </c>
      <c r="G96" s="68"/>
    </row>
    <row r="97" spans="1:7" ht="30" customHeight="1">
      <c r="A97" s="10" t="s">
        <v>96</v>
      </c>
      <c r="B97" s="10" t="s">
        <v>92</v>
      </c>
      <c r="C97" s="139" t="s">
        <v>129</v>
      </c>
      <c r="D97" s="139"/>
      <c r="E97" s="45" t="s">
        <v>72</v>
      </c>
      <c r="F97" s="24">
        <f>F98</f>
        <v>5000</v>
      </c>
      <c r="G97" s="68"/>
    </row>
    <row r="98" spans="1:7" ht="30" customHeight="1">
      <c r="A98" s="14" t="s">
        <v>96</v>
      </c>
      <c r="B98" s="14" t="s">
        <v>92</v>
      </c>
      <c r="C98" s="141" t="s">
        <v>129</v>
      </c>
      <c r="D98" s="141" t="s">
        <v>24</v>
      </c>
      <c r="E98" s="96" t="s">
        <v>34</v>
      </c>
      <c r="F98" s="25">
        <v>5000</v>
      </c>
      <c r="G98" s="68"/>
    </row>
    <row r="99" spans="1:7" ht="19.5" customHeight="1">
      <c r="A99" s="91" t="s">
        <v>96</v>
      </c>
      <c r="B99" s="91" t="s">
        <v>100</v>
      </c>
      <c r="C99" s="139"/>
      <c r="D99" s="153"/>
      <c r="E99" s="45" t="s">
        <v>170</v>
      </c>
      <c r="F99" s="24">
        <f>F105+F100+F107</f>
        <v>213560</v>
      </c>
      <c r="G99" s="68"/>
    </row>
    <row r="100" spans="1:7" ht="20.25" customHeight="1" hidden="1">
      <c r="A100" s="92" t="s">
        <v>96</v>
      </c>
      <c r="B100" s="92" t="s">
        <v>100</v>
      </c>
      <c r="C100" s="146" t="s">
        <v>143</v>
      </c>
      <c r="D100" s="154"/>
      <c r="E100" s="49" t="s">
        <v>199</v>
      </c>
      <c r="F100" s="54">
        <f>SUM(F101)</f>
        <v>0</v>
      </c>
      <c r="G100" s="78"/>
    </row>
    <row r="101" spans="1:7" ht="0.75" customHeight="1" hidden="1">
      <c r="A101" s="92" t="s">
        <v>96</v>
      </c>
      <c r="B101" s="92" t="s">
        <v>100</v>
      </c>
      <c r="C101" s="146" t="s">
        <v>144</v>
      </c>
      <c r="D101" s="154"/>
      <c r="E101" s="49" t="s">
        <v>200</v>
      </c>
      <c r="F101" s="54">
        <f>SUM(F102)</f>
        <v>0</v>
      </c>
      <c r="G101" s="78"/>
    </row>
    <row r="102" spans="1:7" ht="33.75" customHeight="1" hidden="1">
      <c r="A102" s="92" t="s">
        <v>96</v>
      </c>
      <c r="B102" s="92" t="s">
        <v>100</v>
      </c>
      <c r="C102" s="146" t="s">
        <v>203</v>
      </c>
      <c r="D102" s="154"/>
      <c r="E102" s="49" t="s">
        <v>201</v>
      </c>
      <c r="F102" s="54">
        <f>SUM(F103)</f>
        <v>0</v>
      </c>
      <c r="G102" s="78"/>
    </row>
    <row r="103" spans="1:7" ht="36" customHeight="1" hidden="1">
      <c r="A103" s="92" t="s">
        <v>96</v>
      </c>
      <c r="B103" s="92" t="s">
        <v>100</v>
      </c>
      <c r="C103" s="146" t="s">
        <v>204</v>
      </c>
      <c r="D103" s="154"/>
      <c r="E103" s="49" t="s">
        <v>202</v>
      </c>
      <c r="F103" s="54">
        <f>SUM(F104)</f>
        <v>0</v>
      </c>
      <c r="G103" s="78"/>
    </row>
    <row r="104" spans="1:7" ht="27" customHeight="1" hidden="1">
      <c r="A104" s="93" t="s">
        <v>96</v>
      </c>
      <c r="B104" s="93" t="s">
        <v>100</v>
      </c>
      <c r="C104" s="147" t="s">
        <v>204</v>
      </c>
      <c r="D104" s="155" t="s">
        <v>235</v>
      </c>
      <c r="E104" s="57" t="s">
        <v>212</v>
      </c>
      <c r="F104" s="87"/>
      <c r="G104" s="78"/>
    </row>
    <row r="105" spans="1:7" ht="29.25" customHeight="1" hidden="1">
      <c r="A105" s="91" t="s">
        <v>96</v>
      </c>
      <c r="B105" s="91" t="s">
        <v>100</v>
      </c>
      <c r="C105" s="139" t="s">
        <v>126</v>
      </c>
      <c r="D105" s="153"/>
      <c r="E105" s="45" t="s">
        <v>207</v>
      </c>
      <c r="F105" s="24">
        <f>F106</f>
        <v>149600</v>
      </c>
      <c r="G105" s="68"/>
    </row>
    <row r="106" spans="1:7" ht="40.5" customHeight="1" hidden="1">
      <c r="A106" s="91" t="s">
        <v>96</v>
      </c>
      <c r="B106" s="91" t="s">
        <v>100</v>
      </c>
      <c r="C106" s="139" t="s">
        <v>125</v>
      </c>
      <c r="D106" s="153"/>
      <c r="E106" s="45" t="s">
        <v>210</v>
      </c>
      <c r="F106" s="24">
        <f>F110</f>
        <v>149600</v>
      </c>
      <c r="G106" s="68"/>
    </row>
    <row r="107" spans="1:7" ht="24" customHeight="1">
      <c r="A107" s="91" t="s">
        <v>96</v>
      </c>
      <c r="B107" s="91" t="s">
        <v>100</v>
      </c>
      <c r="C107" s="139" t="s">
        <v>253</v>
      </c>
      <c r="D107" s="153"/>
      <c r="E107" s="95" t="s">
        <v>45</v>
      </c>
      <c r="F107" s="24">
        <f>F108</f>
        <v>63960</v>
      </c>
      <c r="G107" s="68"/>
    </row>
    <row r="108" spans="1:8" s="17" customFormat="1" ht="18" customHeight="1">
      <c r="A108" s="10" t="s">
        <v>96</v>
      </c>
      <c r="B108" s="10" t="s">
        <v>100</v>
      </c>
      <c r="C108" s="139" t="s">
        <v>48</v>
      </c>
      <c r="D108" s="153"/>
      <c r="E108" s="95" t="s">
        <v>46</v>
      </c>
      <c r="F108" s="24">
        <f>F109</f>
        <v>63960</v>
      </c>
      <c r="G108" s="169"/>
      <c r="H108" s="79"/>
    </row>
    <row r="109" spans="1:7" ht="24.75" customHeight="1">
      <c r="A109" s="14" t="s">
        <v>96</v>
      </c>
      <c r="B109" s="14" t="s">
        <v>100</v>
      </c>
      <c r="C109" s="141" t="s">
        <v>47</v>
      </c>
      <c r="D109" s="156" t="s">
        <v>24</v>
      </c>
      <c r="E109" s="96" t="s">
        <v>21</v>
      </c>
      <c r="F109" s="25">
        <v>63960</v>
      </c>
      <c r="G109" s="68"/>
    </row>
    <row r="110" spans="1:7" ht="27.75" customHeight="1">
      <c r="A110" s="91" t="s">
        <v>96</v>
      </c>
      <c r="B110" s="91" t="s">
        <v>100</v>
      </c>
      <c r="C110" s="139" t="s">
        <v>249</v>
      </c>
      <c r="D110" s="153"/>
      <c r="E110" s="48" t="s">
        <v>248</v>
      </c>
      <c r="F110" s="24">
        <f>F111+F112</f>
        <v>149600</v>
      </c>
      <c r="G110" s="68"/>
    </row>
    <row r="111" spans="1:7" ht="27" customHeight="1">
      <c r="A111" s="94" t="s">
        <v>96</v>
      </c>
      <c r="B111" s="94" t="s">
        <v>100</v>
      </c>
      <c r="C111" s="141" t="s">
        <v>249</v>
      </c>
      <c r="D111" s="156" t="s">
        <v>24</v>
      </c>
      <c r="E111" s="96" t="s">
        <v>34</v>
      </c>
      <c r="F111" s="25">
        <v>138586.02</v>
      </c>
      <c r="G111" s="68"/>
    </row>
    <row r="112" spans="1:7" ht="24" customHeight="1">
      <c r="A112" s="94" t="s">
        <v>96</v>
      </c>
      <c r="B112" s="94" t="s">
        <v>100</v>
      </c>
      <c r="C112" s="141" t="s">
        <v>249</v>
      </c>
      <c r="D112" s="156" t="s">
        <v>28</v>
      </c>
      <c r="E112" s="96" t="s">
        <v>54</v>
      </c>
      <c r="F112" s="25">
        <v>11013.98</v>
      </c>
      <c r="G112" s="68"/>
    </row>
    <row r="113" spans="1:7" ht="20.25" customHeight="1">
      <c r="A113" s="20" t="s">
        <v>96</v>
      </c>
      <c r="B113" s="20" t="s">
        <v>238</v>
      </c>
      <c r="C113" s="139"/>
      <c r="D113" s="139"/>
      <c r="E113" s="45" t="s">
        <v>73</v>
      </c>
      <c r="F113" s="24">
        <f>F114+F118+F122+F124+F127</f>
        <v>483000</v>
      </c>
      <c r="G113" s="68"/>
    </row>
    <row r="114" spans="1:7" ht="42" customHeight="1">
      <c r="A114" s="20" t="s">
        <v>96</v>
      </c>
      <c r="B114" s="20" t="s">
        <v>238</v>
      </c>
      <c r="C114" s="139" t="s">
        <v>142</v>
      </c>
      <c r="D114" s="139"/>
      <c r="E114" s="84" t="s">
        <v>289</v>
      </c>
      <c r="F114" s="24">
        <f>F115</f>
        <v>25000</v>
      </c>
      <c r="G114" s="68"/>
    </row>
    <row r="115" spans="1:7" ht="31.5" customHeight="1">
      <c r="A115" s="20" t="s">
        <v>96</v>
      </c>
      <c r="B115" s="20" t="s">
        <v>238</v>
      </c>
      <c r="C115" s="139" t="s">
        <v>140</v>
      </c>
      <c r="D115" s="139"/>
      <c r="E115" s="84" t="s">
        <v>141</v>
      </c>
      <c r="F115" s="24">
        <f>F116</f>
        <v>25000</v>
      </c>
      <c r="G115" s="68"/>
    </row>
    <row r="116" spans="1:7" ht="30" customHeight="1">
      <c r="A116" s="20" t="s">
        <v>96</v>
      </c>
      <c r="B116" s="20" t="s">
        <v>238</v>
      </c>
      <c r="C116" s="139" t="s">
        <v>139</v>
      </c>
      <c r="D116" s="139"/>
      <c r="E116" s="45" t="s">
        <v>110</v>
      </c>
      <c r="F116" s="24">
        <f>F117</f>
        <v>25000</v>
      </c>
      <c r="G116" s="68"/>
    </row>
    <row r="117" spans="1:8" s="18" customFormat="1" ht="25.5" customHeight="1" thickBot="1">
      <c r="A117" s="16" t="s">
        <v>96</v>
      </c>
      <c r="B117" s="16" t="s">
        <v>238</v>
      </c>
      <c r="C117" s="141" t="s">
        <v>139</v>
      </c>
      <c r="D117" s="141" t="s">
        <v>24</v>
      </c>
      <c r="E117" s="96" t="s">
        <v>34</v>
      </c>
      <c r="F117" s="25">
        <v>25000</v>
      </c>
      <c r="G117" s="68"/>
      <c r="H117" s="80"/>
    </row>
    <row r="118" spans="1:7" ht="42.75" customHeight="1">
      <c r="A118" s="20" t="s">
        <v>96</v>
      </c>
      <c r="B118" s="20" t="s">
        <v>238</v>
      </c>
      <c r="C118" s="139" t="s">
        <v>252</v>
      </c>
      <c r="D118" s="139"/>
      <c r="E118" s="103" t="s">
        <v>288</v>
      </c>
      <c r="F118" s="24">
        <f>F119</f>
        <v>3000</v>
      </c>
      <c r="G118" s="68"/>
    </row>
    <row r="119" spans="1:8" s="17" customFormat="1" ht="27" customHeight="1">
      <c r="A119" s="20" t="s">
        <v>96</v>
      </c>
      <c r="B119" s="20" t="s">
        <v>238</v>
      </c>
      <c r="C119" s="139" t="s">
        <v>250</v>
      </c>
      <c r="D119" s="139"/>
      <c r="E119" s="177" t="s">
        <v>49</v>
      </c>
      <c r="F119" s="24">
        <f>F120</f>
        <v>3000</v>
      </c>
      <c r="G119" s="169"/>
      <c r="H119" s="79"/>
    </row>
    <row r="120" spans="1:7" ht="20.25" customHeight="1">
      <c r="A120" s="16" t="s">
        <v>96</v>
      </c>
      <c r="B120" s="16" t="s">
        <v>238</v>
      </c>
      <c r="C120" s="141" t="s">
        <v>251</v>
      </c>
      <c r="D120" s="141" t="s">
        <v>23</v>
      </c>
      <c r="E120" s="99" t="s">
        <v>73</v>
      </c>
      <c r="F120" s="25">
        <f>F121</f>
        <v>3000</v>
      </c>
      <c r="G120" s="68"/>
    </row>
    <row r="121" spans="1:7" ht="31.5" customHeight="1">
      <c r="A121" s="16" t="s">
        <v>96</v>
      </c>
      <c r="B121" s="16" t="s">
        <v>238</v>
      </c>
      <c r="C121" s="141" t="s">
        <v>251</v>
      </c>
      <c r="D121" s="141" t="s">
        <v>24</v>
      </c>
      <c r="E121" s="99" t="s">
        <v>65</v>
      </c>
      <c r="F121" s="25">
        <v>3000</v>
      </c>
      <c r="G121" s="68"/>
    </row>
    <row r="122" spans="1:8" s="17" customFormat="1" ht="30.75" customHeight="1">
      <c r="A122" s="20" t="s">
        <v>96</v>
      </c>
      <c r="B122" s="20" t="s">
        <v>238</v>
      </c>
      <c r="C122" s="20" t="s">
        <v>330</v>
      </c>
      <c r="D122" s="139"/>
      <c r="E122" s="95" t="s">
        <v>331</v>
      </c>
      <c r="F122" s="24">
        <f>F123</f>
        <v>250000</v>
      </c>
      <c r="G122" s="169"/>
      <c r="H122" s="79"/>
    </row>
    <row r="123" spans="1:7" ht="30.75" customHeight="1">
      <c r="A123" s="16" t="s">
        <v>96</v>
      </c>
      <c r="B123" s="16" t="s">
        <v>238</v>
      </c>
      <c r="C123" s="16" t="s">
        <v>330</v>
      </c>
      <c r="D123" s="141" t="s">
        <v>24</v>
      </c>
      <c r="E123" s="96" t="s">
        <v>34</v>
      </c>
      <c r="F123" s="25">
        <v>250000</v>
      </c>
      <c r="G123" s="68"/>
    </row>
    <row r="124" spans="1:7" ht="30.75" customHeight="1">
      <c r="A124" s="20" t="s">
        <v>96</v>
      </c>
      <c r="B124" s="20" t="s">
        <v>238</v>
      </c>
      <c r="C124" s="20" t="s">
        <v>264</v>
      </c>
      <c r="D124" s="20"/>
      <c r="E124" s="45" t="s">
        <v>263</v>
      </c>
      <c r="F124" s="24">
        <f>F125</f>
        <v>5000</v>
      </c>
      <c r="G124" s="68"/>
    </row>
    <row r="125" spans="1:7" ht="30.75" customHeight="1">
      <c r="A125" s="16" t="s">
        <v>96</v>
      </c>
      <c r="B125" s="16" t="s">
        <v>238</v>
      </c>
      <c r="C125" s="16" t="s">
        <v>264</v>
      </c>
      <c r="D125" s="16" t="s">
        <v>23</v>
      </c>
      <c r="E125" s="96" t="s">
        <v>20</v>
      </c>
      <c r="F125" s="25">
        <f>F126</f>
        <v>5000</v>
      </c>
      <c r="G125" s="68"/>
    </row>
    <row r="126" spans="1:7" ht="30.75" customHeight="1">
      <c r="A126" s="16" t="s">
        <v>96</v>
      </c>
      <c r="B126" s="16" t="s">
        <v>238</v>
      </c>
      <c r="C126" s="16" t="s">
        <v>264</v>
      </c>
      <c r="D126" s="16" t="s">
        <v>24</v>
      </c>
      <c r="E126" s="99" t="s">
        <v>65</v>
      </c>
      <c r="F126" s="25">
        <v>5000</v>
      </c>
      <c r="G126" s="68"/>
    </row>
    <row r="127" spans="1:8" s="17" customFormat="1" ht="30.75" customHeight="1">
      <c r="A127" s="20" t="s">
        <v>96</v>
      </c>
      <c r="B127" s="20" t="s">
        <v>238</v>
      </c>
      <c r="C127" s="20" t="s">
        <v>328</v>
      </c>
      <c r="D127" s="20"/>
      <c r="E127" s="176" t="s">
        <v>329</v>
      </c>
      <c r="F127" s="24">
        <f>F128</f>
        <v>200000</v>
      </c>
      <c r="G127" s="169"/>
      <c r="H127" s="79"/>
    </row>
    <row r="128" spans="1:7" ht="30.75" customHeight="1">
      <c r="A128" s="16" t="s">
        <v>96</v>
      </c>
      <c r="B128" s="16" t="s">
        <v>238</v>
      </c>
      <c r="C128" s="16" t="s">
        <v>328</v>
      </c>
      <c r="D128" s="16" t="s">
        <v>24</v>
      </c>
      <c r="E128" s="96" t="s">
        <v>34</v>
      </c>
      <c r="F128" s="25">
        <v>200000</v>
      </c>
      <c r="G128" s="68"/>
    </row>
    <row r="129" spans="1:7" ht="31.5" customHeight="1">
      <c r="A129" s="59" t="s">
        <v>97</v>
      </c>
      <c r="B129" s="59"/>
      <c r="C129" s="140"/>
      <c r="D129" s="140"/>
      <c r="E129" s="52" t="s">
        <v>220</v>
      </c>
      <c r="F129" s="53">
        <f>F134+F150+F187</f>
        <v>14500786.91</v>
      </c>
      <c r="G129" s="75"/>
    </row>
    <row r="130" spans="1:7" ht="19.5" customHeight="1" hidden="1">
      <c r="A130" s="20" t="s">
        <v>97</v>
      </c>
      <c r="B130" s="10" t="s">
        <v>92</v>
      </c>
      <c r="C130" s="139" t="s">
        <v>184</v>
      </c>
      <c r="D130" s="139"/>
      <c r="E130" s="45" t="s">
        <v>182</v>
      </c>
      <c r="F130" s="40">
        <f>F131</f>
        <v>0</v>
      </c>
      <c r="G130" s="69"/>
    </row>
    <row r="131" spans="1:7" ht="19.5" customHeight="1" hidden="1">
      <c r="A131" s="20" t="s">
        <v>97</v>
      </c>
      <c r="B131" s="10" t="s">
        <v>92</v>
      </c>
      <c r="C131" s="139" t="s">
        <v>184</v>
      </c>
      <c r="D131" s="139"/>
      <c r="E131" s="45" t="s">
        <v>75</v>
      </c>
      <c r="F131" s="40">
        <f>F132</f>
        <v>0</v>
      </c>
      <c r="G131" s="69"/>
    </row>
    <row r="132" spans="1:7" ht="28.5" customHeight="1" hidden="1">
      <c r="A132" s="20" t="s">
        <v>97</v>
      </c>
      <c r="B132" s="10" t="s">
        <v>92</v>
      </c>
      <c r="C132" s="139" t="s">
        <v>184</v>
      </c>
      <c r="D132" s="139"/>
      <c r="E132" s="84" t="s">
        <v>183</v>
      </c>
      <c r="F132" s="40">
        <f>F133</f>
        <v>0</v>
      </c>
      <c r="G132" s="69"/>
    </row>
    <row r="133" spans="1:7" ht="32.25" customHeight="1" hidden="1">
      <c r="A133" s="16" t="s">
        <v>97</v>
      </c>
      <c r="B133" s="14" t="s">
        <v>92</v>
      </c>
      <c r="C133" s="141" t="s">
        <v>184</v>
      </c>
      <c r="D133" s="141" t="s">
        <v>177</v>
      </c>
      <c r="E133" s="46" t="s">
        <v>181</v>
      </c>
      <c r="F133" s="41">
        <v>0</v>
      </c>
      <c r="G133" s="69"/>
    </row>
    <row r="134" spans="1:7" ht="23.25" customHeight="1">
      <c r="A134" s="10" t="s">
        <v>97</v>
      </c>
      <c r="B134" s="10" t="s">
        <v>92</v>
      </c>
      <c r="C134" s="139"/>
      <c r="D134" s="139"/>
      <c r="E134" s="45" t="s">
        <v>74</v>
      </c>
      <c r="F134" s="24">
        <f>F135</f>
        <v>56236</v>
      </c>
      <c r="G134" s="68"/>
    </row>
    <row r="135" spans="1:7" ht="42" customHeight="1">
      <c r="A135" s="10" t="s">
        <v>97</v>
      </c>
      <c r="B135" s="10" t="s">
        <v>92</v>
      </c>
      <c r="C135" s="139" t="s">
        <v>126</v>
      </c>
      <c r="D135" s="139"/>
      <c r="E135" s="45" t="s">
        <v>207</v>
      </c>
      <c r="F135" s="24">
        <f>F136</f>
        <v>56236</v>
      </c>
      <c r="G135" s="68"/>
    </row>
    <row r="136" spans="1:7" ht="23.25" customHeight="1">
      <c r="A136" s="10" t="s">
        <v>97</v>
      </c>
      <c r="B136" s="10" t="s">
        <v>92</v>
      </c>
      <c r="C136" s="139" t="s">
        <v>150</v>
      </c>
      <c r="D136" s="139"/>
      <c r="E136" s="45" t="s">
        <v>75</v>
      </c>
      <c r="F136" s="24">
        <f>F137+F145</f>
        <v>56236</v>
      </c>
      <c r="G136" s="68"/>
    </row>
    <row r="137" spans="1:7" ht="18" customHeight="1">
      <c r="A137" s="10" t="s">
        <v>97</v>
      </c>
      <c r="B137" s="10" t="s">
        <v>92</v>
      </c>
      <c r="C137" s="139" t="s">
        <v>158</v>
      </c>
      <c r="D137" s="139"/>
      <c r="E137" s="45" t="s">
        <v>74</v>
      </c>
      <c r="F137" s="24">
        <f>F138+F141</f>
        <v>56236</v>
      </c>
      <c r="G137" s="68"/>
    </row>
    <row r="138" spans="1:7" ht="30" customHeight="1" hidden="1">
      <c r="A138" s="10" t="s">
        <v>97</v>
      </c>
      <c r="B138" s="10" t="s">
        <v>92</v>
      </c>
      <c r="C138" s="139" t="s">
        <v>157</v>
      </c>
      <c r="D138" s="139"/>
      <c r="E138" s="45" t="s">
        <v>221</v>
      </c>
      <c r="F138" s="24">
        <f>F140</f>
        <v>0</v>
      </c>
      <c r="G138" s="68"/>
    </row>
    <row r="139" spans="1:7" ht="30" customHeight="1" hidden="1">
      <c r="A139" s="14" t="s">
        <v>97</v>
      </c>
      <c r="B139" s="14" t="s">
        <v>92</v>
      </c>
      <c r="C139" s="141" t="s">
        <v>157</v>
      </c>
      <c r="D139" s="141" t="s">
        <v>15</v>
      </c>
      <c r="E139" s="46" t="s">
        <v>14</v>
      </c>
      <c r="F139" s="25">
        <f>F140</f>
        <v>0</v>
      </c>
      <c r="G139" s="68"/>
    </row>
    <row r="140" spans="1:7" ht="29.25" customHeight="1" hidden="1">
      <c r="A140" s="14" t="s">
        <v>97</v>
      </c>
      <c r="B140" s="14" t="s">
        <v>92</v>
      </c>
      <c r="C140" s="141" t="s">
        <v>157</v>
      </c>
      <c r="D140" s="141" t="s">
        <v>4</v>
      </c>
      <c r="E140" s="60" t="s">
        <v>3</v>
      </c>
      <c r="F140" s="25">
        <v>0</v>
      </c>
      <c r="G140" s="68"/>
    </row>
    <row r="141" spans="1:7" ht="23.25" customHeight="1">
      <c r="A141" s="10" t="s">
        <v>97</v>
      </c>
      <c r="B141" s="10" t="s">
        <v>92</v>
      </c>
      <c r="C141" s="139" t="s">
        <v>156</v>
      </c>
      <c r="D141" s="139"/>
      <c r="E141" s="45" t="s">
        <v>76</v>
      </c>
      <c r="F141" s="24">
        <f>SUM(F142:F143)</f>
        <v>56236</v>
      </c>
      <c r="G141" s="68"/>
    </row>
    <row r="142" spans="1:7" ht="27.75" customHeight="1">
      <c r="A142" s="14" t="s">
        <v>97</v>
      </c>
      <c r="B142" s="14" t="s">
        <v>92</v>
      </c>
      <c r="C142" s="141" t="s">
        <v>156</v>
      </c>
      <c r="D142" s="141" t="s">
        <v>24</v>
      </c>
      <c r="E142" s="96" t="s">
        <v>34</v>
      </c>
      <c r="F142" s="25">
        <v>56236</v>
      </c>
      <c r="G142" s="68"/>
    </row>
    <row r="143" spans="1:7" ht="21" customHeight="1" hidden="1">
      <c r="A143" s="14" t="s">
        <v>97</v>
      </c>
      <c r="B143" s="14" t="s">
        <v>92</v>
      </c>
      <c r="C143" s="141" t="s">
        <v>156</v>
      </c>
      <c r="D143" s="141" t="s">
        <v>15</v>
      </c>
      <c r="E143" s="46" t="s">
        <v>14</v>
      </c>
      <c r="F143" s="25">
        <f>F144</f>
        <v>0</v>
      </c>
      <c r="G143" s="68"/>
    </row>
    <row r="144" spans="1:7" ht="24" customHeight="1" hidden="1">
      <c r="A144" s="14" t="s">
        <v>97</v>
      </c>
      <c r="B144" s="14" t="s">
        <v>92</v>
      </c>
      <c r="C144" s="141" t="s">
        <v>156</v>
      </c>
      <c r="D144" s="141" t="s">
        <v>29</v>
      </c>
      <c r="E144" s="96" t="s">
        <v>35</v>
      </c>
      <c r="F144" s="25">
        <v>0</v>
      </c>
      <c r="G144" s="68"/>
    </row>
    <row r="145" spans="1:7" ht="2.25" customHeight="1" hidden="1">
      <c r="A145" s="10" t="s">
        <v>97</v>
      </c>
      <c r="B145" s="10" t="s">
        <v>92</v>
      </c>
      <c r="C145" s="139" t="s">
        <v>179</v>
      </c>
      <c r="D145" s="139"/>
      <c r="E145" s="45" t="s">
        <v>75</v>
      </c>
      <c r="F145" s="24">
        <f>F146+F148</f>
        <v>0</v>
      </c>
      <c r="G145" s="68"/>
    </row>
    <row r="146" spans="1:17" ht="17.25" customHeight="1" hidden="1">
      <c r="A146" s="10" t="s">
        <v>97</v>
      </c>
      <c r="B146" s="10" t="s">
        <v>92</v>
      </c>
      <c r="C146" s="139" t="s">
        <v>178</v>
      </c>
      <c r="D146" s="139"/>
      <c r="E146" s="45" t="s">
        <v>174</v>
      </c>
      <c r="F146" s="24">
        <f>F147</f>
        <v>0</v>
      </c>
      <c r="G146" s="68"/>
      <c r="K146" s="33"/>
      <c r="L146" s="31"/>
      <c r="M146" s="31"/>
      <c r="N146" s="31"/>
      <c r="O146" s="34"/>
      <c r="P146" s="32"/>
      <c r="Q146" s="30"/>
    </row>
    <row r="147" spans="1:17" ht="60" customHeight="1" hidden="1">
      <c r="A147" s="14" t="s">
        <v>97</v>
      </c>
      <c r="B147" s="14" t="s">
        <v>92</v>
      </c>
      <c r="C147" s="141" t="s">
        <v>178</v>
      </c>
      <c r="D147" s="141" t="s">
        <v>177</v>
      </c>
      <c r="E147" s="46" t="s">
        <v>181</v>
      </c>
      <c r="F147" s="25">
        <v>0</v>
      </c>
      <c r="G147" s="68"/>
      <c r="K147" s="33"/>
      <c r="L147" s="31"/>
      <c r="M147" s="31"/>
      <c r="N147" s="31"/>
      <c r="O147" s="34"/>
      <c r="P147" s="32"/>
      <c r="Q147" s="30"/>
    </row>
    <row r="148" spans="1:7" ht="30.75" customHeight="1" hidden="1">
      <c r="A148" s="10" t="s">
        <v>97</v>
      </c>
      <c r="B148" s="10" t="s">
        <v>92</v>
      </c>
      <c r="C148" s="139" t="s">
        <v>180</v>
      </c>
      <c r="D148" s="139"/>
      <c r="E148" s="45" t="s">
        <v>175</v>
      </c>
      <c r="F148" s="24">
        <f>F149</f>
        <v>0</v>
      </c>
      <c r="G148" s="68"/>
    </row>
    <row r="149" spans="1:8" ht="28.5" customHeight="1" hidden="1">
      <c r="A149" s="14" t="s">
        <v>97</v>
      </c>
      <c r="B149" s="14" t="s">
        <v>92</v>
      </c>
      <c r="C149" s="141" t="s">
        <v>180</v>
      </c>
      <c r="D149" s="141" t="s">
        <v>177</v>
      </c>
      <c r="E149" s="46" t="s">
        <v>181</v>
      </c>
      <c r="F149" s="25">
        <v>0</v>
      </c>
      <c r="G149" s="68"/>
      <c r="H149" s="82"/>
    </row>
    <row r="150" spans="1:7" ht="29.25" customHeight="1">
      <c r="A150" s="10" t="s">
        <v>97</v>
      </c>
      <c r="B150" s="10" t="s">
        <v>94</v>
      </c>
      <c r="C150" s="139"/>
      <c r="D150" s="139"/>
      <c r="E150" s="45" t="s">
        <v>222</v>
      </c>
      <c r="F150" s="24">
        <f>F151+F165</f>
        <v>14021322.1</v>
      </c>
      <c r="G150" s="68"/>
    </row>
    <row r="151" spans="1:7" ht="33" customHeight="1">
      <c r="A151" s="10" t="s">
        <v>97</v>
      </c>
      <c r="B151" s="10" t="s">
        <v>94</v>
      </c>
      <c r="C151" s="123" t="s">
        <v>257</v>
      </c>
      <c r="D151" s="139"/>
      <c r="E151" s="90" t="s">
        <v>297</v>
      </c>
      <c r="F151" s="24">
        <f>F152+F157+F161</f>
        <v>14011322.1</v>
      </c>
      <c r="G151" s="78"/>
    </row>
    <row r="152" spans="1:8" s="17" customFormat="1" ht="24.75" customHeight="1">
      <c r="A152" s="10" t="s">
        <v>97</v>
      </c>
      <c r="B152" s="10" t="s">
        <v>94</v>
      </c>
      <c r="C152" s="123" t="s">
        <v>267</v>
      </c>
      <c r="D152" s="139"/>
      <c r="E152" s="45" t="s">
        <v>301</v>
      </c>
      <c r="F152" s="24">
        <f>F153+F154</f>
        <v>127075.4</v>
      </c>
      <c r="G152" s="169"/>
      <c r="H152" s="79"/>
    </row>
    <row r="153" spans="1:7" ht="30.75" customHeight="1">
      <c r="A153" s="14" t="s">
        <v>97</v>
      </c>
      <c r="B153" s="14" t="s">
        <v>94</v>
      </c>
      <c r="C153" s="148" t="s">
        <v>267</v>
      </c>
      <c r="D153" s="141" t="s">
        <v>24</v>
      </c>
      <c r="E153" s="46" t="s">
        <v>65</v>
      </c>
      <c r="F153" s="25">
        <v>109430.4</v>
      </c>
      <c r="G153" s="68"/>
    </row>
    <row r="154" spans="1:7" ht="30.75" customHeight="1">
      <c r="A154" s="14" t="s">
        <v>97</v>
      </c>
      <c r="B154" s="14" t="s">
        <v>94</v>
      </c>
      <c r="C154" s="148" t="s">
        <v>267</v>
      </c>
      <c r="D154" s="141" t="s">
        <v>15</v>
      </c>
      <c r="E154" s="46" t="s">
        <v>14</v>
      </c>
      <c r="F154" s="25">
        <f>F155+F156</f>
        <v>17645</v>
      </c>
      <c r="G154" s="68"/>
    </row>
    <row r="155" spans="1:7" ht="43.5" customHeight="1">
      <c r="A155" s="14" t="s">
        <v>97</v>
      </c>
      <c r="B155" s="14" t="s">
        <v>94</v>
      </c>
      <c r="C155" s="148" t="s">
        <v>267</v>
      </c>
      <c r="D155" s="141" t="s">
        <v>4</v>
      </c>
      <c r="E155" s="96" t="s">
        <v>3</v>
      </c>
      <c r="F155" s="25">
        <v>5000</v>
      </c>
      <c r="G155" s="68"/>
    </row>
    <row r="156" spans="1:7" ht="24.75" customHeight="1">
      <c r="A156" s="14" t="s">
        <v>97</v>
      </c>
      <c r="B156" s="14" t="s">
        <v>94</v>
      </c>
      <c r="C156" s="148" t="s">
        <v>267</v>
      </c>
      <c r="D156" s="141" t="s">
        <v>28</v>
      </c>
      <c r="E156" s="96" t="s">
        <v>54</v>
      </c>
      <c r="F156" s="25">
        <v>12645</v>
      </c>
      <c r="G156" s="68"/>
    </row>
    <row r="157" spans="1:8" s="17" customFormat="1" ht="21.75" customHeight="1">
      <c r="A157" s="10" t="s">
        <v>97</v>
      </c>
      <c r="B157" s="10" t="s">
        <v>94</v>
      </c>
      <c r="C157" s="139" t="s">
        <v>272</v>
      </c>
      <c r="D157" s="139"/>
      <c r="E157" s="45" t="s">
        <v>300</v>
      </c>
      <c r="F157" s="24">
        <f>F158+F159</f>
        <v>9050911.95</v>
      </c>
      <c r="G157" s="169"/>
      <c r="H157" s="79"/>
    </row>
    <row r="158" spans="1:8" s="18" customFormat="1" ht="29.25" customHeight="1">
      <c r="A158" s="14" t="s">
        <v>97</v>
      </c>
      <c r="B158" s="14" t="s">
        <v>94</v>
      </c>
      <c r="C158" s="141" t="s">
        <v>272</v>
      </c>
      <c r="D158" s="141" t="s">
        <v>24</v>
      </c>
      <c r="E158" s="46" t="s">
        <v>65</v>
      </c>
      <c r="F158" s="25">
        <v>1010102</v>
      </c>
      <c r="G158" s="68"/>
      <c r="H158" s="80"/>
    </row>
    <row r="159" spans="1:7" ht="25.5" customHeight="1">
      <c r="A159" s="14" t="s">
        <v>97</v>
      </c>
      <c r="B159" s="14" t="s">
        <v>94</v>
      </c>
      <c r="C159" s="141" t="s">
        <v>272</v>
      </c>
      <c r="D159" s="141" t="s">
        <v>312</v>
      </c>
      <c r="E159" s="46" t="s">
        <v>313</v>
      </c>
      <c r="F159" s="25">
        <f>F160</f>
        <v>8040809.95</v>
      </c>
      <c r="G159" s="68"/>
    </row>
    <row r="160" spans="1:7" ht="27" customHeight="1">
      <c r="A160" s="14" t="s">
        <v>97</v>
      </c>
      <c r="B160" s="14" t="s">
        <v>94</v>
      </c>
      <c r="C160" s="141" t="s">
        <v>272</v>
      </c>
      <c r="D160" s="141" t="s">
        <v>30</v>
      </c>
      <c r="E160" s="46" t="s">
        <v>314</v>
      </c>
      <c r="F160" s="25">
        <v>8040809.95</v>
      </c>
      <c r="G160" s="68"/>
    </row>
    <row r="161" spans="1:8" s="17" customFormat="1" ht="21.75" customHeight="1">
      <c r="A161" s="10" t="s">
        <v>97</v>
      </c>
      <c r="B161" s="10" t="s">
        <v>94</v>
      </c>
      <c r="C161" s="139" t="s">
        <v>273</v>
      </c>
      <c r="D161" s="139"/>
      <c r="E161" s="45" t="s">
        <v>274</v>
      </c>
      <c r="F161" s="24">
        <f>F162+F163</f>
        <v>4833334.75</v>
      </c>
      <c r="G161" s="169"/>
      <c r="H161" s="79"/>
    </row>
    <row r="162" spans="1:8" s="17" customFormat="1" ht="27.75" customHeight="1">
      <c r="A162" s="14" t="s">
        <v>97</v>
      </c>
      <c r="B162" s="14" t="s">
        <v>94</v>
      </c>
      <c r="C162" s="141" t="s">
        <v>273</v>
      </c>
      <c r="D162" s="141" t="s">
        <v>24</v>
      </c>
      <c r="E162" s="46" t="s">
        <v>65</v>
      </c>
      <c r="F162" s="25">
        <v>414142</v>
      </c>
      <c r="G162" s="169"/>
      <c r="H162" s="79"/>
    </row>
    <row r="163" spans="1:7" ht="24.75" customHeight="1">
      <c r="A163" s="14" t="s">
        <v>97</v>
      </c>
      <c r="B163" s="14" t="s">
        <v>94</v>
      </c>
      <c r="C163" s="141" t="s">
        <v>273</v>
      </c>
      <c r="D163" s="141" t="s">
        <v>312</v>
      </c>
      <c r="E163" s="46" t="s">
        <v>313</v>
      </c>
      <c r="F163" s="25">
        <f>F164</f>
        <v>4419192.75</v>
      </c>
      <c r="G163" s="68"/>
    </row>
    <row r="164" spans="1:7" ht="27" customHeight="1">
      <c r="A164" s="14" t="s">
        <v>97</v>
      </c>
      <c r="B164" s="14" t="s">
        <v>94</v>
      </c>
      <c r="C164" s="141" t="s">
        <v>273</v>
      </c>
      <c r="D164" s="141" t="s">
        <v>30</v>
      </c>
      <c r="E164" s="46" t="s">
        <v>37</v>
      </c>
      <c r="F164" s="187">
        <v>4419192.75</v>
      </c>
      <c r="G164" s="68"/>
    </row>
    <row r="165" spans="1:7" ht="28.5" customHeight="1">
      <c r="A165" s="20" t="s">
        <v>97</v>
      </c>
      <c r="B165" s="20" t="s">
        <v>94</v>
      </c>
      <c r="C165" s="139" t="s">
        <v>126</v>
      </c>
      <c r="D165" s="157"/>
      <c r="E165" s="45" t="s">
        <v>207</v>
      </c>
      <c r="F165" s="24">
        <f>F166</f>
        <v>10000</v>
      </c>
      <c r="G165" s="68"/>
    </row>
    <row r="166" spans="1:7" ht="23.25" customHeight="1">
      <c r="A166" s="20" t="s">
        <v>97</v>
      </c>
      <c r="B166" s="20" t="s">
        <v>94</v>
      </c>
      <c r="C166" s="139" t="s">
        <v>150</v>
      </c>
      <c r="D166" s="139"/>
      <c r="E166" s="45" t="s">
        <v>78</v>
      </c>
      <c r="F166" s="24">
        <f>F170+F167+F184</f>
        <v>10000</v>
      </c>
      <c r="G166" s="68"/>
    </row>
    <row r="167" spans="1:7" ht="31.5" customHeight="1">
      <c r="A167" s="21" t="s">
        <v>97</v>
      </c>
      <c r="B167" s="21" t="s">
        <v>94</v>
      </c>
      <c r="C167" s="149" t="s">
        <v>22</v>
      </c>
      <c r="D167" s="139"/>
      <c r="E167" s="95" t="s">
        <v>218</v>
      </c>
      <c r="F167" s="24">
        <f>F168</f>
        <v>10000</v>
      </c>
      <c r="G167" s="68"/>
    </row>
    <row r="168" spans="1:7" ht="28.5" customHeight="1">
      <c r="A168" s="23" t="s">
        <v>97</v>
      </c>
      <c r="B168" s="23" t="s">
        <v>94</v>
      </c>
      <c r="C168" s="150" t="s">
        <v>22</v>
      </c>
      <c r="D168" s="141" t="s">
        <v>23</v>
      </c>
      <c r="E168" s="96" t="s">
        <v>20</v>
      </c>
      <c r="F168" s="25">
        <f>F169</f>
        <v>10000</v>
      </c>
      <c r="G168" s="68"/>
    </row>
    <row r="169" spans="1:7" ht="28.5" customHeight="1">
      <c r="A169" s="23" t="s">
        <v>97</v>
      </c>
      <c r="B169" s="23" t="s">
        <v>94</v>
      </c>
      <c r="C169" s="150" t="s">
        <v>22</v>
      </c>
      <c r="D169" s="141" t="s">
        <v>24</v>
      </c>
      <c r="E169" s="96" t="s">
        <v>21</v>
      </c>
      <c r="F169" s="25">
        <v>10000</v>
      </c>
      <c r="G169" s="68"/>
    </row>
    <row r="170" spans="1:7" ht="22.5" customHeight="1" hidden="1">
      <c r="A170" s="20" t="s">
        <v>97</v>
      </c>
      <c r="B170" s="20" t="s">
        <v>94</v>
      </c>
      <c r="C170" s="139" t="s">
        <v>149</v>
      </c>
      <c r="D170" s="139"/>
      <c r="E170" s="45" t="s">
        <v>222</v>
      </c>
      <c r="F170" s="24">
        <f>F171+F174+F177</f>
        <v>0</v>
      </c>
      <c r="G170" s="68"/>
    </row>
    <row r="171" spans="1:7" ht="30.75" customHeight="1" hidden="1">
      <c r="A171" s="20" t="s">
        <v>97</v>
      </c>
      <c r="B171" s="20" t="s">
        <v>94</v>
      </c>
      <c r="C171" s="139" t="s">
        <v>148</v>
      </c>
      <c r="D171" s="139"/>
      <c r="E171" s="45" t="s">
        <v>223</v>
      </c>
      <c r="F171" s="24">
        <f>F173</f>
        <v>0</v>
      </c>
      <c r="G171" s="68"/>
    </row>
    <row r="172" spans="1:7" ht="21.75" customHeight="1" hidden="1">
      <c r="A172" s="16" t="s">
        <v>97</v>
      </c>
      <c r="B172" s="16" t="s">
        <v>94</v>
      </c>
      <c r="C172" s="141" t="s">
        <v>148</v>
      </c>
      <c r="D172" s="141" t="s">
        <v>15</v>
      </c>
      <c r="E172" s="46" t="s">
        <v>14</v>
      </c>
      <c r="F172" s="25">
        <f>F173</f>
        <v>0</v>
      </c>
      <c r="G172" s="68"/>
    </row>
    <row r="173" spans="1:7" ht="40.5" customHeight="1" hidden="1">
      <c r="A173" s="16" t="s">
        <v>97</v>
      </c>
      <c r="B173" s="16" t="s">
        <v>94</v>
      </c>
      <c r="C173" s="141" t="s">
        <v>148</v>
      </c>
      <c r="D173" s="141" t="s">
        <v>4</v>
      </c>
      <c r="E173" s="60" t="s">
        <v>3</v>
      </c>
      <c r="F173" s="25">
        <v>0</v>
      </c>
      <c r="G173" s="68"/>
    </row>
    <row r="174" spans="1:7" ht="38.25" hidden="1">
      <c r="A174" s="20" t="s">
        <v>97</v>
      </c>
      <c r="B174" s="10" t="s">
        <v>94</v>
      </c>
      <c r="C174" s="139" t="s">
        <v>160</v>
      </c>
      <c r="D174" s="139"/>
      <c r="E174" s="45" t="s">
        <v>224</v>
      </c>
      <c r="F174" s="24">
        <f>F176</f>
        <v>0</v>
      </c>
      <c r="G174" s="68"/>
    </row>
    <row r="175" spans="1:7" ht="15.75" hidden="1">
      <c r="A175" s="16" t="s">
        <v>97</v>
      </c>
      <c r="B175" s="14" t="s">
        <v>94</v>
      </c>
      <c r="C175" s="141" t="s">
        <v>160</v>
      </c>
      <c r="D175" s="141" t="s">
        <v>239</v>
      </c>
      <c r="E175" s="46" t="s">
        <v>14</v>
      </c>
      <c r="F175" s="25">
        <f>F176</f>
        <v>0</v>
      </c>
      <c r="G175" s="68"/>
    </row>
    <row r="176" spans="1:7" ht="27.75" customHeight="1" hidden="1">
      <c r="A176" s="16" t="s">
        <v>97</v>
      </c>
      <c r="B176" s="14" t="s">
        <v>94</v>
      </c>
      <c r="C176" s="141" t="s">
        <v>160</v>
      </c>
      <c r="D176" s="141" t="s">
        <v>4</v>
      </c>
      <c r="E176" s="60" t="s">
        <v>3</v>
      </c>
      <c r="F176" s="25">
        <v>0</v>
      </c>
      <c r="G176" s="68"/>
    </row>
    <row r="177" spans="1:7" ht="22.5" customHeight="1" hidden="1">
      <c r="A177" s="10" t="s">
        <v>97</v>
      </c>
      <c r="B177" s="10" t="s">
        <v>94</v>
      </c>
      <c r="C177" s="139" t="s">
        <v>159</v>
      </c>
      <c r="D177" s="139"/>
      <c r="E177" s="45" t="s">
        <v>78</v>
      </c>
      <c r="F177" s="24">
        <f>F182+F180+F179+F183</f>
        <v>0</v>
      </c>
      <c r="G177" s="68"/>
    </row>
    <row r="178" spans="1:7" ht="22.5" customHeight="1" hidden="1">
      <c r="A178" s="14" t="s">
        <v>97</v>
      </c>
      <c r="B178" s="14" t="s">
        <v>94</v>
      </c>
      <c r="C178" s="141" t="s">
        <v>159</v>
      </c>
      <c r="D178" s="141" t="s">
        <v>24</v>
      </c>
      <c r="E178" s="96" t="s">
        <v>34</v>
      </c>
      <c r="F178" s="25">
        <f>F179+F180</f>
        <v>0</v>
      </c>
      <c r="G178" s="68"/>
    </row>
    <row r="179" spans="1:7" ht="18.75" customHeight="1" hidden="1">
      <c r="A179" s="14" t="s">
        <v>97</v>
      </c>
      <c r="B179" s="14" t="s">
        <v>94</v>
      </c>
      <c r="C179" s="141" t="s">
        <v>159</v>
      </c>
      <c r="D179" s="141" t="s">
        <v>16</v>
      </c>
      <c r="E179" s="46" t="s">
        <v>17</v>
      </c>
      <c r="F179" s="25"/>
      <c r="G179" s="68"/>
    </row>
    <row r="180" spans="1:7" ht="29.25" customHeight="1" hidden="1">
      <c r="A180" s="14" t="s">
        <v>97</v>
      </c>
      <c r="B180" s="14" t="s">
        <v>94</v>
      </c>
      <c r="C180" s="141" t="s">
        <v>159</v>
      </c>
      <c r="D180" s="141" t="s">
        <v>235</v>
      </c>
      <c r="E180" s="46" t="s">
        <v>212</v>
      </c>
      <c r="F180" s="25">
        <v>0</v>
      </c>
      <c r="G180" s="68"/>
    </row>
    <row r="181" spans="1:7" ht="29.25" customHeight="1" hidden="1">
      <c r="A181" s="14" t="s">
        <v>97</v>
      </c>
      <c r="B181" s="14" t="s">
        <v>94</v>
      </c>
      <c r="C181" s="141" t="s">
        <v>159</v>
      </c>
      <c r="D181" s="141" t="s">
        <v>15</v>
      </c>
      <c r="E181" s="46" t="s">
        <v>14</v>
      </c>
      <c r="F181" s="25">
        <f>F182+F183</f>
        <v>0</v>
      </c>
      <c r="G181" s="68"/>
    </row>
    <row r="182" spans="1:7" ht="39.75" customHeight="1" hidden="1">
      <c r="A182" s="14" t="s">
        <v>97</v>
      </c>
      <c r="B182" s="14" t="s">
        <v>94</v>
      </c>
      <c r="C182" s="141" t="s">
        <v>159</v>
      </c>
      <c r="D182" s="141" t="s">
        <v>5</v>
      </c>
      <c r="E182" s="61" t="s">
        <v>6</v>
      </c>
      <c r="F182" s="25">
        <v>0</v>
      </c>
      <c r="G182" s="68"/>
    </row>
    <row r="183" spans="1:7" ht="27.75" customHeight="1" hidden="1">
      <c r="A183" s="14" t="s">
        <v>97</v>
      </c>
      <c r="B183" s="14" t="s">
        <v>94</v>
      </c>
      <c r="C183" s="141" t="s">
        <v>159</v>
      </c>
      <c r="D183" s="141" t="s">
        <v>185</v>
      </c>
      <c r="E183" s="46" t="s">
        <v>247</v>
      </c>
      <c r="F183" s="25">
        <v>0</v>
      </c>
      <c r="G183" s="68"/>
    </row>
    <row r="184" spans="1:7" ht="31.5" customHeight="1" hidden="1">
      <c r="A184" s="10" t="s">
        <v>97</v>
      </c>
      <c r="B184" s="10" t="s">
        <v>94</v>
      </c>
      <c r="C184" s="139" t="s">
        <v>171</v>
      </c>
      <c r="D184" s="139"/>
      <c r="E184" s="45" t="s">
        <v>172</v>
      </c>
      <c r="F184" s="24">
        <f>SUM(F186)</f>
        <v>0</v>
      </c>
      <c r="G184" s="68"/>
    </row>
    <row r="185" spans="1:7" ht="31.5" customHeight="1" hidden="1">
      <c r="A185" s="14" t="s">
        <v>97</v>
      </c>
      <c r="B185" s="14" t="s">
        <v>94</v>
      </c>
      <c r="C185" s="141" t="s">
        <v>171</v>
      </c>
      <c r="D185" s="141" t="s">
        <v>24</v>
      </c>
      <c r="E185" s="96" t="s">
        <v>34</v>
      </c>
      <c r="F185" s="25">
        <f>F186</f>
        <v>0</v>
      </c>
      <c r="G185" s="68"/>
    </row>
    <row r="186" spans="1:7" ht="29.25" customHeight="1" hidden="1">
      <c r="A186" s="14" t="s">
        <v>97</v>
      </c>
      <c r="B186" s="14" t="s">
        <v>94</v>
      </c>
      <c r="C186" s="141" t="s">
        <v>171</v>
      </c>
      <c r="D186" s="141" t="s">
        <v>16</v>
      </c>
      <c r="E186" s="46" t="s">
        <v>17</v>
      </c>
      <c r="F186" s="25">
        <v>0</v>
      </c>
      <c r="G186" s="68"/>
    </row>
    <row r="187" spans="1:9" ht="19.5" customHeight="1">
      <c r="A187" s="10" t="s">
        <v>97</v>
      </c>
      <c r="B187" s="10" t="s">
        <v>95</v>
      </c>
      <c r="C187" s="139"/>
      <c r="D187" s="139"/>
      <c r="E187" s="45" t="s">
        <v>225</v>
      </c>
      <c r="F187" s="24">
        <f>F188+F191+F195</f>
        <v>423228.81</v>
      </c>
      <c r="G187" s="68"/>
      <c r="H187" s="62"/>
      <c r="I187" s="30"/>
    </row>
    <row r="188" spans="1:7" ht="59.25" customHeight="1">
      <c r="A188" s="10" t="s">
        <v>97</v>
      </c>
      <c r="B188" s="10" t="s">
        <v>95</v>
      </c>
      <c r="C188" s="139" t="s">
        <v>136</v>
      </c>
      <c r="D188" s="139"/>
      <c r="E188" s="122" t="s">
        <v>285</v>
      </c>
      <c r="F188" s="24">
        <f>F189</f>
        <v>5000</v>
      </c>
      <c r="G188" s="68"/>
    </row>
    <row r="189" spans="1:7" ht="25.5">
      <c r="A189" s="10" t="s">
        <v>146</v>
      </c>
      <c r="B189" s="10" t="s">
        <v>95</v>
      </c>
      <c r="C189" s="139" t="s">
        <v>134</v>
      </c>
      <c r="D189" s="139"/>
      <c r="E189" s="45" t="s">
        <v>147</v>
      </c>
      <c r="F189" s="24">
        <f>F190</f>
        <v>5000</v>
      </c>
      <c r="G189" s="68"/>
    </row>
    <row r="190" spans="1:7" ht="25.5">
      <c r="A190" s="14" t="s">
        <v>97</v>
      </c>
      <c r="B190" s="14" t="s">
        <v>95</v>
      </c>
      <c r="C190" s="141" t="s">
        <v>133</v>
      </c>
      <c r="D190" s="141" t="s">
        <v>24</v>
      </c>
      <c r="E190" s="96" t="s">
        <v>34</v>
      </c>
      <c r="F190" s="25">
        <v>5000</v>
      </c>
      <c r="G190" s="68"/>
    </row>
    <row r="191" spans="1:7" ht="40.5" customHeight="1">
      <c r="A191" s="10" t="s">
        <v>97</v>
      </c>
      <c r="B191" s="10" t="s">
        <v>95</v>
      </c>
      <c r="C191" s="139" t="s">
        <v>143</v>
      </c>
      <c r="D191" s="139"/>
      <c r="E191" s="84" t="s">
        <v>284</v>
      </c>
      <c r="F191" s="24">
        <f>F192</f>
        <v>40000</v>
      </c>
      <c r="G191" s="68"/>
    </row>
    <row r="192" spans="1:7" ht="30" customHeight="1">
      <c r="A192" s="10" t="s">
        <v>97</v>
      </c>
      <c r="B192" s="10" t="s">
        <v>95</v>
      </c>
      <c r="C192" s="139" t="s">
        <v>144</v>
      </c>
      <c r="D192" s="139"/>
      <c r="E192" s="84" t="s">
        <v>145</v>
      </c>
      <c r="F192" s="24">
        <f>F193</f>
        <v>40000</v>
      </c>
      <c r="G192" s="68"/>
    </row>
    <row r="193" spans="1:7" ht="24" customHeight="1">
      <c r="A193" s="10" t="s">
        <v>97</v>
      </c>
      <c r="B193" s="10" t="s">
        <v>95</v>
      </c>
      <c r="C193" s="139" t="s">
        <v>262</v>
      </c>
      <c r="D193" s="139"/>
      <c r="E193" s="45" t="s">
        <v>226</v>
      </c>
      <c r="F193" s="24">
        <f>F194</f>
        <v>40000</v>
      </c>
      <c r="G193" s="68"/>
    </row>
    <row r="194" spans="1:7" ht="30.75" customHeight="1">
      <c r="A194" s="14" t="s">
        <v>97</v>
      </c>
      <c r="B194" s="14" t="s">
        <v>95</v>
      </c>
      <c r="C194" s="141" t="s">
        <v>262</v>
      </c>
      <c r="D194" s="141" t="s">
        <v>24</v>
      </c>
      <c r="E194" s="96" t="s">
        <v>34</v>
      </c>
      <c r="F194" s="25">
        <v>40000</v>
      </c>
      <c r="G194" s="68"/>
    </row>
    <row r="195" spans="1:7" ht="42.75" customHeight="1">
      <c r="A195" s="10" t="s">
        <v>97</v>
      </c>
      <c r="B195" s="10" t="s">
        <v>95</v>
      </c>
      <c r="C195" s="139" t="s">
        <v>126</v>
      </c>
      <c r="D195" s="139"/>
      <c r="E195" s="45" t="s">
        <v>207</v>
      </c>
      <c r="F195" s="24">
        <f>F196</f>
        <v>378228.81</v>
      </c>
      <c r="G195" s="68"/>
    </row>
    <row r="196" spans="1:7" ht="18.75" customHeight="1">
      <c r="A196" s="10" t="s">
        <v>97</v>
      </c>
      <c r="B196" s="10" t="s">
        <v>95</v>
      </c>
      <c r="C196" s="139" t="s">
        <v>150</v>
      </c>
      <c r="D196" s="139"/>
      <c r="E196" s="45" t="s">
        <v>78</v>
      </c>
      <c r="F196" s="24">
        <f>F197</f>
        <v>378228.81</v>
      </c>
      <c r="G196" s="68"/>
    </row>
    <row r="197" spans="1:7" ht="22.5" customHeight="1">
      <c r="A197" s="10" t="s">
        <v>97</v>
      </c>
      <c r="B197" s="10" t="s">
        <v>95</v>
      </c>
      <c r="C197" s="139" t="s">
        <v>166</v>
      </c>
      <c r="D197" s="139"/>
      <c r="E197" s="45" t="s">
        <v>225</v>
      </c>
      <c r="F197" s="24">
        <f>F198+F200+F202+F204+F206</f>
        <v>378228.81</v>
      </c>
      <c r="G197" s="68"/>
    </row>
    <row r="198" spans="1:7" ht="21.75" customHeight="1">
      <c r="A198" s="10" t="s">
        <v>97</v>
      </c>
      <c r="B198" s="10" t="s">
        <v>95</v>
      </c>
      <c r="C198" s="139" t="s">
        <v>164</v>
      </c>
      <c r="D198" s="139"/>
      <c r="E198" s="45" t="s">
        <v>227</v>
      </c>
      <c r="F198" s="24">
        <f>F199</f>
        <v>80000</v>
      </c>
      <c r="G198" s="68"/>
    </row>
    <row r="199" spans="1:7" ht="30.75" customHeight="1">
      <c r="A199" s="35" t="s">
        <v>97</v>
      </c>
      <c r="B199" s="35" t="s">
        <v>95</v>
      </c>
      <c r="C199" s="151" t="s">
        <v>164</v>
      </c>
      <c r="D199" s="151" t="s">
        <v>24</v>
      </c>
      <c r="E199" s="96" t="s">
        <v>34</v>
      </c>
      <c r="F199" s="25">
        <v>80000</v>
      </c>
      <c r="G199" s="68"/>
    </row>
    <row r="200" spans="1:7" ht="45" customHeight="1">
      <c r="A200" s="10" t="s">
        <v>97</v>
      </c>
      <c r="B200" s="10" t="s">
        <v>95</v>
      </c>
      <c r="C200" s="139" t="s">
        <v>165</v>
      </c>
      <c r="D200" s="139"/>
      <c r="E200" s="45" t="s">
        <v>228</v>
      </c>
      <c r="F200" s="24">
        <f>F201</f>
        <v>12567</v>
      </c>
      <c r="G200" s="68"/>
    </row>
    <row r="201" spans="1:7" ht="30" customHeight="1">
      <c r="A201" s="14" t="s">
        <v>97</v>
      </c>
      <c r="B201" s="14" t="s">
        <v>95</v>
      </c>
      <c r="C201" s="141" t="s">
        <v>165</v>
      </c>
      <c r="D201" s="141" t="s">
        <v>24</v>
      </c>
      <c r="E201" s="96" t="s">
        <v>34</v>
      </c>
      <c r="F201" s="25">
        <v>12567</v>
      </c>
      <c r="G201" s="68"/>
    </row>
    <row r="202" spans="1:7" ht="19.5" customHeight="1">
      <c r="A202" s="10" t="s">
        <v>97</v>
      </c>
      <c r="B202" s="10" t="s">
        <v>95</v>
      </c>
      <c r="C202" s="139" t="s">
        <v>163</v>
      </c>
      <c r="D202" s="139"/>
      <c r="E202" s="45" t="s">
        <v>80</v>
      </c>
      <c r="F202" s="24">
        <f>F203</f>
        <v>1000</v>
      </c>
      <c r="G202" s="68"/>
    </row>
    <row r="203" spans="1:7" ht="28.5" customHeight="1">
      <c r="A203" s="14" t="s">
        <v>97</v>
      </c>
      <c r="B203" s="14" t="s">
        <v>95</v>
      </c>
      <c r="C203" s="141" t="s">
        <v>163</v>
      </c>
      <c r="D203" s="141" t="s">
        <v>24</v>
      </c>
      <c r="E203" s="96" t="s">
        <v>34</v>
      </c>
      <c r="F203" s="25">
        <v>1000</v>
      </c>
      <c r="G203" s="68"/>
    </row>
    <row r="204" spans="1:7" ht="18.75" customHeight="1">
      <c r="A204" s="10" t="s">
        <v>97</v>
      </c>
      <c r="B204" s="10" t="s">
        <v>95</v>
      </c>
      <c r="C204" s="139" t="s">
        <v>162</v>
      </c>
      <c r="D204" s="139"/>
      <c r="E204" s="45" t="s">
        <v>81</v>
      </c>
      <c r="F204" s="24">
        <f>F205</f>
        <v>10000</v>
      </c>
      <c r="G204" s="68"/>
    </row>
    <row r="205" spans="1:7" ht="27" customHeight="1">
      <c r="A205" s="14" t="s">
        <v>97</v>
      </c>
      <c r="B205" s="14" t="s">
        <v>95</v>
      </c>
      <c r="C205" s="141" t="s">
        <v>162</v>
      </c>
      <c r="D205" s="141" t="s">
        <v>24</v>
      </c>
      <c r="E205" s="96" t="s">
        <v>34</v>
      </c>
      <c r="F205" s="25">
        <v>10000</v>
      </c>
      <c r="G205" s="68"/>
    </row>
    <row r="206" spans="1:7" ht="31.5" customHeight="1">
      <c r="A206" s="10" t="s">
        <v>97</v>
      </c>
      <c r="B206" s="10" t="s">
        <v>95</v>
      </c>
      <c r="C206" s="139" t="s">
        <v>161</v>
      </c>
      <c r="D206" s="139"/>
      <c r="E206" s="45" t="s">
        <v>82</v>
      </c>
      <c r="F206" s="24">
        <f>SUM(F207:F208)</f>
        <v>274661.81</v>
      </c>
      <c r="G206" s="68"/>
    </row>
    <row r="207" spans="1:7" ht="31.5" customHeight="1">
      <c r="A207" s="14" t="s">
        <v>97</v>
      </c>
      <c r="B207" s="14" t="s">
        <v>95</v>
      </c>
      <c r="C207" s="141" t="s">
        <v>161</v>
      </c>
      <c r="D207" s="141" t="s">
        <v>24</v>
      </c>
      <c r="E207" s="96" t="s">
        <v>34</v>
      </c>
      <c r="F207" s="25">
        <v>258430</v>
      </c>
      <c r="G207" s="68"/>
    </row>
    <row r="208" spans="1:7" ht="30.75" customHeight="1">
      <c r="A208" s="14" t="s">
        <v>97</v>
      </c>
      <c r="B208" s="14" t="s">
        <v>95</v>
      </c>
      <c r="C208" s="141" t="s">
        <v>161</v>
      </c>
      <c r="D208" s="141" t="s">
        <v>28</v>
      </c>
      <c r="E208" s="46" t="s">
        <v>54</v>
      </c>
      <c r="F208" s="25">
        <v>16231.81</v>
      </c>
      <c r="G208" s="68"/>
    </row>
    <row r="209" spans="1:8" s="186" customFormat="1" ht="30.75" customHeight="1">
      <c r="A209" s="181" t="s">
        <v>334</v>
      </c>
      <c r="B209" s="181"/>
      <c r="C209" s="182"/>
      <c r="D209" s="182"/>
      <c r="E209" s="180" t="s">
        <v>335</v>
      </c>
      <c r="F209" s="183">
        <f>F210</f>
        <v>776063</v>
      </c>
      <c r="G209" s="184"/>
      <c r="H209" s="185"/>
    </row>
    <row r="210" spans="1:8" s="17" customFormat="1" ht="21" customHeight="1">
      <c r="A210" s="10" t="s">
        <v>334</v>
      </c>
      <c r="B210" s="10" t="s">
        <v>97</v>
      </c>
      <c r="C210" s="139"/>
      <c r="D210" s="139"/>
      <c r="E210" s="45" t="s">
        <v>337</v>
      </c>
      <c r="F210" s="24">
        <f>F211</f>
        <v>776063</v>
      </c>
      <c r="G210" s="169"/>
      <c r="H210" s="79"/>
    </row>
    <row r="211" spans="1:8" s="17" customFormat="1" ht="28.5" customHeight="1">
      <c r="A211" s="10" t="s">
        <v>334</v>
      </c>
      <c r="B211" s="10" t="s">
        <v>97</v>
      </c>
      <c r="C211" s="123" t="s">
        <v>257</v>
      </c>
      <c r="D211" s="139"/>
      <c r="E211" s="90" t="s">
        <v>297</v>
      </c>
      <c r="F211" s="24">
        <f>F212+F214</f>
        <v>776063</v>
      </c>
      <c r="G211" s="169"/>
      <c r="H211" s="79"/>
    </row>
    <row r="212" spans="1:8" s="17" customFormat="1" ht="28.5" customHeight="1">
      <c r="A212" s="10" t="s">
        <v>334</v>
      </c>
      <c r="B212" s="10" t="s">
        <v>97</v>
      </c>
      <c r="C212" s="123" t="s">
        <v>338</v>
      </c>
      <c r="D212" s="139"/>
      <c r="E212" s="90" t="s">
        <v>339</v>
      </c>
      <c r="F212" s="24">
        <f>F213</f>
        <v>33063</v>
      </c>
      <c r="G212" s="169"/>
      <c r="H212" s="79"/>
    </row>
    <row r="213" spans="1:8" s="18" customFormat="1" ht="28.5" customHeight="1">
      <c r="A213" s="14" t="s">
        <v>334</v>
      </c>
      <c r="B213" s="14" t="s">
        <v>97</v>
      </c>
      <c r="C213" s="148" t="s">
        <v>338</v>
      </c>
      <c r="D213" s="141" t="s">
        <v>24</v>
      </c>
      <c r="E213" s="96" t="s">
        <v>21</v>
      </c>
      <c r="F213" s="25">
        <v>33063</v>
      </c>
      <c r="G213" s="68"/>
      <c r="H213" s="80"/>
    </row>
    <row r="214" spans="1:7" ht="30.75" customHeight="1">
      <c r="A214" s="14" t="s">
        <v>334</v>
      </c>
      <c r="B214" s="14" t="s">
        <v>97</v>
      </c>
      <c r="C214" s="139" t="s">
        <v>336</v>
      </c>
      <c r="D214" s="141"/>
      <c r="E214" s="45" t="s">
        <v>317</v>
      </c>
      <c r="F214" s="24">
        <f>F215</f>
        <v>743000</v>
      </c>
      <c r="G214" s="68"/>
    </row>
    <row r="215" spans="1:7" ht="30.75" customHeight="1">
      <c r="A215" s="14" t="s">
        <v>334</v>
      </c>
      <c r="B215" s="14" t="s">
        <v>97</v>
      </c>
      <c r="C215" s="141" t="s">
        <v>336</v>
      </c>
      <c r="D215" s="141" t="s">
        <v>24</v>
      </c>
      <c r="E215" s="96" t="s">
        <v>21</v>
      </c>
      <c r="F215" s="25">
        <v>743000</v>
      </c>
      <c r="G215" s="68"/>
    </row>
    <row r="216" spans="1:7" ht="19.5" customHeight="1">
      <c r="A216" s="51" t="s">
        <v>98</v>
      </c>
      <c r="B216" s="51"/>
      <c r="C216" s="140"/>
      <c r="D216" s="140"/>
      <c r="E216" s="52" t="s">
        <v>83</v>
      </c>
      <c r="F216" s="53">
        <f>F217</f>
        <v>20000</v>
      </c>
      <c r="G216" s="75"/>
    </row>
    <row r="217" spans="1:7" ht="19.5" customHeight="1">
      <c r="A217" s="10" t="s">
        <v>98</v>
      </c>
      <c r="B217" s="10" t="s">
        <v>98</v>
      </c>
      <c r="C217" s="139"/>
      <c r="D217" s="139"/>
      <c r="E217" s="45" t="s">
        <v>84</v>
      </c>
      <c r="F217" s="24">
        <f>F218+F222</f>
        <v>20000</v>
      </c>
      <c r="G217" s="68"/>
    </row>
    <row r="218" spans="1:7" ht="39.75" customHeight="1">
      <c r="A218" s="10" t="s">
        <v>98</v>
      </c>
      <c r="B218" s="10" t="s">
        <v>98</v>
      </c>
      <c r="C218" s="139" t="s">
        <v>130</v>
      </c>
      <c r="D218" s="139"/>
      <c r="E218" s="84" t="s">
        <v>283</v>
      </c>
      <c r="F218" s="24">
        <f>F219</f>
        <v>15000</v>
      </c>
      <c r="G218" s="68"/>
    </row>
    <row r="219" spans="1:7" ht="30" customHeight="1">
      <c r="A219" s="10" t="s">
        <v>98</v>
      </c>
      <c r="B219" s="10" t="s">
        <v>98</v>
      </c>
      <c r="C219" s="139" t="s">
        <v>131</v>
      </c>
      <c r="D219" s="139"/>
      <c r="E219" s="84" t="s">
        <v>132</v>
      </c>
      <c r="F219" s="24">
        <f>F220</f>
        <v>15000</v>
      </c>
      <c r="G219" s="68"/>
    </row>
    <row r="220" spans="1:7" ht="33.75" customHeight="1">
      <c r="A220" s="10" t="s">
        <v>98</v>
      </c>
      <c r="B220" s="10" t="s">
        <v>98</v>
      </c>
      <c r="C220" s="139" t="s">
        <v>129</v>
      </c>
      <c r="D220" s="139"/>
      <c r="E220" s="45" t="s">
        <v>72</v>
      </c>
      <c r="F220" s="24">
        <f>F221</f>
        <v>15000</v>
      </c>
      <c r="G220" s="68"/>
    </row>
    <row r="221" spans="1:7" ht="33.75" customHeight="1">
      <c r="A221" s="14" t="s">
        <v>98</v>
      </c>
      <c r="B221" s="14" t="s">
        <v>98</v>
      </c>
      <c r="C221" s="141" t="s">
        <v>129</v>
      </c>
      <c r="D221" s="141" t="s">
        <v>24</v>
      </c>
      <c r="E221" s="96" t="s">
        <v>34</v>
      </c>
      <c r="F221" s="25">
        <v>15000</v>
      </c>
      <c r="G221" s="68"/>
    </row>
    <row r="222" spans="1:7" ht="41.25" customHeight="1">
      <c r="A222" s="10" t="s">
        <v>98</v>
      </c>
      <c r="B222" s="10" t="s">
        <v>98</v>
      </c>
      <c r="C222" s="139" t="s">
        <v>136</v>
      </c>
      <c r="D222" s="139"/>
      <c r="E222" s="122" t="s">
        <v>290</v>
      </c>
      <c r="F222" s="24">
        <f>F223</f>
        <v>5000</v>
      </c>
      <c r="G222" s="68"/>
    </row>
    <row r="223" spans="1:7" ht="29.25" customHeight="1">
      <c r="A223" s="10" t="s">
        <v>98</v>
      </c>
      <c r="B223" s="10" t="s">
        <v>98</v>
      </c>
      <c r="C223" s="139" t="s">
        <v>134</v>
      </c>
      <c r="D223" s="139"/>
      <c r="E223" s="45" t="s">
        <v>135</v>
      </c>
      <c r="F223" s="24">
        <f>F224</f>
        <v>5000</v>
      </c>
      <c r="G223" s="68"/>
    </row>
    <row r="224" spans="1:7" ht="31.5" customHeight="1">
      <c r="A224" s="10" t="s">
        <v>98</v>
      </c>
      <c r="B224" s="10" t="s">
        <v>98</v>
      </c>
      <c r="C224" s="139" t="s">
        <v>133</v>
      </c>
      <c r="D224" s="139"/>
      <c r="E224" s="45" t="s">
        <v>213</v>
      </c>
      <c r="F224" s="24">
        <f>F225</f>
        <v>5000</v>
      </c>
      <c r="G224" s="68"/>
    </row>
    <row r="225" spans="1:7" ht="31.5" customHeight="1">
      <c r="A225" s="14" t="s">
        <v>98</v>
      </c>
      <c r="B225" s="14" t="s">
        <v>98</v>
      </c>
      <c r="C225" s="141" t="s">
        <v>133</v>
      </c>
      <c r="D225" s="141" t="s">
        <v>24</v>
      </c>
      <c r="E225" s="96" t="s">
        <v>34</v>
      </c>
      <c r="F225" s="25">
        <v>5000</v>
      </c>
      <c r="G225" s="68"/>
    </row>
    <row r="226" spans="1:7" ht="32.25" customHeight="1">
      <c r="A226" s="51" t="s">
        <v>99</v>
      </c>
      <c r="B226" s="51"/>
      <c r="C226" s="140"/>
      <c r="D226" s="140"/>
      <c r="E226" s="52" t="s">
        <v>85</v>
      </c>
      <c r="F226" s="53">
        <f>F227+F235</f>
        <v>1366161</v>
      </c>
      <c r="G226" s="75"/>
    </row>
    <row r="227" spans="1:7" ht="20.25" customHeight="1">
      <c r="A227" s="10" t="s">
        <v>99</v>
      </c>
      <c r="B227" s="10" t="s">
        <v>92</v>
      </c>
      <c r="C227" s="139"/>
      <c r="D227" s="139"/>
      <c r="E227" s="45" t="s">
        <v>86</v>
      </c>
      <c r="F227" s="24">
        <f>F228</f>
        <v>581705</v>
      </c>
      <c r="G227" s="68"/>
    </row>
    <row r="228" spans="1:7" ht="39" customHeight="1">
      <c r="A228" s="10" t="s">
        <v>99</v>
      </c>
      <c r="B228" s="10" t="s">
        <v>92</v>
      </c>
      <c r="C228" s="139" t="s">
        <v>126</v>
      </c>
      <c r="D228" s="139"/>
      <c r="E228" s="45" t="s">
        <v>207</v>
      </c>
      <c r="F228" s="24">
        <f>F229</f>
        <v>581705</v>
      </c>
      <c r="G228" s="68"/>
    </row>
    <row r="229" spans="1:7" ht="39.75" customHeight="1">
      <c r="A229" s="10" t="s">
        <v>99</v>
      </c>
      <c r="B229" s="10" t="s">
        <v>92</v>
      </c>
      <c r="C229" s="139" t="s">
        <v>125</v>
      </c>
      <c r="D229" s="139"/>
      <c r="E229" s="45" t="s">
        <v>210</v>
      </c>
      <c r="F229" s="24">
        <f>F230</f>
        <v>581705</v>
      </c>
      <c r="G229" s="68"/>
    </row>
    <row r="230" spans="1:7" ht="29.25" customHeight="1">
      <c r="A230" s="10" t="s">
        <v>99</v>
      </c>
      <c r="B230" s="10" t="s">
        <v>92</v>
      </c>
      <c r="C230" s="139" t="s">
        <v>127</v>
      </c>
      <c r="D230" s="139"/>
      <c r="E230" s="45" t="s">
        <v>229</v>
      </c>
      <c r="F230" s="24">
        <f>SUM(F231:F234)</f>
        <v>581705</v>
      </c>
      <c r="G230" s="68"/>
    </row>
    <row r="231" spans="1:7" ht="21" customHeight="1">
      <c r="A231" s="14" t="s">
        <v>99</v>
      </c>
      <c r="B231" s="14" t="s">
        <v>92</v>
      </c>
      <c r="C231" s="141" t="s">
        <v>127</v>
      </c>
      <c r="D231" s="141" t="s">
        <v>33</v>
      </c>
      <c r="E231" s="46" t="s">
        <v>40</v>
      </c>
      <c r="F231" s="25">
        <v>448705</v>
      </c>
      <c r="G231" s="68"/>
    </row>
    <row r="232" spans="1:7" ht="29.25" customHeight="1">
      <c r="A232" s="14" t="s">
        <v>99</v>
      </c>
      <c r="B232" s="14" t="s">
        <v>92</v>
      </c>
      <c r="C232" s="141" t="s">
        <v>127</v>
      </c>
      <c r="D232" s="141" t="s">
        <v>24</v>
      </c>
      <c r="E232" s="96" t="s">
        <v>34</v>
      </c>
      <c r="F232" s="25">
        <v>127000</v>
      </c>
      <c r="G232" s="68"/>
    </row>
    <row r="233" spans="1:7" ht="17.25" customHeight="1">
      <c r="A233" s="14" t="s">
        <v>99</v>
      </c>
      <c r="B233" s="14" t="s">
        <v>92</v>
      </c>
      <c r="C233" s="141" t="s">
        <v>127</v>
      </c>
      <c r="D233" s="141" t="s">
        <v>28</v>
      </c>
      <c r="E233" s="46" t="s">
        <v>36</v>
      </c>
      <c r="F233" s="25">
        <v>1000</v>
      </c>
      <c r="G233" s="68"/>
    </row>
    <row r="234" spans="1:7" ht="28.5" customHeight="1">
      <c r="A234" s="14" t="s">
        <v>99</v>
      </c>
      <c r="B234" s="14" t="s">
        <v>92</v>
      </c>
      <c r="C234" s="141" t="s">
        <v>127</v>
      </c>
      <c r="D234" s="141" t="s">
        <v>29</v>
      </c>
      <c r="E234" s="46" t="s">
        <v>35</v>
      </c>
      <c r="F234" s="25">
        <v>5000</v>
      </c>
      <c r="G234" s="68"/>
    </row>
    <row r="235" spans="1:8" s="18" customFormat="1" ht="24.75" customHeight="1">
      <c r="A235" s="10" t="s">
        <v>99</v>
      </c>
      <c r="B235" s="10" t="s">
        <v>96</v>
      </c>
      <c r="C235" s="139"/>
      <c r="D235" s="139"/>
      <c r="E235" s="45" t="s">
        <v>87</v>
      </c>
      <c r="F235" s="24">
        <f>F236</f>
        <v>784456</v>
      </c>
      <c r="G235" s="68"/>
      <c r="H235" s="80"/>
    </row>
    <row r="236" spans="1:8" s="18" customFormat="1" ht="40.5" customHeight="1">
      <c r="A236" s="10" t="s">
        <v>99</v>
      </c>
      <c r="B236" s="10" t="s">
        <v>96</v>
      </c>
      <c r="C236" s="139" t="s">
        <v>126</v>
      </c>
      <c r="D236" s="139"/>
      <c r="E236" s="45" t="s">
        <v>207</v>
      </c>
      <c r="F236" s="24">
        <f>F237</f>
        <v>784456</v>
      </c>
      <c r="G236" s="68"/>
      <c r="H236" s="80"/>
    </row>
    <row r="237" spans="1:8" ht="42.75" customHeight="1">
      <c r="A237" s="10" t="s">
        <v>99</v>
      </c>
      <c r="B237" s="10" t="s">
        <v>96</v>
      </c>
      <c r="C237" s="139" t="s">
        <v>125</v>
      </c>
      <c r="D237" s="139"/>
      <c r="E237" s="45" t="s">
        <v>210</v>
      </c>
      <c r="F237" s="24">
        <f>F238+F246</f>
        <v>784456</v>
      </c>
      <c r="G237" s="68"/>
      <c r="H237" s="82"/>
    </row>
    <row r="238" spans="1:7" ht="28.5" customHeight="1" hidden="1">
      <c r="A238" s="10" t="s">
        <v>99</v>
      </c>
      <c r="B238" s="10" t="s">
        <v>96</v>
      </c>
      <c r="C238" s="139" t="s">
        <v>124</v>
      </c>
      <c r="D238" s="139"/>
      <c r="E238" s="45" t="s">
        <v>244</v>
      </c>
      <c r="F238" s="24">
        <f>F240+F241+F245+F243</f>
        <v>0</v>
      </c>
      <c r="G238" s="68"/>
    </row>
    <row r="239" spans="1:7" ht="28.5" customHeight="1" hidden="1">
      <c r="A239" s="14" t="s">
        <v>99</v>
      </c>
      <c r="B239" s="14" t="s">
        <v>96</v>
      </c>
      <c r="C239" s="141" t="s">
        <v>124</v>
      </c>
      <c r="D239" s="141" t="s">
        <v>33</v>
      </c>
      <c r="E239" s="46" t="s">
        <v>40</v>
      </c>
      <c r="F239" s="25">
        <f>F240+F241</f>
        <v>0</v>
      </c>
      <c r="G239" s="68"/>
    </row>
    <row r="240" spans="1:7" ht="20.25" customHeight="1" hidden="1">
      <c r="A240" s="14" t="s">
        <v>99</v>
      </c>
      <c r="B240" s="14" t="s">
        <v>96</v>
      </c>
      <c r="C240" s="141" t="s">
        <v>124</v>
      </c>
      <c r="D240" s="141" t="s">
        <v>240</v>
      </c>
      <c r="E240" s="15" t="s">
        <v>0</v>
      </c>
      <c r="F240" s="25">
        <v>0</v>
      </c>
      <c r="G240" s="68"/>
    </row>
    <row r="241" spans="1:8" s="18" customFormat="1" ht="27.75" customHeight="1" hidden="1">
      <c r="A241" s="14" t="s">
        <v>99</v>
      </c>
      <c r="B241" s="14" t="s">
        <v>96</v>
      </c>
      <c r="C241" s="141" t="s">
        <v>124</v>
      </c>
      <c r="D241" s="141" t="s">
        <v>176</v>
      </c>
      <c r="E241" s="46" t="s">
        <v>169</v>
      </c>
      <c r="F241" s="25">
        <v>0</v>
      </c>
      <c r="G241" s="68"/>
      <c r="H241" s="80"/>
    </row>
    <row r="242" spans="1:8" s="18" customFormat="1" ht="27.75" customHeight="1" hidden="1">
      <c r="A242" s="14" t="s">
        <v>99</v>
      </c>
      <c r="B242" s="14" t="s">
        <v>96</v>
      </c>
      <c r="C242" s="141" t="s">
        <v>124</v>
      </c>
      <c r="D242" s="141" t="s">
        <v>24</v>
      </c>
      <c r="E242" s="96" t="s">
        <v>34</v>
      </c>
      <c r="F242" s="25">
        <f>F243</f>
        <v>0</v>
      </c>
      <c r="G242" s="68"/>
      <c r="H242" s="80"/>
    </row>
    <row r="243" spans="1:7" ht="27.75" customHeight="1" hidden="1">
      <c r="A243" s="14" t="s">
        <v>99</v>
      </c>
      <c r="B243" s="14" t="s">
        <v>96</v>
      </c>
      <c r="C243" s="141" t="s">
        <v>124</v>
      </c>
      <c r="D243" s="141" t="s">
        <v>235</v>
      </c>
      <c r="E243" s="46" t="s">
        <v>230</v>
      </c>
      <c r="F243" s="25">
        <v>0</v>
      </c>
      <c r="G243" s="78"/>
    </row>
    <row r="244" spans="1:7" ht="27.75" customHeight="1" hidden="1">
      <c r="A244" s="14" t="s">
        <v>99</v>
      </c>
      <c r="B244" s="14" t="s">
        <v>96</v>
      </c>
      <c r="C244" s="141" t="s">
        <v>124</v>
      </c>
      <c r="D244" s="141" t="s">
        <v>28</v>
      </c>
      <c r="E244" s="46" t="s">
        <v>36</v>
      </c>
      <c r="F244" s="25">
        <f>F245</f>
        <v>0</v>
      </c>
      <c r="G244" s="78"/>
    </row>
    <row r="245" spans="1:7" ht="28.5" customHeight="1" hidden="1">
      <c r="A245" s="14" t="s">
        <v>99</v>
      </c>
      <c r="B245" s="14" t="s">
        <v>96</v>
      </c>
      <c r="C245" s="141" t="s">
        <v>124</v>
      </c>
      <c r="D245" s="141" t="s">
        <v>185</v>
      </c>
      <c r="E245" s="46" t="s">
        <v>247</v>
      </c>
      <c r="F245" s="25">
        <v>0</v>
      </c>
      <c r="G245" s="68"/>
    </row>
    <row r="246" spans="1:7" ht="54" customHeight="1">
      <c r="A246" s="10" t="s">
        <v>99</v>
      </c>
      <c r="B246" s="10" t="s">
        <v>96</v>
      </c>
      <c r="C246" s="139" t="s">
        <v>123</v>
      </c>
      <c r="D246" s="139"/>
      <c r="E246" s="45" t="s">
        <v>122</v>
      </c>
      <c r="F246" s="24">
        <f>SUM(F247:F249)</f>
        <v>784456</v>
      </c>
      <c r="G246" s="68"/>
    </row>
    <row r="247" spans="1:7" ht="27" customHeight="1">
      <c r="A247" s="14" t="s">
        <v>99</v>
      </c>
      <c r="B247" s="14" t="s">
        <v>96</v>
      </c>
      <c r="C247" s="141" t="s">
        <v>123</v>
      </c>
      <c r="D247" s="141" t="s">
        <v>27</v>
      </c>
      <c r="E247" s="96" t="s">
        <v>31</v>
      </c>
      <c r="F247" s="25">
        <v>507576</v>
      </c>
      <c r="G247" s="68"/>
    </row>
    <row r="248" spans="1:7" ht="26.25" customHeight="1">
      <c r="A248" s="16" t="s">
        <v>99</v>
      </c>
      <c r="B248" s="16" t="s">
        <v>96</v>
      </c>
      <c r="C248" s="141" t="s">
        <v>123</v>
      </c>
      <c r="D248" s="141" t="s">
        <v>24</v>
      </c>
      <c r="E248" s="96" t="s">
        <v>34</v>
      </c>
      <c r="F248" s="25">
        <v>266880</v>
      </c>
      <c r="G248" s="68"/>
    </row>
    <row r="249" spans="1:7" ht="26.25" customHeight="1">
      <c r="A249" s="16" t="s">
        <v>99</v>
      </c>
      <c r="B249" s="16" t="s">
        <v>96</v>
      </c>
      <c r="C249" s="141" t="s">
        <v>123</v>
      </c>
      <c r="D249" s="141" t="s">
        <v>29</v>
      </c>
      <c r="E249" s="96" t="s">
        <v>35</v>
      </c>
      <c r="F249" s="25">
        <v>10000</v>
      </c>
      <c r="G249" s="68"/>
    </row>
    <row r="250" spans="1:7" ht="27" customHeight="1">
      <c r="A250" s="51">
        <v>10</v>
      </c>
      <c r="B250" s="51"/>
      <c r="C250" s="140"/>
      <c r="D250" s="140"/>
      <c r="E250" s="52" t="s">
        <v>231</v>
      </c>
      <c r="F250" s="53">
        <f>F251+F263</f>
        <v>270300</v>
      </c>
      <c r="G250" s="75"/>
    </row>
    <row r="251" spans="1:8" ht="17.25" customHeight="1">
      <c r="A251" s="10">
        <v>10</v>
      </c>
      <c r="B251" s="10" t="s">
        <v>92</v>
      </c>
      <c r="C251" s="139"/>
      <c r="D251" s="139"/>
      <c r="E251" s="45" t="s">
        <v>88</v>
      </c>
      <c r="F251" s="24">
        <f aca="true" t="shared" si="0" ref="F251:F261">F252</f>
        <v>267300</v>
      </c>
      <c r="G251" s="68"/>
      <c r="H251" s="62"/>
    </row>
    <row r="252" spans="1:8" s="18" customFormat="1" ht="46.5" customHeight="1">
      <c r="A252" s="10">
        <v>10</v>
      </c>
      <c r="B252" s="10" t="s">
        <v>92</v>
      </c>
      <c r="C252" s="139" t="s">
        <v>116</v>
      </c>
      <c r="D252" s="139"/>
      <c r="E252" s="84" t="s">
        <v>282</v>
      </c>
      <c r="F252" s="24">
        <f t="shared" si="0"/>
        <v>267300</v>
      </c>
      <c r="G252" s="68"/>
      <c r="H252" s="80"/>
    </row>
    <row r="253" spans="1:8" s="18" customFormat="1" ht="27.75" customHeight="1">
      <c r="A253" s="10" t="s">
        <v>237</v>
      </c>
      <c r="B253" s="10" t="s">
        <v>92</v>
      </c>
      <c r="C253" s="139" t="s">
        <v>120</v>
      </c>
      <c r="D253" s="139"/>
      <c r="E253" s="84" t="s">
        <v>121</v>
      </c>
      <c r="F253" s="40">
        <f t="shared" si="0"/>
        <v>267300</v>
      </c>
      <c r="G253" s="69"/>
      <c r="H253" s="80"/>
    </row>
    <row r="254" spans="1:8" s="18" customFormat="1" ht="33" customHeight="1">
      <c r="A254" s="10" t="s">
        <v>237</v>
      </c>
      <c r="B254" s="10" t="s">
        <v>92</v>
      </c>
      <c r="C254" s="139" t="s">
        <v>118</v>
      </c>
      <c r="D254" s="139"/>
      <c r="E254" s="45" t="s">
        <v>89</v>
      </c>
      <c r="F254" s="24">
        <f t="shared" si="0"/>
        <v>267300</v>
      </c>
      <c r="G254" s="68"/>
      <c r="H254" s="82"/>
    </row>
    <row r="255" spans="1:8" ht="29.25" customHeight="1">
      <c r="A255" s="10">
        <v>10</v>
      </c>
      <c r="B255" s="10" t="s">
        <v>92</v>
      </c>
      <c r="C255" s="139" t="s">
        <v>119</v>
      </c>
      <c r="D255" s="139"/>
      <c r="E255" s="45" t="s">
        <v>111</v>
      </c>
      <c r="F255" s="24">
        <f t="shared" si="0"/>
        <v>267300</v>
      </c>
      <c r="G255" s="68"/>
      <c r="H255" s="82"/>
    </row>
    <row r="256" spans="1:8" ht="20.25" customHeight="1">
      <c r="A256" s="14" t="s">
        <v>237</v>
      </c>
      <c r="B256" s="14" t="s">
        <v>92</v>
      </c>
      <c r="C256" s="141" t="s">
        <v>119</v>
      </c>
      <c r="D256" s="141" t="s">
        <v>32</v>
      </c>
      <c r="E256" s="46" t="s">
        <v>38</v>
      </c>
      <c r="F256" s="24">
        <v>267300</v>
      </c>
      <c r="G256" s="68"/>
      <c r="H256" s="82"/>
    </row>
    <row r="257" spans="1:7" ht="16.5" customHeight="1" hidden="1">
      <c r="A257" s="10">
        <v>10</v>
      </c>
      <c r="B257" s="10" t="s">
        <v>95</v>
      </c>
      <c r="C257" s="139"/>
      <c r="D257" s="139"/>
      <c r="E257" s="45" t="s">
        <v>245</v>
      </c>
      <c r="F257" s="24">
        <f t="shared" si="0"/>
        <v>0</v>
      </c>
      <c r="G257" s="68"/>
    </row>
    <row r="258" spans="1:7" ht="29.25" customHeight="1" hidden="1">
      <c r="A258" s="10">
        <v>10</v>
      </c>
      <c r="B258" s="10" t="s">
        <v>95</v>
      </c>
      <c r="C258" s="139" t="s">
        <v>116</v>
      </c>
      <c r="D258" s="139"/>
      <c r="E258" s="84" t="s">
        <v>51</v>
      </c>
      <c r="F258" s="24">
        <f t="shared" si="0"/>
        <v>0</v>
      </c>
      <c r="G258" s="68"/>
    </row>
    <row r="259" spans="1:7" ht="27.75" customHeight="1" hidden="1">
      <c r="A259" s="10" t="s">
        <v>237</v>
      </c>
      <c r="B259" s="10" t="s">
        <v>95</v>
      </c>
      <c r="C259" s="139" t="s">
        <v>120</v>
      </c>
      <c r="D259" s="139"/>
      <c r="E259" s="84" t="s">
        <v>121</v>
      </c>
      <c r="F259" s="40">
        <f t="shared" si="0"/>
        <v>0</v>
      </c>
      <c r="G259" s="69"/>
    </row>
    <row r="260" spans="1:7" ht="27" customHeight="1" hidden="1">
      <c r="A260" s="10" t="s">
        <v>237</v>
      </c>
      <c r="B260" s="10" t="s">
        <v>95</v>
      </c>
      <c r="C260" s="139" t="s">
        <v>118</v>
      </c>
      <c r="D260" s="139"/>
      <c r="E260" s="45" t="s">
        <v>89</v>
      </c>
      <c r="F260" s="24">
        <f t="shared" si="0"/>
        <v>0</v>
      </c>
      <c r="G260" s="68"/>
    </row>
    <row r="261" spans="1:7" ht="30" customHeight="1" hidden="1">
      <c r="A261" s="10">
        <v>10</v>
      </c>
      <c r="B261" s="10" t="s">
        <v>95</v>
      </c>
      <c r="C261" s="139" t="s">
        <v>117</v>
      </c>
      <c r="D261" s="139"/>
      <c r="E261" s="45" t="s">
        <v>232</v>
      </c>
      <c r="F261" s="24">
        <f t="shared" si="0"/>
        <v>0</v>
      </c>
      <c r="G261" s="68"/>
    </row>
    <row r="262" spans="1:7" ht="21.75" customHeight="1" hidden="1">
      <c r="A262" s="14" t="s">
        <v>237</v>
      </c>
      <c r="B262" s="14" t="s">
        <v>95</v>
      </c>
      <c r="C262" s="141" t="s">
        <v>117</v>
      </c>
      <c r="D262" s="141" t="s">
        <v>32</v>
      </c>
      <c r="E262" s="46" t="s">
        <v>38</v>
      </c>
      <c r="F262" s="25">
        <v>0</v>
      </c>
      <c r="G262" s="68"/>
    </row>
    <row r="263" spans="1:8" ht="39.75" customHeight="1">
      <c r="A263" s="10" t="s">
        <v>237</v>
      </c>
      <c r="B263" s="10" t="s">
        <v>95</v>
      </c>
      <c r="C263" s="139" t="s">
        <v>126</v>
      </c>
      <c r="D263" s="139"/>
      <c r="E263" s="95" t="s">
        <v>207</v>
      </c>
      <c r="F263" s="24">
        <f>F264</f>
        <v>3000</v>
      </c>
      <c r="G263" s="68"/>
      <c r="H263" s="62"/>
    </row>
    <row r="264" spans="1:8" ht="45.75" customHeight="1">
      <c r="A264" s="10" t="s">
        <v>237</v>
      </c>
      <c r="B264" s="10" t="s">
        <v>95</v>
      </c>
      <c r="C264" s="139" t="s">
        <v>125</v>
      </c>
      <c r="D264" s="139"/>
      <c r="E264" s="95" t="s">
        <v>261</v>
      </c>
      <c r="F264" s="24">
        <f>F265</f>
        <v>3000</v>
      </c>
      <c r="G264" s="68"/>
      <c r="H264" s="62"/>
    </row>
    <row r="265" spans="1:8" ht="55.5" customHeight="1">
      <c r="A265" s="10" t="s">
        <v>237</v>
      </c>
      <c r="B265" s="10" t="s">
        <v>95</v>
      </c>
      <c r="C265" s="139" t="s">
        <v>26</v>
      </c>
      <c r="D265" s="139"/>
      <c r="E265" s="97" t="s">
        <v>52</v>
      </c>
      <c r="F265" s="24">
        <f>F266</f>
        <v>3000</v>
      </c>
      <c r="G265" s="68"/>
      <c r="H265" s="62"/>
    </row>
    <row r="266" spans="1:8" ht="27.75" customHeight="1">
      <c r="A266" s="14" t="s">
        <v>237</v>
      </c>
      <c r="B266" s="14" t="s">
        <v>95</v>
      </c>
      <c r="C266" s="141" t="s">
        <v>26</v>
      </c>
      <c r="D266" s="141" t="s">
        <v>33</v>
      </c>
      <c r="E266" s="58" t="s">
        <v>39</v>
      </c>
      <c r="F266" s="25">
        <v>3000</v>
      </c>
      <c r="G266" s="68"/>
      <c r="H266" s="62"/>
    </row>
    <row r="267" spans="1:7" ht="21" customHeight="1">
      <c r="A267" s="51">
        <v>11</v>
      </c>
      <c r="B267" s="51"/>
      <c r="C267" s="140"/>
      <c r="D267" s="140"/>
      <c r="E267" s="52" t="s">
        <v>102</v>
      </c>
      <c r="F267" s="53">
        <f>F268</f>
        <v>55000</v>
      </c>
      <c r="G267" s="75"/>
    </row>
    <row r="268" spans="1:7" ht="20.25" customHeight="1">
      <c r="A268" s="10">
        <v>11</v>
      </c>
      <c r="B268" s="10" t="s">
        <v>92</v>
      </c>
      <c r="C268" s="139"/>
      <c r="D268" s="139"/>
      <c r="E268" s="45" t="s">
        <v>234</v>
      </c>
      <c r="F268" s="24">
        <f>F269</f>
        <v>55000</v>
      </c>
      <c r="G268" s="68"/>
    </row>
    <row r="269" spans="1:7" ht="31.5" customHeight="1">
      <c r="A269" s="10">
        <v>11</v>
      </c>
      <c r="B269" s="10" t="s">
        <v>92</v>
      </c>
      <c r="C269" s="139" t="s">
        <v>113</v>
      </c>
      <c r="D269" s="139"/>
      <c r="E269" s="45" t="s">
        <v>281</v>
      </c>
      <c r="F269" s="24">
        <f>F270</f>
        <v>55000</v>
      </c>
      <c r="G269" s="68"/>
    </row>
    <row r="270" spans="1:7" ht="27.75" customHeight="1">
      <c r="A270" s="10" t="s">
        <v>243</v>
      </c>
      <c r="B270" s="10" t="s">
        <v>92</v>
      </c>
      <c r="C270" s="139" t="s">
        <v>114</v>
      </c>
      <c r="D270" s="139"/>
      <c r="E270" s="45" t="s">
        <v>115</v>
      </c>
      <c r="F270" s="40">
        <f>F271</f>
        <v>55000</v>
      </c>
      <c r="G270" s="69"/>
    </row>
    <row r="271" spans="1:7" ht="20.25" customHeight="1">
      <c r="A271" s="10">
        <v>11</v>
      </c>
      <c r="B271" s="10" t="s">
        <v>92</v>
      </c>
      <c r="C271" s="139" t="s">
        <v>112</v>
      </c>
      <c r="D271" s="139"/>
      <c r="E271" s="45" t="s">
        <v>103</v>
      </c>
      <c r="F271" s="24">
        <f>F272</f>
        <v>55000</v>
      </c>
      <c r="G271" s="68"/>
    </row>
    <row r="272" spans="1:7" ht="31.5" customHeight="1">
      <c r="A272" s="14" t="s">
        <v>243</v>
      </c>
      <c r="B272" s="14" t="s">
        <v>92</v>
      </c>
      <c r="C272" s="141" t="s">
        <v>112</v>
      </c>
      <c r="D272" s="141" t="s">
        <v>24</v>
      </c>
      <c r="E272" s="96" t="s">
        <v>34</v>
      </c>
      <c r="F272" s="25">
        <v>55000</v>
      </c>
      <c r="G272" s="68"/>
    </row>
    <row r="273" spans="1:7" ht="31.5" customHeight="1">
      <c r="A273" s="36"/>
      <c r="B273" s="36"/>
      <c r="C273" s="152"/>
      <c r="D273" s="152"/>
      <c r="E273" s="49" t="s">
        <v>246</v>
      </c>
      <c r="F273" s="37">
        <f>F8+F58+F65+F93+F129+F209+F216+F226+F250+F267</f>
        <v>21754210</v>
      </c>
      <c r="G273" s="76"/>
    </row>
    <row r="274" ht="18.75" customHeight="1">
      <c r="G274" s="76"/>
    </row>
    <row r="275" ht="33.75" customHeight="1"/>
    <row r="276" ht="33.75" customHeight="1"/>
    <row r="277" ht="21.75" customHeight="1"/>
    <row r="278" ht="33" customHeight="1"/>
    <row r="279" ht="15">
      <c r="H279" s="83"/>
    </row>
  </sheetData>
  <sheetProtection/>
  <mergeCells count="6">
    <mergeCell ref="A2:F2"/>
    <mergeCell ref="A3:F3"/>
    <mergeCell ref="C5:C7"/>
    <mergeCell ref="D5:D7"/>
    <mergeCell ref="E5:E7"/>
    <mergeCell ref="E1:F1"/>
  </mergeCells>
  <printOptions/>
  <pageMargins left="0.42" right="0.32" top="0.4" bottom="0.39" header="0.26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74"/>
  <sheetViews>
    <sheetView view="pageBreakPreview" zoomScaleSheetLayoutView="100" workbookViewId="0" topLeftCell="A2">
      <selection activeCell="E9" sqref="E9"/>
    </sheetView>
  </sheetViews>
  <sheetFormatPr defaultColWidth="9.140625" defaultRowHeight="15"/>
  <cols>
    <col min="1" max="1" width="55.28125" style="88" customWidth="1"/>
    <col min="2" max="2" width="8.7109375" style="11" customWidth="1"/>
    <col min="3" max="3" width="5.8515625" style="11" customWidth="1"/>
    <col min="4" max="4" width="5.57421875" style="11" customWidth="1"/>
    <col min="5" max="5" width="16.7109375" style="11" customWidth="1"/>
    <col min="6" max="6" width="8.421875" style="11" customWidth="1"/>
    <col min="7" max="7" width="19.7109375" style="13" customWidth="1"/>
    <col min="10" max="10" width="13.7109375" style="0" customWidth="1"/>
    <col min="13" max="13" width="16.7109375" style="0" customWidth="1"/>
  </cols>
  <sheetData>
    <row r="1" spans="4:7" ht="73.5" customHeight="1">
      <c r="D1" s="204" t="s">
        <v>344</v>
      </c>
      <c r="E1" s="205"/>
      <c r="F1" s="205"/>
      <c r="G1" s="205"/>
    </row>
    <row r="2" spans="1:10" ht="58.5" customHeight="1">
      <c r="A2" s="201" t="s">
        <v>322</v>
      </c>
      <c r="B2" s="200"/>
      <c r="C2" s="200"/>
      <c r="D2" s="200"/>
      <c r="E2" s="200"/>
      <c r="F2" s="200"/>
      <c r="G2" s="200"/>
      <c r="J2" s="192">
        <f>G38+G42+G45+G72+G88+G94+G106+G113+G117+G149+G185+G188+G210+G217+G221+G251+G269</f>
        <v>15467344.77</v>
      </c>
    </row>
    <row r="3" spans="1:7" ht="32.25" customHeight="1">
      <c r="A3" s="199" t="s">
        <v>291</v>
      </c>
      <c r="B3" s="200"/>
      <c r="C3" s="200"/>
      <c r="D3" s="200"/>
      <c r="E3" s="200"/>
      <c r="F3" s="200"/>
      <c r="G3" s="200"/>
    </row>
    <row r="4" ht="15">
      <c r="G4" s="12" t="s">
        <v>167</v>
      </c>
    </row>
    <row r="5" spans="1:8" ht="15">
      <c r="A5" s="202" t="s">
        <v>104</v>
      </c>
      <c r="B5" s="160" t="s">
        <v>105</v>
      </c>
      <c r="C5" s="160"/>
      <c r="D5" s="160"/>
      <c r="E5" s="160"/>
      <c r="F5" s="160"/>
      <c r="G5" s="164" t="s">
        <v>62</v>
      </c>
      <c r="H5" s="5"/>
    </row>
    <row r="6" spans="1:8" ht="30" customHeight="1">
      <c r="A6" s="203"/>
      <c r="B6" s="160" t="s">
        <v>266</v>
      </c>
      <c r="C6" s="160" t="s">
        <v>106</v>
      </c>
      <c r="D6" s="160" t="s">
        <v>107</v>
      </c>
      <c r="E6" s="160" t="s">
        <v>108</v>
      </c>
      <c r="F6" s="160" t="s">
        <v>60</v>
      </c>
      <c r="G6" s="164" t="s">
        <v>260</v>
      </c>
      <c r="H6" s="5"/>
    </row>
    <row r="7" spans="1:8" ht="21.75" customHeight="1">
      <c r="A7" s="52" t="s">
        <v>205</v>
      </c>
      <c r="B7" s="42" t="s">
        <v>1</v>
      </c>
      <c r="C7" s="51" t="s">
        <v>92</v>
      </c>
      <c r="D7" s="51"/>
      <c r="E7" s="51"/>
      <c r="F7" s="51"/>
      <c r="G7" s="53">
        <f>SUM(G8+G14+G37+G24+G32)</f>
        <v>3843306.77</v>
      </c>
      <c r="H7" s="6"/>
    </row>
    <row r="8" spans="1:7" ht="25.5">
      <c r="A8" s="45" t="s">
        <v>206</v>
      </c>
      <c r="B8" s="104" t="s">
        <v>1</v>
      </c>
      <c r="C8" s="10" t="s">
        <v>92</v>
      </c>
      <c r="D8" s="10" t="s">
        <v>94</v>
      </c>
      <c r="E8" s="10"/>
      <c r="F8" s="10"/>
      <c r="G8" s="24">
        <f>G9</f>
        <v>430532</v>
      </c>
    </row>
    <row r="9" spans="1:7" ht="38.25">
      <c r="A9" s="45" t="s">
        <v>207</v>
      </c>
      <c r="B9" s="104" t="s">
        <v>1</v>
      </c>
      <c r="C9" s="10" t="s">
        <v>92</v>
      </c>
      <c r="D9" s="10" t="s">
        <v>94</v>
      </c>
      <c r="E9" s="10" t="s">
        <v>126</v>
      </c>
      <c r="F9" s="10"/>
      <c r="G9" s="24">
        <f>G10</f>
        <v>430532</v>
      </c>
    </row>
    <row r="10" spans="1:7" ht="38.25">
      <c r="A10" s="45" t="s">
        <v>8</v>
      </c>
      <c r="B10" s="104" t="s">
        <v>1</v>
      </c>
      <c r="C10" s="10" t="s">
        <v>92</v>
      </c>
      <c r="D10" s="10" t="s">
        <v>94</v>
      </c>
      <c r="E10" s="10" t="s">
        <v>125</v>
      </c>
      <c r="F10" s="10"/>
      <c r="G10" s="24">
        <f>G11</f>
        <v>430532</v>
      </c>
    </row>
    <row r="11" spans="1:7" ht="15.75">
      <c r="A11" s="45" t="s">
        <v>208</v>
      </c>
      <c r="B11" s="104" t="s">
        <v>1</v>
      </c>
      <c r="C11" s="10" t="s">
        <v>92</v>
      </c>
      <c r="D11" s="10" t="s">
        <v>94</v>
      </c>
      <c r="E11" s="20" t="s">
        <v>151</v>
      </c>
      <c r="F11" s="10"/>
      <c r="G11" s="24">
        <f>G12+G13</f>
        <v>430532</v>
      </c>
    </row>
    <row r="12" spans="1:7" ht="25.5">
      <c r="A12" s="96" t="s">
        <v>31</v>
      </c>
      <c r="B12" s="104" t="s">
        <v>1</v>
      </c>
      <c r="C12" s="14" t="s">
        <v>92</v>
      </c>
      <c r="D12" s="14" t="s">
        <v>94</v>
      </c>
      <c r="E12" s="16" t="s">
        <v>151</v>
      </c>
      <c r="F12" s="14" t="s">
        <v>27</v>
      </c>
      <c r="G12" s="25">
        <v>426032</v>
      </c>
    </row>
    <row r="13" spans="1:7" ht="15.75">
      <c r="A13" s="96" t="s">
        <v>35</v>
      </c>
      <c r="B13" s="104" t="s">
        <v>276</v>
      </c>
      <c r="C13" s="14" t="s">
        <v>92</v>
      </c>
      <c r="D13" s="14" t="s">
        <v>94</v>
      </c>
      <c r="E13" s="16" t="s">
        <v>151</v>
      </c>
      <c r="F13" s="14" t="s">
        <v>29</v>
      </c>
      <c r="G13" s="25">
        <v>4500</v>
      </c>
    </row>
    <row r="14" spans="1:7" ht="38.25">
      <c r="A14" s="45" t="s">
        <v>209</v>
      </c>
      <c r="B14" s="104" t="s">
        <v>1</v>
      </c>
      <c r="C14" s="10" t="s">
        <v>92</v>
      </c>
      <c r="D14" s="10" t="s">
        <v>96</v>
      </c>
      <c r="E14" s="10"/>
      <c r="F14" s="10"/>
      <c r="G14" s="24">
        <f>G15</f>
        <v>602790</v>
      </c>
    </row>
    <row r="15" spans="1:7" ht="38.25">
      <c r="A15" s="45" t="s">
        <v>207</v>
      </c>
      <c r="B15" s="104" t="s">
        <v>1</v>
      </c>
      <c r="C15" s="10" t="s">
        <v>92</v>
      </c>
      <c r="D15" s="10" t="s">
        <v>96</v>
      </c>
      <c r="E15" s="10" t="s">
        <v>126</v>
      </c>
      <c r="F15" s="10"/>
      <c r="G15" s="24">
        <f>G16</f>
        <v>602790</v>
      </c>
    </row>
    <row r="16" spans="1:7" ht="38.25">
      <c r="A16" s="45" t="s">
        <v>210</v>
      </c>
      <c r="B16" s="104" t="s">
        <v>1</v>
      </c>
      <c r="C16" s="10" t="s">
        <v>92</v>
      </c>
      <c r="D16" s="10" t="s">
        <v>96</v>
      </c>
      <c r="E16" s="10" t="s">
        <v>125</v>
      </c>
      <c r="F16" s="10"/>
      <c r="G16" s="24">
        <f>G17+G22</f>
        <v>602790</v>
      </c>
    </row>
    <row r="17" spans="1:7" ht="15.75">
      <c r="A17" s="45" t="s">
        <v>211</v>
      </c>
      <c r="B17" s="104" t="s">
        <v>1</v>
      </c>
      <c r="C17" s="10" t="s">
        <v>92</v>
      </c>
      <c r="D17" s="10" t="s">
        <v>96</v>
      </c>
      <c r="E17" s="10" t="s">
        <v>152</v>
      </c>
      <c r="F17" s="10"/>
      <c r="G17" s="24">
        <f>G18+G19+G20+G21</f>
        <v>601790</v>
      </c>
    </row>
    <row r="18" spans="1:7" ht="25.5">
      <c r="A18" s="96" t="s">
        <v>31</v>
      </c>
      <c r="B18" s="104" t="s">
        <v>1</v>
      </c>
      <c r="C18" s="14" t="s">
        <v>92</v>
      </c>
      <c r="D18" s="14" t="s">
        <v>96</v>
      </c>
      <c r="E18" s="14" t="s">
        <v>152</v>
      </c>
      <c r="F18" s="14" t="s">
        <v>27</v>
      </c>
      <c r="G18" s="25">
        <v>296690</v>
      </c>
    </row>
    <row r="19" spans="1:7" ht="25.5">
      <c r="A19" s="96" t="s">
        <v>34</v>
      </c>
      <c r="B19" s="104" t="s">
        <v>1</v>
      </c>
      <c r="C19" s="14" t="s">
        <v>92</v>
      </c>
      <c r="D19" s="14" t="s">
        <v>96</v>
      </c>
      <c r="E19" s="14" t="s">
        <v>152</v>
      </c>
      <c r="F19" s="14" t="s">
        <v>24</v>
      </c>
      <c r="G19" s="25">
        <v>298600</v>
      </c>
    </row>
    <row r="20" spans="1:7" ht="15.75" hidden="1">
      <c r="A20" s="46" t="s">
        <v>54</v>
      </c>
      <c r="B20" s="104" t="s">
        <v>1</v>
      </c>
      <c r="C20" s="14" t="s">
        <v>92</v>
      </c>
      <c r="D20" s="14" t="s">
        <v>96</v>
      </c>
      <c r="E20" s="14" t="s">
        <v>152</v>
      </c>
      <c r="F20" s="14" t="s">
        <v>28</v>
      </c>
      <c r="G20" s="25">
        <v>0</v>
      </c>
    </row>
    <row r="21" spans="1:7" ht="15.75">
      <c r="A21" s="46" t="s">
        <v>35</v>
      </c>
      <c r="B21" s="104" t="s">
        <v>1</v>
      </c>
      <c r="C21" s="14" t="s">
        <v>92</v>
      </c>
      <c r="D21" s="14" t="s">
        <v>96</v>
      </c>
      <c r="E21" s="14" t="s">
        <v>152</v>
      </c>
      <c r="F21" s="14" t="s">
        <v>29</v>
      </c>
      <c r="G21" s="25">
        <v>6500</v>
      </c>
    </row>
    <row r="22" spans="1:7" ht="51">
      <c r="A22" s="45" t="s">
        <v>270</v>
      </c>
      <c r="B22" s="167" t="s">
        <v>1</v>
      </c>
      <c r="C22" s="10" t="s">
        <v>92</v>
      </c>
      <c r="D22" s="10" t="s">
        <v>96</v>
      </c>
      <c r="E22" s="10" t="s">
        <v>269</v>
      </c>
      <c r="F22" s="10"/>
      <c r="G22" s="24">
        <f>G23</f>
        <v>1000</v>
      </c>
    </row>
    <row r="23" spans="1:7" ht="25.5">
      <c r="A23" s="96" t="s">
        <v>34</v>
      </c>
      <c r="B23" s="104" t="s">
        <v>1</v>
      </c>
      <c r="C23" s="14" t="s">
        <v>92</v>
      </c>
      <c r="D23" s="14" t="s">
        <v>96</v>
      </c>
      <c r="E23" s="14" t="s">
        <v>269</v>
      </c>
      <c r="F23" s="14" t="s">
        <v>24</v>
      </c>
      <c r="G23" s="25">
        <v>1000</v>
      </c>
    </row>
    <row r="24" spans="1:7" ht="15.75">
      <c r="A24" s="45" t="s">
        <v>173</v>
      </c>
      <c r="B24" s="104" t="s">
        <v>1</v>
      </c>
      <c r="C24" s="10" t="s">
        <v>92</v>
      </c>
      <c r="D24" s="10" t="s">
        <v>98</v>
      </c>
      <c r="E24" s="10"/>
      <c r="F24" s="10"/>
      <c r="G24" s="24">
        <f>SUM(G25)</f>
        <v>212740</v>
      </c>
    </row>
    <row r="25" spans="1:7" ht="38.25">
      <c r="A25" s="45" t="s">
        <v>207</v>
      </c>
      <c r="B25" s="104" t="s">
        <v>1</v>
      </c>
      <c r="C25" s="10" t="s">
        <v>92</v>
      </c>
      <c r="D25" s="10" t="s">
        <v>98</v>
      </c>
      <c r="E25" s="10" t="s">
        <v>126</v>
      </c>
      <c r="F25" s="10"/>
      <c r="G25" s="24">
        <f>SUM(G26)</f>
        <v>212740</v>
      </c>
    </row>
    <row r="26" spans="1:7" ht="38.25">
      <c r="A26" s="45" t="s">
        <v>210</v>
      </c>
      <c r="B26" s="104" t="s">
        <v>1</v>
      </c>
      <c r="C26" s="10" t="s">
        <v>92</v>
      </c>
      <c r="D26" s="10" t="s">
        <v>98</v>
      </c>
      <c r="E26" s="10" t="s">
        <v>125</v>
      </c>
      <c r="F26" s="10"/>
      <c r="G26" s="24">
        <f>G27+G30</f>
        <v>212740</v>
      </c>
    </row>
    <row r="27" spans="1:7" ht="24.75" customHeight="1">
      <c r="A27" s="96" t="s">
        <v>277</v>
      </c>
      <c r="B27" s="104" t="s">
        <v>1</v>
      </c>
      <c r="C27" s="14" t="s">
        <v>92</v>
      </c>
      <c r="D27" s="14" t="s">
        <v>98</v>
      </c>
      <c r="E27" s="14" t="s">
        <v>18</v>
      </c>
      <c r="F27" s="14"/>
      <c r="G27" s="25">
        <f>G29</f>
        <v>145000</v>
      </c>
    </row>
    <row r="28" spans="1:7" ht="12" customHeight="1" hidden="1">
      <c r="A28" s="46" t="s">
        <v>212</v>
      </c>
      <c r="B28" s="104" t="s">
        <v>1</v>
      </c>
      <c r="C28" s="14" t="s">
        <v>92</v>
      </c>
      <c r="D28" s="14" t="s">
        <v>98</v>
      </c>
      <c r="E28" s="14" t="s">
        <v>18</v>
      </c>
      <c r="F28" s="14" t="s">
        <v>235</v>
      </c>
      <c r="G28" s="25">
        <v>0</v>
      </c>
    </row>
    <row r="29" spans="1:7" ht="19.5" customHeight="1">
      <c r="A29" s="46" t="s">
        <v>278</v>
      </c>
      <c r="B29" s="104" t="s">
        <v>1</v>
      </c>
      <c r="C29" s="14" t="s">
        <v>92</v>
      </c>
      <c r="D29" s="14" t="s">
        <v>98</v>
      </c>
      <c r="E29" s="14" t="s">
        <v>18</v>
      </c>
      <c r="F29" s="14" t="s">
        <v>268</v>
      </c>
      <c r="G29" s="25">
        <v>145000</v>
      </c>
    </row>
    <row r="30" spans="1:7" ht="30" customHeight="1">
      <c r="A30" s="46" t="s">
        <v>342</v>
      </c>
      <c r="B30" s="104" t="s">
        <v>1</v>
      </c>
      <c r="C30" s="14" t="s">
        <v>92</v>
      </c>
      <c r="D30" s="14" t="s">
        <v>98</v>
      </c>
      <c r="E30" s="14" t="s">
        <v>341</v>
      </c>
      <c r="F30" s="14"/>
      <c r="G30" s="25">
        <f>G31</f>
        <v>67740</v>
      </c>
    </row>
    <row r="31" spans="1:7" ht="19.5" customHeight="1">
      <c r="A31" s="46" t="s">
        <v>278</v>
      </c>
      <c r="B31" s="104" t="s">
        <v>1</v>
      </c>
      <c r="C31" s="14" t="s">
        <v>92</v>
      </c>
      <c r="D31" s="14" t="s">
        <v>98</v>
      </c>
      <c r="E31" s="14" t="s">
        <v>341</v>
      </c>
      <c r="F31" s="14" t="s">
        <v>268</v>
      </c>
      <c r="G31" s="25">
        <v>67740</v>
      </c>
    </row>
    <row r="32" spans="1:7" ht="15.75">
      <c r="A32" s="63" t="s">
        <v>9</v>
      </c>
      <c r="B32" s="104" t="s">
        <v>1</v>
      </c>
      <c r="C32" s="64" t="s">
        <v>92</v>
      </c>
      <c r="D32" s="64" t="s">
        <v>243</v>
      </c>
      <c r="E32" s="65"/>
      <c r="F32" s="65"/>
      <c r="G32" s="24">
        <f>G33</f>
        <v>50000</v>
      </c>
    </row>
    <row r="33" spans="1:7" ht="38.25">
      <c r="A33" s="98" t="s">
        <v>10</v>
      </c>
      <c r="B33" s="104" t="s">
        <v>1</v>
      </c>
      <c r="C33" s="138" t="s">
        <v>92</v>
      </c>
      <c r="D33" s="138" t="s">
        <v>243</v>
      </c>
      <c r="E33" s="138" t="s">
        <v>126</v>
      </c>
      <c r="F33" s="138"/>
      <c r="G33" s="24">
        <f>G34</f>
        <v>50000</v>
      </c>
    </row>
    <row r="34" spans="1:7" ht="38.25">
      <c r="A34" s="98" t="s">
        <v>11</v>
      </c>
      <c r="B34" s="104" t="s">
        <v>1</v>
      </c>
      <c r="C34" s="138" t="s">
        <v>92</v>
      </c>
      <c r="D34" s="138" t="s">
        <v>243</v>
      </c>
      <c r="E34" s="138" t="s">
        <v>125</v>
      </c>
      <c r="F34" s="138"/>
      <c r="G34" s="24">
        <f>G35</f>
        <v>50000</v>
      </c>
    </row>
    <row r="35" spans="1:7" ht="15.75">
      <c r="A35" s="98" t="s">
        <v>12</v>
      </c>
      <c r="B35" s="104" t="s">
        <v>1</v>
      </c>
      <c r="C35" s="138" t="s">
        <v>92</v>
      </c>
      <c r="D35" s="138" t="s">
        <v>243</v>
      </c>
      <c r="E35" s="138" t="s">
        <v>13</v>
      </c>
      <c r="F35" s="138"/>
      <c r="G35" s="24">
        <f>G36</f>
        <v>50000</v>
      </c>
    </row>
    <row r="36" spans="1:7" ht="15.75">
      <c r="A36" s="98" t="s">
        <v>14</v>
      </c>
      <c r="B36" s="104" t="s">
        <v>1</v>
      </c>
      <c r="C36" s="138" t="s">
        <v>92</v>
      </c>
      <c r="D36" s="138" t="s">
        <v>243</v>
      </c>
      <c r="E36" s="138" t="s">
        <v>13</v>
      </c>
      <c r="F36" s="138" t="s">
        <v>15</v>
      </c>
      <c r="G36" s="25">
        <v>50000</v>
      </c>
    </row>
    <row r="37" spans="1:7" ht="15.75">
      <c r="A37" s="47" t="s">
        <v>66</v>
      </c>
      <c r="B37" s="104" t="s">
        <v>1</v>
      </c>
      <c r="C37" s="38" t="s">
        <v>92</v>
      </c>
      <c r="D37" s="38">
        <v>13</v>
      </c>
      <c r="E37" s="39"/>
      <c r="F37" s="39"/>
      <c r="G37" s="40">
        <f>G38+G45+G49+G42</f>
        <v>2547244.77</v>
      </c>
    </row>
    <row r="38" spans="1:7" ht="38.25">
      <c r="A38" s="122" t="s">
        <v>292</v>
      </c>
      <c r="B38" s="104" t="s">
        <v>1</v>
      </c>
      <c r="C38" s="10" t="s">
        <v>92</v>
      </c>
      <c r="D38" s="10">
        <v>13</v>
      </c>
      <c r="E38" s="10" t="s">
        <v>136</v>
      </c>
      <c r="F38" s="10"/>
      <c r="G38" s="24">
        <f>G39</f>
        <v>5000</v>
      </c>
    </row>
    <row r="39" spans="1:7" ht="25.5">
      <c r="A39" s="45" t="s">
        <v>135</v>
      </c>
      <c r="B39" s="104" t="s">
        <v>1</v>
      </c>
      <c r="C39" s="10" t="s">
        <v>92</v>
      </c>
      <c r="D39" s="10" t="s">
        <v>155</v>
      </c>
      <c r="E39" s="10" t="s">
        <v>134</v>
      </c>
      <c r="F39" s="10"/>
      <c r="G39" s="24">
        <f>G40</f>
        <v>5000</v>
      </c>
    </row>
    <row r="40" spans="1:7" ht="25.5">
      <c r="A40" s="45" t="s">
        <v>213</v>
      </c>
      <c r="B40" s="104" t="s">
        <v>1</v>
      </c>
      <c r="C40" s="10" t="s">
        <v>92</v>
      </c>
      <c r="D40" s="10">
        <v>13</v>
      </c>
      <c r="E40" s="10" t="s">
        <v>133</v>
      </c>
      <c r="F40" s="10"/>
      <c r="G40" s="24">
        <f>G41</f>
        <v>5000</v>
      </c>
    </row>
    <row r="41" spans="1:7" ht="25.5">
      <c r="A41" s="96" t="s">
        <v>34</v>
      </c>
      <c r="B41" s="104" t="s">
        <v>1</v>
      </c>
      <c r="C41" s="14" t="s">
        <v>92</v>
      </c>
      <c r="D41" s="14" t="s">
        <v>236</v>
      </c>
      <c r="E41" s="14" t="s">
        <v>133</v>
      </c>
      <c r="F41" s="14" t="s">
        <v>24</v>
      </c>
      <c r="G41" s="25">
        <v>5000</v>
      </c>
    </row>
    <row r="42" spans="1:7" ht="25.5">
      <c r="A42" s="128" t="s">
        <v>293</v>
      </c>
      <c r="B42" s="104" t="s">
        <v>1</v>
      </c>
      <c r="C42" s="10" t="s">
        <v>92</v>
      </c>
      <c r="D42" s="10" t="s">
        <v>236</v>
      </c>
      <c r="E42" s="139" t="s">
        <v>254</v>
      </c>
      <c r="F42" s="14"/>
      <c r="G42" s="24">
        <f>G43</f>
        <v>10000</v>
      </c>
    </row>
    <row r="43" spans="1:7" ht="25.5">
      <c r="A43" s="114" t="s">
        <v>259</v>
      </c>
      <c r="B43" s="104" t="s">
        <v>1</v>
      </c>
      <c r="C43" s="14" t="s">
        <v>92</v>
      </c>
      <c r="D43" s="14" t="s">
        <v>236</v>
      </c>
      <c r="E43" s="158" t="s">
        <v>255</v>
      </c>
      <c r="F43" s="14"/>
      <c r="G43" s="25">
        <f>G44</f>
        <v>10000</v>
      </c>
    </row>
    <row r="44" spans="1:7" ht="25.5">
      <c r="A44" s="96" t="s">
        <v>34</v>
      </c>
      <c r="B44" s="104" t="s">
        <v>1</v>
      </c>
      <c r="C44" s="14" t="s">
        <v>92</v>
      </c>
      <c r="D44" s="14" t="s">
        <v>236</v>
      </c>
      <c r="E44" s="158" t="s">
        <v>256</v>
      </c>
      <c r="F44" s="14" t="s">
        <v>24</v>
      </c>
      <c r="G44" s="25">
        <v>10000</v>
      </c>
    </row>
    <row r="45" spans="1:7" s="17" customFormat="1" ht="30" customHeight="1">
      <c r="A45" s="95" t="s">
        <v>307</v>
      </c>
      <c r="B45" s="167" t="s">
        <v>1</v>
      </c>
      <c r="C45" s="10" t="s">
        <v>92</v>
      </c>
      <c r="D45" s="10" t="s">
        <v>236</v>
      </c>
      <c r="E45" s="109" t="s">
        <v>309</v>
      </c>
      <c r="F45" s="10"/>
      <c r="G45" s="24">
        <f>G46</f>
        <v>164699.67</v>
      </c>
    </row>
    <row r="46" spans="1:7" ht="25.5">
      <c r="A46" s="96" t="s">
        <v>308</v>
      </c>
      <c r="B46" s="104" t="s">
        <v>1</v>
      </c>
      <c r="C46" s="14" t="s">
        <v>92</v>
      </c>
      <c r="D46" s="14" t="s">
        <v>236</v>
      </c>
      <c r="E46" s="158" t="s">
        <v>311</v>
      </c>
      <c r="F46" s="14"/>
      <c r="G46" s="25">
        <f>G47+G48</f>
        <v>164699.67</v>
      </c>
    </row>
    <row r="47" spans="1:7" ht="29.25" customHeight="1">
      <c r="A47" s="96" t="s">
        <v>34</v>
      </c>
      <c r="B47" s="104" t="s">
        <v>1</v>
      </c>
      <c r="C47" s="14" t="s">
        <v>92</v>
      </c>
      <c r="D47" s="14" t="s">
        <v>236</v>
      </c>
      <c r="E47" s="158" t="s">
        <v>310</v>
      </c>
      <c r="F47" s="14" t="s">
        <v>24</v>
      </c>
      <c r="G47" s="25">
        <v>157580.22</v>
      </c>
    </row>
    <row r="48" spans="1:7" ht="18.75" customHeight="1">
      <c r="A48" s="96" t="s">
        <v>35</v>
      </c>
      <c r="B48" s="104" t="s">
        <v>1</v>
      </c>
      <c r="C48" s="14" t="s">
        <v>92</v>
      </c>
      <c r="D48" s="14" t="s">
        <v>236</v>
      </c>
      <c r="E48" s="158" t="s">
        <v>310</v>
      </c>
      <c r="F48" s="14" t="s">
        <v>29</v>
      </c>
      <c r="G48" s="25">
        <v>7119.45</v>
      </c>
    </row>
    <row r="49" spans="1:7" ht="38.25">
      <c r="A49" s="45" t="s">
        <v>207</v>
      </c>
      <c r="B49" s="104" t="s">
        <v>1</v>
      </c>
      <c r="C49" s="10" t="s">
        <v>92</v>
      </c>
      <c r="D49" s="10">
        <v>13</v>
      </c>
      <c r="E49" s="10" t="s">
        <v>126</v>
      </c>
      <c r="F49" s="10"/>
      <c r="G49" s="24">
        <f>G50</f>
        <v>2367545.1</v>
      </c>
    </row>
    <row r="50" spans="1:7" ht="38.25">
      <c r="A50" s="45" t="s">
        <v>210</v>
      </c>
      <c r="B50" s="104" t="s">
        <v>1</v>
      </c>
      <c r="C50" s="10" t="s">
        <v>92</v>
      </c>
      <c r="D50" s="10">
        <v>13</v>
      </c>
      <c r="E50" s="10" t="s">
        <v>125</v>
      </c>
      <c r="F50" s="10"/>
      <c r="G50" s="24">
        <f>G55+G51</f>
        <v>2367545.1</v>
      </c>
    </row>
    <row r="51" spans="1:7" ht="25.5">
      <c r="A51" s="45" t="s">
        <v>244</v>
      </c>
      <c r="B51" s="104" t="s">
        <v>1</v>
      </c>
      <c r="C51" s="10" t="s">
        <v>92</v>
      </c>
      <c r="D51" s="10">
        <v>13</v>
      </c>
      <c r="E51" s="10" t="s">
        <v>154</v>
      </c>
      <c r="F51" s="10"/>
      <c r="G51" s="24">
        <f>G52+G53+G54</f>
        <v>2298545.1</v>
      </c>
    </row>
    <row r="52" spans="1:7" ht="25.5">
      <c r="A52" s="96" t="s">
        <v>31</v>
      </c>
      <c r="B52" s="104" t="s">
        <v>1</v>
      </c>
      <c r="C52" s="14" t="s">
        <v>93</v>
      </c>
      <c r="D52" s="14">
        <v>12</v>
      </c>
      <c r="E52" s="14" t="s">
        <v>154</v>
      </c>
      <c r="F52" s="14" t="s">
        <v>27</v>
      </c>
      <c r="G52" s="25">
        <v>2014377.1</v>
      </c>
    </row>
    <row r="53" spans="1:7" ht="25.5">
      <c r="A53" s="96" t="s">
        <v>34</v>
      </c>
      <c r="B53" s="104" t="s">
        <v>1</v>
      </c>
      <c r="C53" s="14" t="s">
        <v>92</v>
      </c>
      <c r="D53" s="14" t="s">
        <v>236</v>
      </c>
      <c r="E53" s="14" t="s">
        <v>154</v>
      </c>
      <c r="F53" s="14" t="s">
        <v>24</v>
      </c>
      <c r="G53" s="25">
        <v>244168</v>
      </c>
    </row>
    <row r="54" spans="1:7" ht="15.75">
      <c r="A54" s="96" t="s">
        <v>35</v>
      </c>
      <c r="B54" s="104" t="s">
        <v>1</v>
      </c>
      <c r="C54" s="14" t="s">
        <v>92</v>
      </c>
      <c r="D54" s="14" t="s">
        <v>236</v>
      </c>
      <c r="E54" s="14" t="s">
        <v>154</v>
      </c>
      <c r="F54" s="14" t="s">
        <v>29</v>
      </c>
      <c r="G54" s="25">
        <v>40000</v>
      </c>
    </row>
    <row r="55" spans="1:7" ht="25.5">
      <c r="A55" s="45" t="s">
        <v>109</v>
      </c>
      <c r="B55" s="104" t="s">
        <v>1</v>
      </c>
      <c r="C55" s="10" t="s">
        <v>92</v>
      </c>
      <c r="D55" s="10">
        <v>13</v>
      </c>
      <c r="E55" s="10" t="s">
        <v>153</v>
      </c>
      <c r="F55" s="10"/>
      <c r="G55" s="24">
        <f>G56+G57</f>
        <v>69000</v>
      </c>
    </row>
    <row r="56" spans="1:7" ht="25.5">
      <c r="A56" s="96" t="s">
        <v>34</v>
      </c>
      <c r="B56" s="104" t="s">
        <v>1</v>
      </c>
      <c r="C56" s="14" t="s">
        <v>92</v>
      </c>
      <c r="D56" s="14" t="s">
        <v>236</v>
      </c>
      <c r="E56" s="14" t="s">
        <v>153</v>
      </c>
      <c r="F56" s="14" t="s">
        <v>24</v>
      </c>
      <c r="G56" s="25">
        <v>68000</v>
      </c>
    </row>
    <row r="57" spans="1:7" ht="15.75">
      <c r="A57" s="46" t="s">
        <v>35</v>
      </c>
      <c r="B57" s="104" t="s">
        <v>1</v>
      </c>
      <c r="C57" s="14" t="s">
        <v>92</v>
      </c>
      <c r="D57" s="14" t="s">
        <v>236</v>
      </c>
      <c r="E57" s="14" t="s">
        <v>153</v>
      </c>
      <c r="F57" s="14" t="s">
        <v>29</v>
      </c>
      <c r="G57" s="25">
        <v>1000</v>
      </c>
    </row>
    <row r="58" spans="1:7" ht="16.5">
      <c r="A58" s="52" t="s">
        <v>67</v>
      </c>
      <c r="B58" s="105" t="s">
        <v>1</v>
      </c>
      <c r="C58" s="51" t="s">
        <v>94</v>
      </c>
      <c r="D58" s="51"/>
      <c r="E58" s="51"/>
      <c r="F58" s="51"/>
      <c r="G58" s="53">
        <f>G59</f>
        <v>127800</v>
      </c>
    </row>
    <row r="59" spans="1:7" ht="15.75">
      <c r="A59" s="45" t="s">
        <v>214</v>
      </c>
      <c r="B59" s="104" t="s">
        <v>1</v>
      </c>
      <c r="C59" s="10" t="s">
        <v>94</v>
      </c>
      <c r="D59" s="10" t="s">
        <v>95</v>
      </c>
      <c r="E59" s="10"/>
      <c r="F59" s="10"/>
      <c r="G59" s="24">
        <f>G60</f>
        <v>127800</v>
      </c>
    </row>
    <row r="60" spans="1:7" ht="38.25">
      <c r="A60" s="45" t="s">
        <v>207</v>
      </c>
      <c r="B60" s="104" t="s">
        <v>1</v>
      </c>
      <c r="C60" s="10" t="s">
        <v>94</v>
      </c>
      <c r="D60" s="10" t="s">
        <v>95</v>
      </c>
      <c r="E60" s="10" t="s">
        <v>126</v>
      </c>
      <c r="F60" s="10"/>
      <c r="G60" s="24">
        <f>G61</f>
        <v>127800</v>
      </c>
    </row>
    <row r="61" spans="1:7" ht="38.25">
      <c r="A61" s="45" t="s">
        <v>210</v>
      </c>
      <c r="B61" s="104" t="s">
        <v>1</v>
      </c>
      <c r="C61" s="10" t="s">
        <v>94</v>
      </c>
      <c r="D61" s="10" t="s">
        <v>95</v>
      </c>
      <c r="E61" s="10" t="s">
        <v>125</v>
      </c>
      <c r="F61" s="10"/>
      <c r="G61" s="24">
        <f>G62</f>
        <v>127800</v>
      </c>
    </row>
    <row r="62" spans="1:7" ht="25.5">
      <c r="A62" s="45" t="s">
        <v>215</v>
      </c>
      <c r="B62" s="104" t="s">
        <v>1</v>
      </c>
      <c r="C62" s="10" t="s">
        <v>94</v>
      </c>
      <c r="D62" s="10" t="s">
        <v>95</v>
      </c>
      <c r="E62" s="10" t="s">
        <v>128</v>
      </c>
      <c r="F62" s="10"/>
      <c r="G62" s="24">
        <f>G63+G64</f>
        <v>127800</v>
      </c>
    </row>
    <row r="63" spans="1:7" ht="25.5">
      <c r="A63" s="96" t="s">
        <v>31</v>
      </c>
      <c r="B63" s="104" t="s">
        <v>1</v>
      </c>
      <c r="C63" s="14" t="s">
        <v>94</v>
      </c>
      <c r="D63" s="14" t="s">
        <v>95</v>
      </c>
      <c r="E63" s="14" t="s">
        <v>128</v>
      </c>
      <c r="F63" s="14" t="s">
        <v>27</v>
      </c>
      <c r="G63" s="25">
        <v>122400</v>
      </c>
    </row>
    <row r="64" spans="1:7" ht="25.5">
      <c r="A64" s="96" t="s">
        <v>34</v>
      </c>
      <c r="B64" s="104" t="s">
        <v>1</v>
      </c>
      <c r="C64" s="14" t="s">
        <v>94</v>
      </c>
      <c r="D64" s="14" t="s">
        <v>95</v>
      </c>
      <c r="E64" s="14" t="s">
        <v>128</v>
      </c>
      <c r="F64" s="14" t="s">
        <v>24</v>
      </c>
      <c r="G64" s="25">
        <v>5400</v>
      </c>
    </row>
    <row r="65" spans="1:7" ht="33">
      <c r="A65" s="52" t="s">
        <v>216</v>
      </c>
      <c r="B65" s="105" t="s">
        <v>1</v>
      </c>
      <c r="C65" s="51" t="s">
        <v>95</v>
      </c>
      <c r="D65" s="51"/>
      <c r="E65" s="51"/>
      <c r="F65" s="51"/>
      <c r="G65" s="53">
        <f>G66+G71+G87</f>
        <v>93232.32</v>
      </c>
    </row>
    <row r="66" spans="1:7" ht="0.75" customHeight="1">
      <c r="A66" s="45" t="s">
        <v>217</v>
      </c>
      <c r="B66" s="104" t="s">
        <v>1</v>
      </c>
      <c r="C66" s="10" t="s">
        <v>95</v>
      </c>
      <c r="D66" s="10" t="s">
        <v>100</v>
      </c>
      <c r="E66" s="10"/>
      <c r="F66" s="10"/>
      <c r="G66" s="24">
        <f>G67</f>
        <v>0</v>
      </c>
    </row>
    <row r="67" spans="1:7" ht="38.25" hidden="1">
      <c r="A67" s="45" t="s">
        <v>207</v>
      </c>
      <c r="B67" s="104" t="s">
        <v>1</v>
      </c>
      <c r="C67" s="10" t="s">
        <v>95</v>
      </c>
      <c r="D67" s="10" t="s">
        <v>100</v>
      </c>
      <c r="E67" s="10" t="s">
        <v>126</v>
      </c>
      <c r="F67" s="10"/>
      <c r="G67" s="24">
        <f>G68</f>
        <v>0</v>
      </c>
    </row>
    <row r="68" spans="1:7" ht="38.25" hidden="1">
      <c r="A68" s="45" t="s">
        <v>210</v>
      </c>
      <c r="B68" s="104" t="s">
        <v>1</v>
      </c>
      <c r="C68" s="10" t="s">
        <v>95</v>
      </c>
      <c r="D68" s="10" t="s">
        <v>100</v>
      </c>
      <c r="E68" s="10" t="s">
        <v>125</v>
      </c>
      <c r="F68" s="10"/>
      <c r="G68" s="24">
        <f>G69</f>
        <v>0</v>
      </c>
    </row>
    <row r="69" spans="1:7" ht="38.25" hidden="1">
      <c r="A69" s="45" t="s">
        <v>218</v>
      </c>
      <c r="B69" s="104" t="s">
        <v>1</v>
      </c>
      <c r="C69" s="10" t="s">
        <v>95</v>
      </c>
      <c r="D69" s="10" t="s">
        <v>100</v>
      </c>
      <c r="E69" s="10" t="s">
        <v>137</v>
      </c>
      <c r="F69" s="10"/>
      <c r="G69" s="24">
        <f>G70</f>
        <v>0</v>
      </c>
    </row>
    <row r="70" spans="1:7" ht="25.5" hidden="1">
      <c r="A70" s="96" t="s">
        <v>34</v>
      </c>
      <c r="B70" s="104" t="s">
        <v>1</v>
      </c>
      <c r="C70" s="14" t="s">
        <v>95</v>
      </c>
      <c r="D70" s="14" t="s">
        <v>100</v>
      </c>
      <c r="E70" s="14" t="s">
        <v>137</v>
      </c>
      <c r="F70" s="14" t="s">
        <v>24</v>
      </c>
      <c r="G70" s="25">
        <v>0</v>
      </c>
    </row>
    <row r="71" spans="1:7" ht="15.75">
      <c r="A71" s="45" t="s">
        <v>69</v>
      </c>
      <c r="B71" s="104" t="s">
        <v>1</v>
      </c>
      <c r="C71" s="10" t="s">
        <v>95</v>
      </c>
      <c r="D71" s="10">
        <v>10</v>
      </c>
      <c r="E71" s="10"/>
      <c r="F71" s="10"/>
      <c r="G71" s="24">
        <f>G72+G75</f>
        <v>78232.32</v>
      </c>
    </row>
    <row r="72" spans="1:7" ht="39">
      <c r="A72" s="100" t="s">
        <v>294</v>
      </c>
      <c r="B72" s="104" t="s">
        <v>1</v>
      </c>
      <c r="C72" s="10" t="s">
        <v>95</v>
      </c>
      <c r="D72" s="10" t="s">
        <v>237</v>
      </c>
      <c r="E72" s="102" t="s">
        <v>44</v>
      </c>
      <c r="F72" s="10"/>
      <c r="G72" s="24">
        <f>G73</f>
        <v>1000</v>
      </c>
    </row>
    <row r="73" spans="1:7" ht="38.25">
      <c r="A73" s="99" t="s">
        <v>41</v>
      </c>
      <c r="B73" s="104" t="s">
        <v>1</v>
      </c>
      <c r="C73" s="14" t="s">
        <v>95</v>
      </c>
      <c r="D73" s="14" t="s">
        <v>237</v>
      </c>
      <c r="E73" s="101" t="s">
        <v>42</v>
      </c>
      <c r="F73" s="14"/>
      <c r="G73" s="25">
        <f>G74</f>
        <v>1000</v>
      </c>
    </row>
    <row r="74" spans="1:7" ht="25.5">
      <c r="A74" s="99" t="s">
        <v>65</v>
      </c>
      <c r="B74" s="104" t="s">
        <v>1</v>
      </c>
      <c r="C74" s="14" t="s">
        <v>95</v>
      </c>
      <c r="D74" s="14" t="s">
        <v>237</v>
      </c>
      <c r="E74" s="101" t="s">
        <v>43</v>
      </c>
      <c r="F74" s="14" t="s">
        <v>24</v>
      </c>
      <c r="G74" s="25">
        <v>1000</v>
      </c>
    </row>
    <row r="75" spans="1:7" ht="38.25">
      <c r="A75" s="45" t="s">
        <v>207</v>
      </c>
      <c r="B75" s="104" t="s">
        <v>1</v>
      </c>
      <c r="C75" s="10" t="s">
        <v>95</v>
      </c>
      <c r="D75" s="10" t="s">
        <v>237</v>
      </c>
      <c r="E75" s="10" t="s">
        <v>126</v>
      </c>
      <c r="F75" s="10"/>
      <c r="G75" s="24">
        <f>G76</f>
        <v>77232.32</v>
      </c>
    </row>
    <row r="76" spans="1:7" ht="38.25">
      <c r="A76" s="45" t="s">
        <v>210</v>
      </c>
      <c r="B76" s="104" t="s">
        <v>1</v>
      </c>
      <c r="C76" s="10" t="s">
        <v>95</v>
      </c>
      <c r="D76" s="10" t="s">
        <v>237</v>
      </c>
      <c r="E76" s="10" t="s">
        <v>125</v>
      </c>
      <c r="F76" s="10"/>
      <c r="G76" s="24">
        <f>G77+G79+G84</f>
        <v>77232.32</v>
      </c>
    </row>
    <row r="77" spans="1:7" ht="37.5" customHeight="1">
      <c r="A77" s="45" t="s">
        <v>218</v>
      </c>
      <c r="B77" s="104" t="s">
        <v>1</v>
      </c>
      <c r="C77" s="10" t="s">
        <v>95</v>
      </c>
      <c r="D77" s="10" t="s">
        <v>237</v>
      </c>
      <c r="E77" s="10" t="s">
        <v>137</v>
      </c>
      <c r="F77" s="10"/>
      <c r="G77" s="24">
        <f>G78</f>
        <v>50000</v>
      </c>
    </row>
    <row r="78" spans="1:7" ht="33" customHeight="1">
      <c r="A78" s="96" t="s">
        <v>34</v>
      </c>
      <c r="B78" s="104" t="s">
        <v>1</v>
      </c>
      <c r="C78" s="10" t="s">
        <v>95</v>
      </c>
      <c r="D78" s="10" t="s">
        <v>237</v>
      </c>
      <c r="E78" s="10" t="s">
        <v>137</v>
      </c>
      <c r="F78" s="10" t="s">
        <v>24</v>
      </c>
      <c r="G78" s="24">
        <v>50000</v>
      </c>
    </row>
    <row r="79" spans="1:7" ht="38.25">
      <c r="A79" s="45" t="s">
        <v>219</v>
      </c>
      <c r="B79" s="104" t="s">
        <v>1</v>
      </c>
      <c r="C79" s="10" t="s">
        <v>95</v>
      </c>
      <c r="D79" s="10">
        <v>10</v>
      </c>
      <c r="E79" s="10" t="s">
        <v>138</v>
      </c>
      <c r="F79" s="10"/>
      <c r="G79" s="24">
        <f>G80+G83+G81</f>
        <v>4000</v>
      </c>
    </row>
    <row r="80" spans="1:7" ht="24.75" customHeight="1">
      <c r="A80" s="96" t="s">
        <v>34</v>
      </c>
      <c r="B80" s="104" t="s">
        <v>1</v>
      </c>
      <c r="C80" s="14" t="s">
        <v>95</v>
      </c>
      <c r="D80" s="14" t="s">
        <v>237</v>
      </c>
      <c r="E80" s="14" t="s">
        <v>138</v>
      </c>
      <c r="F80" s="14" t="s">
        <v>24</v>
      </c>
      <c r="G80" s="25">
        <v>4000</v>
      </c>
    </row>
    <row r="81" spans="1:7" ht="0.75" customHeight="1" hidden="1">
      <c r="A81" s="46" t="s">
        <v>37</v>
      </c>
      <c r="B81" s="104" t="s">
        <v>1</v>
      </c>
      <c r="C81" s="14" t="s">
        <v>95</v>
      </c>
      <c r="D81" s="14" t="s">
        <v>237</v>
      </c>
      <c r="E81" s="14" t="s">
        <v>138</v>
      </c>
      <c r="F81" s="14" t="s">
        <v>30</v>
      </c>
      <c r="G81" s="25">
        <f>G82</f>
        <v>0</v>
      </c>
    </row>
    <row r="82" spans="1:7" ht="25.5" hidden="1">
      <c r="A82" s="46" t="s">
        <v>181</v>
      </c>
      <c r="B82" s="104" t="s">
        <v>1</v>
      </c>
      <c r="C82" s="14" t="s">
        <v>95</v>
      </c>
      <c r="D82" s="14" t="s">
        <v>237</v>
      </c>
      <c r="E82" s="14" t="s">
        <v>138</v>
      </c>
      <c r="F82" s="14" t="s">
        <v>177</v>
      </c>
      <c r="G82" s="25">
        <v>0</v>
      </c>
    </row>
    <row r="83" spans="1:7" ht="15.75" hidden="1">
      <c r="A83" s="46" t="s">
        <v>36</v>
      </c>
      <c r="B83" s="104" t="s">
        <v>1</v>
      </c>
      <c r="C83" s="14" t="s">
        <v>95</v>
      </c>
      <c r="D83" s="14" t="s">
        <v>237</v>
      </c>
      <c r="E83" s="14" t="s">
        <v>138</v>
      </c>
      <c r="F83" s="14" t="s">
        <v>15</v>
      </c>
      <c r="G83" s="25">
        <v>0</v>
      </c>
    </row>
    <row r="84" spans="1:7" ht="15.75">
      <c r="A84" s="45" t="s">
        <v>19</v>
      </c>
      <c r="B84" s="104" t="s">
        <v>1</v>
      </c>
      <c r="C84" s="10" t="s">
        <v>95</v>
      </c>
      <c r="D84" s="10" t="s">
        <v>237</v>
      </c>
      <c r="E84" s="10" t="s">
        <v>275</v>
      </c>
      <c r="F84" s="10"/>
      <c r="G84" s="24">
        <f>SUM(G86)</f>
        <v>23232.32</v>
      </c>
    </row>
    <row r="85" spans="1:7" ht="25.5">
      <c r="A85" s="96" t="s">
        <v>34</v>
      </c>
      <c r="B85" s="104" t="s">
        <v>1</v>
      </c>
      <c r="C85" s="14" t="s">
        <v>95</v>
      </c>
      <c r="D85" s="14" t="s">
        <v>237</v>
      </c>
      <c r="E85" s="14" t="s">
        <v>275</v>
      </c>
      <c r="F85" s="14" t="s">
        <v>24</v>
      </c>
      <c r="G85" s="24">
        <f>G86</f>
        <v>23232.32</v>
      </c>
    </row>
    <row r="86" spans="1:7" ht="25.5">
      <c r="A86" s="46" t="s">
        <v>212</v>
      </c>
      <c r="B86" s="104" t="s">
        <v>1</v>
      </c>
      <c r="C86" s="14" t="s">
        <v>95</v>
      </c>
      <c r="D86" s="14" t="s">
        <v>237</v>
      </c>
      <c r="E86" s="14" t="s">
        <v>275</v>
      </c>
      <c r="F86" s="14" t="s">
        <v>235</v>
      </c>
      <c r="G86" s="25">
        <v>23232.32</v>
      </c>
    </row>
    <row r="87" spans="1:7" ht="28.5">
      <c r="A87" s="8" t="s">
        <v>7</v>
      </c>
      <c r="B87" s="104" t="s">
        <v>1</v>
      </c>
      <c r="C87" s="10" t="s">
        <v>95</v>
      </c>
      <c r="D87" s="10" t="s">
        <v>2</v>
      </c>
      <c r="E87" s="10"/>
      <c r="F87" s="10"/>
      <c r="G87" s="24">
        <f>G88</f>
        <v>15000</v>
      </c>
    </row>
    <row r="88" spans="1:7" ht="38.25">
      <c r="A88" s="122" t="s">
        <v>292</v>
      </c>
      <c r="B88" s="104" t="s">
        <v>1</v>
      </c>
      <c r="C88" s="10" t="s">
        <v>95</v>
      </c>
      <c r="D88" s="10" t="s">
        <v>2</v>
      </c>
      <c r="E88" s="10" t="s">
        <v>136</v>
      </c>
      <c r="F88" s="10"/>
      <c r="G88" s="24">
        <f>G89</f>
        <v>15000</v>
      </c>
    </row>
    <row r="89" spans="1:7" ht="25.5">
      <c r="A89" s="45" t="s">
        <v>135</v>
      </c>
      <c r="B89" s="104" t="s">
        <v>1</v>
      </c>
      <c r="C89" s="10" t="s">
        <v>95</v>
      </c>
      <c r="D89" s="10" t="s">
        <v>2</v>
      </c>
      <c r="E89" s="10" t="s">
        <v>134</v>
      </c>
      <c r="F89" s="10"/>
      <c r="G89" s="24">
        <f>G90</f>
        <v>15000</v>
      </c>
    </row>
    <row r="90" spans="1:7" ht="25.5">
      <c r="A90" s="45" t="s">
        <v>213</v>
      </c>
      <c r="B90" s="104" t="s">
        <v>1</v>
      </c>
      <c r="C90" s="10" t="s">
        <v>95</v>
      </c>
      <c r="D90" s="10" t="s">
        <v>2</v>
      </c>
      <c r="E90" s="10" t="s">
        <v>133</v>
      </c>
      <c r="F90" s="10"/>
      <c r="G90" s="24">
        <f>G91</f>
        <v>15000</v>
      </c>
    </row>
    <row r="91" spans="1:7" ht="25.5">
      <c r="A91" s="96" t="s">
        <v>34</v>
      </c>
      <c r="B91" s="104" t="s">
        <v>1</v>
      </c>
      <c r="C91" s="14" t="s">
        <v>95</v>
      </c>
      <c r="D91" s="14" t="s">
        <v>2</v>
      </c>
      <c r="E91" s="14" t="s">
        <v>133</v>
      </c>
      <c r="F91" s="14" t="s">
        <v>24</v>
      </c>
      <c r="G91" s="25">
        <v>15000</v>
      </c>
    </row>
    <row r="92" spans="1:7" ht="16.5">
      <c r="A92" s="52" t="s">
        <v>70</v>
      </c>
      <c r="B92" s="105" t="s">
        <v>1</v>
      </c>
      <c r="C92" s="51" t="s">
        <v>96</v>
      </c>
      <c r="D92" s="51"/>
      <c r="E92" s="51"/>
      <c r="F92" s="51"/>
      <c r="G92" s="53">
        <f>G93+G112+G98</f>
        <v>701560</v>
      </c>
    </row>
    <row r="93" spans="1:7" ht="15.75">
      <c r="A93" s="45" t="s">
        <v>71</v>
      </c>
      <c r="B93" s="104" t="s">
        <v>1</v>
      </c>
      <c r="C93" s="10" t="s">
        <v>96</v>
      </c>
      <c r="D93" s="10" t="s">
        <v>92</v>
      </c>
      <c r="E93" s="10"/>
      <c r="F93" s="10"/>
      <c r="G93" s="24">
        <f>G94</f>
        <v>5000</v>
      </c>
    </row>
    <row r="94" spans="1:7" ht="25.5">
      <c r="A94" s="84" t="s">
        <v>287</v>
      </c>
      <c r="B94" s="104" t="s">
        <v>1</v>
      </c>
      <c r="C94" s="10" t="s">
        <v>96</v>
      </c>
      <c r="D94" s="10" t="s">
        <v>92</v>
      </c>
      <c r="E94" s="10" t="s">
        <v>130</v>
      </c>
      <c r="F94" s="10"/>
      <c r="G94" s="24">
        <f>G95</f>
        <v>5000</v>
      </c>
    </row>
    <row r="95" spans="1:7" ht="25.5">
      <c r="A95" s="84" t="s">
        <v>132</v>
      </c>
      <c r="B95" s="104" t="s">
        <v>1</v>
      </c>
      <c r="C95" s="10" t="s">
        <v>96</v>
      </c>
      <c r="D95" s="10" t="s">
        <v>92</v>
      </c>
      <c r="E95" s="10" t="s">
        <v>131</v>
      </c>
      <c r="F95" s="10"/>
      <c r="G95" s="24">
        <f>G96</f>
        <v>5000</v>
      </c>
    </row>
    <row r="96" spans="1:7" ht="25.5">
      <c r="A96" s="45" t="s">
        <v>72</v>
      </c>
      <c r="B96" s="104" t="s">
        <v>1</v>
      </c>
      <c r="C96" s="10" t="s">
        <v>96</v>
      </c>
      <c r="D96" s="10" t="s">
        <v>92</v>
      </c>
      <c r="E96" s="10" t="s">
        <v>129</v>
      </c>
      <c r="F96" s="10"/>
      <c r="G96" s="24">
        <f>G97</f>
        <v>5000</v>
      </c>
    </row>
    <row r="97" spans="1:7" ht="25.5">
      <c r="A97" s="96" t="s">
        <v>34</v>
      </c>
      <c r="B97" s="104" t="s">
        <v>1</v>
      </c>
      <c r="C97" s="14" t="s">
        <v>96</v>
      </c>
      <c r="D97" s="14" t="s">
        <v>92</v>
      </c>
      <c r="E97" s="14" t="s">
        <v>129</v>
      </c>
      <c r="F97" s="14" t="s">
        <v>24</v>
      </c>
      <c r="G97" s="25">
        <v>5000</v>
      </c>
    </row>
    <row r="98" spans="1:7" ht="13.5" customHeight="1">
      <c r="A98" s="45" t="s">
        <v>170</v>
      </c>
      <c r="B98" s="104" t="s">
        <v>1</v>
      </c>
      <c r="C98" s="91" t="s">
        <v>96</v>
      </c>
      <c r="D98" s="91" t="s">
        <v>100</v>
      </c>
      <c r="E98" s="10"/>
      <c r="F98" s="43"/>
      <c r="G98" s="24">
        <f>G106+G105</f>
        <v>213560</v>
      </c>
    </row>
    <row r="99" spans="1:7" ht="51" hidden="1">
      <c r="A99" s="49" t="s">
        <v>199</v>
      </c>
      <c r="B99" s="104" t="s">
        <v>1</v>
      </c>
      <c r="C99" s="92" t="s">
        <v>96</v>
      </c>
      <c r="D99" s="92" t="s">
        <v>100</v>
      </c>
      <c r="E99" s="85" t="s">
        <v>143</v>
      </c>
      <c r="F99" s="55"/>
      <c r="G99" s="54">
        <f>SUM(G100)</f>
        <v>0</v>
      </c>
    </row>
    <row r="100" spans="1:7" ht="25.5" hidden="1">
      <c r="A100" s="49" t="s">
        <v>200</v>
      </c>
      <c r="B100" s="104" t="s">
        <v>1</v>
      </c>
      <c r="C100" s="92" t="s">
        <v>96</v>
      </c>
      <c r="D100" s="92" t="s">
        <v>100</v>
      </c>
      <c r="E100" s="85" t="s">
        <v>144</v>
      </c>
      <c r="F100" s="55"/>
      <c r="G100" s="54">
        <f>SUM(G101)</f>
        <v>0</v>
      </c>
    </row>
    <row r="101" spans="1:7" ht="25.5" hidden="1">
      <c r="A101" s="49" t="s">
        <v>201</v>
      </c>
      <c r="B101" s="104" t="s">
        <v>1</v>
      </c>
      <c r="C101" s="92" t="s">
        <v>96</v>
      </c>
      <c r="D101" s="92" t="s">
        <v>100</v>
      </c>
      <c r="E101" s="85" t="s">
        <v>203</v>
      </c>
      <c r="F101" s="55"/>
      <c r="G101" s="54">
        <f>SUM(G102)</f>
        <v>0</v>
      </c>
    </row>
    <row r="102" spans="1:7" ht="25.5" hidden="1">
      <c r="A102" s="49" t="s">
        <v>202</v>
      </c>
      <c r="B102" s="104" t="s">
        <v>1</v>
      </c>
      <c r="C102" s="92" t="s">
        <v>96</v>
      </c>
      <c r="D102" s="92" t="s">
        <v>100</v>
      </c>
      <c r="E102" s="85" t="s">
        <v>204</v>
      </c>
      <c r="F102" s="55"/>
      <c r="G102" s="54">
        <f>SUM(G103)</f>
        <v>0</v>
      </c>
    </row>
    <row r="103" spans="1:7" ht="25.5" hidden="1">
      <c r="A103" s="57" t="s">
        <v>212</v>
      </c>
      <c r="B103" s="104" t="s">
        <v>1</v>
      </c>
      <c r="C103" s="93" t="s">
        <v>96</v>
      </c>
      <c r="D103" s="93" t="s">
        <v>100</v>
      </c>
      <c r="E103" s="86" t="s">
        <v>204</v>
      </c>
      <c r="F103" s="56" t="s">
        <v>235</v>
      </c>
      <c r="G103" s="87"/>
    </row>
    <row r="104" spans="1:7" ht="38.25">
      <c r="A104" s="45" t="s">
        <v>207</v>
      </c>
      <c r="B104" s="104" t="s">
        <v>1</v>
      </c>
      <c r="C104" s="91" t="s">
        <v>96</v>
      </c>
      <c r="D104" s="91" t="s">
        <v>100</v>
      </c>
      <c r="E104" s="10" t="s">
        <v>126</v>
      </c>
      <c r="F104" s="43"/>
      <c r="G104" s="24">
        <f>G105</f>
        <v>149600</v>
      </c>
    </row>
    <row r="105" spans="1:7" ht="38.25">
      <c r="A105" s="45" t="s">
        <v>210</v>
      </c>
      <c r="B105" s="104" t="s">
        <v>1</v>
      </c>
      <c r="C105" s="91" t="s">
        <v>96</v>
      </c>
      <c r="D105" s="91" t="s">
        <v>100</v>
      </c>
      <c r="E105" s="10" t="s">
        <v>125</v>
      </c>
      <c r="F105" s="43"/>
      <c r="G105" s="24">
        <f>G109</f>
        <v>149600</v>
      </c>
    </row>
    <row r="106" spans="1:7" ht="18" customHeight="1">
      <c r="A106" s="95" t="s">
        <v>295</v>
      </c>
      <c r="B106" s="104" t="s">
        <v>1</v>
      </c>
      <c r="C106" s="91" t="s">
        <v>96</v>
      </c>
      <c r="D106" s="91" t="s">
        <v>100</v>
      </c>
      <c r="E106" s="10" t="s">
        <v>48</v>
      </c>
      <c r="F106" s="43"/>
      <c r="G106" s="24">
        <f>G107</f>
        <v>63960</v>
      </c>
    </row>
    <row r="107" spans="1:7" ht="15.75">
      <c r="A107" s="96" t="s">
        <v>46</v>
      </c>
      <c r="B107" s="104" t="s">
        <v>1</v>
      </c>
      <c r="C107" s="14" t="s">
        <v>96</v>
      </c>
      <c r="D107" s="14" t="s">
        <v>100</v>
      </c>
      <c r="E107" s="14" t="s">
        <v>47</v>
      </c>
      <c r="F107" s="43"/>
      <c r="G107" s="25">
        <f>G108</f>
        <v>63960</v>
      </c>
    </row>
    <row r="108" spans="1:7" ht="25.5">
      <c r="A108" s="96" t="s">
        <v>21</v>
      </c>
      <c r="B108" s="104" t="s">
        <v>1</v>
      </c>
      <c r="C108" s="14" t="s">
        <v>96</v>
      </c>
      <c r="D108" s="14" t="s">
        <v>100</v>
      </c>
      <c r="E108" s="14" t="s">
        <v>47</v>
      </c>
      <c r="F108" s="44" t="s">
        <v>24</v>
      </c>
      <c r="G108" s="25">
        <v>63960</v>
      </c>
    </row>
    <row r="109" spans="1:7" ht="25.5">
      <c r="A109" s="48" t="s">
        <v>248</v>
      </c>
      <c r="B109" s="104" t="s">
        <v>1</v>
      </c>
      <c r="C109" s="91" t="s">
        <v>96</v>
      </c>
      <c r="D109" s="91" t="s">
        <v>100</v>
      </c>
      <c r="E109" s="10" t="s">
        <v>249</v>
      </c>
      <c r="F109" s="43"/>
      <c r="G109" s="24">
        <f>G110+G111</f>
        <v>149600</v>
      </c>
    </row>
    <row r="110" spans="1:7" ht="25.5">
      <c r="A110" s="96" t="s">
        <v>34</v>
      </c>
      <c r="B110" s="104" t="s">
        <v>1</v>
      </c>
      <c r="C110" s="94" t="s">
        <v>96</v>
      </c>
      <c r="D110" s="94" t="s">
        <v>100</v>
      </c>
      <c r="E110" s="14" t="s">
        <v>249</v>
      </c>
      <c r="F110" s="44" t="s">
        <v>24</v>
      </c>
      <c r="G110" s="25">
        <v>138586.02</v>
      </c>
    </row>
    <row r="111" spans="1:7" ht="15.75">
      <c r="A111" s="96" t="s">
        <v>54</v>
      </c>
      <c r="B111" s="104" t="s">
        <v>1</v>
      </c>
      <c r="C111" s="94" t="s">
        <v>96</v>
      </c>
      <c r="D111" s="94" t="s">
        <v>96</v>
      </c>
      <c r="E111" s="14" t="s">
        <v>249</v>
      </c>
      <c r="F111" s="44" t="s">
        <v>28</v>
      </c>
      <c r="G111" s="25">
        <v>11013.98</v>
      </c>
    </row>
    <row r="112" spans="1:7" ht="15.75">
      <c r="A112" s="45" t="s">
        <v>73</v>
      </c>
      <c r="B112" s="104" t="s">
        <v>1</v>
      </c>
      <c r="C112" s="20" t="s">
        <v>96</v>
      </c>
      <c r="D112" s="20" t="s">
        <v>238</v>
      </c>
      <c r="E112" s="20"/>
      <c r="F112" s="20"/>
      <c r="G112" s="24">
        <f>G113+G117+G120+G122+G125</f>
        <v>483000</v>
      </c>
    </row>
    <row r="113" spans="1:7" ht="38.25">
      <c r="A113" s="84" t="s">
        <v>289</v>
      </c>
      <c r="B113" s="104" t="s">
        <v>1</v>
      </c>
      <c r="C113" s="20" t="s">
        <v>96</v>
      </c>
      <c r="D113" s="20" t="s">
        <v>238</v>
      </c>
      <c r="E113" s="20" t="s">
        <v>142</v>
      </c>
      <c r="F113" s="20"/>
      <c r="G113" s="24">
        <f>G114</f>
        <v>25000</v>
      </c>
    </row>
    <row r="114" spans="1:7" ht="25.5">
      <c r="A114" s="84" t="s">
        <v>141</v>
      </c>
      <c r="B114" s="104" t="s">
        <v>1</v>
      </c>
      <c r="C114" s="20" t="s">
        <v>96</v>
      </c>
      <c r="D114" s="20" t="s">
        <v>238</v>
      </c>
      <c r="E114" s="20" t="s">
        <v>140</v>
      </c>
      <c r="F114" s="20"/>
      <c r="G114" s="24">
        <f>G115</f>
        <v>25000</v>
      </c>
    </row>
    <row r="115" spans="1:7" ht="25.5">
      <c r="A115" s="45" t="s">
        <v>110</v>
      </c>
      <c r="B115" s="104" t="s">
        <v>1</v>
      </c>
      <c r="C115" s="20" t="s">
        <v>96</v>
      </c>
      <c r="D115" s="20" t="s">
        <v>238</v>
      </c>
      <c r="E115" s="20" t="s">
        <v>139</v>
      </c>
      <c r="F115" s="20"/>
      <c r="G115" s="24">
        <f>G116</f>
        <v>25000</v>
      </c>
    </row>
    <row r="116" spans="1:7" ht="26.25" thickBot="1">
      <c r="A116" s="96" t="s">
        <v>34</v>
      </c>
      <c r="B116" s="104" t="s">
        <v>1</v>
      </c>
      <c r="C116" s="20" t="s">
        <v>96</v>
      </c>
      <c r="D116" s="20" t="s">
        <v>238</v>
      </c>
      <c r="E116" s="16" t="s">
        <v>139</v>
      </c>
      <c r="F116" s="16" t="s">
        <v>24</v>
      </c>
      <c r="G116" s="25">
        <v>25000</v>
      </c>
    </row>
    <row r="117" spans="1:7" ht="26.25">
      <c r="A117" s="103" t="s">
        <v>288</v>
      </c>
      <c r="B117" s="104" t="s">
        <v>1</v>
      </c>
      <c r="C117" s="20" t="s">
        <v>96</v>
      </c>
      <c r="D117" s="20" t="s">
        <v>238</v>
      </c>
      <c r="E117" s="20" t="s">
        <v>252</v>
      </c>
      <c r="F117" s="20"/>
      <c r="G117" s="24">
        <f>G118</f>
        <v>3000</v>
      </c>
    </row>
    <row r="118" spans="1:7" s="17" customFormat="1" ht="38.25">
      <c r="A118" s="177" t="s">
        <v>49</v>
      </c>
      <c r="B118" s="167" t="s">
        <v>1</v>
      </c>
      <c r="C118" s="20" t="s">
        <v>96</v>
      </c>
      <c r="D118" s="20" t="s">
        <v>238</v>
      </c>
      <c r="E118" s="20" t="s">
        <v>250</v>
      </c>
      <c r="F118" s="20"/>
      <c r="G118" s="24">
        <f>G119</f>
        <v>3000</v>
      </c>
    </row>
    <row r="119" spans="1:7" ht="25.5">
      <c r="A119" s="99" t="s">
        <v>65</v>
      </c>
      <c r="B119" s="104" t="s">
        <v>1</v>
      </c>
      <c r="C119" s="16" t="s">
        <v>96</v>
      </c>
      <c r="D119" s="16" t="s">
        <v>238</v>
      </c>
      <c r="E119" s="16" t="s">
        <v>251</v>
      </c>
      <c r="F119" s="16" t="s">
        <v>24</v>
      </c>
      <c r="G119" s="25">
        <v>3000</v>
      </c>
    </row>
    <row r="120" spans="1:7" s="17" customFormat="1" ht="25.5">
      <c r="A120" s="176" t="s">
        <v>331</v>
      </c>
      <c r="B120" s="167" t="s">
        <v>1</v>
      </c>
      <c r="C120" s="20" t="s">
        <v>96</v>
      </c>
      <c r="D120" s="20" t="s">
        <v>238</v>
      </c>
      <c r="E120" s="20" t="s">
        <v>330</v>
      </c>
      <c r="F120" s="20"/>
      <c r="G120" s="24">
        <f>G121</f>
        <v>250000</v>
      </c>
    </row>
    <row r="121" spans="1:7" ht="25.5">
      <c r="A121" s="99" t="s">
        <v>65</v>
      </c>
      <c r="B121" s="104" t="s">
        <v>1</v>
      </c>
      <c r="C121" s="16" t="s">
        <v>96</v>
      </c>
      <c r="D121" s="16" t="s">
        <v>238</v>
      </c>
      <c r="E121" s="16" t="s">
        <v>332</v>
      </c>
      <c r="F121" s="16" t="s">
        <v>24</v>
      </c>
      <c r="G121" s="25">
        <v>250000</v>
      </c>
    </row>
    <row r="122" spans="1:7" ht="25.5">
      <c r="A122" s="45" t="s">
        <v>263</v>
      </c>
      <c r="B122" s="104" t="s">
        <v>1</v>
      </c>
      <c r="C122" s="20" t="s">
        <v>96</v>
      </c>
      <c r="D122" s="20" t="s">
        <v>238</v>
      </c>
      <c r="E122" s="20" t="s">
        <v>264</v>
      </c>
      <c r="F122" s="20"/>
      <c r="G122" s="24">
        <f>G123</f>
        <v>5000</v>
      </c>
    </row>
    <row r="123" spans="1:7" ht="15.75">
      <c r="A123" s="99" t="s">
        <v>73</v>
      </c>
      <c r="B123" s="104" t="s">
        <v>1</v>
      </c>
      <c r="C123" s="16" t="s">
        <v>96</v>
      </c>
      <c r="D123" s="16" t="s">
        <v>238</v>
      </c>
      <c r="E123" s="16" t="s">
        <v>264</v>
      </c>
      <c r="F123" s="16" t="s">
        <v>23</v>
      </c>
      <c r="G123" s="25">
        <f>G124</f>
        <v>5000</v>
      </c>
    </row>
    <row r="124" spans="1:7" ht="25.5">
      <c r="A124" s="99" t="s">
        <v>65</v>
      </c>
      <c r="B124" s="104" t="s">
        <v>1</v>
      </c>
      <c r="C124" s="16" t="s">
        <v>96</v>
      </c>
      <c r="D124" s="16" t="s">
        <v>238</v>
      </c>
      <c r="E124" s="16" t="s">
        <v>264</v>
      </c>
      <c r="F124" s="16" t="s">
        <v>24</v>
      </c>
      <c r="G124" s="25">
        <v>5000</v>
      </c>
    </row>
    <row r="125" spans="1:7" s="17" customFormat="1" ht="15.75">
      <c r="A125" s="95" t="s">
        <v>329</v>
      </c>
      <c r="B125" s="167" t="s">
        <v>1</v>
      </c>
      <c r="C125" s="20" t="s">
        <v>96</v>
      </c>
      <c r="D125" s="20" t="s">
        <v>238</v>
      </c>
      <c r="E125" s="20" t="s">
        <v>328</v>
      </c>
      <c r="F125" s="20"/>
      <c r="G125" s="24">
        <f>G126</f>
        <v>200000</v>
      </c>
    </row>
    <row r="126" spans="1:7" ht="25.5">
      <c r="A126" s="99" t="s">
        <v>65</v>
      </c>
      <c r="B126" s="104" t="s">
        <v>1</v>
      </c>
      <c r="C126" s="16" t="s">
        <v>96</v>
      </c>
      <c r="D126" s="16" t="s">
        <v>238</v>
      </c>
      <c r="E126" s="16" t="s">
        <v>328</v>
      </c>
      <c r="F126" s="16" t="s">
        <v>24</v>
      </c>
      <c r="G126" s="25">
        <v>200000</v>
      </c>
    </row>
    <row r="127" spans="1:7" ht="16.5">
      <c r="A127" s="52" t="s">
        <v>220</v>
      </c>
      <c r="B127" s="105" t="s">
        <v>1</v>
      </c>
      <c r="C127" s="59" t="s">
        <v>97</v>
      </c>
      <c r="D127" s="59"/>
      <c r="E127" s="59"/>
      <c r="F127" s="59"/>
      <c r="G127" s="53">
        <f>G132+G148+G184</f>
        <v>14500786.91</v>
      </c>
    </row>
    <row r="128" spans="1:7" ht="15.75" hidden="1">
      <c r="A128" s="45" t="s">
        <v>182</v>
      </c>
      <c r="B128" s="104" t="s">
        <v>1</v>
      </c>
      <c r="C128" s="20" t="s">
        <v>97</v>
      </c>
      <c r="D128" s="10" t="s">
        <v>92</v>
      </c>
      <c r="E128" s="10" t="s">
        <v>184</v>
      </c>
      <c r="F128" s="10"/>
      <c r="G128" s="40">
        <f>G129</f>
        <v>0</v>
      </c>
    </row>
    <row r="129" spans="1:7" ht="15.75" hidden="1">
      <c r="A129" s="45" t="s">
        <v>75</v>
      </c>
      <c r="B129" s="104" t="s">
        <v>1</v>
      </c>
      <c r="C129" s="20" t="s">
        <v>97</v>
      </c>
      <c r="D129" s="10" t="s">
        <v>92</v>
      </c>
      <c r="E129" s="10" t="s">
        <v>184</v>
      </c>
      <c r="F129" s="10"/>
      <c r="G129" s="40">
        <f>G130</f>
        <v>0</v>
      </c>
    </row>
    <row r="130" spans="1:7" ht="25.5" hidden="1">
      <c r="A130" s="84" t="s">
        <v>183</v>
      </c>
      <c r="B130" s="104" t="s">
        <v>1</v>
      </c>
      <c r="C130" s="20" t="s">
        <v>97</v>
      </c>
      <c r="D130" s="10" t="s">
        <v>92</v>
      </c>
      <c r="E130" s="10" t="s">
        <v>184</v>
      </c>
      <c r="F130" s="10"/>
      <c r="G130" s="40">
        <f>G131</f>
        <v>0</v>
      </c>
    </row>
    <row r="131" spans="1:7" ht="25.5" hidden="1">
      <c r="A131" s="46" t="s">
        <v>181</v>
      </c>
      <c r="B131" s="104" t="s">
        <v>1</v>
      </c>
      <c r="C131" s="16" t="s">
        <v>97</v>
      </c>
      <c r="D131" s="14" t="s">
        <v>92</v>
      </c>
      <c r="E131" s="14" t="s">
        <v>184</v>
      </c>
      <c r="F131" s="14" t="s">
        <v>177</v>
      </c>
      <c r="G131" s="41">
        <v>0</v>
      </c>
    </row>
    <row r="132" spans="1:7" ht="15.75">
      <c r="A132" s="45" t="s">
        <v>74</v>
      </c>
      <c r="B132" s="104" t="s">
        <v>1</v>
      </c>
      <c r="C132" s="10" t="s">
        <v>97</v>
      </c>
      <c r="D132" s="10" t="s">
        <v>92</v>
      </c>
      <c r="E132" s="10"/>
      <c r="F132" s="10"/>
      <c r="G132" s="24">
        <f>G133</f>
        <v>56236</v>
      </c>
    </row>
    <row r="133" spans="1:7" ht="38.25">
      <c r="A133" s="45" t="s">
        <v>207</v>
      </c>
      <c r="B133" s="104" t="s">
        <v>1</v>
      </c>
      <c r="C133" s="10" t="s">
        <v>97</v>
      </c>
      <c r="D133" s="10" t="s">
        <v>92</v>
      </c>
      <c r="E133" s="10" t="s">
        <v>126</v>
      </c>
      <c r="F133" s="10"/>
      <c r="G133" s="24">
        <f>G134</f>
        <v>56236</v>
      </c>
    </row>
    <row r="134" spans="1:7" ht="15.75">
      <c r="A134" s="45" t="s">
        <v>75</v>
      </c>
      <c r="B134" s="104" t="s">
        <v>1</v>
      </c>
      <c r="C134" s="10" t="s">
        <v>97</v>
      </c>
      <c r="D134" s="10" t="s">
        <v>92</v>
      </c>
      <c r="E134" s="10" t="s">
        <v>150</v>
      </c>
      <c r="F134" s="10"/>
      <c r="G134" s="24">
        <f>G135+G143</f>
        <v>56236</v>
      </c>
    </row>
    <row r="135" spans="1:7" ht="15" customHeight="1">
      <c r="A135" s="45" t="s">
        <v>74</v>
      </c>
      <c r="B135" s="104" t="s">
        <v>1</v>
      </c>
      <c r="C135" s="10" t="s">
        <v>97</v>
      </c>
      <c r="D135" s="10" t="s">
        <v>92</v>
      </c>
      <c r="E135" s="10" t="s">
        <v>158</v>
      </c>
      <c r="F135" s="10"/>
      <c r="G135" s="24">
        <f>G136+G139</f>
        <v>56236</v>
      </c>
    </row>
    <row r="136" spans="1:7" ht="38.25" hidden="1">
      <c r="A136" s="45" t="s">
        <v>221</v>
      </c>
      <c r="B136" s="104" t="s">
        <v>1</v>
      </c>
      <c r="C136" s="10" t="s">
        <v>97</v>
      </c>
      <c r="D136" s="10" t="s">
        <v>92</v>
      </c>
      <c r="E136" s="10" t="s">
        <v>157</v>
      </c>
      <c r="F136" s="10"/>
      <c r="G136" s="24">
        <f>G138</f>
        <v>0</v>
      </c>
    </row>
    <row r="137" spans="1:7" ht="15.75" hidden="1">
      <c r="A137" s="46" t="s">
        <v>14</v>
      </c>
      <c r="B137" s="104" t="s">
        <v>1</v>
      </c>
      <c r="C137" s="14" t="s">
        <v>97</v>
      </c>
      <c r="D137" s="14" t="s">
        <v>92</v>
      </c>
      <c r="E137" s="14" t="s">
        <v>157</v>
      </c>
      <c r="F137" s="14" t="s">
        <v>15</v>
      </c>
      <c r="G137" s="25">
        <f>G138</f>
        <v>0</v>
      </c>
    </row>
    <row r="138" spans="1:7" ht="51" hidden="1">
      <c r="A138" s="60" t="s">
        <v>3</v>
      </c>
      <c r="B138" s="104" t="s">
        <v>1</v>
      </c>
      <c r="C138" s="14" t="s">
        <v>97</v>
      </c>
      <c r="D138" s="14" t="s">
        <v>92</v>
      </c>
      <c r="E138" s="14" t="s">
        <v>157</v>
      </c>
      <c r="F138" s="14" t="s">
        <v>4</v>
      </c>
      <c r="G138" s="25">
        <v>0</v>
      </c>
    </row>
    <row r="139" spans="1:7" ht="15.75">
      <c r="A139" s="45" t="s">
        <v>76</v>
      </c>
      <c r="B139" s="104" t="s">
        <v>1</v>
      </c>
      <c r="C139" s="10" t="s">
        <v>97</v>
      </c>
      <c r="D139" s="10" t="s">
        <v>92</v>
      </c>
      <c r="E139" s="10" t="s">
        <v>156</v>
      </c>
      <c r="F139" s="10"/>
      <c r="G139" s="24">
        <f>G140+G141</f>
        <v>56236</v>
      </c>
    </row>
    <row r="140" spans="1:7" ht="34.5" customHeight="1">
      <c r="A140" s="96" t="s">
        <v>34</v>
      </c>
      <c r="B140" s="104" t="s">
        <v>1</v>
      </c>
      <c r="C140" s="14" t="s">
        <v>97</v>
      </c>
      <c r="D140" s="14" t="s">
        <v>92</v>
      </c>
      <c r="E140" s="14" t="s">
        <v>156</v>
      </c>
      <c r="F140" s="14" t="s">
        <v>24</v>
      </c>
      <c r="G140" s="25">
        <v>56236</v>
      </c>
    </row>
    <row r="141" spans="1:7" ht="0.75" customHeight="1" hidden="1">
      <c r="A141" s="46" t="s">
        <v>14</v>
      </c>
      <c r="B141" s="104" t="s">
        <v>1</v>
      </c>
      <c r="C141" s="14" t="s">
        <v>97</v>
      </c>
      <c r="D141" s="14" t="s">
        <v>92</v>
      </c>
      <c r="E141" s="14" t="s">
        <v>156</v>
      </c>
      <c r="F141" s="14" t="s">
        <v>15</v>
      </c>
      <c r="G141" s="25">
        <f>G142</f>
        <v>0</v>
      </c>
    </row>
    <row r="142" spans="1:7" ht="14.25" customHeight="1" hidden="1">
      <c r="A142" s="61" t="s">
        <v>35</v>
      </c>
      <c r="B142" s="104" t="s">
        <v>1</v>
      </c>
      <c r="C142" s="14" t="s">
        <v>97</v>
      </c>
      <c r="D142" s="14" t="s">
        <v>92</v>
      </c>
      <c r="E142" s="14" t="s">
        <v>156</v>
      </c>
      <c r="F142" s="14" t="s">
        <v>29</v>
      </c>
      <c r="G142" s="25">
        <v>0</v>
      </c>
    </row>
    <row r="143" spans="1:7" ht="16.5" customHeight="1" hidden="1">
      <c r="A143" s="45" t="s">
        <v>75</v>
      </c>
      <c r="B143" s="104" t="s">
        <v>1</v>
      </c>
      <c r="C143" s="10" t="s">
        <v>97</v>
      </c>
      <c r="D143" s="10" t="s">
        <v>92</v>
      </c>
      <c r="E143" s="10" t="s">
        <v>179</v>
      </c>
      <c r="F143" s="10"/>
      <c r="G143" s="24">
        <f>G144+G146</f>
        <v>0</v>
      </c>
    </row>
    <row r="144" spans="1:7" ht="15.75" customHeight="1" hidden="1">
      <c r="A144" s="45" t="s">
        <v>174</v>
      </c>
      <c r="B144" s="104" t="s">
        <v>1</v>
      </c>
      <c r="C144" s="10" t="s">
        <v>97</v>
      </c>
      <c r="D144" s="10" t="s">
        <v>92</v>
      </c>
      <c r="E144" s="10" t="s">
        <v>178</v>
      </c>
      <c r="F144" s="10"/>
      <c r="G144" s="24">
        <f>G145</f>
        <v>0</v>
      </c>
    </row>
    <row r="145" spans="1:7" ht="13.5" customHeight="1" hidden="1">
      <c r="A145" s="46" t="s">
        <v>181</v>
      </c>
      <c r="B145" s="104" t="s">
        <v>1</v>
      </c>
      <c r="C145" s="14" t="s">
        <v>97</v>
      </c>
      <c r="D145" s="14" t="s">
        <v>92</v>
      </c>
      <c r="E145" s="14" t="s">
        <v>178</v>
      </c>
      <c r="F145" s="14" t="s">
        <v>177</v>
      </c>
      <c r="G145" s="25">
        <v>0</v>
      </c>
    </row>
    <row r="146" spans="1:7" ht="18.75" customHeight="1" hidden="1">
      <c r="A146" s="45" t="s">
        <v>175</v>
      </c>
      <c r="B146" s="104" t="s">
        <v>1</v>
      </c>
      <c r="C146" s="10" t="s">
        <v>97</v>
      </c>
      <c r="D146" s="10" t="s">
        <v>92</v>
      </c>
      <c r="E146" s="10" t="s">
        <v>180</v>
      </c>
      <c r="F146" s="10"/>
      <c r="G146" s="24">
        <f>G147</f>
        <v>0</v>
      </c>
    </row>
    <row r="147" spans="1:7" ht="19.5" customHeight="1" hidden="1">
      <c r="A147" s="46" t="s">
        <v>181</v>
      </c>
      <c r="B147" s="104" t="s">
        <v>1</v>
      </c>
      <c r="C147" s="14" t="s">
        <v>97</v>
      </c>
      <c r="D147" s="14" t="s">
        <v>92</v>
      </c>
      <c r="E147" s="14" t="s">
        <v>180</v>
      </c>
      <c r="F147" s="14" t="s">
        <v>177</v>
      </c>
      <c r="G147" s="25">
        <v>0</v>
      </c>
    </row>
    <row r="148" spans="1:7" ht="15.75">
      <c r="A148" s="45" t="s">
        <v>222</v>
      </c>
      <c r="B148" s="104" t="s">
        <v>1</v>
      </c>
      <c r="C148" s="10" t="s">
        <v>97</v>
      </c>
      <c r="D148" s="10" t="s">
        <v>94</v>
      </c>
      <c r="E148" s="10"/>
      <c r="F148" s="10"/>
      <c r="G148" s="24">
        <f>G149+G163</f>
        <v>14021322.1</v>
      </c>
    </row>
    <row r="149" spans="1:7" ht="27" customHeight="1">
      <c r="A149" s="90" t="s">
        <v>298</v>
      </c>
      <c r="B149" s="104" t="s">
        <v>1</v>
      </c>
      <c r="C149" s="10" t="s">
        <v>97</v>
      </c>
      <c r="D149" s="10" t="s">
        <v>94</v>
      </c>
      <c r="E149" s="9" t="s">
        <v>257</v>
      </c>
      <c r="F149" s="10"/>
      <c r="G149" s="24">
        <f>G150+G155+G159</f>
        <v>14011322.1</v>
      </c>
    </row>
    <row r="150" spans="1:7" s="17" customFormat="1" ht="27" customHeight="1">
      <c r="A150" s="90" t="s">
        <v>299</v>
      </c>
      <c r="B150" s="167" t="s">
        <v>1</v>
      </c>
      <c r="C150" s="10" t="s">
        <v>97</v>
      </c>
      <c r="D150" s="10" t="s">
        <v>94</v>
      </c>
      <c r="E150" s="9" t="s">
        <v>267</v>
      </c>
      <c r="F150" s="10"/>
      <c r="G150" s="24">
        <f>G151+G152</f>
        <v>127075.4</v>
      </c>
    </row>
    <row r="151" spans="1:7" ht="27" customHeight="1">
      <c r="A151" s="96" t="s">
        <v>34</v>
      </c>
      <c r="B151" s="104" t="s">
        <v>1</v>
      </c>
      <c r="C151" s="14" t="s">
        <v>97</v>
      </c>
      <c r="D151" s="14" t="s">
        <v>94</v>
      </c>
      <c r="E151" s="121" t="s">
        <v>267</v>
      </c>
      <c r="F151" s="14" t="s">
        <v>24</v>
      </c>
      <c r="G151" s="25">
        <v>109430.4</v>
      </c>
    </row>
    <row r="152" spans="1:7" ht="27" customHeight="1">
      <c r="A152" s="96" t="s">
        <v>14</v>
      </c>
      <c r="B152" s="104" t="s">
        <v>1</v>
      </c>
      <c r="C152" s="14" t="s">
        <v>97</v>
      </c>
      <c r="D152" s="14" t="s">
        <v>94</v>
      </c>
      <c r="E152" s="121" t="s">
        <v>267</v>
      </c>
      <c r="F152" s="14" t="s">
        <v>15</v>
      </c>
      <c r="G152" s="25">
        <f>G153+G154</f>
        <v>17645</v>
      </c>
    </row>
    <row r="153" spans="1:7" ht="53.25" customHeight="1">
      <c r="A153" s="96" t="s">
        <v>3</v>
      </c>
      <c r="B153" s="104" t="s">
        <v>1</v>
      </c>
      <c r="C153" s="14" t="s">
        <v>97</v>
      </c>
      <c r="D153" s="14" t="s">
        <v>94</v>
      </c>
      <c r="E153" s="121" t="s">
        <v>267</v>
      </c>
      <c r="F153" s="14" t="s">
        <v>4</v>
      </c>
      <c r="G153" s="25">
        <v>5000</v>
      </c>
    </row>
    <row r="154" spans="1:7" ht="27" customHeight="1">
      <c r="A154" s="96" t="s">
        <v>54</v>
      </c>
      <c r="B154" s="104" t="s">
        <v>1</v>
      </c>
      <c r="C154" s="14" t="s">
        <v>97</v>
      </c>
      <c r="D154" s="14" t="s">
        <v>94</v>
      </c>
      <c r="E154" s="121" t="s">
        <v>267</v>
      </c>
      <c r="F154" s="14" t="s">
        <v>28</v>
      </c>
      <c r="G154" s="25">
        <v>12645</v>
      </c>
    </row>
    <row r="155" spans="1:7" s="17" customFormat="1" ht="27" customHeight="1">
      <c r="A155" s="90" t="s">
        <v>296</v>
      </c>
      <c r="B155" s="167" t="s">
        <v>1</v>
      </c>
      <c r="C155" s="10" t="s">
        <v>97</v>
      </c>
      <c r="D155" s="10" t="s">
        <v>94</v>
      </c>
      <c r="E155" s="9" t="s">
        <v>279</v>
      </c>
      <c r="F155" s="10"/>
      <c r="G155" s="24">
        <f>G156+G157</f>
        <v>9050911.95</v>
      </c>
    </row>
    <row r="156" spans="1:7" s="17" customFormat="1" ht="27" customHeight="1">
      <c r="A156" s="96" t="s">
        <v>34</v>
      </c>
      <c r="B156" s="104" t="s">
        <v>1</v>
      </c>
      <c r="C156" s="14" t="s">
        <v>97</v>
      </c>
      <c r="D156" s="14" t="s">
        <v>94</v>
      </c>
      <c r="E156" s="121" t="s">
        <v>279</v>
      </c>
      <c r="F156" s="14" t="s">
        <v>24</v>
      </c>
      <c r="G156" s="25">
        <v>1010102</v>
      </c>
    </row>
    <row r="157" spans="1:7" ht="27" customHeight="1">
      <c r="A157" s="96" t="s">
        <v>313</v>
      </c>
      <c r="B157" s="104" t="s">
        <v>1</v>
      </c>
      <c r="C157" s="10" t="s">
        <v>97</v>
      </c>
      <c r="D157" s="14" t="s">
        <v>94</v>
      </c>
      <c r="E157" s="121" t="s">
        <v>279</v>
      </c>
      <c r="F157" s="14" t="s">
        <v>312</v>
      </c>
      <c r="G157" s="25">
        <f>G158</f>
        <v>8040809.95</v>
      </c>
    </row>
    <row r="158" spans="1:7" ht="20.25" customHeight="1">
      <c r="A158" s="96" t="s">
        <v>37</v>
      </c>
      <c r="B158" s="104" t="s">
        <v>1</v>
      </c>
      <c r="C158" s="10" t="s">
        <v>97</v>
      </c>
      <c r="D158" s="14" t="s">
        <v>94</v>
      </c>
      <c r="E158" s="121" t="s">
        <v>279</v>
      </c>
      <c r="F158" s="14" t="s">
        <v>30</v>
      </c>
      <c r="G158" s="25">
        <v>8040809.95</v>
      </c>
    </row>
    <row r="159" spans="1:7" s="17" customFormat="1" ht="15.75">
      <c r="A159" s="168" t="s">
        <v>274</v>
      </c>
      <c r="B159" s="167" t="s">
        <v>1</v>
      </c>
      <c r="C159" s="10" t="s">
        <v>97</v>
      </c>
      <c r="D159" s="10" t="s">
        <v>94</v>
      </c>
      <c r="E159" s="9" t="s">
        <v>273</v>
      </c>
      <c r="F159" s="10"/>
      <c r="G159" s="40">
        <f>G160+G161</f>
        <v>4833334.75</v>
      </c>
    </row>
    <row r="160" spans="1:7" s="18" customFormat="1" ht="25.5">
      <c r="A160" s="96" t="s">
        <v>34</v>
      </c>
      <c r="B160" s="104" t="s">
        <v>1</v>
      </c>
      <c r="C160" s="14" t="s">
        <v>97</v>
      </c>
      <c r="D160" s="14" t="s">
        <v>94</v>
      </c>
      <c r="E160" s="121" t="s">
        <v>273</v>
      </c>
      <c r="F160" s="14" t="s">
        <v>24</v>
      </c>
      <c r="G160" s="41">
        <v>414142</v>
      </c>
    </row>
    <row r="161" spans="1:7" ht="27.75" customHeight="1">
      <c r="A161" s="96" t="s">
        <v>313</v>
      </c>
      <c r="B161" s="104" t="s">
        <v>1</v>
      </c>
      <c r="C161" s="14" t="s">
        <v>97</v>
      </c>
      <c r="D161" s="14" t="s">
        <v>94</v>
      </c>
      <c r="E161" s="121" t="s">
        <v>273</v>
      </c>
      <c r="F161" s="14" t="s">
        <v>312</v>
      </c>
      <c r="G161" s="41">
        <f>G162</f>
        <v>4419192.75</v>
      </c>
    </row>
    <row r="162" spans="1:7" ht="24.75" customHeight="1">
      <c r="A162" s="96" t="s">
        <v>37</v>
      </c>
      <c r="B162" s="104" t="s">
        <v>1</v>
      </c>
      <c r="C162" s="14" t="s">
        <v>97</v>
      </c>
      <c r="D162" s="14" t="s">
        <v>94</v>
      </c>
      <c r="E162" s="121" t="s">
        <v>273</v>
      </c>
      <c r="F162" s="14" t="s">
        <v>30</v>
      </c>
      <c r="G162" s="41">
        <v>4419192.75</v>
      </c>
    </row>
    <row r="163" spans="1:7" ht="38.25">
      <c r="A163" s="45" t="s">
        <v>207</v>
      </c>
      <c r="B163" s="104" t="s">
        <v>1</v>
      </c>
      <c r="C163" s="20" t="s">
        <v>97</v>
      </c>
      <c r="D163" s="20" t="s">
        <v>94</v>
      </c>
      <c r="E163" s="10" t="s">
        <v>126</v>
      </c>
      <c r="F163" s="66"/>
      <c r="G163" s="24">
        <f>G164</f>
        <v>10000</v>
      </c>
    </row>
    <row r="164" spans="1:7" ht="15.75">
      <c r="A164" s="45" t="s">
        <v>78</v>
      </c>
      <c r="B164" s="104" t="s">
        <v>1</v>
      </c>
      <c r="C164" s="20" t="s">
        <v>97</v>
      </c>
      <c r="D164" s="20" t="s">
        <v>94</v>
      </c>
      <c r="E164" s="10" t="s">
        <v>150</v>
      </c>
      <c r="F164" s="10"/>
      <c r="G164" s="24">
        <f>G167+G165+G181</f>
        <v>10000</v>
      </c>
    </row>
    <row r="165" spans="1:7" ht="38.25">
      <c r="A165" s="95" t="s">
        <v>218</v>
      </c>
      <c r="B165" s="104" t="s">
        <v>1</v>
      </c>
      <c r="C165" s="21" t="s">
        <v>97</v>
      </c>
      <c r="D165" s="21" t="s">
        <v>94</v>
      </c>
      <c r="E165" s="19" t="s">
        <v>22</v>
      </c>
      <c r="F165" s="10"/>
      <c r="G165" s="24">
        <f>G166</f>
        <v>10000</v>
      </c>
    </row>
    <row r="166" spans="1:7" ht="25.5">
      <c r="A166" s="96" t="s">
        <v>21</v>
      </c>
      <c r="B166" s="104" t="s">
        <v>1</v>
      </c>
      <c r="C166" s="23" t="s">
        <v>97</v>
      </c>
      <c r="D166" s="23" t="s">
        <v>94</v>
      </c>
      <c r="E166" s="22" t="s">
        <v>22</v>
      </c>
      <c r="F166" s="14" t="s">
        <v>24</v>
      </c>
      <c r="G166" s="25">
        <v>10000</v>
      </c>
    </row>
    <row r="167" spans="1:7" ht="15.75" hidden="1">
      <c r="A167" s="45" t="s">
        <v>222</v>
      </c>
      <c r="B167" s="104" t="s">
        <v>1</v>
      </c>
      <c r="C167" s="20" t="s">
        <v>97</v>
      </c>
      <c r="D167" s="20" t="s">
        <v>94</v>
      </c>
      <c r="E167" s="10" t="s">
        <v>149</v>
      </c>
      <c r="F167" s="10"/>
      <c r="G167" s="24">
        <f>G168+G171+G174</f>
        <v>0</v>
      </c>
    </row>
    <row r="168" spans="1:7" ht="38.25" hidden="1">
      <c r="A168" s="45" t="s">
        <v>223</v>
      </c>
      <c r="B168" s="104" t="s">
        <v>1</v>
      </c>
      <c r="C168" s="20" t="s">
        <v>97</v>
      </c>
      <c r="D168" s="20" t="s">
        <v>94</v>
      </c>
      <c r="E168" s="10" t="s">
        <v>148</v>
      </c>
      <c r="F168" s="10"/>
      <c r="G168" s="24">
        <f>G170</f>
        <v>0</v>
      </c>
    </row>
    <row r="169" spans="1:7" ht="15.75" hidden="1">
      <c r="A169" s="46" t="s">
        <v>14</v>
      </c>
      <c r="B169" s="104" t="s">
        <v>1</v>
      </c>
      <c r="C169" s="16" t="s">
        <v>97</v>
      </c>
      <c r="D169" s="16" t="s">
        <v>94</v>
      </c>
      <c r="E169" s="14" t="s">
        <v>148</v>
      </c>
      <c r="F169" s="14" t="s">
        <v>15</v>
      </c>
      <c r="G169" s="25">
        <f>G170</f>
        <v>0</v>
      </c>
    </row>
    <row r="170" spans="1:7" ht="51" hidden="1">
      <c r="A170" s="60" t="s">
        <v>3</v>
      </c>
      <c r="B170" s="104" t="s">
        <v>1</v>
      </c>
      <c r="C170" s="16" t="s">
        <v>97</v>
      </c>
      <c r="D170" s="16" t="s">
        <v>94</v>
      </c>
      <c r="E170" s="14" t="s">
        <v>148</v>
      </c>
      <c r="F170" s="14" t="s">
        <v>4</v>
      </c>
      <c r="G170" s="25">
        <v>0</v>
      </c>
    </row>
    <row r="171" spans="1:7" ht="38.25" hidden="1">
      <c r="A171" s="45" t="s">
        <v>224</v>
      </c>
      <c r="B171" s="104" t="s">
        <v>1</v>
      </c>
      <c r="C171" s="20" t="s">
        <v>97</v>
      </c>
      <c r="D171" s="10" t="s">
        <v>94</v>
      </c>
      <c r="E171" s="10" t="s">
        <v>160</v>
      </c>
      <c r="F171" s="10"/>
      <c r="G171" s="24">
        <f>G173</f>
        <v>0</v>
      </c>
    </row>
    <row r="172" spans="1:7" ht="15.75" hidden="1">
      <c r="A172" s="46" t="s">
        <v>14</v>
      </c>
      <c r="B172" s="104" t="s">
        <v>1</v>
      </c>
      <c r="C172" s="16" t="s">
        <v>97</v>
      </c>
      <c r="D172" s="14" t="s">
        <v>94</v>
      </c>
      <c r="E172" s="14" t="s">
        <v>160</v>
      </c>
      <c r="F172" s="14" t="s">
        <v>239</v>
      </c>
      <c r="G172" s="25">
        <f>G173</f>
        <v>0</v>
      </c>
    </row>
    <row r="173" spans="1:7" ht="48" customHeight="1" hidden="1">
      <c r="A173" s="60" t="s">
        <v>3</v>
      </c>
      <c r="B173" s="104" t="s">
        <v>1</v>
      </c>
      <c r="C173" s="16" t="s">
        <v>97</v>
      </c>
      <c r="D173" s="14" t="s">
        <v>94</v>
      </c>
      <c r="E173" s="14" t="s">
        <v>160</v>
      </c>
      <c r="F173" s="14" t="s">
        <v>4</v>
      </c>
      <c r="G173" s="25">
        <v>0</v>
      </c>
    </row>
    <row r="174" spans="1:7" ht="15.75" hidden="1">
      <c r="A174" s="45" t="s">
        <v>78</v>
      </c>
      <c r="B174" s="104" t="s">
        <v>1</v>
      </c>
      <c r="C174" s="10" t="s">
        <v>97</v>
      </c>
      <c r="D174" s="10" t="s">
        <v>94</v>
      </c>
      <c r="E174" s="20" t="s">
        <v>159</v>
      </c>
      <c r="F174" s="10"/>
      <c r="G174" s="24">
        <f>G179+G177+G176+G180</f>
        <v>0</v>
      </c>
    </row>
    <row r="175" spans="1:7" ht="25.5" hidden="1">
      <c r="A175" s="96" t="s">
        <v>34</v>
      </c>
      <c r="B175" s="104" t="s">
        <v>1</v>
      </c>
      <c r="C175" s="14" t="s">
        <v>97</v>
      </c>
      <c r="D175" s="14" t="s">
        <v>94</v>
      </c>
      <c r="E175" s="16" t="s">
        <v>159</v>
      </c>
      <c r="F175" s="14" t="s">
        <v>24</v>
      </c>
      <c r="G175" s="25">
        <f>G176+G177</f>
        <v>0</v>
      </c>
    </row>
    <row r="176" spans="1:7" ht="25.5" hidden="1">
      <c r="A176" s="46" t="s">
        <v>17</v>
      </c>
      <c r="B176" s="104" t="s">
        <v>1</v>
      </c>
      <c r="C176" s="14" t="s">
        <v>97</v>
      </c>
      <c r="D176" s="14" t="s">
        <v>94</v>
      </c>
      <c r="E176" s="16" t="s">
        <v>159</v>
      </c>
      <c r="F176" s="14" t="s">
        <v>16</v>
      </c>
      <c r="G176" s="25"/>
    </row>
    <row r="177" spans="1:7" ht="25.5" hidden="1">
      <c r="A177" s="46" t="s">
        <v>212</v>
      </c>
      <c r="B177" s="104" t="s">
        <v>1</v>
      </c>
      <c r="C177" s="14" t="s">
        <v>97</v>
      </c>
      <c r="D177" s="14" t="s">
        <v>94</v>
      </c>
      <c r="E177" s="16" t="s">
        <v>159</v>
      </c>
      <c r="F177" s="14" t="s">
        <v>235</v>
      </c>
      <c r="G177" s="25">
        <v>0</v>
      </c>
    </row>
    <row r="178" spans="1:7" ht="15.75" hidden="1">
      <c r="A178" s="46" t="s">
        <v>14</v>
      </c>
      <c r="B178" s="104" t="s">
        <v>1</v>
      </c>
      <c r="C178" s="14" t="s">
        <v>97</v>
      </c>
      <c r="D178" s="14" t="s">
        <v>94</v>
      </c>
      <c r="E178" s="16" t="s">
        <v>159</v>
      </c>
      <c r="F178" s="14" t="s">
        <v>15</v>
      </c>
      <c r="G178" s="25">
        <f>G179+G180</f>
        <v>0</v>
      </c>
    </row>
    <row r="179" spans="1:7" ht="39" hidden="1">
      <c r="A179" s="61" t="s">
        <v>6</v>
      </c>
      <c r="B179" s="104" t="s">
        <v>1</v>
      </c>
      <c r="C179" s="14" t="s">
        <v>97</v>
      </c>
      <c r="D179" s="14" t="s">
        <v>94</v>
      </c>
      <c r="E179" s="16" t="s">
        <v>159</v>
      </c>
      <c r="F179" s="14" t="s">
        <v>5</v>
      </c>
      <c r="G179" s="25">
        <v>0</v>
      </c>
    </row>
    <row r="180" spans="1:7" ht="25.5" hidden="1">
      <c r="A180" s="46" t="s">
        <v>247</v>
      </c>
      <c r="B180" s="104" t="s">
        <v>1</v>
      </c>
      <c r="C180" s="14" t="s">
        <v>97</v>
      </c>
      <c r="D180" s="14" t="s">
        <v>94</v>
      </c>
      <c r="E180" s="16" t="s">
        <v>159</v>
      </c>
      <c r="F180" s="14" t="s">
        <v>185</v>
      </c>
      <c r="G180" s="25">
        <v>0</v>
      </c>
    </row>
    <row r="181" spans="1:7" ht="25.5" hidden="1">
      <c r="A181" s="45" t="s">
        <v>172</v>
      </c>
      <c r="B181" s="104" t="s">
        <v>1</v>
      </c>
      <c r="C181" s="10" t="s">
        <v>97</v>
      </c>
      <c r="D181" s="10" t="s">
        <v>94</v>
      </c>
      <c r="E181" s="20" t="s">
        <v>171</v>
      </c>
      <c r="F181" s="10"/>
      <c r="G181" s="24">
        <f>SUM(G183)</f>
        <v>0</v>
      </c>
    </row>
    <row r="182" spans="1:7" ht="25.5" hidden="1">
      <c r="A182" s="96" t="s">
        <v>34</v>
      </c>
      <c r="B182" s="104" t="s">
        <v>1</v>
      </c>
      <c r="C182" s="14" t="s">
        <v>97</v>
      </c>
      <c r="D182" s="14" t="s">
        <v>94</v>
      </c>
      <c r="E182" s="16" t="s">
        <v>171</v>
      </c>
      <c r="F182" s="14" t="s">
        <v>24</v>
      </c>
      <c r="G182" s="25">
        <f>G183</f>
        <v>0</v>
      </c>
    </row>
    <row r="183" spans="1:7" ht="25.5" hidden="1">
      <c r="A183" s="46" t="s">
        <v>17</v>
      </c>
      <c r="B183" s="104" t="s">
        <v>1</v>
      </c>
      <c r="C183" s="14" t="s">
        <v>97</v>
      </c>
      <c r="D183" s="14" t="s">
        <v>94</v>
      </c>
      <c r="E183" s="16" t="s">
        <v>171</v>
      </c>
      <c r="F183" s="14" t="s">
        <v>16</v>
      </c>
      <c r="G183" s="25">
        <v>0</v>
      </c>
    </row>
    <row r="184" spans="1:7" ht="15.75">
      <c r="A184" s="45" t="s">
        <v>225</v>
      </c>
      <c r="B184" s="104" t="s">
        <v>1</v>
      </c>
      <c r="C184" s="10" t="s">
        <v>97</v>
      </c>
      <c r="D184" s="10" t="s">
        <v>95</v>
      </c>
      <c r="E184" s="10"/>
      <c r="F184" s="10"/>
      <c r="G184" s="24">
        <f>G185+G188+G192</f>
        <v>423228.81</v>
      </c>
    </row>
    <row r="185" spans="1:7" ht="38.25">
      <c r="A185" s="122" t="s">
        <v>285</v>
      </c>
      <c r="B185" s="104" t="s">
        <v>1</v>
      </c>
      <c r="C185" s="10" t="s">
        <v>97</v>
      </c>
      <c r="D185" s="10" t="s">
        <v>95</v>
      </c>
      <c r="E185" s="10" t="s">
        <v>136</v>
      </c>
      <c r="F185" s="10"/>
      <c r="G185" s="24">
        <f>G186</f>
        <v>5000</v>
      </c>
    </row>
    <row r="186" spans="1:7" ht="25.5">
      <c r="A186" s="45" t="s">
        <v>147</v>
      </c>
      <c r="B186" s="104" t="s">
        <v>1</v>
      </c>
      <c r="C186" s="10" t="s">
        <v>146</v>
      </c>
      <c r="D186" s="10" t="s">
        <v>95</v>
      </c>
      <c r="E186" s="10" t="s">
        <v>134</v>
      </c>
      <c r="F186" s="10"/>
      <c r="G186" s="24">
        <f>G187</f>
        <v>5000</v>
      </c>
    </row>
    <row r="187" spans="1:7" ht="25.5">
      <c r="A187" s="96" t="s">
        <v>34</v>
      </c>
      <c r="B187" s="104" t="s">
        <v>1</v>
      </c>
      <c r="C187" s="14" t="s">
        <v>97</v>
      </c>
      <c r="D187" s="14" t="s">
        <v>95</v>
      </c>
      <c r="E187" s="14" t="s">
        <v>133</v>
      </c>
      <c r="F187" s="14" t="s">
        <v>24</v>
      </c>
      <c r="G187" s="25">
        <v>5000</v>
      </c>
    </row>
    <row r="188" spans="1:7" ht="25.5">
      <c r="A188" s="84" t="s">
        <v>284</v>
      </c>
      <c r="B188" s="104" t="s">
        <v>1</v>
      </c>
      <c r="C188" s="10" t="s">
        <v>97</v>
      </c>
      <c r="D188" s="10" t="s">
        <v>95</v>
      </c>
      <c r="E188" s="10" t="s">
        <v>143</v>
      </c>
      <c r="F188" s="10"/>
      <c r="G188" s="24">
        <f>G189</f>
        <v>40000</v>
      </c>
    </row>
    <row r="189" spans="1:7" ht="15.75">
      <c r="A189" s="84" t="s">
        <v>145</v>
      </c>
      <c r="B189" s="104" t="s">
        <v>1</v>
      </c>
      <c r="C189" s="10" t="s">
        <v>97</v>
      </c>
      <c r="D189" s="10" t="s">
        <v>95</v>
      </c>
      <c r="E189" s="10" t="s">
        <v>144</v>
      </c>
      <c r="F189" s="10"/>
      <c r="G189" s="24">
        <f>G190</f>
        <v>40000</v>
      </c>
    </row>
    <row r="190" spans="1:7" ht="25.5">
      <c r="A190" s="45" t="s">
        <v>226</v>
      </c>
      <c r="B190" s="104" t="s">
        <v>1</v>
      </c>
      <c r="C190" s="10" t="s">
        <v>97</v>
      </c>
      <c r="D190" s="10" t="s">
        <v>95</v>
      </c>
      <c r="E190" s="10" t="s">
        <v>262</v>
      </c>
      <c r="F190" s="10"/>
      <c r="G190" s="24">
        <f>G191</f>
        <v>40000</v>
      </c>
    </row>
    <row r="191" spans="1:7" ht="25.5">
      <c r="A191" s="96" t="s">
        <v>34</v>
      </c>
      <c r="B191" s="104" t="s">
        <v>1</v>
      </c>
      <c r="C191" s="14" t="s">
        <v>97</v>
      </c>
      <c r="D191" s="14" t="s">
        <v>95</v>
      </c>
      <c r="E191" s="14" t="s">
        <v>262</v>
      </c>
      <c r="F191" s="14" t="s">
        <v>24</v>
      </c>
      <c r="G191" s="25">
        <v>40000</v>
      </c>
    </row>
    <row r="192" spans="1:7" ht="38.25">
      <c r="A192" s="45" t="s">
        <v>207</v>
      </c>
      <c r="B192" s="104" t="s">
        <v>1</v>
      </c>
      <c r="C192" s="10" t="s">
        <v>97</v>
      </c>
      <c r="D192" s="10" t="s">
        <v>95</v>
      </c>
      <c r="E192" s="10" t="s">
        <v>126</v>
      </c>
      <c r="F192" s="10"/>
      <c r="G192" s="24">
        <f>G193</f>
        <v>378228.81</v>
      </c>
    </row>
    <row r="193" spans="1:7" ht="15.75">
      <c r="A193" s="45" t="s">
        <v>78</v>
      </c>
      <c r="B193" s="104" t="s">
        <v>1</v>
      </c>
      <c r="C193" s="10" t="s">
        <v>97</v>
      </c>
      <c r="D193" s="10" t="s">
        <v>95</v>
      </c>
      <c r="E193" s="10" t="s">
        <v>150</v>
      </c>
      <c r="F193" s="10"/>
      <c r="G193" s="24">
        <f>G194</f>
        <v>378228.81</v>
      </c>
    </row>
    <row r="194" spans="1:7" ht="15.75">
      <c r="A194" s="45" t="s">
        <v>225</v>
      </c>
      <c r="B194" s="104" t="s">
        <v>1</v>
      </c>
      <c r="C194" s="10" t="s">
        <v>97</v>
      </c>
      <c r="D194" s="10" t="s">
        <v>95</v>
      </c>
      <c r="E194" s="10" t="s">
        <v>166</v>
      </c>
      <c r="F194" s="10"/>
      <c r="G194" s="24">
        <f>G195+G197+G199+G201+G203</f>
        <v>378228.81</v>
      </c>
    </row>
    <row r="195" spans="1:7" ht="15.75">
      <c r="A195" s="45" t="s">
        <v>227</v>
      </c>
      <c r="B195" s="104" t="s">
        <v>1</v>
      </c>
      <c r="C195" s="10" t="s">
        <v>97</v>
      </c>
      <c r="D195" s="10" t="s">
        <v>95</v>
      </c>
      <c r="E195" s="10" t="s">
        <v>164</v>
      </c>
      <c r="F195" s="10"/>
      <c r="G195" s="24">
        <f>G196</f>
        <v>80000</v>
      </c>
    </row>
    <row r="196" spans="1:7" ht="25.5">
      <c r="A196" s="96" t="s">
        <v>34</v>
      </c>
      <c r="B196" s="104" t="s">
        <v>1</v>
      </c>
      <c r="C196" s="35" t="s">
        <v>97</v>
      </c>
      <c r="D196" s="35" t="s">
        <v>95</v>
      </c>
      <c r="E196" s="35" t="s">
        <v>164</v>
      </c>
      <c r="F196" s="35" t="s">
        <v>24</v>
      </c>
      <c r="G196" s="25">
        <v>80000</v>
      </c>
    </row>
    <row r="197" spans="1:7" ht="38.25">
      <c r="A197" s="45" t="s">
        <v>228</v>
      </c>
      <c r="B197" s="104" t="s">
        <v>1</v>
      </c>
      <c r="C197" s="10" t="s">
        <v>97</v>
      </c>
      <c r="D197" s="10" t="s">
        <v>95</v>
      </c>
      <c r="E197" s="20" t="s">
        <v>165</v>
      </c>
      <c r="F197" s="10"/>
      <c r="G197" s="24">
        <f>G198</f>
        <v>12567</v>
      </c>
    </row>
    <row r="198" spans="1:7" ht="25.5">
      <c r="A198" s="96" t="s">
        <v>34</v>
      </c>
      <c r="B198" s="104" t="s">
        <v>1</v>
      </c>
      <c r="C198" s="14" t="s">
        <v>97</v>
      </c>
      <c r="D198" s="14" t="s">
        <v>95</v>
      </c>
      <c r="E198" s="16" t="s">
        <v>165</v>
      </c>
      <c r="F198" s="14" t="s">
        <v>24</v>
      </c>
      <c r="G198" s="25">
        <v>12567</v>
      </c>
    </row>
    <row r="199" spans="1:7" ht="15.75">
      <c r="A199" s="45" t="s">
        <v>80</v>
      </c>
      <c r="B199" s="104" t="s">
        <v>1</v>
      </c>
      <c r="C199" s="10" t="s">
        <v>97</v>
      </c>
      <c r="D199" s="10" t="s">
        <v>95</v>
      </c>
      <c r="E199" s="10" t="s">
        <v>163</v>
      </c>
      <c r="F199" s="10"/>
      <c r="G199" s="24">
        <f>G200</f>
        <v>1000</v>
      </c>
    </row>
    <row r="200" spans="1:7" ht="25.5">
      <c r="A200" s="96" t="s">
        <v>34</v>
      </c>
      <c r="B200" s="104" t="s">
        <v>1</v>
      </c>
      <c r="C200" s="14" t="s">
        <v>97</v>
      </c>
      <c r="D200" s="14" t="s">
        <v>95</v>
      </c>
      <c r="E200" s="14" t="s">
        <v>163</v>
      </c>
      <c r="F200" s="14" t="s">
        <v>24</v>
      </c>
      <c r="G200" s="25">
        <v>1000</v>
      </c>
    </row>
    <row r="201" spans="1:7" ht="15.75">
      <c r="A201" s="45" t="s">
        <v>81</v>
      </c>
      <c r="B201" s="104" t="s">
        <v>1</v>
      </c>
      <c r="C201" s="10" t="s">
        <v>97</v>
      </c>
      <c r="D201" s="10" t="s">
        <v>95</v>
      </c>
      <c r="E201" s="10" t="s">
        <v>162</v>
      </c>
      <c r="F201" s="10"/>
      <c r="G201" s="24">
        <f>G202</f>
        <v>10000</v>
      </c>
    </row>
    <row r="202" spans="1:7" ht="25.5">
      <c r="A202" s="96" t="s">
        <v>34</v>
      </c>
      <c r="B202" s="104" t="s">
        <v>1</v>
      </c>
      <c r="C202" s="14" t="s">
        <v>97</v>
      </c>
      <c r="D202" s="14" t="s">
        <v>95</v>
      </c>
      <c r="E202" s="14" t="s">
        <v>162</v>
      </c>
      <c r="F202" s="14" t="s">
        <v>24</v>
      </c>
      <c r="G202" s="25">
        <v>10000</v>
      </c>
    </row>
    <row r="203" spans="1:7" ht="25.5">
      <c r="A203" s="45" t="s">
        <v>82</v>
      </c>
      <c r="B203" s="104" t="s">
        <v>1</v>
      </c>
      <c r="C203" s="10" t="s">
        <v>97</v>
      </c>
      <c r="D203" s="10" t="s">
        <v>95</v>
      </c>
      <c r="E203" s="10" t="s">
        <v>161</v>
      </c>
      <c r="F203" s="10"/>
      <c r="G203" s="24">
        <f>G204+G207</f>
        <v>274661.81</v>
      </c>
    </row>
    <row r="204" spans="1:7" ht="27" customHeight="1">
      <c r="A204" s="96" t="s">
        <v>34</v>
      </c>
      <c r="B204" s="104" t="s">
        <v>1</v>
      </c>
      <c r="C204" s="14" t="s">
        <v>97</v>
      </c>
      <c r="D204" s="14" t="s">
        <v>95</v>
      </c>
      <c r="E204" s="14" t="s">
        <v>161</v>
      </c>
      <c r="F204" s="14" t="s">
        <v>24</v>
      </c>
      <c r="G204" s="25">
        <v>258430</v>
      </c>
    </row>
    <row r="205" spans="1:7" ht="15.75" hidden="1">
      <c r="A205" s="46" t="s">
        <v>37</v>
      </c>
      <c r="B205" s="104" t="s">
        <v>1</v>
      </c>
      <c r="C205" s="14" t="s">
        <v>97</v>
      </c>
      <c r="D205" s="14" t="s">
        <v>95</v>
      </c>
      <c r="E205" s="14" t="s">
        <v>161</v>
      </c>
      <c r="F205" s="14" t="s">
        <v>30</v>
      </c>
      <c r="G205" s="25">
        <f>G206</f>
        <v>0</v>
      </c>
    </row>
    <row r="206" spans="1:7" ht="0.75" customHeight="1" hidden="1">
      <c r="A206" s="46" t="s">
        <v>181</v>
      </c>
      <c r="B206" s="104" t="s">
        <v>1</v>
      </c>
      <c r="C206" s="14" t="s">
        <v>97</v>
      </c>
      <c r="D206" s="14" t="s">
        <v>95</v>
      </c>
      <c r="E206" s="14" t="s">
        <v>161</v>
      </c>
      <c r="F206" s="14" t="s">
        <v>177</v>
      </c>
      <c r="G206" s="25">
        <v>0</v>
      </c>
    </row>
    <row r="207" spans="1:7" ht="16.5" customHeight="1">
      <c r="A207" s="46" t="s">
        <v>333</v>
      </c>
      <c r="B207" s="104" t="s">
        <v>1</v>
      </c>
      <c r="C207" s="14" t="s">
        <v>97</v>
      </c>
      <c r="D207" s="14" t="s">
        <v>95</v>
      </c>
      <c r="E207" s="14" t="s">
        <v>161</v>
      </c>
      <c r="F207" s="14" t="s">
        <v>28</v>
      </c>
      <c r="G207" s="25">
        <v>16231.81</v>
      </c>
    </row>
    <row r="208" spans="1:7" s="179" customFormat="1" ht="16.5" customHeight="1">
      <c r="A208" s="178" t="s">
        <v>335</v>
      </c>
      <c r="B208" s="188" t="s">
        <v>1</v>
      </c>
      <c r="C208" s="189" t="s">
        <v>334</v>
      </c>
      <c r="D208" s="189"/>
      <c r="E208" s="189"/>
      <c r="F208" s="189"/>
      <c r="G208" s="190">
        <f>G209</f>
        <v>776063</v>
      </c>
    </row>
    <row r="209" spans="1:7" ht="16.5" customHeight="1">
      <c r="A209" s="45" t="s">
        <v>337</v>
      </c>
      <c r="B209" s="167" t="s">
        <v>1</v>
      </c>
      <c r="C209" s="10" t="s">
        <v>334</v>
      </c>
      <c r="D209" s="10" t="s">
        <v>97</v>
      </c>
      <c r="E209" s="10"/>
      <c r="F209" s="10"/>
      <c r="G209" s="24">
        <f>G210</f>
        <v>776063</v>
      </c>
    </row>
    <row r="210" spans="1:7" ht="16.5" customHeight="1">
      <c r="A210" s="90" t="s">
        <v>297</v>
      </c>
      <c r="B210" s="167" t="s">
        <v>1</v>
      </c>
      <c r="C210" s="10" t="s">
        <v>334</v>
      </c>
      <c r="D210" s="10" t="s">
        <v>97</v>
      </c>
      <c r="E210" s="123" t="s">
        <v>257</v>
      </c>
      <c r="F210" s="10"/>
      <c r="G210" s="24">
        <f>G211+G213</f>
        <v>776063</v>
      </c>
    </row>
    <row r="211" spans="1:7" ht="28.5" customHeight="1">
      <c r="A211" s="90" t="s">
        <v>339</v>
      </c>
      <c r="B211" s="167" t="s">
        <v>1</v>
      </c>
      <c r="C211" s="10" t="s">
        <v>334</v>
      </c>
      <c r="D211" s="10" t="s">
        <v>340</v>
      </c>
      <c r="E211" s="123" t="s">
        <v>338</v>
      </c>
      <c r="F211" s="10"/>
      <c r="G211" s="24">
        <f>G212</f>
        <v>33063</v>
      </c>
    </row>
    <row r="212" spans="1:7" ht="16.5" customHeight="1">
      <c r="A212" s="96" t="s">
        <v>21</v>
      </c>
      <c r="B212" s="104" t="s">
        <v>1</v>
      </c>
      <c r="C212" s="14" t="s">
        <v>334</v>
      </c>
      <c r="D212" s="14" t="s">
        <v>97</v>
      </c>
      <c r="E212" s="148" t="s">
        <v>338</v>
      </c>
      <c r="F212" s="14" t="s">
        <v>24</v>
      </c>
      <c r="G212" s="25">
        <v>33063</v>
      </c>
    </row>
    <row r="213" spans="1:7" ht="41.25" customHeight="1">
      <c r="A213" s="45" t="s">
        <v>317</v>
      </c>
      <c r="B213" s="167" t="s">
        <v>1</v>
      </c>
      <c r="C213" s="10" t="s">
        <v>334</v>
      </c>
      <c r="D213" s="10" t="s">
        <v>97</v>
      </c>
      <c r="E213" s="139" t="s">
        <v>336</v>
      </c>
      <c r="F213" s="10"/>
      <c r="G213" s="24">
        <f>G214</f>
        <v>743000</v>
      </c>
    </row>
    <row r="214" spans="1:7" ht="30.75" customHeight="1">
      <c r="A214" s="96" t="s">
        <v>21</v>
      </c>
      <c r="B214" s="104" t="s">
        <v>1</v>
      </c>
      <c r="C214" s="14" t="s">
        <v>334</v>
      </c>
      <c r="D214" s="14" t="s">
        <v>97</v>
      </c>
      <c r="E214" s="141" t="s">
        <v>336</v>
      </c>
      <c r="F214" s="14" t="s">
        <v>24</v>
      </c>
      <c r="G214" s="25">
        <v>743000</v>
      </c>
    </row>
    <row r="215" spans="1:7" ht="16.5">
      <c r="A215" s="52" t="s">
        <v>83</v>
      </c>
      <c r="B215" s="105" t="s">
        <v>1</v>
      </c>
      <c r="C215" s="51" t="s">
        <v>98</v>
      </c>
      <c r="D215" s="51"/>
      <c r="E215" s="51"/>
      <c r="F215" s="51"/>
      <c r="G215" s="53">
        <f>G216</f>
        <v>20000</v>
      </c>
    </row>
    <row r="216" spans="1:7" ht="15.75">
      <c r="A216" s="45" t="s">
        <v>84</v>
      </c>
      <c r="B216" s="104" t="s">
        <v>1</v>
      </c>
      <c r="C216" s="10" t="s">
        <v>98</v>
      </c>
      <c r="D216" s="10" t="s">
        <v>98</v>
      </c>
      <c r="E216" s="10"/>
      <c r="F216" s="10"/>
      <c r="G216" s="24">
        <f>G217+G221</f>
        <v>20000</v>
      </c>
    </row>
    <row r="217" spans="1:7" ht="25.5">
      <c r="A217" s="84" t="s">
        <v>283</v>
      </c>
      <c r="B217" s="104" t="s">
        <v>1</v>
      </c>
      <c r="C217" s="10" t="s">
        <v>98</v>
      </c>
      <c r="D217" s="10" t="s">
        <v>98</v>
      </c>
      <c r="E217" s="10" t="s">
        <v>130</v>
      </c>
      <c r="F217" s="10"/>
      <c r="G217" s="24">
        <f>G218</f>
        <v>15000</v>
      </c>
    </row>
    <row r="218" spans="1:7" ht="25.5">
      <c r="A218" s="84" t="s">
        <v>132</v>
      </c>
      <c r="B218" s="104" t="s">
        <v>1</v>
      </c>
      <c r="C218" s="10" t="s">
        <v>98</v>
      </c>
      <c r="D218" s="10" t="s">
        <v>98</v>
      </c>
      <c r="E218" s="10" t="s">
        <v>131</v>
      </c>
      <c r="F218" s="10"/>
      <c r="G218" s="24">
        <f>G219</f>
        <v>15000</v>
      </c>
    </row>
    <row r="219" spans="1:7" ht="25.5">
      <c r="A219" s="45" t="s">
        <v>72</v>
      </c>
      <c r="B219" s="104" t="s">
        <v>1</v>
      </c>
      <c r="C219" s="10" t="s">
        <v>98</v>
      </c>
      <c r="D219" s="10" t="s">
        <v>98</v>
      </c>
      <c r="E219" s="10" t="s">
        <v>129</v>
      </c>
      <c r="F219" s="10"/>
      <c r="G219" s="24">
        <f>G220</f>
        <v>15000</v>
      </c>
    </row>
    <row r="220" spans="1:7" ht="25.5">
      <c r="A220" s="96" t="s">
        <v>34</v>
      </c>
      <c r="B220" s="104" t="s">
        <v>1</v>
      </c>
      <c r="C220" s="14" t="s">
        <v>98</v>
      </c>
      <c r="D220" s="14" t="s">
        <v>98</v>
      </c>
      <c r="E220" s="14" t="s">
        <v>129</v>
      </c>
      <c r="F220" s="14" t="s">
        <v>24</v>
      </c>
      <c r="G220" s="25">
        <v>15000</v>
      </c>
    </row>
    <row r="221" spans="1:7" ht="38.25">
      <c r="A221" s="122" t="s">
        <v>292</v>
      </c>
      <c r="B221" s="104" t="s">
        <v>1</v>
      </c>
      <c r="C221" s="10" t="s">
        <v>98</v>
      </c>
      <c r="D221" s="10" t="s">
        <v>98</v>
      </c>
      <c r="E221" s="10" t="s">
        <v>136</v>
      </c>
      <c r="F221" s="10"/>
      <c r="G221" s="24">
        <f>G222</f>
        <v>5000</v>
      </c>
    </row>
    <row r="222" spans="1:7" ht="25.5">
      <c r="A222" s="45" t="s">
        <v>135</v>
      </c>
      <c r="B222" s="104" t="s">
        <v>1</v>
      </c>
      <c r="C222" s="10" t="s">
        <v>98</v>
      </c>
      <c r="D222" s="10" t="s">
        <v>98</v>
      </c>
      <c r="E222" s="10" t="s">
        <v>134</v>
      </c>
      <c r="F222" s="10"/>
      <c r="G222" s="24">
        <f>G223</f>
        <v>5000</v>
      </c>
    </row>
    <row r="223" spans="1:7" ht="25.5">
      <c r="A223" s="45" t="s">
        <v>213</v>
      </c>
      <c r="B223" s="104" t="s">
        <v>1</v>
      </c>
      <c r="C223" s="10" t="s">
        <v>98</v>
      </c>
      <c r="D223" s="10" t="s">
        <v>98</v>
      </c>
      <c r="E223" s="10" t="s">
        <v>133</v>
      </c>
      <c r="F223" s="10"/>
      <c r="G223" s="24">
        <f>G224</f>
        <v>5000</v>
      </c>
    </row>
    <row r="224" spans="1:7" ht="25.5">
      <c r="A224" s="96" t="s">
        <v>34</v>
      </c>
      <c r="B224" s="104" t="s">
        <v>1</v>
      </c>
      <c r="C224" s="14" t="s">
        <v>98</v>
      </c>
      <c r="D224" s="14" t="s">
        <v>98</v>
      </c>
      <c r="E224" s="14" t="s">
        <v>133</v>
      </c>
      <c r="F224" s="14" t="s">
        <v>24</v>
      </c>
      <c r="G224" s="25">
        <v>5000</v>
      </c>
    </row>
    <row r="225" spans="1:7" ht="16.5">
      <c r="A225" s="52" t="s">
        <v>85</v>
      </c>
      <c r="B225" s="105" t="s">
        <v>1</v>
      </c>
      <c r="C225" s="51" t="s">
        <v>99</v>
      </c>
      <c r="D225" s="51"/>
      <c r="E225" s="51"/>
      <c r="F225" s="51"/>
      <c r="G225" s="53">
        <f>G226+G234</f>
        <v>1366161</v>
      </c>
    </row>
    <row r="226" spans="1:7" ht="15.75">
      <c r="A226" s="45" t="s">
        <v>86</v>
      </c>
      <c r="B226" s="104" t="s">
        <v>1</v>
      </c>
      <c r="C226" s="10" t="s">
        <v>99</v>
      </c>
      <c r="D226" s="10" t="s">
        <v>92</v>
      </c>
      <c r="E226" s="10"/>
      <c r="F226" s="10"/>
      <c r="G226" s="24">
        <f>G227</f>
        <v>581705</v>
      </c>
    </row>
    <row r="227" spans="1:7" ht="38.25">
      <c r="A227" s="45" t="s">
        <v>207</v>
      </c>
      <c r="B227" s="104" t="s">
        <v>1</v>
      </c>
      <c r="C227" s="10" t="s">
        <v>99</v>
      </c>
      <c r="D227" s="10" t="s">
        <v>92</v>
      </c>
      <c r="E227" s="10" t="s">
        <v>126</v>
      </c>
      <c r="F227" s="10"/>
      <c r="G227" s="24">
        <f>G228</f>
        <v>581705</v>
      </c>
    </row>
    <row r="228" spans="1:7" ht="38.25">
      <c r="A228" s="45" t="s">
        <v>210</v>
      </c>
      <c r="B228" s="104" t="s">
        <v>1</v>
      </c>
      <c r="C228" s="10" t="s">
        <v>99</v>
      </c>
      <c r="D228" s="10" t="s">
        <v>92</v>
      </c>
      <c r="E228" s="10" t="s">
        <v>125</v>
      </c>
      <c r="F228" s="10"/>
      <c r="G228" s="24">
        <f>G229</f>
        <v>581705</v>
      </c>
    </row>
    <row r="229" spans="1:7" ht="25.5">
      <c r="A229" s="45" t="s">
        <v>229</v>
      </c>
      <c r="B229" s="104" t="s">
        <v>1</v>
      </c>
      <c r="C229" s="10" t="s">
        <v>99</v>
      </c>
      <c r="D229" s="10" t="s">
        <v>92</v>
      </c>
      <c r="E229" s="10" t="s">
        <v>127</v>
      </c>
      <c r="F229" s="10"/>
      <c r="G229" s="24">
        <f>G230+G231+G232+G233</f>
        <v>581705</v>
      </c>
    </row>
    <row r="230" spans="1:7" ht="15.75">
      <c r="A230" s="46" t="s">
        <v>40</v>
      </c>
      <c r="B230" s="104" t="s">
        <v>1</v>
      </c>
      <c r="C230" s="14" t="s">
        <v>99</v>
      </c>
      <c r="D230" s="14" t="s">
        <v>92</v>
      </c>
      <c r="E230" s="14" t="s">
        <v>127</v>
      </c>
      <c r="F230" s="14" t="s">
        <v>33</v>
      </c>
      <c r="G230" s="25">
        <v>448705</v>
      </c>
    </row>
    <row r="231" spans="1:7" ht="25.5">
      <c r="A231" s="96" t="s">
        <v>34</v>
      </c>
      <c r="B231" s="104" t="s">
        <v>1</v>
      </c>
      <c r="C231" s="14" t="s">
        <v>99</v>
      </c>
      <c r="D231" s="14" t="s">
        <v>92</v>
      </c>
      <c r="E231" s="14" t="s">
        <v>127</v>
      </c>
      <c r="F231" s="14" t="s">
        <v>24</v>
      </c>
      <c r="G231" s="25">
        <v>127000</v>
      </c>
    </row>
    <row r="232" spans="1:7" ht="15.75">
      <c r="A232" s="46" t="s">
        <v>36</v>
      </c>
      <c r="B232" s="104" t="s">
        <v>1</v>
      </c>
      <c r="C232" s="14" t="s">
        <v>99</v>
      </c>
      <c r="D232" s="14" t="s">
        <v>92</v>
      </c>
      <c r="E232" s="14" t="s">
        <v>127</v>
      </c>
      <c r="F232" s="14" t="s">
        <v>28</v>
      </c>
      <c r="G232" s="25">
        <v>1000</v>
      </c>
    </row>
    <row r="233" spans="1:7" ht="15.75">
      <c r="A233" s="46" t="s">
        <v>35</v>
      </c>
      <c r="B233" s="104" t="s">
        <v>1</v>
      </c>
      <c r="C233" s="14" t="s">
        <v>99</v>
      </c>
      <c r="D233" s="14" t="s">
        <v>92</v>
      </c>
      <c r="E233" s="14" t="s">
        <v>127</v>
      </c>
      <c r="F233" s="14" t="s">
        <v>29</v>
      </c>
      <c r="G233" s="25">
        <v>5000</v>
      </c>
    </row>
    <row r="234" spans="1:7" ht="15.75">
      <c r="A234" s="45" t="s">
        <v>87</v>
      </c>
      <c r="B234" s="104" t="s">
        <v>1</v>
      </c>
      <c r="C234" s="10" t="s">
        <v>99</v>
      </c>
      <c r="D234" s="10" t="s">
        <v>96</v>
      </c>
      <c r="E234" s="10"/>
      <c r="F234" s="10"/>
      <c r="G234" s="24">
        <f>G235</f>
        <v>784456</v>
      </c>
    </row>
    <row r="235" spans="1:7" ht="38.25">
      <c r="A235" s="45" t="s">
        <v>207</v>
      </c>
      <c r="B235" s="104" t="s">
        <v>1</v>
      </c>
      <c r="C235" s="10" t="s">
        <v>99</v>
      </c>
      <c r="D235" s="10" t="s">
        <v>96</v>
      </c>
      <c r="E235" s="10" t="s">
        <v>126</v>
      </c>
      <c r="F235" s="10"/>
      <c r="G235" s="24">
        <f>G236</f>
        <v>784456</v>
      </c>
    </row>
    <row r="236" spans="1:7" ht="38.25">
      <c r="A236" s="45" t="s">
        <v>210</v>
      </c>
      <c r="B236" s="104" t="s">
        <v>1</v>
      </c>
      <c r="C236" s="10" t="s">
        <v>99</v>
      </c>
      <c r="D236" s="10" t="s">
        <v>96</v>
      </c>
      <c r="E236" s="10" t="s">
        <v>125</v>
      </c>
      <c r="F236" s="10"/>
      <c r="G236" s="24">
        <f>G237+G245</f>
        <v>784456</v>
      </c>
    </row>
    <row r="237" spans="1:7" ht="25.5" hidden="1">
      <c r="A237" s="45" t="s">
        <v>244</v>
      </c>
      <c r="B237" s="104" t="s">
        <v>1</v>
      </c>
      <c r="C237" s="10" t="s">
        <v>99</v>
      </c>
      <c r="D237" s="10" t="s">
        <v>96</v>
      </c>
      <c r="E237" s="10" t="s">
        <v>124</v>
      </c>
      <c r="F237" s="10"/>
      <c r="G237" s="24">
        <f>G239+G240+G244+G242</f>
        <v>0</v>
      </c>
    </row>
    <row r="238" spans="1:7" ht="15.75" hidden="1">
      <c r="A238" s="46" t="s">
        <v>40</v>
      </c>
      <c r="B238" s="104" t="s">
        <v>1</v>
      </c>
      <c r="C238" s="14" t="s">
        <v>99</v>
      </c>
      <c r="D238" s="14" t="s">
        <v>96</v>
      </c>
      <c r="E238" s="14" t="s">
        <v>124</v>
      </c>
      <c r="F238" s="14" t="s">
        <v>33</v>
      </c>
      <c r="G238" s="25">
        <f>G239+G240</f>
        <v>0</v>
      </c>
    </row>
    <row r="239" spans="1:7" ht="15.75" hidden="1">
      <c r="A239" s="15" t="s">
        <v>0</v>
      </c>
      <c r="B239" s="104" t="s">
        <v>1</v>
      </c>
      <c r="C239" s="14" t="s">
        <v>99</v>
      </c>
      <c r="D239" s="14" t="s">
        <v>96</v>
      </c>
      <c r="E239" s="14" t="s">
        <v>124</v>
      </c>
      <c r="F239" s="14" t="s">
        <v>240</v>
      </c>
      <c r="G239" s="25">
        <v>0</v>
      </c>
    </row>
    <row r="240" spans="1:7" ht="38.25" hidden="1">
      <c r="A240" s="46" t="s">
        <v>169</v>
      </c>
      <c r="B240" s="104" t="s">
        <v>1</v>
      </c>
      <c r="C240" s="14" t="s">
        <v>99</v>
      </c>
      <c r="D240" s="14" t="s">
        <v>96</v>
      </c>
      <c r="E240" s="14" t="s">
        <v>124</v>
      </c>
      <c r="F240" s="14" t="s">
        <v>176</v>
      </c>
      <c r="G240" s="25">
        <v>0</v>
      </c>
    </row>
    <row r="241" spans="1:7" ht="25.5" hidden="1">
      <c r="A241" s="96" t="s">
        <v>34</v>
      </c>
      <c r="B241" s="104" t="s">
        <v>1</v>
      </c>
      <c r="C241" s="14" t="s">
        <v>99</v>
      </c>
      <c r="D241" s="14" t="s">
        <v>96</v>
      </c>
      <c r="E241" s="14" t="s">
        <v>124</v>
      </c>
      <c r="F241" s="14" t="s">
        <v>24</v>
      </c>
      <c r="G241" s="25">
        <f>G242</f>
        <v>0</v>
      </c>
    </row>
    <row r="242" spans="1:7" ht="25.5" hidden="1">
      <c r="A242" s="46" t="s">
        <v>230</v>
      </c>
      <c r="B242" s="104" t="s">
        <v>1</v>
      </c>
      <c r="C242" s="14" t="s">
        <v>99</v>
      </c>
      <c r="D242" s="14" t="s">
        <v>96</v>
      </c>
      <c r="E242" s="14" t="s">
        <v>124</v>
      </c>
      <c r="F242" s="14" t="s">
        <v>235</v>
      </c>
      <c r="G242" s="25">
        <v>0</v>
      </c>
    </row>
    <row r="243" spans="1:7" ht="15.75" hidden="1">
      <c r="A243" s="46" t="s">
        <v>36</v>
      </c>
      <c r="B243" s="104" t="s">
        <v>1</v>
      </c>
      <c r="C243" s="14" t="s">
        <v>99</v>
      </c>
      <c r="D243" s="14" t="s">
        <v>96</v>
      </c>
      <c r="E243" s="14" t="s">
        <v>124</v>
      </c>
      <c r="F243" s="14" t="s">
        <v>28</v>
      </c>
      <c r="G243" s="25">
        <f>G244</f>
        <v>0</v>
      </c>
    </row>
    <row r="244" spans="1:7" ht="25.5" hidden="1">
      <c r="A244" s="46" t="s">
        <v>247</v>
      </c>
      <c r="B244" s="104" t="s">
        <v>1</v>
      </c>
      <c r="C244" s="14" t="s">
        <v>99</v>
      </c>
      <c r="D244" s="14" t="s">
        <v>96</v>
      </c>
      <c r="E244" s="14" t="s">
        <v>124</v>
      </c>
      <c r="F244" s="14" t="s">
        <v>185</v>
      </c>
      <c r="G244" s="25">
        <v>0</v>
      </c>
    </row>
    <row r="245" spans="1:7" ht="63.75">
      <c r="A245" s="45" t="s">
        <v>122</v>
      </c>
      <c r="B245" s="104" t="s">
        <v>1</v>
      </c>
      <c r="C245" s="10" t="s">
        <v>99</v>
      </c>
      <c r="D245" s="10" t="s">
        <v>96</v>
      </c>
      <c r="E245" s="10" t="s">
        <v>123</v>
      </c>
      <c r="F245" s="10"/>
      <c r="G245" s="24">
        <f>G246+G247+G248</f>
        <v>784456</v>
      </c>
    </row>
    <row r="246" spans="1:7" ht="30" customHeight="1">
      <c r="A246" s="96" t="s">
        <v>31</v>
      </c>
      <c r="B246" s="104" t="s">
        <v>1</v>
      </c>
      <c r="C246" s="14" t="s">
        <v>99</v>
      </c>
      <c r="D246" s="14" t="s">
        <v>96</v>
      </c>
      <c r="E246" s="14" t="s">
        <v>123</v>
      </c>
      <c r="F246" s="14" t="s">
        <v>27</v>
      </c>
      <c r="G246" s="25">
        <v>507576</v>
      </c>
    </row>
    <row r="247" spans="1:7" ht="25.5">
      <c r="A247" s="96" t="s">
        <v>34</v>
      </c>
      <c r="B247" s="104" t="s">
        <v>1</v>
      </c>
      <c r="C247" s="16" t="s">
        <v>99</v>
      </c>
      <c r="D247" s="16" t="s">
        <v>96</v>
      </c>
      <c r="E247" s="14" t="s">
        <v>123</v>
      </c>
      <c r="F247" s="14" t="s">
        <v>24</v>
      </c>
      <c r="G247" s="25">
        <v>266880</v>
      </c>
    </row>
    <row r="248" spans="1:7" ht="15.75">
      <c r="A248" s="96" t="s">
        <v>35</v>
      </c>
      <c r="B248" s="104" t="s">
        <v>1</v>
      </c>
      <c r="C248" s="16" t="s">
        <v>99</v>
      </c>
      <c r="D248" s="16" t="s">
        <v>96</v>
      </c>
      <c r="E248" s="14" t="s">
        <v>123</v>
      </c>
      <c r="F248" s="14" t="s">
        <v>29</v>
      </c>
      <c r="G248" s="25">
        <v>10000</v>
      </c>
    </row>
    <row r="249" spans="1:7" ht="16.5">
      <c r="A249" s="52" t="s">
        <v>231</v>
      </c>
      <c r="B249" s="105" t="s">
        <v>1</v>
      </c>
      <c r="C249" s="51">
        <v>10</v>
      </c>
      <c r="D249" s="51"/>
      <c r="E249" s="51"/>
      <c r="F249" s="51"/>
      <c r="G249" s="53">
        <f>G250+G256</f>
        <v>270300</v>
      </c>
    </row>
    <row r="250" spans="1:7" ht="15.75">
      <c r="A250" s="45" t="s">
        <v>88</v>
      </c>
      <c r="B250" s="104" t="s">
        <v>1</v>
      </c>
      <c r="C250" s="10">
        <v>10</v>
      </c>
      <c r="D250" s="10" t="s">
        <v>92</v>
      </c>
      <c r="E250" s="10"/>
      <c r="F250" s="10"/>
      <c r="G250" s="24">
        <f>G251</f>
        <v>267300</v>
      </c>
    </row>
    <row r="251" spans="1:7" ht="25.5">
      <c r="A251" s="84" t="s">
        <v>282</v>
      </c>
      <c r="B251" s="104" t="s">
        <v>1</v>
      </c>
      <c r="C251" s="10">
        <v>10</v>
      </c>
      <c r="D251" s="10" t="s">
        <v>92</v>
      </c>
      <c r="E251" s="10" t="s">
        <v>116</v>
      </c>
      <c r="F251" s="10"/>
      <c r="G251" s="24">
        <f>G252</f>
        <v>267300</v>
      </c>
    </row>
    <row r="252" spans="1:7" ht="25.5">
      <c r="A252" s="84" t="s">
        <v>121</v>
      </c>
      <c r="B252" s="104" t="s">
        <v>1</v>
      </c>
      <c r="C252" s="10" t="s">
        <v>237</v>
      </c>
      <c r="D252" s="10" t="s">
        <v>92</v>
      </c>
      <c r="E252" s="10" t="s">
        <v>120</v>
      </c>
      <c r="F252" s="10"/>
      <c r="G252" s="40">
        <f>G253</f>
        <v>267300</v>
      </c>
    </row>
    <row r="253" spans="1:7" ht="25.5">
      <c r="A253" s="45" t="s">
        <v>89</v>
      </c>
      <c r="B253" s="104" t="s">
        <v>1</v>
      </c>
      <c r="C253" s="10" t="s">
        <v>237</v>
      </c>
      <c r="D253" s="10" t="s">
        <v>92</v>
      </c>
      <c r="E253" s="10" t="s">
        <v>118</v>
      </c>
      <c r="F253" s="10"/>
      <c r="G253" s="24">
        <f>G254</f>
        <v>267300</v>
      </c>
    </row>
    <row r="254" spans="1:7" ht="25.5">
      <c r="A254" s="45" t="s">
        <v>111</v>
      </c>
      <c r="B254" s="104" t="s">
        <v>1</v>
      </c>
      <c r="C254" s="10">
        <v>10</v>
      </c>
      <c r="D254" s="10" t="s">
        <v>92</v>
      </c>
      <c r="E254" s="10" t="s">
        <v>119</v>
      </c>
      <c r="F254" s="10"/>
      <c r="G254" s="24">
        <f>G255</f>
        <v>267300</v>
      </c>
    </row>
    <row r="255" spans="1:7" ht="15.75">
      <c r="A255" s="46" t="s">
        <v>38</v>
      </c>
      <c r="B255" s="104" t="s">
        <v>1</v>
      </c>
      <c r="C255" s="14" t="s">
        <v>237</v>
      </c>
      <c r="D255" s="14" t="s">
        <v>92</v>
      </c>
      <c r="E255" s="14" t="s">
        <v>119</v>
      </c>
      <c r="F255" s="14" t="s">
        <v>32</v>
      </c>
      <c r="G255" s="25">
        <v>267300</v>
      </c>
    </row>
    <row r="256" spans="1:7" ht="15.75">
      <c r="A256" s="45" t="s">
        <v>245</v>
      </c>
      <c r="B256" s="104" t="s">
        <v>1</v>
      </c>
      <c r="C256" s="10">
        <v>10</v>
      </c>
      <c r="D256" s="10" t="s">
        <v>95</v>
      </c>
      <c r="E256" s="10"/>
      <c r="F256" s="10"/>
      <c r="G256" s="24">
        <f>G257+G263</f>
        <v>3000</v>
      </c>
    </row>
    <row r="257" spans="1:7" ht="38.25" hidden="1">
      <c r="A257" s="84" t="s">
        <v>51</v>
      </c>
      <c r="B257" s="104" t="s">
        <v>1</v>
      </c>
      <c r="C257" s="10">
        <v>10</v>
      </c>
      <c r="D257" s="10" t="s">
        <v>95</v>
      </c>
      <c r="E257" s="10" t="s">
        <v>116</v>
      </c>
      <c r="F257" s="10"/>
      <c r="G257" s="24">
        <f>G258</f>
        <v>0</v>
      </c>
    </row>
    <row r="258" spans="1:7" ht="15" customHeight="1" hidden="1">
      <c r="A258" s="84" t="s">
        <v>121</v>
      </c>
      <c r="B258" s="104" t="s">
        <v>1</v>
      </c>
      <c r="C258" s="10" t="s">
        <v>237</v>
      </c>
      <c r="D258" s="10" t="s">
        <v>95</v>
      </c>
      <c r="E258" s="10" t="s">
        <v>120</v>
      </c>
      <c r="F258" s="10"/>
      <c r="G258" s="40">
        <f>G259</f>
        <v>0</v>
      </c>
    </row>
    <row r="259" spans="1:7" ht="25.5" hidden="1">
      <c r="A259" s="45" t="s">
        <v>89</v>
      </c>
      <c r="B259" s="104" t="s">
        <v>1</v>
      </c>
      <c r="C259" s="10" t="s">
        <v>237</v>
      </c>
      <c r="D259" s="10" t="s">
        <v>95</v>
      </c>
      <c r="E259" s="10" t="s">
        <v>118</v>
      </c>
      <c r="F259" s="10"/>
      <c r="G259" s="24">
        <f>G260</f>
        <v>0</v>
      </c>
    </row>
    <row r="260" spans="1:7" ht="25.5" hidden="1">
      <c r="A260" s="45" t="s">
        <v>232</v>
      </c>
      <c r="B260" s="104" t="s">
        <v>1</v>
      </c>
      <c r="C260" s="10">
        <v>10</v>
      </c>
      <c r="D260" s="10" t="s">
        <v>95</v>
      </c>
      <c r="E260" s="10" t="s">
        <v>117</v>
      </c>
      <c r="F260" s="10"/>
      <c r="G260" s="24">
        <f>G262</f>
        <v>0</v>
      </c>
    </row>
    <row r="261" spans="1:7" ht="15.75" hidden="1">
      <c r="A261" s="46" t="s">
        <v>38</v>
      </c>
      <c r="B261" s="104" t="s">
        <v>1</v>
      </c>
      <c r="C261" s="14" t="s">
        <v>237</v>
      </c>
      <c r="D261" s="14" t="s">
        <v>95</v>
      </c>
      <c r="E261" s="14" t="s">
        <v>117</v>
      </c>
      <c r="F261" s="14" t="s">
        <v>32</v>
      </c>
      <c r="G261" s="24">
        <f>G262</f>
        <v>0</v>
      </c>
    </row>
    <row r="262" spans="1:7" ht="25.5" hidden="1">
      <c r="A262" s="46" t="s">
        <v>233</v>
      </c>
      <c r="B262" s="104" t="s">
        <v>1</v>
      </c>
      <c r="C262" s="14" t="s">
        <v>237</v>
      </c>
      <c r="D262" s="14" t="s">
        <v>95</v>
      </c>
      <c r="E262" s="14" t="s">
        <v>117</v>
      </c>
      <c r="F262" s="14" t="s">
        <v>242</v>
      </c>
      <c r="G262" s="25">
        <v>0</v>
      </c>
    </row>
    <row r="263" spans="1:7" ht="38.25">
      <c r="A263" s="95" t="s">
        <v>207</v>
      </c>
      <c r="B263" s="104" t="s">
        <v>1</v>
      </c>
      <c r="C263" s="10" t="s">
        <v>237</v>
      </c>
      <c r="D263" s="10" t="s">
        <v>95</v>
      </c>
      <c r="E263" s="10" t="s">
        <v>126</v>
      </c>
      <c r="F263" s="10"/>
      <c r="G263" s="24">
        <f>G264</f>
        <v>3000</v>
      </c>
    </row>
    <row r="264" spans="1:7" ht="38.25">
      <c r="A264" s="95" t="s">
        <v>210</v>
      </c>
      <c r="B264" s="104" t="s">
        <v>1</v>
      </c>
      <c r="C264" s="10" t="s">
        <v>237</v>
      </c>
      <c r="D264" s="10" t="s">
        <v>95</v>
      </c>
      <c r="E264" s="10" t="s">
        <v>125</v>
      </c>
      <c r="F264" s="10"/>
      <c r="G264" s="24">
        <f>G265</f>
        <v>3000</v>
      </c>
    </row>
    <row r="265" spans="1:7" ht="51">
      <c r="A265" s="97" t="s">
        <v>315</v>
      </c>
      <c r="B265" s="104" t="s">
        <v>1</v>
      </c>
      <c r="C265" s="10" t="s">
        <v>237</v>
      </c>
      <c r="D265" s="10" t="s">
        <v>95</v>
      </c>
      <c r="E265" s="10" t="s">
        <v>26</v>
      </c>
      <c r="F265" s="10"/>
      <c r="G265" s="24">
        <f>G267</f>
        <v>3000</v>
      </c>
    </row>
    <row r="266" spans="1:7" ht="15.75">
      <c r="A266" s="58" t="s">
        <v>39</v>
      </c>
      <c r="B266" s="104" t="s">
        <v>1</v>
      </c>
      <c r="C266" s="14" t="s">
        <v>237</v>
      </c>
      <c r="D266" s="14" t="s">
        <v>95</v>
      </c>
      <c r="E266" s="14" t="s">
        <v>26</v>
      </c>
      <c r="F266" s="14" t="s">
        <v>33</v>
      </c>
      <c r="G266" s="24">
        <f>G267</f>
        <v>3000</v>
      </c>
    </row>
    <row r="267" spans="1:7" ht="25.5">
      <c r="A267" s="96" t="s">
        <v>25</v>
      </c>
      <c r="B267" s="104" t="s">
        <v>1</v>
      </c>
      <c r="C267" s="14" t="s">
        <v>237</v>
      </c>
      <c r="D267" s="14" t="s">
        <v>95</v>
      </c>
      <c r="E267" s="14" t="s">
        <v>26</v>
      </c>
      <c r="F267" s="14" t="s">
        <v>241</v>
      </c>
      <c r="G267" s="25">
        <v>3000</v>
      </c>
    </row>
    <row r="268" spans="1:7" ht="16.5">
      <c r="A268" s="52" t="s">
        <v>102</v>
      </c>
      <c r="B268" s="105" t="s">
        <v>1</v>
      </c>
      <c r="C268" s="51">
        <v>11</v>
      </c>
      <c r="D268" s="51"/>
      <c r="E268" s="51"/>
      <c r="F268" s="51"/>
      <c r="G268" s="53">
        <f>G269</f>
        <v>55000</v>
      </c>
    </row>
    <row r="269" spans="1:7" ht="15.75">
      <c r="A269" s="45" t="s">
        <v>234</v>
      </c>
      <c r="B269" s="104" t="s">
        <v>1</v>
      </c>
      <c r="C269" s="10">
        <v>11</v>
      </c>
      <c r="D269" s="10" t="s">
        <v>92</v>
      </c>
      <c r="E269" s="10"/>
      <c r="F269" s="10"/>
      <c r="G269" s="24">
        <f>G270</f>
        <v>55000</v>
      </c>
    </row>
    <row r="270" spans="1:7" ht="15.75">
      <c r="A270" s="45" t="s">
        <v>281</v>
      </c>
      <c r="B270" s="104" t="s">
        <v>1</v>
      </c>
      <c r="C270" s="10">
        <v>11</v>
      </c>
      <c r="D270" s="10" t="s">
        <v>92</v>
      </c>
      <c r="E270" s="10" t="s">
        <v>113</v>
      </c>
      <c r="F270" s="10"/>
      <c r="G270" s="24">
        <f>G271</f>
        <v>55000</v>
      </c>
    </row>
    <row r="271" spans="1:7" ht="25.5">
      <c r="A271" s="45" t="s">
        <v>115</v>
      </c>
      <c r="B271" s="104" t="s">
        <v>1</v>
      </c>
      <c r="C271" s="10" t="s">
        <v>243</v>
      </c>
      <c r="D271" s="10" t="s">
        <v>92</v>
      </c>
      <c r="E271" s="10" t="s">
        <v>114</v>
      </c>
      <c r="F271" s="10"/>
      <c r="G271" s="40">
        <f>G272</f>
        <v>55000</v>
      </c>
    </row>
    <row r="272" spans="1:7" ht="15.75">
      <c r="A272" s="45" t="s">
        <v>103</v>
      </c>
      <c r="B272" s="104" t="s">
        <v>1</v>
      </c>
      <c r="C272" s="10">
        <v>11</v>
      </c>
      <c r="D272" s="10" t="s">
        <v>92</v>
      </c>
      <c r="E272" s="10" t="s">
        <v>112</v>
      </c>
      <c r="F272" s="10"/>
      <c r="G272" s="24">
        <f>G273</f>
        <v>55000</v>
      </c>
    </row>
    <row r="273" spans="1:7" ht="25.5">
      <c r="A273" s="96" t="s">
        <v>34</v>
      </c>
      <c r="B273" s="104" t="s">
        <v>1</v>
      </c>
      <c r="C273" s="14" t="s">
        <v>243</v>
      </c>
      <c r="D273" s="14" t="s">
        <v>92</v>
      </c>
      <c r="E273" s="14" t="s">
        <v>112</v>
      </c>
      <c r="F273" s="14" t="s">
        <v>24</v>
      </c>
      <c r="G273" s="25">
        <v>55000</v>
      </c>
    </row>
    <row r="274" spans="1:7" ht="15.75">
      <c r="A274" s="49" t="s">
        <v>246</v>
      </c>
      <c r="B274" s="106"/>
      <c r="C274" s="36"/>
      <c r="D274" s="36"/>
      <c r="E274" s="36"/>
      <c r="F274" s="36"/>
      <c r="G274" s="37">
        <f>G7+G58+G65+G92+G127+G208+G215+G225+G249+G268</f>
        <v>21754210</v>
      </c>
    </row>
  </sheetData>
  <sheetProtection/>
  <mergeCells count="4">
    <mergeCell ref="A3:G3"/>
    <mergeCell ref="A2:G2"/>
    <mergeCell ref="A5:A6"/>
    <mergeCell ref="D1:G1"/>
  </mergeCells>
  <printOptions/>
  <pageMargins left="0.38" right="0.36" top="0.36" bottom="0.37" header="0.36" footer="0.3"/>
  <pageSetup fitToHeight="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31"/>
  <sheetViews>
    <sheetView view="pageBreakPreview" zoomScaleSheetLayoutView="100" zoomScalePageLayoutView="0" workbookViewId="0" topLeftCell="A1">
      <selection activeCell="B1" sqref="B1:G1"/>
    </sheetView>
  </sheetViews>
  <sheetFormatPr defaultColWidth="9.140625" defaultRowHeight="15"/>
  <cols>
    <col min="1" max="1" width="65.421875" style="7" customWidth="1"/>
    <col min="2" max="2" width="15.00390625" style="27" customWidth="1"/>
    <col min="3" max="3" width="7.00390625" style="28" customWidth="1"/>
    <col min="4" max="4" width="6.140625" style="28" customWidth="1"/>
    <col min="5" max="5" width="7.28125" style="28" customWidth="1"/>
    <col min="6" max="6" width="5.57421875" style="28" customWidth="1"/>
    <col min="7" max="7" width="15.28125" style="26" customWidth="1"/>
    <col min="10" max="10" width="12.421875" style="0" bestFit="1" customWidth="1"/>
  </cols>
  <sheetData>
    <row r="1" spans="2:7" ht="73.5" customHeight="1">
      <c r="B1" s="206" t="s">
        <v>345</v>
      </c>
      <c r="C1" s="198"/>
      <c r="D1" s="198"/>
      <c r="E1" s="198"/>
      <c r="F1" s="198"/>
      <c r="G1" s="198"/>
    </row>
    <row r="2" spans="1:7" ht="91.5" customHeight="1">
      <c r="A2" s="209" t="s">
        <v>323</v>
      </c>
      <c r="B2" s="210"/>
      <c r="C2" s="210"/>
      <c r="D2" s="210"/>
      <c r="E2" s="210"/>
      <c r="F2" s="210"/>
      <c r="G2" s="210"/>
    </row>
    <row r="3" spans="1:7" ht="63" customHeight="1">
      <c r="A3" s="207" t="s">
        <v>302</v>
      </c>
      <c r="B3" s="208"/>
      <c r="C3" s="208"/>
      <c r="D3" s="208"/>
      <c r="E3" s="208"/>
      <c r="F3" s="208"/>
      <c r="G3" s="208"/>
    </row>
    <row r="4" ht="15.75" thickBot="1">
      <c r="G4" s="29" t="s">
        <v>168</v>
      </c>
    </row>
    <row r="5" spans="1:7" ht="15">
      <c r="A5" s="211" t="s">
        <v>186</v>
      </c>
      <c r="B5" s="213" t="s">
        <v>108</v>
      </c>
      <c r="C5" s="215" t="s">
        <v>187</v>
      </c>
      <c r="D5" s="215" t="s">
        <v>107</v>
      </c>
      <c r="E5" s="215" t="s">
        <v>60</v>
      </c>
      <c r="F5" s="215" t="s">
        <v>188</v>
      </c>
      <c r="G5" s="165" t="s">
        <v>62</v>
      </c>
    </row>
    <row r="6" spans="1:7" ht="49.5" customHeight="1">
      <c r="A6" s="212"/>
      <c r="B6" s="214"/>
      <c r="C6" s="216"/>
      <c r="D6" s="216"/>
      <c r="E6" s="216"/>
      <c r="F6" s="216"/>
      <c r="G6" s="166" t="s">
        <v>303</v>
      </c>
    </row>
    <row r="7" spans="1:10" ht="15.75">
      <c r="A7" s="118" t="s">
        <v>281</v>
      </c>
      <c r="B7" s="108" t="s">
        <v>113</v>
      </c>
      <c r="C7" s="113"/>
      <c r="D7" s="113"/>
      <c r="E7" s="113"/>
      <c r="F7" s="113"/>
      <c r="G7" s="132">
        <f>G8</f>
        <v>55000</v>
      </c>
      <c r="J7" s="192">
        <v>3</v>
      </c>
    </row>
    <row r="8" spans="1:7" ht="15.75">
      <c r="A8" s="114" t="s">
        <v>103</v>
      </c>
      <c r="B8" s="116" t="s">
        <v>114</v>
      </c>
      <c r="C8" s="115"/>
      <c r="D8" s="115"/>
      <c r="E8" s="115"/>
      <c r="F8" s="115"/>
      <c r="G8" s="135">
        <f>G9</f>
        <v>55000</v>
      </c>
    </row>
    <row r="9" spans="1:7" ht="15.75">
      <c r="A9" s="114" t="s">
        <v>102</v>
      </c>
      <c r="B9" s="116" t="s">
        <v>112</v>
      </c>
      <c r="C9" s="115">
        <v>11</v>
      </c>
      <c r="D9" s="115"/>
      <c r="E9" s="115"/>
      <c r="F9" s="115"/>
      <c r="G9" s="135">
        <f>G10</f>
        <v>55000</v>
      </c>
    </row>
    <row r="10" spans="1:7" ht="15.75">
      <c r="A10" s="114" t="s">
        <v>265</v>
      </c>
      <c r="B10" s="116" t="s">
        <v>112</v>
      </c>
      <c r="C10" s="115">
        <v>11</v>
      </c>
      <c r="D10" s="115" t="s">
        <v>92</v>
      </c>
      <c r="E10" s="115"/>
      <c r="F10" s="115"/>
      <c r="G10" s="135">
        <f>G11</f>
        <v>55000</v>
      </c>
    </row>
    <row r="11" spans="1:7" ht="25.5">
      <c r="A11" s="96" t="s">
        <v>34</v>
      </c>
      <c r="B11" s="116" t="s">
        <v>112</v>
      </c>
      <c r="C11" s="115" t="s">
        <v>243</v>
      </c>
      <c r="D11" s="115" t="s">
        <v>92</v>
      </c>
      <c r="E11" s="115" t="s">
        <v>24</v>
      </c>
      <c r="F11" s="115"/>
      <c r="G11" s="135">
        <f>G12</f>
        <v>55000</v>
      </c>
    </row>
    <row r="12" spans="1:7" ht="25.5">
      <c r="A12" s="114" t="s">
        <v>189</v>
      </c>
      <c r="B12" s="116" t="s">
        <v>112</v>
      </c>
      <c r="C12" s="115">
        <v>11</v>
      </c>
      <c r="D12" s="115" t="s">
        <v>92</v>
      </c>
      <c r="E12" s="115" t="s">
        <v>24</v>
      </c>
      <c r="F12" s="115" t="s">
        <v>1</v>
      </c>
      <c r="G12" s="125">
        <v>55000</v>
      </c>
    </row>
    <row r="13" spans="1:7" ht="29.25">
      <c r="A13" s="110" t="s">
        <v>304</v>
      </c>
      <c r="B13" s="108" t="s">
        <v>116</v>
      </c>
      <c r="C13" s="113"/>
      <c r="D13" s="113"/>
      <c r="E13" s="113"/>
      <c r="F13" s="113"/>
      <c r="G13" s="132">
        <f>G14</f>
        <v>267300</v>
      </c>
    </row>
    <row r="14" spans="1:7" ht="15.75">
      <c r="A14" s="114" t="s">
        <v>89</v>
      </c>
      <c r="B14" s="116" t="s">
        <v>120</v>
      </c>
      <c r="C14" s="115"/>
      <c r="D14" s="115"/>
      <c r="E14" s="115"/>
      <c r="F14" s="115"/>
      <c r="G14" s="135">
        <f>G15+G20</f>
        <v>267300</v>
      </c>
    </row>
    <row r="15" spans="1:7" ht="15.75">
      <c r="A15" s="119" t="s">
        <v>190</v>
      </c>
      <c r="B15" s="116" t="s">
        <v>118</v>
      </c>
      <c r="C15" s="115">
        <v>10</v>
      </c>
      <c r="D15" s="115"/>
      <c r="E15" s="115"/>
      <c r="F15" s="115"/>
      <c r="G15" s="135">
        <f>G16</f>
        <v>267300</v>
      </c>
    </row>
    <row r="16" spans="1:7" ht="15.75">
      <c r="A16" s="119" t="s">
        <v>88</v>
      </c>
      <c r="B16" s="116" t="s">
        <v>119</v>
      </c>
      <c r="C16" s="115">
        <v>10</v>
      </c>
      <c r="D16" s="115" t="s">
        <v>92</v>
      </c>
      <c r="E16" s="115"/>
      <c r="F16" s="115"/>
      <c r="G16" s="135">
        <f>G17</f>
        <v>267300</v>
      </c>
    </row>
    <row r="17" spans="1:7" ht="25.5">
      <c r="A17" s="119" t="s">
        <v>90</v>
      </c>
      <c r="B17" s="116" t="s">
        <v>119</v>
      </c>
      <c r="C17" s="115">
        <v>10</v>
      </c>
      <c r="D17" s="115" t="s">
        <v>92</v>
      </c>
      <c r="E17" s="115"/>
      <c r="F17" s="115"/>
      <c r="G17" s="135">
        <f>G18</f>
        <v>267300</v>
      </c>
    </row>
    <row r="18" spans="1:7" ht="15.75">
      <c r="A18" s="119" t="s">
        <v>91</v>
      </c>
      <c r="B18" s="116" t="s">
        <v>119</v>
      </c>
      <c r="C18" s="115" t="s">
        <v>237</v>
      </c>
      <c r="D18" s="115" t="s">
        <v>92</v>
      </c>
      <c r="E18" s="115" t="s">
        <v>32</v>
      </c>
      <c r="F18" s="117"/>
      <c r="G18" s="135">
        <f>G19</f>
        <v>267300</v>
      </c>
    </row>
    <row r="19" spans="1:7" ht="24.75" customHeight="1">
      <c r="A19" s="114" t="s">
        <v>191</v>
      </c>
      <c r="B19" s="116" t="s">
        <v>119</v>
      </c>
      <c r="C19" s="115">
        <v>10</v>
      </c>
      <c r="D19" s="115" t="s">
        <v>92</v>
      </c>
      <c r="E19" s="115" t="s">
        <v>32</v>
      </c>
      <c r="F19" s="115" t="s">
        <v>1</v>
      </c>
      <c r="G19" s="125">
        <v>267300</v>
      </c>
    </row>
    <row r="20" spans="1:7" ht="1.5" customHeight="1" hidden="1">
      <c r="A20" s="114" t="s">
        <v>101</v>
      </c>
      <c r="B20" s="116" t="s">
        <v>117</v>
      </c>
      <c r="C20" s="115"/>
      <c r="D20" s="115"/>
      <c r="E20" s="115"/>
      <c r="F20" s="115"/>
      <c r="G20" s="135">
        <f>G21</f>
        <v>0</v>
      </c>
    </row>
    <row r="21" spans="1:7" ht="15.75" hidden="1">
      <c r="A21" s="114" t="s">
        <v>192</v>
      </c>
      <c r="B21" s="116" t="s">
        <v>117</v>
      </c>
      <c r="C21" s="115">
        <v>10</v>
      </c>
      <c r="D21" s="115" t="s">
        <v>95</v>
      </c>
      <c r="E21" s="115"/>
      <c r="F21" s="115"/>
      <c r="G21" s="135">
        <f>G22</f>
        <v>0</v>
      </c>
    </row>
    <row r="22" spans="1:7" ht="15.75" hidden="1">
      <c r="A22" s="119" t="s">
        <v>91</v>
      </c>
      <c r="B22" s="116" t="s">
        <v>117</v>
      </c>
      <c r="C22" s="115" t="s">
        <v>237</v>
      </c>
      <c r="D22" s="115" t="s">
        <v>95</v>
      </c>
      <c r="E22" s="115" t="s">
        <v>32</v>
      </c>
      <c r="F22" s="117"/>
      <c r="G22" s="135">
        <f>G23</f>
        <v>0</v>
      </c>
    </row>
    <row r="23" spans="1:7" ht="25.5" hidden="1">
      <c r="A23" s="114" t="s">
        <v>191</v>
      </c>
      <c r="B23" s="116" t="s">
        <v>117</v>
      </c>
      <c r="C23" s="115">
        <v>10</v>
      </c>
      <c r="D23" s="115" t="s">
        <v>95</v>
      </c>
      <c r="E23" s="115" t="s">
        <v>32</v>
      </c>
      <c r="F23" s="115" t="s">
        <v>1</v>
      </c>
      <c r="G23" s="125">
        <v>0</v>
      </c>
    </row>
    <row r="24" spans="1:7" ht="29.25">
      <c r="A24" s="110" t="s">
        <v>287</v>
      </c>
      <c r="B24" s="108" t="s">
        <v>130</v>
      </c>
      <c r="C24" s="113"/>
      <c r="D24" s="113"/>
      <c r="E24" s="113"/>
      <c r="F24" s="113"/>
      <c r="G24" s="132">
        <f>G25</f>
        <v>20000</v>
      </c>
    </row>
    <row r="25" spans="1:7" ht="25.5">
      <c r="A25" s="114" t="s">
        <v>72</v>
      </c>
      <c r="B25" s="116" t="s">
        <v>131</v>
      </c>
      <c r="C25" s="117"/>
      <c r="D25" s="117"/>
      <c r="E25" s="117"/>
      <c r="F25" s="117"/>
      <c r="G25" s="135">
        <f>G26+G30</f>
        <v>20000</v>
      </c>
    </row>
    <row r="26" spans="1:7" ht="15.75">
      <c r="A26" s="114" t="s">
        <v>70</v>
      </c>
      <c r="B26" s="116" t="s">
        <v>129</v>
      </c>
      <c r="C26" s="115" t="s">
        <v>96</v>
      </c>
      <c r="D26" s="115"/>
      <c r="E26" s="115"/>
      <c r="F26" s="115"/>
      <c r="G26" s="135">
        <f>G27</f>
        <v>5000</v>
      </c>
    </row>
    <row r="27" spans="1:7" ht="15.75">
      <c r="A27" s="114" t="s">
        <v>71</v>
      </c>
      <c r="B27" s="116" t="s">
        <v>129</v>
      </c>
      <c r="C27" s="115" t="s">
        <v>96</v>
      </c>
      <c r="D27" s="115" t="s">
        <v>92</v>
      </c>
      <c r="E27" s="115"/>
      <c r="F27" s="115"/>
      <c r="G27" s="135">
        <f>G28</f>
        <v>5000</v>
      </c>
    </row>
    <row r="28" spans="1:7" ht="25.5">
      <c r="A28" s="114" t="s">
        <v>65</v>
      </c>
      <c r="B28" s="116" t="s">
        <v>129</v>
      </c>
      <c r="C28" s="115" t="s">
        <v>96</v>
      </c>
      <c r="D28" s="115" t="s">
        <v>92</v>
      </c>
      <c r="E28" s="115" t="s">
        <v>24</v>
      </c>
      <c r="F28" s="115"/>
      <c r="G28" s="135">
        <f>G29</f>
        <v>5000</v>
      </c>
    </row>
    <row r="29" spans="1:7" ht="25.5">
      <c r="A29" s="114" t="s">
        <v>191</v>
      </c>
      <c r="B29" s="116" t="s">
        <v>129</v>
      </c>
      <c r="C29" s="115" t="s">
        <v>96</v>
      </c>
      <c r="D29" s="115" t="s">
        <v>92</v>
      </c>
      <c r="E29" s="115" t="s">
        <v>24</v>
      </c>
      <c r="F29" s="115" t="s">
        <v>1</v>
      </c>
      <c r="G29" s="125">
        <v>5000</v>
      </c>
    </row>
    <row r="30" spans="1:7" ht="15.75">
      <c r="A30" s="114" t="s">
        <v>193</v>
      </c>
      <c r="B30" s="116" t="s">
        <v>129</v>
      </c>
      <c r="C30" s="115" t="s">
        <v>98</v>
      </c>
      <c r="D30" s="115"/>
      <c r="E30" s="115"/>
      <c r="F30" s="115"/>
      <c r="G30" s="135">
        <f>G31</f>
        <v>15000</v>
      </c>
    </row>
    <row r="31" spans="1:7" ht="15.75">
      <c r="A31" s="114" t="s">
        <v>84</v>
      </c>
      <c r="B31" s="116" t="s">
        <v>129</v>
      </c>
      <c r="C31" s="115" t="s">
        <v>98</v>
      </c>
      <c r="D31" s="115" t="s">
        <v>98</v>
      </c>
      <c r="E31" s="115"/>
      <c r="F31" s="115"/>
      <c r="G31" s="135">
        <f>G32</f>
        <v>15000</v>
      </c>
    </row>
    <row r="32" spans="1:7" ht="25.5">
      <c r="A32" s="114" t="s">
        <v>65</v>
      </c>
      <c r="B32" s="116" t="s">
        <v>129</v>
      </c>
      <c r="C32" s="115" t="s">
        <v>98</v>
      </c>
      <c r="D32" s="115" t="s">
        <v>98</v>
      </c>
      <c r="E32" s="115" t="s">
        <v>24</v>
      </c>
      <c r="F32" s="115"/>
      <c r="G32" s="135">
        <f>G33</f>
        <v>15000</v>
      </c>
    </row>
    <row r="33" spans="1:7" ht="25.5">
      <c r="A33" s="114" t="s">
        <v>191</v>
      </c>
      <c r="B33" s="116" t="s">
        <v>129</v>
      </c>
      <c r="C33" s="115" t="s">
        <v>98</v>
      </c>
      <c r="D33" s="115" t="s">
        <v>98</v>
      </c>
      <c r="E33" s="115" t="s">
        <v>24</v>
      </c>
      <c r="F33" s="115" t="s">
        <v>1</v>
      </c>
      <c r="G33" s="125">
        <v>15000</v>
      </c>
    </row>
    <row r="34" spans="1:7" ht="57">
      <c r="A34" s="124" t="s">
        <v>292</v>
      </c>
      <c r="B34" s="108" t="s">
        <v>136</v>
      </c>
      <c r="C34" s="111"/>
      <c r="D34" s="111"/>
      <c r="E34" s="111"/>
      <c r="F34" s="111"/>
      <c r="G34" s="132">
        <f>G35</f>
        <v>30000</v>
      </c>
    </row>
    <row r="35" spans="1:7" ht="25.5">
      <c r="A35" s="114" t="s">
        <v>194</v>
      </c>
      <c r="B35" s="116" t="s">
        <v>134</v>
      </c>
      <c r="C35" s="115"/>
      <c r="D35" s="115"/>
      <c r="E35" s="115"/>
      <c r="F35" s="115"/>
      <c r="G35" s="135">
        <f>G36+G40+G44+G48</f>
        <v>30000</v>
      </c>
    </row>
    <row r="36" spans="1:7" ht="15.75">
      <c r="A36" s="114" t="s">
        <v>64</v>
      </c>
      <c r="B36" s="116" t="s">
        <v>133</v>
      </c>
      <c r="C36" s="115" t="s">
        <v>92</v>
      </c>
      <c r="D36" s="115"/>
      <c r="E36" s="115"/>
      <c r="F36" s="115"/>
      <c r="G36" s="135">
        <f>G37</f>
        <v>5000</v>
      </c>
    </row>
    <row r="37" spans="1:7" ht="15.75">
      <c r="A37" s="114" t="s">
        <v>66</v>
      </c>
      <c r="B37" s="116" t="s">
        <v>133</v>
      </c>
      <c r="C37" s="115" t="s">
        <v>92</v>
      </c>
      <c r="D37" s="115">
        <v>13</v>
      </c>
      <c r="E37" s="115"/>
      <c r="F37" s="115"/>
      <c r="G37" s="135">
        <f>G38</f>
        <v>5000</v>
      </c>
    </row>
    <row r="38" spans="1:7" ht="25.5">
      <c r="A38" s="114" t="s">
        <v>65</v>
      </c>
      <c r="B38" s="116" t="s">
        <v>133</v>
      </c>
      <c r="C38" s="115" t="s">
        <v>93</v>
      </c>
      <c r="D38" s="115" t="s">
        <v>236</v>
      </c>
      <c r="E38" s="115" t="s">
        <v>24</v>
      </c>
      <c r="F38" s="115"/>
      <c r="G38" s="135">
        <f>G39</f>
        <v>5000</v>
      </c>
    </row>
    <row r="39" spans="1:7" ht="25.5">
      <c r="A39" s="114" t="s">
        <v>191</v>
      </c>
      <c r="B39" s="116" t="s">
        <v>133</v>
      </c>
      <c r="C39" s="115" t="s">
        <v>92</v>
      </c>
      <c r="D39" s="115">
        <v>13</v>
      </c>
      <c r="E39" s="115" t="s">
        <v>24</v>
      </c>
      <c r="F39" s="115" t="s">
        <v>1</v>
      </c>
      <c r="G39" s="125">
        <v>5000</v>
      </c>
    </row>
    <row r="40" spans="1:7" ht="15.75">
      <c r="A40" s="114" t="s">
        <v>195</v>
      </c>
      <c r="B40" s="116" t="s">
        <v>133</v>
      </c>
      <c r="C40" s="115" t="s">
        <v>95</v>
      </c>
      <c r="D40" s="115"/>
      <c r="E40" s="115"/>
      <c r="F40" s="115"/>
      <c r="G40" s="135">
        <f>G41</f>
        <v>15000</v>
      </c>
    </row>
    <row r="41" spans="1:7" ht="15.75">
      <c r="A41" s="114" t="s">
        <v>68</v>
      </c>
      <c r="B41" s="116" t="s">
        <v>133</v>
      </c>
      <c r="C41" s="115" t="s">
        <v>95</v>
      </c>
      <c r="D41" s="115" t="s">
        <v>2</v>
      </c>
      <c r="E41" s="115"/>
      <c r="F41" s="115"/>
      <c r="G41" s="135">
        <f>G42</f>
        <v>15000</v>
      </c>
    </row>
    <row r="42" spans="1:7" ht="25.5">
      <c r="A42" s="114" t="s">
        <v>65</v>
      </c>
      <c r="B42" s="116" t="s">
        <v>133</v>
      </c>
      <c r="C42" s="115" t="s">
        <v>95</v>
      </c>
      <c r="D42" s="115" t="s">
        <v>2</v>
      </c>
      <c r="E42" s="115" t="s">
        <v>24</v>
      </c>
      <c r="F42" s="115"/>
      <c r="G42" s="135">
        <f>G43</f>
        <v>15000</v>
      </c>
    </row>
    <row r="43" spans="1:7" ht="25.5">
      <c r="A43" s="114" t="s">
        <v>191</v>
      </c>
      <c r="B43" s="116" t="s">
        <v>133</v>
      </c>
      <c r="C43" s="115" t="s">
        <v>95</v>
      </c>
      <c r="D43" s="115" t="s">
        <v>2</v>
      </c>
      <c r="E43" s="115" t="s">
        <v>24</v>
      </c>
      <c r="F43" s="115" t="s">
        <v>1</v>
      </c>
      <c r="G43" s="125">
        <v>15000</v>
      </c>
    </row>
    <row r="44" spans="1:7" ht="15.75">
      <c r="A44" s="114" t="s">
        <v>196</v>
      </c>
      <c r="B44" s="116" t="s">
        <v>133</v>
      </c>
      <c r="C44" s="115" t="s">
        <v>97</v>
      </c>
      <c r="D44" s="115" t="s">
        <v>95</v>
      </c>
      <c r="E44" s="115"/>
      <c r="F44" s="115"/>
      <c r="G44" s="135">
        <f>G45</f>
        <v>5000</v>
      </c>
    </row>
    <row r="45" spans="1:7" ht="15.75">
      <c r="A45" s="114" t="s">
        <v>79</v>
      </c>
      <c r="B45" s="116" t="s">
        <v>133</v>
      </c>
      <c r="C45" s="115" t="s">
        <v>97</v>
      </c>
      <c r="D45" s="115" t="s">
        <v>95</v>
      </c>
      <c r="E45" s="115"/>
      <c r="F45" s="115"/>
      <c r="G45" s="135">
        <f>G46</f>
        <v>5000</v>
      </c>
    </row>
    <row r="46" spans="1:7" ht="25.5">
      <c r="A46" s="114" t="s">
        <v>65</v>
      </c>
      <c r="B46" s="116" t="s">
        <v>133</v>
      </c>
      <c r="C46" s="115" t="s">
        <v>97</v>
      </c>
      <c r="D46" s="115" t="s">
        <v>95</v>
      </c>
      <c r="E46" s="115" t="s">
        <v>24</v>
      </c>
      <c r="F46" s="115"/>
      <c r="G46" s="135">
        <f>G47</f>
        <v>5000</v>
      </c>
    </row>
    <row r="47" spans="1:7" ht="25.5">
      <c r="A47" s="114" t="s">
        <v>191</v>
      </c>
      <c r="B47" s="116" t="s">
        <v>133</v>
      </c>
      <c r="C47" s="115" t="s">
        <v>97</v>
      </c>
      <c r="D47" s="115" t="s">
        <v>95</v>
      </c>
      <c r="E47" s="115" t="s">
        <v>24</v>
      </c>
      <c r="F47" s="115" t="s">
        <v>1</v>
      </c>
      <c r="G47" s="125">
        <v>5000</v>
      </c>
    </row>
    <row r="48" spans="1:7" ht="15.75">
      <c r="A48" s="114" t="s">
        <v>193</v>
      </c>
      <c r="B48" s="116" t="s">
        <v>133</v>
      </c>
      <c r="C48" s="115" t="s">
        <v>98</v>
      </c>
      <c r="D48" s="115"/>
      <c r="E48" s="115"/>
      <c r="F48" s="115"/>
      <c r="G48" s="135">
        <f>G49</f>
        <v>5000</v>
      </c>
    </row>
    <row r="49" spans="1:7" ht="15.75">
      <c r="A49" s="114" t="s">
        <v>84</v>
      </c>
      <c r="B49" s="116" t="s">
        <v>133</v>
      </c>
      <c r="C49" s="115" t="s">
        <v>98</v>
      </c>
      <c r="D49" s="115" t="s">
        <v>98</v>
      </c>
      <c r="E49" s="115"/>
      <c r="F49" s="115"/>
      <c r="G49" s="135">
        <f>G50</f>
        <v>5000</v>
      </c>
    </row>
    <row r="50" spans="1:7" ht="25.5">
      <c r="A50" s="114" t="s">
        <v>65</v>
      </c>
      <c r="B50" s="116" t="s">
        <v>133</v>
      </c>
      <c r="C50" s="115" t="s">
        <v>98</v>
      </c>
      <c r="D50" s="115" t="s">
        <v>98</v>
      </c>
      <c r="E50" s="115" t="s">
        <v>24</v>
      </c>
      <c r="F50" s="115"/>
      <c r="G50" s="135">
        <f>G51</f>
        <v>5000</v>
      </c>
    </row>
    <row r="51" spans="1:7" ht="25.5">
      <c r="A51" s="114" t="s">
        <v>191</v>
      </c>
      <c r="B51" s="116" t="s">
        <v>133</v>
      </c>
      <c r="C51" s="115" t="s">
        <v>98</v>
      </c>
      <c r="D51" s="115" t="s">
        <v>98</v>
      </c>
      <c r="E51" s="115" t="s">
        <v>24</v>
      </c>
      <c r="F51" s="115" t="s">
        <v>1</v>
      </c>
      <c r="G51" s="125">
        <v>5000</v>
      </c>
    </row>
    <row r="52" spans="1:7" ht="43.5">
      <c r="A52" s="110" t="s">
        <v>289</v>
      </c>
      <c r="B52" s="108" t="s">
        <v>142</v>
      </c>
      <c r="C52" s="111"/>
      <c r="D52" s="111"/>
      <c r="E52" s="111"/>
      <c r="F52" s="111"/>
      <c r="G52" s="132">
        <f>G53</f>
        <v>25000</v>
      </c>
    </row>
    <row r="53" spans="1:7" ht="25.5">
      <c r="A53" s="119" t="s">
        <v>110</v>
      </c>
      <c r="B53" s="116" t="s">
        <v>140</v>
      </c>
      <c r="C53" s="115"/>
      <c r="D53" s="115"/>
      <c r="E53" s="115"/>
      <c r="F53" s="115"/>
      <c r="G53" s="135">
        <f>G54+G58</f>
        <v>25000</v>
      </c>
    </row>
    <row r="54" spans="1:7" ht="15.75">
      <c r="A54" s="119" t="s">
        <v>70</v>
      </c>
      <c r="B54" s="116" t="s">
        <v>139</v>
      </c>
      <c r="C54" s="115" t="s">
        <v>96</v>
      </c>
      <c r="D54" s="115"/>
      <c r="E54" s="115"/>
      <c r="F54" s="115"/>
      <c r="G54" s="135">
        <f>G55</f>
        <v>25000</v>
      </c>
    </row>
    <row r="55" spans="1:7" ht="15.75">
      <c r="A55" s="119" t="s">
        <v>73</v>
      </c>
      <c r="B55" s="116" t="s">
        <v>139</v>
      </c>
      <c r="C55" s="115" t="s">
        <v>96</v>
      </c>
      <c r="D55" s="115">
        <v>12</v>
      </c>
      <c r="E55" s="115"/>
      <c r="F55" s="115"/>
      <c r="G55" s="135">
        <f>G56</f>
        <v>25000</v>
      </c>
    </row>
    <row r="56" spans="1:7" ht="25.5">
      <c r="A56" s="114" t="s">
        <v>65</v>
      </c>
      <c r="B56" s="116" t="s">
        <v>139</v>
      </c>
      <c r="C56" s="115" t="s">
        <v>96</v>
      </c>
      <c r="D56" s="115">
        <v>11</v>
      </c>
      <c r="E56" s="115" t="s">
        <v>24</v>
      </c>
      <c r="F56" s="115"/>
      <c r="G56" s="135">
        <f>G57</f>
        <v>25000</v>
      </c>
    </row>
    <row r="57" spans="1:7" ht="25.5">
      <c r="A57" s="114" t="s">
        <v>191</v>
      </c>
      <c r="B57" s="116" t="s">
        <v>139</v>
      </c>
      <c r="C57" s="115" t="s">
        <v>96</v>
      </c>
      <c r="D57" s="115">
        <v>12</v>
      </c>
      <c r="E57" s="115" t="s">
        <v>24</v>
      </c>
      <c r="F57" s="115" t="s">
        <v>1</v>
      </c>
      <c r="G57" s="125">
        <v>25000</v>
      </c>
    </row>
    <row r="58" spans="1:7" ht="15.75" hidden="1">
      <c r="A58" s="119" t="s">
        <v>196</v>
      </c>
      <c r="B58" s="116" t="s">
        <v>139</v>
      </c>
      <c r="C58" s="115" t="s">
        <v>97</v>
      </c>
      <c r="D58" s="115"/>
      <c r="E58" s="115"/>
      <c r="F58" s="115"/>
      <c r="G58" s="135">
        <f>G59</f>
        <v>0</v>
      </c>
    </row>
    <row r="59" spans="1:7" ht="15.75" hidden="1">
      <c r="A59" s="119" t="s">
        <v>77</v>
      </c>
      <c r="B59" s="116" t="s">
        <v>139</v>
      </c>
      <c r="C59" s="115" t="s">
        <v>97</v>
      </c>
      <c r="D59" s="115" t="s">
        <v>94</v>
      </c>
      <c r="E59" s="115"/>
      <c r="F59" s="115"/>
      <c r="G59" s="135">
        <f>G61</f>
        <v>0</v>
      </c>
    </row>
    <row r="60" spans="1:7" ht="25.5" hidden="1">
      <c r="A60" s="114" t="s">
        <v>65</v>
      </c>
      <c r="B60" s="116" t="s">
        <v>139</v>
      </c>
      <c r="C60" s="115" t="s">
        <v>97</v>
      </c>
      <c r="D60" s="115" t="s">
        <v>94</v>
      </c>
      <c r="E60" s="115" t="s">
        <v>24</v>
      </c>
      <c r="F60" s="115"/>
      <c r="G60" s="135">
        <f>G61</f>
        <v>0</v>
      </c>
    </row>
    <row r="61" spans="1:7" ht="25.5" hidden="1">
      <c r="A61" s="112" t="s">
        <v>17</v>
      </c>
      <c r="B61" s="116" t="s">
        <v>139</v>
      </c>
      <c r="C61" s="115" t="s">
        <v>97</v>
      </c>
      <c r="D61" s="115" t="s">
        <v>94</v>
      </c>
      <c r="E61" s="115" t="s">
        <v>24</v>
      </c>
      <c r="F61" s="115" t="s">
        <v>1</v>
      </c>
      <c r="G61" s="125">
        <v>0</v>
      </c>
    </row>
    <row r="62" spans="1:7" ht="29.25">
      <c r="A62" s="110" t="s">
        <v>305</v>
      </c>
      <c r="B62" s="108" t="s">
        <v>143</v>
      </c>
      <c r="C62" s="111"/>
      <c r="D62" s="111"/>
      <c r="E62" s="111"/>
      <c r="F62" s="111"/>
      <c r="G62" s="132">
        <f>G63</f>
        <v>40000</v>
      </c>
    </row>
    <row r="63" spans="1:7" ht="25.5">
      <c r="A63" s="114" t="s">
        <v>197</v>
      </c>
      <c r="B63" s="116" t="s">
        <v>144</v>
      </c>
      <c r="C63" s="115"/>
      <c r="D63" s="115"/>
      <c r="E63" s="115"/>
      <c r="F63" s="115"/>
      <c r="G63" s="135">
        <f>G64</f>
        <v>40000</v>
      </c>
    </row>
    <row r="64" spans="1:7" ht="15.75">
      <c r="A64" s="114" t="s">
        <v>196</v>
      </c>
      <c r="B64" s="116" t="s">
        <v>262</v>
      </c>
      <c r="C64" s="115" t="s">
        <v>97</v>
      </c>
      <c r="D64" s="115"/>
      <c r="E64" s="115"/>
      <c r="F64" s="115"/>
      <c r="G64" s="135">
        <f>G65</f>
        <v>40000</v>
      </c>
    </row>
    <row r="65" spans="1:7" ht="15.75">
      <c r="A65" s="114" t="s">
        <v>79</v>
      </c>
      <c r="B65" s="116" t="s">
        <v>262</v>
      </c>
      <c r="C65" s="115" t="s">
        <v>97</v>
      </c>
      <c r="D65" s="115" t="s">
        <v>95</v>
      </c>
      <c r="E65" s="115"/>
      <c r="F65" s="115"/>
      <c r="G65" s="135">
        <f>G66</f>
        <v>40000</v>
      </c>
    </row>
    <row r="66" spans="1:7" ht="25.5">
      <c r="A66" s="114" t="s">
        <v>65</v>
      </c>
      <c r="B66" s="116" t="s">
        <v>262</v>
      </c>
      <c r="C66" s="115" t="s">
        <v>97</v>
      </c>
      <c r="D66" s="115" t="s">
        <v>95</v>
      </c>
      <c r="E66" s="115" t="s">
        <v>24</v>
      </c>
      <c r="F66" s="115"/>
      <c r="G66" s="135">
        <f>G67</f>
        <v>40000</v>
      </c>
    </row>
    <row r="67" spans="1:7" ht="25.5">
      <c r="A67" s="114" t="s">
        <v>191</v>
      </c>
      <c r="B67" s="116" t="s">
        <v>262</v>
      </c>
      <c r="C67" s="115" t="s">
        <v>97</v>
      </c>
      <c r="D67" s="115" t="s">
        <v>95</v>
      </c>
      <c r="E67" s="115" t="s">
        <v>24</v>
      </c>
      <c r="F67" s="115" t="s">
        <v>1</v>
      </c>
      <c r="G67" s="125">
        <v>40000</v>
      </c>
    </row>
    <row r="68" spans="1:7" ht="43.5">
      <c r="A68" s="110" t="s">
        <v>288</v>
      </c>
      <c r="B68" s="113" t="s">
        <v>252</v>
      </c>
      <c r="C68" s="113"/>
      <c r="D68" s="111"/>
      <c r="E68" s="111"/>
      <c r="F68" s="111"/>
      <c r="G68" s="132">
        <f>G69</f>
        <v>3000</v>
      </c>
    </row>
    <row r="69" spans="1:7" ht="38.25">
      <c r="A69" s="114" t="s">
        <v>49</v>
      </c>
      <c r="B69" s="115" t="s">
        <v>250</v>
      </c>
      <c r="C69" s="115"/>
      <c r="D69" s="115"/>
      <c r="E69" s="115"/>
      <c r="F69" s="115"/>
      <c r="G69" s="135">
        <f>G70</f>
        <v>3000</v>
      </c>
    </row>
    <row r="70" spans="1:7" ht="15.75">
      <c r="A70" s="119" t="s">
        <v>70</v>
      </c>
      <c r="B70" s="115" t="s">
        <v>251</v>
      </c>
      <c r="C70" s="115" t="s">
        <v>96</v>
      </c>
      <c r="D70" s="115"/>
      <c r="E70" s="115"/>
      <c r="F70" s="115"/>
      <c r="G70" s="135">
        <f>G71</f>
        <v>3000</v>
      </c>
    </row>
    <row r="71" spans="1:7" ht="15.75">
      <c r="A71" s="119" t="s">
        <v>73</v>
      </c>
      <c r="B71" s="115" t="s">
        <v>251</v>
      </c>
      <c r="C71" s="115" t="s">
        <v>96</v>
      </c>
      <c r="D71" s="115" t="s">
        <v>238</v>
      </c>
      <c r="E71" s="115"/>
      <c r="F71" s="115"/>
      <c r="G71" s="135">
        <f>G72</f>
        <v>3000</v>
      </c>
    </row>
    <row r="72" spans="1:7" ht="25.5">
      <c r="A72" s="114" t="s">
        <v>65</v>
      </c>
      <c r="B72" s="115" t="s">
        <v>251</v>
      </c>
      <c r="C72" s="115" t="s">
        <v>96</v>
      </c>
      <c r="D72" s="115" t="s">
        <v>238</v>
      </c>
      <c r="E72" s="115" t="s">
        <v>24</v>
      </c>
      <c r="F72" s="115"/>
      <c r="G72" s="135">
        <f>G73</f>
        <v>3000</v>
      </c>
    </row>
    <row r="73" spans="1:7" ht="25.5">
      <c r="A73" s="114" t="s">
        <v>191</v>
      </c>
      <c r="B73" s="115" t="s">
        <v>251</v>
      </c>
      <c r="C73" s="115" t="s">
        <v>96</v>
      </c>
      <c r="D73" s="115" t="s">
        <v>238</v>
      </c>
      <c r="E73" s="115" t="s">
        <v>24</v>
      </c>
      <c r="F73" s="115" t="s">
        <v>1</v>
      </c>
      <c r="G73" s="125">
        <v>3000</v>
      </c>
    </row>
    <row r="74" spans="1:7" ht="36.75" customHeight="1">
      <c r="A74" s="133" t="s">
        <v>50</v>
      </c>
      <c r="B74" s="130" t="s">
        <v>257</v>
      </c>
      <c r="C74" s="130"/>
      <c r="D74" s="130"/>
      <c r="E74" s="130"/>
      <c r="F74" s="130"/>
      <c r="G74" s="131">
        <f>G75+G97</f>
        <v>14787385.1</v>
      </c>
    </row>
    <row r="75" spans="1:7" ht="25.5">
      <c r="A75" s="136" t="s">
        <v>110</v>
      </c>
      <c r="B75" s="115" t="s">
        <v>258</v>
      </c>
      <c r="C75" s="115"/>
      <c r="D75" s="115"/>
      <c r="E75" s="115"/>
      <c r="F75" s="115"/>
      <c r="G75" s="135">
        <f>G76+G85+G91</f>
        <v>14011322.1</v>
      </c>
    </row>
    <row r="76" spans="1:7" ht="15.75">
      <c r="A76" s="119" t="s">
        <v>196</v>
      </c>
      <c r="B76" s="134" t="s">
        <v>267</v>
      </c>
      <c r="C76" s="115" t="s">
        <v>97</v>
      </c>
      <c r="D76" s="115"/>
      <c r="E76" s="115"/>
      <c r="F76" s="115"/>
      <c r="G76" s="135">
        <f>G77</f>
        <v>127075.4</v>
      </c>
    </row>
    <row r="77" spans="1:7" ht="15.75">
      <c r="A77" s="119" t="s">
        <v>77</v>
      </c>
      <c r="B77" s="134" t="s">
        <v>267</v>
      </c>
      <c r="C77" s="115" t="s">
        <v>97</v>
      </c>
      <c r="D77" s="115" t="s">
        <v>94</v>
      </c>
      <c r="E77" s="115"/>
      <c r="F77" s="115"/>
      <c r="G77" s="135">
        <f>G78+G80</f>
        <v>127075.4</v>
      </c>
    </row>
    <row r="78" spans="1:7" ht="25.5">
      <c r="A78" s="114" t="s">
        <v>65</v>
      </c>
      <c r="B78" s="134" t="s">
        <v>267</v>
      </c>
      <c r="C78" s="115" t="s">
        <v>97</v>
      </c>
      <c r="D78" s="115" t="s">
        <v>94</v>
      </c>
      <c r="E78" s="115" t="s">
        <v>24</v>
      </c>
      <c r="F78" s="115"/>
      <c r="G78" s="135">
        <f>G79</f>
        <v>109430.4</v>
      </c>
    </row>
    <row r="79" spans="1:7" ht="25.5">
      <c r="A79" s="114" t="s">
        <v>191</v>
      </c>
      <c r="B79" s="134" t="s">
        <v>267</v>
      </c>
      <c r="C79" s="115" t="s">
        <v>97</v>
      </c>
      <c r="D79" s="115" t="s">
        <v>94</v>
      </c>
      <c r="E79" s="115" t="s">
        <v>24</v>
      </c>
      <c r="F79" s="115" t="s">
        <v>1</v>
      </c>
      <c r="G79" s="125">
        <v>109430.4</v>
      </c>
    </row>
    <row r="80" spans="1:7" ht="15.75">
      <c r="A80" s="114" t="s">
        <v>14</v>
      </c>
      <c r="B80" s="134" t="s">
        <v>267</v>
      </c>
      <c r="C80" s="115" t="s">
        <v>97</v>
      </c>
      <c r="D80" s="115" t="s">
        <v>94</v>
      </c>
      <c r="E80" s="115" t="s">
        <v>15</v>
      </c>
      <c r="F80" s="115"/>
      <c r="G80" s="135">
        <f>G81+G83</f>
        <v>17645</v>
      </c>
    </row>
    <row r="81" spans="1:7" ht="38.25">
      <c r="A81" s="114" t="s">
        <v>3</v>
      </c>
      <c r="B81" s="134" t="s">
        <v>267</v>
      </c>
      <c r="C81" s="115" t="s">
        <v>97</v>
      </c>
      <c r="D81" s="115" t="s">
        <v>94</v>
      </c>
      <c r="E81" s="115" t="s">
        <v>4</v>
      </c>
      <c r="F81" s="115"/>
      <c r="G81" s="135">
        <f>G82</f>
        <v>5000</v>
      </c>
    </row>
    <row r="82" spans="1:7" ht="25.5">
      <c r="A82" s="114" t="s">
        <v>191</v>
      </c>
      <c r="B82" s="134" t="s">
        <v>267</v>
      </c>
      <c r="C82" s="115" t="s">
        <v>97</v>
      </c>
      <c r="D82" s="115" t="s">
        <v>94</v>
      </c>
      <c r="E82" s="115" t="s">
        <v>4</v>
      </c>
      <c r="F82" s="115" t="s">
        <v>1</v>
      </c>
      <c r="G82" s="125">
        <v>5000</v>
      </c>
    </row>
    <row r="83" spans="1:7" ht="15.75">
      <c r="A83" s="114" t="s">
        <v>327</v>
      </c>
      <c r="B83" s="134" t="s">
        <v>267</v>
      </c>
      <c r="C83" s="115" t="s">
        <v>97</v>
      </c>
      <c r="D83" s="115" t="s">
        <v>94</v>
      </c>
      <c r="E83" s="115" t="s">
        <v>28</v>
      </c>
      <c r="F83" s="115"/>
      <c r="G83" s="135">
        <f>G84</f>
        <v>12645</v>
      </c>
    </row>
    <row r="84" spans="1:7" ht="15.75">
      <c r="A84" s="114" t="s">
        <v>327</v>
      </c>
      <c r="B84" s="134" t="s">
        <v>267</v>
      </c>
      <c r="C84" s="115" t="s">
        <v>97</v>
      </c>
      <c r="D84" s="115" t="s">
        <v>94</v>
      </c>
      <c r="E84" s="115" t="s">
        <v>28</v>
      </c>
      <c r="F84" s="115" t="s">
        <v>1</v>
      </c>
      <c r="G84" s="125">
        <v>12645</v>
      </c>
    </row>
    <row r="85" spans="1:7" ht="15.75">
      <c r="A85" s="175" t="s">
        <v>296</v>
      </c>
      <c r="B85" s="134" t="s">
        <v>272</v>
      </c>
      <c r="C85" s="115" t="s">
        <v>97</v>
      </c>
      <c r="D85" s="115" t="s">
        <v>94</v>
      </c>
      <c r="E85" s="115"/>
      <c r="F85" s="115"/>
      <c r="G85" s="135">
        <f>G86+G88</f>
        <v>9050911.95</v>
      </c>
    </row>
    <row r="86" spans="1:7" ht="25.5">
      <c r="A86" s="114" t="s">
        <v>65</v>
      </c>
      <c r="B86" s="134" t="s">
        <v>272</v>
      </c>
      <c r="C86" s="115" t="s">
        <v>97</v>
      </c>
      <c r="D86" s="115" t="s">
        <v>94</v>
      </c>
      <c r="E86" s="115" t="s">
        <v>24</v>
      </c>
      <c r="F86" s="115"/>
      <c r="G86" s="135">
        <f>G87</f>
        <v>1010102</v>
      </c>
    </row>
    <row r="87" spans="1:7" ht="25.5">
      <c r="A87" s="112" t="s">
        <v>17</v>
      </c>
      <c r="B87" s="134" t="s">
        <v>272</v>
      </c>
      <c r="C87" s="115" t="s">
        <v>97</v>
      </c>
      <c r="D87" s="115" t="s">
        <v>94</v>
      </c>
      <c r="E87" s="115" t="s">
        <v>16</v>
      </c>
      <c r="F87" s="115"/>
      <c r="G87" s="135">
        <v>1010102</v>
      </c>
    </row>
    <row r="88" spans="1:7" ht="25.5">
      <c r="A88" s="114" t="s">
        <v>316</v>
      </c>
      <c r="B88" s="134" t="s">
        <v>272</v>
      </c>
      <c r="C88" s="115" t="s">
        <v>97</v>
      </c>
      <c r="D88" s="115" t="s">
        <v>94</v>
      </c>
      <c r="E88" s="115" t="s">
        <v>312</v>
      </c>
      <c r="F88" s="115"/>
      <c r="G88" s="135">
        <f>G89</f>
        <v>8040809.95</v>
      </c>
    </row>
    <row r="89" spans="1:7" ht="15.75">
      <c r="A89" s="114" t="s">
        <v>37</v>
      </c>
      <c r="B89" s="134" t="s">
        <v>272</v>
      </c>
      <c r="C89" s="115" t="s">
        <v>97</v>
      </c>
      <c r="D89" s="115" t="s">
        <v>94</v>
      </c>
      <c r="E89" s="115" t="s">
        <v>30</v>
      </c>
      <c r="F89" s="115"/>
      <c r="G89" s="135">
        <f>G90</f>
        <v>8040809.95</v>
      </c>
    </row>
    <row r="90" spans="1:7" ht="25.5">
      <c r="A90" s="114" t="s">
        <v>191</v>
      </c>
      <c r="B90" s="134" t="s">
        <v>272</v>
      </c>
      <c r="C90" s="115" t="s">
        <v>97</v>
      </c>
      <c r="D90" s="115" t="s">
        <v>94</v>
      </c>
      <c r="E90" s="115" t="s">
        <v>30</v>
      </c>
      <c r="F90" s="115" t="s">
        <v>1</v>
      </c>
      <c r="G90" s="125">
        <v>8040809.95</v>
      </c>
    </row>
    <row r="91" spans="1:7" ht="15.75">
      <c r="A91" s="89" t="s">
        <v>274</v>
      </c>
      <c r="B91" s="134" t="s">
        <v>273</v>
      </c>
      <c r="C91" s="115" t="s">
        <v>97</v>
      </c>
      <c r="D91" s="115" t="s">
        <v>94</v>
      </c>
      <c r="E91" s="115"/>
      <c r="F91" s="115"/>
      <c r="G91" s="135">
        <f>G92+G94</f>
        <v>4833334.75</v>
      </c>
    </row>
    <row r="92" spans="1:7" ht="25.5">
      <c r="A92" s="114" t="s">
        <v>65</v>
      </c>
      <c r="B92" s="134" t="s">
        <v>273</v>
      </c>
      <c r="C92" s="115" t="s">
        <v>97</v>
      </c>
      <c r="D92" s="115" t="s">
        <v>94</v>
      </c>
      <c r="E92" s="115" t="s">
        <v>24</v>
      </c>
      <c r="F92" s="115"/>
      <c r="G92" s="135">
        <f>G93</f>
        <v>414142</v>
      </c>
    </row>
    <row r="93" spans="1:7" ht="25.5">
      <c r="A93" s="112" t="s">
        <v>17</v>
      </c>
      <c r="B93" s="134" t="s">
        <v>273</v>
      </c>
      <c r="C93" s="115" t="s">
        <v>97</v>
      </c>
      <c r="D93" s="115" t="s">
        <v>94</v>
      </c>
      <c r="E93" s="115" t="s">
        <v>16</v>
      </c>
      <c r="F93" s="115"/>
      <c r="G93" s="135">
        <v>414142</v>
      </c>
    </row>
    <row r="94" spans="1:7" ht="25.5">
      <c r="A94" s="114" t="s">
        <v>316</v>
      </c>
      <c r="B94" s="134" t="s">
        <v>273</v>
      </c>
      <c r="C94" s="115" t="s">
        <v>97</v>
      </c>
      <c r="D94" s="115" t="s">
        <v>94</v>
      </c>
      <c r="E94" s="115" t="s">
        <v>312</v>
      </c>
      <c r="F94" s="115"/>
      <c r="G94" s="135">
        <f>G95</f>
        <v>4419192.75</v>
      </c>
    </row>
    <row r="95" spans="1:7" ht="15.75">
      <c r="A95" s="114" t="s">
        <v>37</v>
      </c>
      <c r="B95" s="134" t="s">
        <v>273</v>
      </c>
      <c r="C95" s="115" t="s">
        <v>97</v>
      </c>
      <c r="D95" s="115" t="s">
        <v>94</v>
      </c>
      <c r="E95" s="115" t="s">
        <v>30</v>
      </c>
      <c r="F95" s="115"/>
      <c r="G95" s="135">
        <f>G96</f>
        <v>4419192.75</v>
      </c>
    </row>
    <row r="96" spans="1:7" ht="25.5">
      <c r="A96" s="114" t="s">
        <v>191</v>
      </c>
      <c r="B96" s="134" t="s">
        <v>273</v>
      </c>
      <c r="C96" s="115" t="s">
        <v>97</v>
      </c>
      <c r="D96" s="115" t="s">
        <v>94</v>
      </c>
      <c r="E96" s="115" t="s">
        <v>30</v>
      </c>
      <c r="F96" s="115" t="s">
        <v>1</v>
      </c>
      <c r="G96" s="125">
        <v>4419192.75</v>
      </c>
    </row>
    <row r="97" spans="1:7" ht="15.75">
      <c r="A97" s="114" t="s">
        <v>335</v>
      </c>
      <c r="B97" s="134" t="s">
        <v>324</v>
      </c>
      <c r="C97" s="115" t="s">
        <v>334</v>
      </c>
      <c r="D97" s="115"/>
      <c r="E97" s="115"/>
      <c r="F97" s="115"/>
      <c r="G97" s="135">
        <f>G98</f>
        <v>776063</v>
      </c>
    </row>
    <row r="98" spans="1:7" ht="15.75">
      <c r="A98" s="46" t="s">
        <v>337</v>
      </c>
      <c r="B98" s="134" t="s">
        <v>324</v>
      </c>
      <c r="C98" s="115" t="s">
        <v>334</v>
      </c>
      <c r="D98" s="115" t="s">
        <v>97</v>
      </c>
      <c r="E98" s="115"/>
      <c r="F98" s="115"/>
      <c r="G98" s="135">
        <f>G99+G101</f>
        <v>776063</v>
      </c>
    </row>
    <row r="99" spans="1:7" s="18" customFormat="1" ht="25.5">
      <c r="A99" s="175" t="s">
        <v>339</v>
      </c>
      <c r="B99" s="134" t="s">
        <v>338</v>
      </c>
      <c r="C99" s="115" t="s">
        <v>334</v>
      </c>
      <c r="D99" s="115" t="s">
        <v>97</v>
      </c>
      <c r="E99" s="115"/>
      <c r="F99" s="115"/>
      <c r="G99" s="135">
        <f>G100</f>
        <v>33063</v>
      </c>
    </row>
    <row r="100" spans="1:7" s="18" customFormat="1" ht="25.5">
      <c r="A100" s="114" t="s">
        <v>65</v>
      </c>
      <c r="B100" s="134" t="s">
        <v>338</v>
      </c>
      <c r="C100" s="115" t="s">
        <v>334</v>
      </c>
      <c r="D100" s="115" t="s">
        <v>97</v>
      </c>
      <c r="E100" s="115" t="s">
        <v>24</v>
      </c>
      <c r="F100" s="115"/>
      <c r="G100" s="135">
        <v>33063</v>
      </c>
    </row>
    <row r="101" spans="1:7" ht="25.5">
      <c r="A101" s="114" t="s">
        <v>318</v>
      </c>
      <c r="B101" s="134" t="s">
        <v>336</v>
      </c>
      <c r="C101" s="115" t="s">
        <v>334</v>
      </c>
      <c r="D101" s="115" t="s">
        <v>97</v>
      </c>
      <c r="E101" s="115"/>
      <c r="F101" s="115"/>
      <c r="G101" s="135">
        <f>G102</f>
        <v>743000</v>
      </c>
    </row>
    <row r="102" spans="1:7" ht="25.5">
      <c r="A102" s="114" t="s">
        <v>65</v>
      </c>
      <c r="B102" s="134" t="s">
        <v>336</v>
      </c>
      <c r="C102" s="115" t="s">
        <v>334</v>
      </c>
      <c r="D102" s="115" t="s">
        <v>97</v>
      </c>
      <c r="E102" s="115" t="s">
        <v>24</v>
      </c>
      <c r="F102" s="115"/>
      <c r="G102" s="135">
        <f>G103</f>
        <v>743000</v>
      </c>
    </row>
    <row r="103" spans="1:7" ht="25.5">
      <c r="A103" s="114" t="s">
        <v>191</v>
      </c>
      <c r="B103" s="134" t="s">
        <v>336</v>
      </c>
      <c r="C103" s="115" t="s">
        <v>334</v>
      </c>
      <c r="D103" s="115" t="s">
        <v>97</v>
      </c>
      <c r="E103" s="115" t="s">
        <v>24</v>
      </c>
      <c r="F103" s="115" t="s">
        <v>1</v>
      </c>
      <c r="G103" s="125">
        <v>743000</v>
      </c>
    </row>
    <row r="104" spans="1:7" ht="43.5">
      <c r="A104" s="110" t="s">
        <v>286</v>
      </c>
      <c r="B104" s="108" t="s">
        <v>44</v>
      </c>
      <c r="C104" s="113"/>
      <c r="D104" s="113"/>
      <c r="E104" s="113"/>
      <c r="F104" s="113"/>
      <c r="G104" s="132">
        <f>G105</f>
        <v>1000</v>
      </c>
    </row>
    <row r="105" spans="1:7" ht="38.25">
      <c r="A105" s="119" t="s">
        <v>41</v>
      </c>
      <c r="B105" s="116" t="s">
        <v>42</v>
      </c>
      <c r="C105" s="115"/>
      <c r="D105" s="115"/>
      <c r="E105" s="115"/>
      <c r="F105" s="115"/>
      <c r="G105" s="135">
        <f>G106</f>
        <v>1000</v>
      </c>
    </row>
    <row r="106" spans="1:7" ht="15.75">
      <c r="A106" s="119" t="s">
        <v>195</v>
      </c>
      <c r="B106" s="116" t="s">
        <v>43</v>
      </c>
      <c r="C106" s="115" t="s">
        <v>95</v>
      </c>
      <c r="D106" s="115"/>
      <c r="E106" s="115"/>
      <c r="F106" s="115"/>
      <c r="G106" s="135">
        <f>G107</f>
        <v>1000</v>
      </c>
    </row>
    <row r="107" spans="1:7" ht="15.75">
      <c r="A107" s="119" t="s">
        <v>69</v>
      </c>
      <c r="B107" s="116" t="s">
        <v>43</v>
      </c>
      <c r="C107" s="115" t="s">
        <v>95</v>
      </c>
      <c r="D107" s="115" t="s">
        <v>237</v>
      </c>
      <c r="E107" s="115"/>
      <c r="F107" s="115"/>
      <c r="G107" s="135">
        <f>G108</f>
        <v>1000</v>
      </c>
    </row>
    <row r="108" spans="1:7" ht="25.5">
      <c r="A108" s="114" t="s">
        <v>65</v>
      </c>
      <c r="B108" s="116" t="s">
        <v>43</v>
      </c>
      <c r="C108" s="115" t="s">
        <v>95</v>
      </c>
      <c r="D108" s="115" t="s">
        <v>237</v>
      </c>
      <c r="E108" s="115" t="s">
        <v>24</v>
      </c>
      <c r="F108" s="115"/>
      <c r="G108" s="135">
        <f>G109</f>
        <v>1000</v>
      </c>
    </row>
    <row r="109" spans="1:7" ht="25.5">
      <c r="A109" s="114" t="s">
        <v>191</v>
      </c>
      <c r="B109" s="116" t="s">
        <v>43</v>
      </c>
      <c r="C109" s="115" t="s">
        <v>95</v>
      </c>
      <c r="D109" s="115" t="s">
        <v>237</v>
      </c>
      <c r="E109" s="115" t="s">
        <v>24</v>
      </c>
      <c r="F109" s="115" t="s">
        <v>1</v>
      </c>
      <c r="G109" s="125">
        <v>1000</v>
      </c>
    </row>
    <row r="110" spans="1:7" ht="39" customHeight="1">
      <c r="A110" s="127" t="s">
        <v>53</v>
      </c>
      <c r="B110" s="113" t="s">
        <v>253</v>
      </c>
      <c r="C110" s="130" t="s">
        <v>96</v>
      </c>
      <c r="D110" s="130" t="s">
        <v>100</v>
      </c>
      <c r="E110" s="111"/>
      <c r="F110" s="111"/>
      <c r="G110" s="132">
        <f>G111</f>
        <v>63960</v>
      </c>
    </row>
    <row r="111" spans="1:7" ht="15.75">
      <c r="A111" s="112" t="s">
        <v>200</v>
      </c>
      <c r="B111" s="115" t="s">
        <v>48</v>
      </c>
      <c r="C111" s="115" t="s">
        <v>96</v>
      </c>
      <c r="D111" s="115" t="s">
        <v>100</v>
      </c>
      <c r="E111" s="115"/>
      <c r="F111" s="115"/>
      <c r="G111" s="135">
        <f>G112</f>
        <v>63960</v>
      </c>
    </row>
    <row r="112" spans="1:7" ht="25.5">
      <c r="A112" s="112" t="s">
        <v>201</v>
      </c>
      <c r="B112" s="115" t="s">
        <v>47</v>
      </c>
      <c r="C112" s="115" t="s">
        <v>96</v>
      </c>
      <c r="D112" s="115" t="s">
        <v>100</v>
      </c>
      <c r="E112" s="115"/>
      <c r="F112" s="115"/>
      <c r="G112" s="135">
        <f>G113</f>
        <v>63960</v>
      </c>
    </row>
    <row r="113" spans="1:7" ht="25.5">
      <c r="A113" s="112" t="s">
        <v>202</v>
      </c>
      <c r="B113" s="115" t="s">
        <v>47</v>
      </c>
      <c r="C113" s="115" t="s">
        <v>96</v>
      </c>
      <c r="D113" s="115" t="s">
        <v>100</v>
      </c>
      <c r="E113" s="115"/>
      <c r="F113" s="115"/>
      <c r="G113" s="135">
        <f>G114</f>
        <v>63960</v>
      </c>
    </row>
    <row r="114" spans="1:7" ht="25.5">
      <c r="A114" s="114" t="s">
        <v>65</v>
      </c>
      <c r="B114" s="115" t="s">
        <v>47</v>
      </c>
      <c r="C114" s="115" t="s">
        <v>96</v>
      </c>
      <c r="D114" s="115" t="s">
        <v>100</v>
      </c>
      <c r="E114" s="115" t="s">
        <v>24</v>
      </c>
      <c r="F114" s="115"/>
      <c r="G114" s="135">
        <f>G115</f>
        <v>63960</v>
      </c>
    </row>
    <row r="115" spans="1:7" ht="25.5">
      <c r="A115" s="114" t="s">
        <v>191</v>
      </c>
      <c r="B115" s="115" t="s">
        <v>47</v>
      </c>
      <c r="C115" s="115" t="s">
        <v>96</v>
      </c>
      <c r="D115" s="115" t="s">
        <v>100</v>
      </c>
      <c r="E115" s="115" t="s">
        <v>24</v>
      </c>
      <c r="F115" s="115" t="s">
        <v>1</v>
      </c>
      <c r="G115" s="125">
        <v>63960</v>
      </c>
    </row>
    <row r="116" spans="1:7" ht="28.5">
      <c r="A116" s="126" t="s">
        <v>306</v>
      </c>
      <c r="B116" s="129" t="s">
        <v>254</v>
      </c>
      <c r="C116" s="130"/>
      <c r="D116" s="130"/>
      <c r="E116" s="130"/>
      <c r="F116" s="130"/>
      <c r="G116" s="131">
        <f>G117</f>
        <v>10000</v>
      </c>
    </row>
    <row r="117" spans="1:7" ht="25.5">
      <c r="A117" s="114" t="s">
        <v>259</v>
      </c>
      <c r="B117" s="116" t="s">
        <v>255</v>
      </c>
      <c r="C117" s="115"/>
      <c r="D117" s="115"/>
      <c r="E117" s="115"/>
      <c r="F117" s="115"/>
      <c r="G117" s="135">
        <f>G119</f>
        <v>10000</v>
      </c>
    </row>
    <row r="118" spans="1:7" ht="15.75">
      <c r="A118" s="114" t="s">
        <v>64</v>
      </c>
      <c r="B118" s="116" t="s">
        <v>256</v>
      </c>
      <c r="C118" s="115" t="s">
        <v>92</v>
      </c>
      <c r="D118" s="115"/>
      <c r="E118" s="115"/>
      <c r="F118" s="115"/>
      <c r="G118" s="135">
        <f>G119</f>
        <v>10000</v>
      </c>
    </row>
    <row r="119" spans="1:7" ht="15.75">
      <c r="A119" s="114" t="s">
        <v>66</v>
      </c>
      <c r="B119" s="116" t="s">
        <v>256</v>
      </c>
      <c r="C119" s="115" t="s">
        <v>92</v>
      </c>
      <c r="D119" s="115" t="s">
        <v>236</v>
      </c>
      <c r="E119" s="115"/>
      <c r="F119" s="115"/>
      <c r="G119" s="135">
        <f>G120</f>
        <v>10000</v>
      </c>
    </row>
    <row r="120" spans="1:7" ht="25.5">
      <c r="A120" s="114" t="s">
        <v>65</v>
      </c>
      <c r="B120" s="116" t="s">
        <v>256</v>
      </c>
      <c r="C120" s="115" t="s">
        <v>92</v>
      </c>
      <c r="D120" s="115" t="s">
        <v>236</v>
      </c>
      <c r="E120" s="115" t="s">
        <v>24</v>
      </c>
      <c r="F120" s="115"/>
      <c r="G120" s="135">
        <f>G121</f>
        <v>10000</v>
      </c>
    </row>
    <row r="121" spans="1:7" ht="25.5">
      <c r="A121" s="114" t="s">
        <v>191</v>
      </c>
      <c r="B121" s="116" t="s">
        <v>256</v>
      </c>
      <c r="C121" s="115" t="s">
        <v>92</v>
      </c>
      <c r="D121" s="115" t="s">
        <v>236</v>
      </c>
      <c r="E121" s="115" t="s">
        <v>24</v>
      </c>
      <c r="F121" s="115" t="s">
        <v>1</v>
      </c>
      <c r="G121" s="125">
        <v>10000</v>
      </c>
    </row>
    <row r="122" spans="1:7" s="174" customFormat="1" ht="29.25" customHeight="1">
      <c r="A122" s="170" t="s">
        <v>307</v>
      </c>
      <c r="B122" s="171" t="s">
        <v>309</v>
      </c>
      <c r="C122" s="172"/>
      <c r="D122" s="172"/>
      <c r="E122" s="172"/>
      <c r="F122" s="172"/>
      <c r="G122" s="173">
        <f>G123+G128</f>
        <v>164699.67</v>
      </c>
    </row>
    <row r="123" spans="1:7" ht="25.5">
      <c r="A123" s="96" t="s">
        <v>308</v>
      </c>
      <c r="B123" s="158" t="s">
        <v>311</v>
      </c>
      <c r="C123" s="115"/>
      <c r="D123" s="115"/>
      <c r="E123" s="115"/>
      <c r="F123" s="115"/>
      <c r="G123" s="135">
        <f>G126</f>
        <v>157580.22</v>
      </c>
    </row>
    <row r="124" spans="1:7" ht="15.75">
      <c r="A124" s="114" t="s">
        <v>64</v>
      </c>
      <c r="B124" s="158" t="s">
        <v>310</v>
      </c>
      <c r="C124" s="115" t="s">
        <v>92</v>
      </c>
      <c r="D124" s="115"/>
      <c r="E124" s="115"/>
      <c r="F124" s="115"/>
      <c r="G124" s="135">
        <f>G125</f>
        <v>157580.22</v>
      </c>
    </row>
    <row r="125" spans="1:7" ht="15.75">
      <c r="A125" s="96" t="s">
        <v>66</v>
      </c>
      <c r="B125" s="158" t="s">
        <v>310</v>
      </c>
      <c r="C125" s="115" t="s">
        <v>92</v>
      </c>
      <c r="D125" s="115" t="s">
        <v>236</v>
      </c>
      <c r="E125" s="115"/>
      <c r="F125" s="115"/>
      <c r="G125" s="135">
        <f>G126</f>
        <v>157580.22</v>
      </c>
    </row>
    <row r="126" spans="1:7" ht="25.5">
      <c r="A126" s="96" t="s">
        <v>34</v>
      </c>
      <c r="B126" s="158" t="s">
        <v>310</v>
      </c>
      <c r="C126" s="115" t="s">
        <v>92</v>
      </c>
      <c r="D126" s="115" t="s">
        <v>236</v>
      </c>
      <c r="E126" s="115" t="s">
        <v>24</v>
      </c>
      <c r="F126" s="115"/>
      <c r="G126" s="135">
        <f>G127</f>
        <v>157580.22</v>
      </c>
    </row>
    <row r="127" spans="1:7" ht="25.5">
      <c r="A127" s="114" t="s">
        <v>191</v>
      </c>
      <c r="B127" s="158" t="s">
        <v>310</v>
      </c>
      <c r="C127" s="115" t="s">
        <v>92</v>
      </c>
      <c r="D127" s="115" t="s">
        <v>236</v>
      </c>
      <c r="E127" s="115" t="s">
        <v>24</v>
      </c>
      <c r="F127" s="115" t="s">
        <v>243</v>
      </c>
      <c r="G127" s="25">
        <v>157580.22</v>
      </c>
    </row>
    <row r="128" spans="1:7" ht="15.75">
      <c r="A128" s="114" t="s">
        <v>14</v>
      </c>
      <c r="B128" s="158" t="s">
        <v>310</v>
      </c>
      <c r="C128" s="115" t="s">
        <v>92</v>
      </c>
      <c r="D128" s="115" t="s">
        <v>236</v>
      </c>
      <c r="E128" s="115" t="s">
        <v>15</v>
      </c>
      <c r="F128" s="115"/>
      <c r="G128" s="135">
        <f>G129</f>
        <v>7119.45</v>
      </c>
    </row>
    <row r="129" spans="1:7" ht="15.75">
      <c r="A129" s="114" t="s">
        <v>326</v>
      </c>
      <c r="B129" s="158" t="s">
        <v>310</v>
      </c>
      <c r="C129" s="115" t="s">
        <v>92</v>
      </c>
      <c r="D129" s="115" t="s">
        <v>236</v>
      </c>
      <c r="E129" s="115" t="s">
        <v>29</v>
      </c>
      <c r="F129" s="115"/>
      <c r="G129" s="135">
        <f>G130</f>
        <v>7119.45</v>
      </c>
    </row>
    <row r="130" spans="1:7" ht="25.5">
      <c r="A130" s="114" t="s">
        <v>191</v>
      </c>
      <c r="B130" s="158" t="s">
        <v>310</v>
      </c>
      <c r="C130" s="115" t="s">
        <v>92</v>
      </c>
      <c r="D130" s="115" t="s">
        <v>236</v>
      </c>
      <c r="E130" s="115" t="s">
        <v>29</v>
      </c>
      <c r="F130" s="115" t="s">
        <v>243</v>
      </c>
      <c r="G130" s="125">
        <v>7119.45</v>
      </c>
    </row>
    <row r="131" spans="1:7" ht="15.75">
      <c r="A131" s="120" t="s">
        <v>198</v>
      </c>
      <c r="B131" s="109"/>
      <c r="C131" s="107"/>
      <c r="D131" s="107"/>
      <c r="E131" s="107"/>
      <c r="F131" s="107"/>
      <c r="G131" s="137">
        <f>SUM(G7+G13+G24+G34+G52+G62+G68+G74+G104+G110+G116+G122)</f>
        <v>15467344.77</v>
      </c>
    </row>
  </sheetData>
  <sheetProtection/>
  <mergeCells count="9">
    <mergeCell ref="B1:G1"/>
    <mergeCell ref="A3:G3"/>
    <mergeCell ref="A2:G2"/>
    <mergeCell ref="A5:A6"/>
    <mergeCell ref="B5:B6"/>
    <mergeCell ref="C5:C6"/>
    <mergeCell ref="D5:D6"/>
    <mergeCell ref="E5:E6"/>
    <mergeCell ref="F5:F6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2016-12-29T03:49:57Z</cp:lastPrinted>
  <dcterms:created xsi:type="dcterms:W3CDTF">2006-09-28T05:33:49Z</dcterms:created>
  <dcterms:modified xsi:type="dcterms:W3CDTF">2021-07-23T04:40:55Z</dcterms:modified>
  <cp:category/>
  <cp:version/>
  <cp:contentType/>
  <cp:contentStatus/>
</cp:coreProperties>
</file>