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1"/>
  </bookViews>
  <sheets>
    <sheet name="Осн параметры плана" sheetId="1" r:id="rId1"/>
    <sheet name="Распр бюдж ассиг" sheetId="2" r:id="rId2"/>
  </sheets>
  <definedNames/>
  <calcPr fullCalcOnLoad="1"/>
</workbook>
</file>

<file path=xl/sharedStrings.xml><?xml version="1.0" encoding="utf-8"?>
<sst xmlns="http://schemas.openxmlformats.org/spreadsheetml/2006/main" count="372" uniqueCount="151">
  <si>
    <t>Приложение 1</t>
  </si>
  <si>
    <t xml:space="preserve">к постановлению главы </t>
  </si>
  <si>
    <t>Саралинского сельсовета</t>
  </si>
  <si>
    <t>от 13.11.2018 г  № 76</t>
  </si>
  <si>
    <t xml:space="preserve">Основные параметры среднесрочного финансового плана </t>
  </si>
  <si>
    <t>муниципального образования Саралинский сельсовет</t>
  </si>
  <si>
    <t xml:space="preserve"> Орджоникидзевского района Республики Хакасия </t>
  </si>
  <si>
    <t>на 2019 год и плановый период 2020 и 2021 годов</t>
  </si>
  <si>
    <t>(тыс. рублей)</t>
  </si>
  <si>
    <t>№ п/п</t>
  </si>
  <si>
    <t>Показатели</t>
  </si>
  <si>
    <t xml:space="preserve">Очередной финансовый год  </t>
  </si>
  <si>
    <t xml:space="preserve">Плановый период </t>
  </si>
  <si>
    <t>Плановый период прогноз 2019 год</t>
  </si>
  <si>
    <t xml:space="preserve"> 2019 год</t>
  </si>
  <si>
    <t>2020 год</t>
  </si>
  <si>
    <t>2021 год</t>
  </si>
  <si>
    <t>1</t>
  </si>
  <si>
    <t>Бюджет муниципального образования Саралинский сельсовет Орджоникидзевского района Республики Хакасия</t>
  </si>
  <si>
    <t>1.1.</t>
  </si>
  <si>
    <t>Прогнозируемый объем доходов</t>
  </si>
  <si>
    <t>1.2.</t>
  </si>
  <si>
    <t>Прогнозируемый объем расходов</t>
  </si>
  <si>
    <t>1.3.</t>
  </si>
  <si>
    <t>Дефицит (-), профицит (+)</t>
  </si>
  <si>
    <t>1.4.</t>
  </si>
  <si>
    <t>Верхний предел муниципального внутреннего долга по состоянию на 01 января года, следующего за отчетным финансовым годом (очередным финансовым годом и каждым годом планового периода)</t>
  </si>
  <si>
    <t>Приложение 2</t>
  </si>
  <si>
    <t xml:space="preserve">Распределение бюджетных ассигнований по главному распорядителю </t>
  </si>
  <si>
    <t xml:space="preserve">бюджетных средств по разделам, подразделам, целевым статьям и видам </t>
  </si>
  <si>
    <t>расходов классификации расходов бюджета Саралинского сельсовета Орджоникидзевского района Республики Хакасия</t>
  </si>
  <si>
    <t>рублей</t>
  </si>
  <si>
    <t xml:space="preserve"> Наименование показателя</t>
  </si>
  <si>
    <t>коды</t>
  </si>
  <si>
    <t>Очередной финансовый год</t>
  </si>
  <si>
    <t>плановый период</t>
  </si>
  <si>
    <t>Главы</t>
  </si>
  <si>
    <t>Раздела</t>
  </si>
  <si>
    <t>Подраздела</t>
  </si>
  <si>
    <t>целевой статьи</t>
  </si>
  <si>
    <t>вида расходов</t>
  </si>
  <si>
    <t xml:space="preserve">первый год </t>
  </si>
  <si>
    <t>второй год</t>
  </si>
  <si>
    <t>Администрация Саралинского сельсовета Орджоникидзевского района Республики Хакасия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</si>
  <si>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</si>
  <si>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</si>
  <si>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</si>
  <si>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</si>
  <si>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</si>
  <si>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</si>
  <si>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</si>
  <si>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</si>
  <si>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</si>
  <si>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</si>
  <si>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</si>
  <si>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</si>
  <si>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</si>
  <si>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</si>
  <si>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</si>
  <si>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</si>
  <si>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</si>
  <si>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</si>
  <si>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</si>
  <si>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</si>
  <si>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</si>
  <si>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</si>
  <si>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</si>
  <si>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</si>
  <si>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</si>
  <si>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</si>
  <si>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</si>
  <si>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2017 - 2019 годы» </t>
  </si>
  <si>
    <t>12 1 01 05000</t>
  </si>
  <si>
    <t>Обеспечение деятельности подведомственных учреждений (технический персонал)</t>
  </si>
  <si>
    <t>40 1 00 02050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</si>
  <si>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</si>
  <si>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</si>
  <si>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</si>
  <si>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</si>
  <si>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</si>
  <si>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</si>
  <si>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</si>
  <si>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</si>
  <si>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</si>
  <si>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</si>
  <si>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Муниципальная программа «По вопросам обеспечения пожарной безопасности на территории муниципального образования Саралинский сельсовет  на 2016-2018гг.»</t>
  </si>
  <si>
    <t>16 0 01 10000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</si>
  <si>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</si>
  <si>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</si>
  <si>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</si>
  <si>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</si>
  <si>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</si>
  <si>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</si>
  <si>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</si>
  <si>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</si>
  <si>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</si>
  <si>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</si>
  <si>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</si>
  <si>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</si>
  <si>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</si>
  <si>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</si>
  <si>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</si>
  <si>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</si>
  <si>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Строительство и содержание дорог и инженерных сооружений на них в границах городских округов и поселений в рамках благоустройства</t>
  </si>
  <si>
    <t>40 2 00 42000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</si>
  <si>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</si>
  <si>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</si>
  <si>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</si>
  <si>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</si>
  <si>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 xml:space="preserve">Культура и кинематография         </t>
  </si>
  <si>
    <t xml:space="preserve">Культура      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</si>
  <si>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                               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</si>
  <si>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                                                       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</si>
  <si>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</si>
  <si>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</si>
  <si>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</si>
  <si>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</si>
  <si>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</si>
  <si>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прочих налогов, сборов </t>
  </si>
  <si>
    <t>Частичная компенсация расходов по оплате труда работникам бюджетной сферы</t>
  </si>
  <si>
    <t>40 1 00 79120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</si>
  <si>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</si>
  <si>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</si>
  <si>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</si>
  <si>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</si>
  <si>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</si>
  <si>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 на 2015 – 2017 годы»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</si>
  <si>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</si>
  <si>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</si>
  <si>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</si>
  <si>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</si>
  <si>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</si>
  <si>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</si>
  <si>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</si>
  <si>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</si>
  <si>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</si>
  <si>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</si>
  <si>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</si>
  <si>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2017 год</t>
  </si>
  <si>
    <t>40 1 00 70270</t>
  </si>
  <si>
    <t>Иные выплаты персоналу учреждений, за исключением фонда оплаты труда</t>
  </si>
  <si>
    <t>Обслуживание государственного и   муниципального долга</t>
  </si>
  <si>
    <t>13</t>
  </si>
  <si>
    <t>Обслуживание государственного внутреннего и   муниципального долга</t>
  </si>
  <si>
    <t>01</t>
  </si>
  <si>
    <t>Процентные платежи по муниципальному долгу</t>
  </si>
  <si>
    <t>40 1 00 06500</t>
  </si>
  <si>
    <t>Обслуживание муниципального долга</t>
  </si>
  <si>
    <t>730</t>
  </si>
  <si>
    <t>Глава Саралинского сельсовета</t>
  </si>
  <si>
    <t>Мельверт А.И.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</si>
</sst>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5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>
      <alignment horizontal="center" vertical="top" wrapText="1"/>
      <protection/>
    </xf>
    <xf numFmtId="0" fontId="1" fillId="0" borderId="1">
      <alignment horizontal="center" vertical="top" wrapText="1"/>
      <protection/>
    </xf>
    <xf numFmtId="0" fontId="2" fillId="0" borderId="2">
      <alignment horizontal="center"/>
      <protection/>
    </xf>
    <xf numFmtId="0" fontId="1" fillId="0" borderId="3">
      <alignment horizontal="left" wrapText="1"/>
      <protection/>
    </xf>
    <xf numFmtId="0" fontId="3" fillId="0" borderId="4">
      <alignment/>
      <protection/>
    </xf>
    <xf numFmtId="0" fontId="3" fillId="0" borderId="5">
      <alignment/>
      <protection/>
    </xf>
    <xf numFmtId="4" fontId="1" fillId="0" borderId="6">
      <alignment horizontal="righ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34" applyNumberFormat="1" applyFont="1" applyBorder="1" applyProtection="1">
      <alignment horizontal="center" vertical="top" wrapText="1"/>
      <protection/>
    </xf>
    <xf numFmtId="0" fontId="6" fillId="0" borderId="1" xfId="33" applyNumberFormat="1" applyFont="1" applyBorder="1" applyAlignment="1" applyProtection="1">
      <alignment horizontal="left" vertical="top" wrapText="1"/>
      <protection/>
    </xf>
    <xf numFmtId="165" fontId="6" fillId="0" borderId="1" xfId="33" applyNumberFormat="1" applyFont="1" applyBorder="1" applyAlignment="1" applyProtection="1">
      <alignment horizontal="center" wrapText="1"/>
      <protection/>
    </xf>
    <xf numFmtId="0" fontId="7" fillId="0" borderId="17" xfId="33" applyNumberFormat="1" applyFont="1" applyBorder="1" applyAlignment="1" applyProtection="1">
      <alignment horizontal="center" vertical="top" wrapText="1"/>
      <protection/>
    </xf>
    <xf numFmtId="4" fontId="6" fillId="0" borderId="17" xfId="34" applyNumberFormat="1" applyFont="1" applyBorder="1" applyAlignment="1" applyProtection="1">
      <alignment horizontal="right" wrapText="1"/>
      <protection/>
    </xf>
    <xf numFmtId="0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36" applyNumberFormat="1" applyFont="1" applyBorder="1" applyProtection="1">
      <alignment horizontal="left" wrapText="1"/>
      <protection/>
    </xf>
    <xf numFmtId="0" fontId="6" fillId="0" borderId="1" xfId="36" applyNumberFormat="1" applyFont="1" applyBorder="1" applyProtection="1">
      <alignment horizontal="left" wrapText="1"/>
      <protection/>
    </xf>
    <xf numFmtId="4" fontId="6" fillId="0" borderId="1" xfId="39" applyNumberFormat="1" applyFont="1" applyBorder="1" applyProtection="1">
      <alignment horizontal="right" wrapText="1"/>
      <protection/>
    </xf>
    <xf numFmtId="165" fontId="7" fillId="0" borderId="1" xfId="0" applyNumberFormat="1" applyFont="1" applyBorder="1" applyAlignment="1">
      <alignment horizontal="center" wrapText="1"/>
    </xf>
    <xf numFmtId="4" fontId="6" fillId="33" borderId="1" xfId="39" applyNumberFormat="1" applyFont="1" applyFill="1" applyBorder="1" applyProtection="1">
      <alignment horizontal="right" wrapText="1"/>
      <protection/>
    </xf>
    <xf numFmtId="165" fontId="6" fillId="0" borderId="18" xfId="0" applyNumberFormat="1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166" fontId="7" fillId="0" borderId="1" xfId="36" applyNumberFormat="1" applyFont="1" applyBorder="1" applyProtection="1">
      <alignment horizontal="left" wrapText="1"/>
      <protection/>
    </xf>
    <xf numFmtId="0" fontId="7" fillId="0" borderId="1" xfId="36" applyNumberFormat="1" applyFont="1" applyBorder="1" applyProtection="1">
      <alignment horizontal="left" wrapText="1"/>
      <protection/>
    </xf>
    <xf numFmtId="4" fontId="7" fillId="0" borderId="1" xfId="39" applyNumberFormat="1" applyFont="1" applyBorder="1" applyProtection="1">
      <alignment horizontal="right" wrapText="1"/>
      <protection/>
    </xf>
    <xf numFmtId="0" fontId="6" fillId="0" borderId="18" xfId="0" applyFont="1" applyBorder="1" applyAlignment="1">
      <alignment horizontal="left" vertical="top" wrapText="1"/>
    </xf>
    <xf numFmtId="4" fontId="6" fillId="33" borderId="18" xfId="39" applyNumberFormat="1" applyFont="1" applyFill="1" applyBorder="1" applyProtection="1">
      <alignment horizontal="right" wrapText="1"/>
      <protection/>
    </xf>
    <xf numFmtId="0" fontId="6" fillId="0" borderId="18" xfId="0" applyFont="1" applyFill="1" applyBorder="1" applyAlignment="1">
      <alignment horizontal="left" vertical="top" wrapText="1"/>
    </xf>
    <xf numFmtId="166" fontId="6" fillId="0" borderId="1" xfId="36" applyNumberFormat="1" applyFont="1" applyFill="1" applyBorder="1" applyProtection="1">
      <alignment horizontal="left" wrapText="1"/>
      <protection/>
    </xf>
    <xf numFmtId="0" fontId="6" fillId="0" borderId="18" xfId="36" applyNumberFormat="1" applyFont="1" applyFill="1" applyBorder="1" applyProtection="1">
      <alignment horizontal="left" wrapText="1"/>
      <protection/>
    </xf>
    <xf numFmtId="0" fontId="6" fillId="0" borderId="18" xfId="36" applyNumberFormat="1" applyFont="1" applyBorder="1" applyProtection="1">
      <alignment horizontal="left" wrapText="1"/>
      <protection/>
    </xf>
    <xf numFmtId="4" fontId="6" fillId="0" borderId="18" xfId="39" applyNumberFormat="1" applyFont="1" applyBorder="1" applyProtection="1">
      <alignment horizontal="right" wrapText="1"/>
      <protection/>
    </xf>
    <xf numFmtId="165" fontId="7" fillId="0" borderId="18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36" applyNumberFormat="1" applyFont="1" applyFill="1" applyBorder="1" applyProtection="1">
      <alignment horizontal="left" wrapText="1"/>
      <protection/>
    </xf>
    <xf numFmtId="0" fontId="7" fillId="0" borderId="1" xfId="0" applyFont="1" applyFill="1" applyBorder="1" applyAlignment="1">
      <alignment horizontal="left" vertical="top" wrapText="1"/>
    </xf>
    <xf numFmtId="0" fontId="7" fillId="0" borderId="1" xfId="36" applyNumberFormat="1" applyFont="1" applyFill="1" applyBorder="1" applyProtection="1">
      <alignment horizontal="left" wrapText="1"/>
      <protection/>
    </xf>
    <xf numFmtId="166" fontId="6" fillId="0" borderId="18" xfId="36" applyNumberFormat="1" applyFont="1" applyBorder="1" applyProtection="1">
      <alignment horizontal="left" wrapText="1"/>
      <protection/>
    </xf>
    <xf numFmtId="4" fontId="7" fillId="0" borderId="1" xfId="39" applyNumberFormat="1" applyFont="1" applyFill="1" applyBorder="1" applyProtection="1">
      <alignment horizontal="right" wrapText="1"/>
      <protection/>
    </xf>
    <xf numFmtId="0" fontId="6" fillId="0" borderId="1" xfId="36" applyNumberFormat="1" applyFont="1" applyBorder="1" applyAlignment="1" applyProtection="1">
      <alignment horizontal="left" wrapText="1"/>
      <protection/>
    </xf>
    <xf numFmtId="0" fontId="7" fillId="0" borderId="18" xfId="0" applyFont="1" applyBorder="1" applyAlignment="1">
      <alignment horizontal="left" vertical="top" wrapText="1"/>
    </xf>
    <xf numFmtId="165" fontId="6" fillId="0" borderId="1" xfId="36" applyNumberFormat="1" applyFont="1" applyBorder="1" applyAlignment="1" applyProtection="1">
      <alignment horizontal="center" wrapText="1"/>
      <protection/>
    </xf>
    <xf numFmtId="166" fontId="7" fillId="0" borderId="18" xfId="36" applyNumberFormat="1" applyFont="1" applyBorder="1" applyProtection="1">
      <alignment horizontal="left" wrapText="1"/>
      <protection/>
    </xf>
    <xf numFmtId="0" fontId="7" fillId="0" borderId="18" xfId="36" applyNumberFormat="1" applyFont="1" applyBorder="1" applyProtection="1">
      <alignment horizontal="left" wrapText="1"/>
      <protection/>
    </xf>
    <xf numFmtId="4" fontId="7" fillId="0" borderId="18" xfId="39" applyNumberFormat="1" applyFont="1" applyBorder="1" applyProtection="1">
      <alignment horizontal="right" wrapText="1"/>
      <protection/>
    </xf>
    <xf numFmtId="166" fontId="7" fillId="0" borderId="1" xfId="36" applyNumberFormat="1" applyFont="1" applyFill="1" applyBorder="1" applyProtection="1">
      <alignment horizontal="left" wrapText="1"/>
      <protection/>
    </xf>
    <xf numFmtId="165" fontId="6" fillId="0" borderId="18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7" fillId="0" borderId="1" xfId="36" applyNumberFormat="1" applyFont="1" applyBorder="1" applyAlignment="1" applyProtection="1">
      <alignment horizontal="left" wrapText="1"/>
      <protection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8" xfId="0" applyNumberFormat="1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4" fontId="6" fillId="0" borderId="1" xfId="39" applyNumberFormat="1" applyFont="1" applyFill="1" applyBorder="1" applyProtection="1">
      <alignment horizontal="right" wrapText="1"/>
      <protection/>
    </xf>
    <xf numFmtId="165" fontId="6" fillId="0" borderId="1" xfId="36" applyNumberFormat="1" applyFont="1" applyFill="1" applyBorder="1" applyAlignment="1" applyProtection="1">
      <alignment horizontal="center" wrapText="1"/>
      <protection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6" fontId="6" fillId="0" borderId="1" xfId="36" applyNumberFormat="1" applyFont="1" applyBorder="1" applyAlignment="1" applyProtection="1">
      <alignment wrapText="1"/>
      <protection/>
    </xf>
    <xf numFmtId="0" fontId="6" fillId="0" borderId="1" xfId="36" applyNumberFormat="1" applyFont="1" applyBorder="1" applyAlignment="1" applyProtection="1">
      <alignment wrapText="1"/>
      <protection/>
    </xf>
    <xf numFmtId="4" fontId="6" fillId="0" borderId="1" xfId="39" applyNumberFormat="1" applyFont="1" applyBorder="1" applyAlignment="1" applyProtection="1">
      <alignment wrapText="1"/>
      <protection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wrapText="1"/>
    </xf>
    <xf numFmtId="166" fontId="7" fillId="0" borderId="18" xfId="36" applyNumberFormat="1" applyFont="1" applyFill="1" applyBorder="1" applyProtection="1">
      <alignment horizontal="left" wrapText="1"/>
      <protection/>
    </xf>
    <xf numFmtId="0" fontId="7" fillId="0" borderId="18" xfId="36" applyNumberFormat="1" applyFont="1" applyFill="1" applyBorder="1" applyProtection="1">
      <alignment horizontal="left" wrapText="1"/>
      <protection/>
    </xf>
    <xf numFmtId="4" fontId="7" fillId="0" borderId="18" xfId="39" applyNumberFormat="1" applyFont="1" applyFill="1" applyBorder="1" applyProtection="1">
      <alignment horizontal="right" wrapText="1"/>
      <protection/>
    </xf>
    <xf numFmtId="4" fontId="4" fillId="0" borderId="18" xfId="39" applyNumberFormat="1" applyFont="1" applyFill="1" applyBorder="1" applyProtection="1">
      <alignment horizontal="right" wrapText="1"/>
      <protection/>
    </xf>
    <xf numFmtId="0" fontId="7" fillId="0" borderId="18" xfId="0" applyFont="1" applyFill="1" applyBorder="1" applyAlignment="1">
      <alignment horizontal="left" vertical="top" wrapText="1"/>
    </xf>
    <xf numFmtId="4" fontId="7" fillId="34" borderId="18" xfId="39" applyNumberFormat="1" applyFont="1" applyFill="1" applyBorder="1" applyProtection="1">
      <alignment horizontal="right" wrapText="1"/>
      <protection/>
    </xf>
    <xf numFmtId="4" fontId="4" fillId="34" borderId="18" xfId="39" applyNumberFormat="1" applyFont="1" applyFill="1" applyBorder="1" applyProtection="1">
      <alignment horizontal="right" wrapText="1"/>
      <protection/>
    </xf>
    <xf numFmtId="0" fontId="8" fillId="0" borderId="1" xfId="0" applyFont="1" applyBorder="1" applyAlignment="1">
      <alignment horizontal="left" vertical="top" wrapText="1"/>
    </xf>
    <xf numFmtId="4" fontId="6" fillId="0" borderId="18" xfId="39" applyNumberFormat="1" applyFont="1" applyFill="1" applyBorder="1" applyAlignment="1" applyProtection="1">
      <alignment horizontal="right" wrapText="1"/>
      <protection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right" wrapText="1"/>
    </xf>
    <xf numFmtId="4" fontId="6" fillId="0" borderId="18" xfId="39" applyNumberFormat="1" applyFont="1" applyFill="1" applyBorder="1" applyAlignment="1" applyProtection="1">
      <alignment horizontal="right" wrapText="1"/>
      <protection/>
    </xf>
    <xf numFmtId="0" fontId="6" fillId="0" borderId="1" xfId="36" applyNumberFormat="1" applyFont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" fontId="7" fillId="35" borderId="18" xfId="39" applyNumberFormat="1" applyFont="1" applyFill="1" applyBorder="1" applyAlignment="1" applyProtection="1">
      <alignment horizontal="right" wrapText="1"/>
      <protection/>
    </xf>
    <xf numFmtId="0" fontId="9" fillId="0" borderId="16" xfId="0" applyFont="1" applyBorder="1" applyAlignment="1" applyProtection="1">
      <alignment/>
      <protection locked="0"/>
    </xf>
    <xf numFmtId="4" fontId="10" fillId="0" borderId="1" xfId="38" applyNumberFormat="1" applyFont="1" applyBorder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33" applyNumberFormat="1" applyFont="1" applyBorder="1" applyAlignment="1" applyProtection="1">
      <alignment horizontal="center" vertical="top" wrapText="1"/>
      <protection/>
    </xf>
    <xf numFmtId="0" fontId="5" fillId="0" borderId="16" xfId="35" applyNumberFormat="1" applyFont="1" applyBorder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69" xfId="35"/>
    <cellStyle name="xl77" xfId="36"/>
    <cellStyle name="xl80" xfId="37"/>
    <cellStyle name="xl86" xfId="38"/>
    <cellStyle name="xl9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9.57421875" style="1" customWidth="1"/>
    <col min="2" max="2" width="32.28125" style="1" customWidth="1"/>
    <col min="3" max="3" width="18.00390625" style="1" customWidth="1"/>
    <col min="4" max="5" width="13.140625" style="1" customWidth="1"/>
    <col min="6" max="254" width="11.57421875" style="1" customWidth="1"/>
  </cols>
  <sheetData>
    <row r="1" spans="4:5" ht="15.75">
      <c r="D1" s="84" t="s">
        <v>0</v>
      </c>
      <c r="E1" s="84"/>
    </row>
    <row r="2" spans="4:5" ht="15.75">
      <c r="D2" s="84" t="s">
        <v>1</v>
      </c>
      <c r="E2" s="84"/>
    </row>
    <row r="3" spans="4:5" ht="15.75">
      <c r="D3" s="84" t="s">
        <v>2</v>
      </c>
      <c r="E3" s="84"/>
    </row>
    <row r="4" spans="4:5" ht="15.75">
      <c r="D4" s="84" t="s">
        <v>3</v>
      </c>
      <c r="E4" s="84"/>
    </row>
    <row r="6" spans="1:5" ht="15.75">
      <c r="A6" s="85" t="s">
        <v>4</v>
      </c>
      <c r="B6" s="85"/>
      <c r="C6" s="85"/>
      <c r="D6" s="85"/>
      <c r="E6" s="85"/>
    </row>
    <row r="7" spans="1:5" ht="15.75">
      <c r="A7" s="85" t="s">
        <v>5</v>
      </c>
      <c r="B7" s="85"/>
      <c r="C7" s="85"/>
      <c r="D7" s="85"/>
      <c r="E7" s="85"/>
    </row>
    <row r="8" spans="1:5" ht="15.75">
      <c r="A8" s="86" t="s">
        <v>6</v>
      </c>
      <c r="B8" s="86"/>
      <c r="C8" s="86"/>
      <c r="D8" s="86"/>
      <c r="E8" s="86"/>
    </row>
    <row r="9" spans="1:5" ht="15.75">
      <c r="A9" s="85" t="s">
        <v>7</v>
      </c>
      <c r="B9" s="85"/>
      <c r="C9" s="85"/>
      <c r="D9" s="85"/>
      <c r="E9" s="85"/>
    </row>
    <row r="10" spans="1:5" ht="15.75">
      <c r="A10" s="85"/>
      <c r="B10" s="85"/>
      <c r="C10" s="85"/>
      <c r="D10" s="85"/>
      <c r="E10" s="85"/>
    </row>
    <row r="11" spans="4:5" ht="15.75">
      <c r="D11" s="85" t="s">
        <v>8</v>
      </c>
      <c r="E11" s="85"/>
    </row>
    <row r="12" spans="1:5" ht="32.25" customHeight="1">
      <c r="A12" s="87" t="s">
        <v>9</v>
      </c>
      <c r="B12" s="87" t="s">
        <v>10</v>
      </c>
      <c r="C12" s="3" t="s">
        <v>11</v>
      </c>
      <c r="D12" s="88" t="s">
        <v>12</v>
      </c>
      <c r="E12" s="88" t="s">
        <v>13</v>
      </c>
    </row>
    <row r="13" spans="1:5" ht="18" customHeight="1">
      <c r="A13" s="87"/>
      <c r="B13" s="87"/>
      <c r="C13" s="2" t="s">
        <v>14</v>
      </c>
      <c r="D13" s="2" t="s">
        <v>15</v>
      </c>
      <c r="E13" s="2" t="s">
        <v>16</v>
      </c>
    </row>
    <row r="14" spans="1:5" ht="60.75" customHeight="1">
      <c r="A14" s="4" t="s">
        <v>17</v>
      </c>
      <c r="B14" s="5" t="s">
        <v>18</v>
      </c>
      <c r="C14" s="2"/>
      <c r="D14" s="2"/>
      <c r="E14" s="2"/>
    </row>
    <row r="15" spans="1:5" ht="31.5">
      <c r="A15" s="4" t="s">
        <v>19</v>
      </c>
      <c r="B15" s="5" t="s">
        <v>20</v>
      </c>
      <c r="C15" s="6">
        <v>6416</v>
      </c>
      <c r="D15" s="6">
        <v>6443</v>
      </c>
      <c r="E15" s="2">
        <v>6472.8</v>
      </c>
    </row>
    <row r="16" spans="1:5" ht="31.5">
      <c r="A16" s="4" t="s">
        <v>21</v>
      </c>
      <c r="B16" s="5" t="s">
        <v>22</v>
      </c>
      <c r="C16" s="2">
        <v>6441.2</v>
      </c>
      <c r="D16" s="2">
        <v>6469.4</v>
      </c>
      <c r="E16" s="2">
        <v>6500.7</v>
      </c>
    </row>
    <row r="17" spans="1:5" ht="15.75">
      <c r="A17" s="4" t="s">
        <v>23</v>
      </c>
      <c r="B17" s="5" t="s">
        <v>24</v>
      </c>
      <c r="C17" s="2">
        <f>C16-C15</f>
        <v>25.199999999999818</v>
      </c>
      <c r="D17" s="2">
        <f>D16-D15</f>
        <v>26.399999999999636</v>
      </c>
      <c r="E17" s="2">
        <f>E16-E15</f>
        <v>27.899999999999636</v>
      </c>
    </row>
    <row r="18" spans="1:5" ht="126">
      <c r="A18" s="4" t="s">
        <v>25</v>
      </c>
      <c r="B18" s="5" t="s">
        <v>26</v>
      </c>
      <c r="C18" s="6">
        <v>387.5</v>
      </c>
      <c r="D18" s="2">
        <v>404</v>
      </c>
      <c r="E18" s="2">
        <v>4264</v>
      </c>
    </row>
  </sheetData>
  <sheetProtection selectLockedCells="1" selectUnlockedCells="1"/>
  <mergeCells count="13">
    <mergeCell ref="A8:E8"/>
    <mergeCell ref="A9:E9"/>
    <mergeCell ref="A10:E10"/>
    <mergeCell ref="D11:E11"/>
    <mergeCell ref="A12:A13"/>
    <mergeCell ref="B12:B13"/>
    <mergeCell ref="D12:E12"/>
    <mergeCell ref="D1:E1"/>
    <mergeCell ref="D2:E2"/>
    <mergeCell ref="D3:E3"/>
    <mergeCell ref="D4:E4"/>
    <mergeCell ref="A6:E6"/>
    <mergeCell ref="A7:E7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zoomScalePageLayoutView="0" workbookViewId="0" topLeftCell="A1">
      <selection activeCell="K17" sqref="K17"/>
    </sheetView>
  </sheetViews>
  <sheetFormatPr defaultColWidth="11.57421875" defaultRowHeight="12.75"/>
  <cols>
    <col min="1" max="1" width="38.7109375" style="7" customWidth="1"/>
    <col min="2" max="4" width="11.57421875" style="7" customWidth="1"/>
    <col min="5" max="5" width="13.140625" style="7" customWidth="1"/>
    <col min="6" max="6" width="11.57421875" style="7" customWidth="1"/>
    <col min="7" max="7" width="13.00390625" style="7" customWidth="1"/>
    <col min="8" max="8" width="12.8515625" style="7" customWidth="1"/>
    <col min="9" max="9" width="13.00390625" style="7" customWidth="1"/>
    <col min="10" max="16384" width="11.57421875" style="7" customWidth="1"/>
  </cols>
  <sheetData>
    <row r="1" spans="1:9" ht="15.75">
      <c r="A1" s="1"/>
      <c r="B1" s="1"/>
      <c r="C1" s="1"/>
      <c r="D1" s="1"/>
      <c r="E1" s="1"/>
      <c r="F1" s="1"/>
      <c r="G1" s="1"/>
      <c r="H1" s="84" t="s">
        <v>27</v>
      </c>
      <c r="I1" s="84"/>
    </row>
    <row r="2" spans="1:9" ht="15.75">
      <c r="A2" s="1"/>
      <c r="B2" s="1"/>
      <c r="C2" s="1"/>
      <c r="D2" s="1"/>
      <c r="E2" s="1"/>
      <c r="F2" s="1"/>
      <c r="G2" s="1"/>
      <c r="H2" s="84" t="s">
        <v>1</v>
      </c>
      <c r="I2" s="84"/>
    </row>
    <row r="3" spans="1:9" ht="15.75">
      <c r="A3" s="1"/>
      <c r="B3" s="1"/>
      <c r="C3" s="1"/>
      <c r="D3" s="1"/>
      <c r="E3" s="1"/>
      <c r="F3" s="1"/>
      <c r="G3" s="1"/>
      <c r="H3" s="84" t="s">
        <v>2</v>
      </c>
      <c r="I3" s="84"/>
    </row>
    <row r="4" spans="1:9" ht="15.75">
      <c r="A4" s="1"/>
      <c r="B4" s="1"/>
      <c r="C4" s="1"/>
      <c r="D4" s="1"/>
      <c r="E4" s="1"/>
      <c r="F4" s="1"/>
      <c r="G4" s="1"/>
      <c r="H4" s="84" t="s">
        <v>3</v>
      </c>
      <c r="I4" s="84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85" t="s">
        <v>28</v>
      </c>
      <c r="B6" s="85"/>
      <c r="C6" s="85"/>
      <c r="D6" s="85"/>
      <c r="E6" s="85"/>
      <c r="F6" s="85"/>
      <c r="G6" s="85"/>
      <c r="H6" s="85"/>
      <c r="I6" s="85"/>
    </row>
    <row r="7" spans="1:9" ht="15.75">
      <c r="A7" s="85" t="s">
        <v>29</v>
      </c>
      <c r="B7" s="85"/>
      <c r="C7" s="85"/>
      <c r="D7" s="85"/>
      <c r="E7" s="85"/>
      <c r="F7" s="85"/>
      <c r="G7" s="85"/>
      <c r="H7" s="85"/>
      <c r="I7" s="85"/>
    </row>
    <row r="8" spans="1:9" ht="15.75">
      <c r="A8" s="85" t="s">
        <v>30</v>
      </c>
      <c r="B8" s="85"/>
      <c r="C8" s="85"/>
      <c r="D8" s="85"/>
      <c r="E8" s="85"/>
      <c r="F8" s="85"/>
      <c r="G8" s="85"/>
      <c r="H8" s="85"/>
      <c r="I8" s="85"/>
    </row>
    <row r="9" spans="1:9" ht="15.75">
      <c r="A9" s="86" t="s">
        <v>7</v>
      </c>
      <c r="B9" s="86"/>
      <c r="C9" s="86"/>
      <c r="D9" s="86"/>
      <c r="E9" s="86"/>
      <c r="F9" s="86"/>
      <c r="G9" s="86"/>
      <c r="H9" s="86"/>
      <c r="I9" s="86"/>
    </row>
    <row r="10" ht="15.75">
      <c r="I10" s="1"/>
    </row>
    <row r="11" spans="8:9" ht="12.75">
      <c r="H11" s="89" t="s">
        <v>31</v>
      </c>
      <c r="I11" s="89"/>
    </row>
    <row r="12" spans="1:9" ht="15.75" customHeight="1">
      <c r="A12" s="90" t="s">
        <v>32</v>
      </c>
      <c r="B12" s="90" t="s">
        <v>33</v>
      </c>
      <c r="C12" s="90"/>
      <c r="D12" s="90"/>
      <c r="E12" s="90"/>
      <c r="F12" s="90"/>
      <c r="G12" s="91" t="s">
        <v>34</v>
      </c>
      <c r="H12" s="91" t="s">
        <v>35</v>
      </c>
      <c r="I12" s="91"/>
    </row>
    <row r="13" spans="1:9" ht="15.75" customHeight="1">
      <c r="A13" s="90"/>
      <c r="B13" s="90" t="s">
        <v>36</v>
      </c>
      <c r="C13" s="90" t="s">
        <v>37</v>
      </c>
      <c r="D13" s="90" t="s">
        <v>38</v>
      </c>
      <c r="E13" s="90" t="s">
        <v>39</v>
      </c>
      <c r="F13" s="90" t="s">
        <v>40</v>
      </c>
      <c r="G13" s="91"/>
      <c r="H13" s="91"/>
      <c r="I13" s="91"/>
    </row>
    <row r="14" spans="1:9" ht="12.75">
      <c r="A14" s="90"/>
      <c r="B14" s="90"/>
      <c r="C14" s="90"/>
      <c r="D14" s="90"/>
      <c r="E14" s="90"/>
      <c r="F14" s="90"/>
      <c r="G14" s="91"/>
      <c r="H14" s="8" t="s">
        <v>41</v>
      </c>
      <c r="I14" s="8" t="s">
        <v>42</v>
      </c>
    </row>
    <row r="15" spans="1:9" ht="12.75">
      <c r="A15" s="90"/>
      <c r="B15" s="90"/>
      <c r="C15" s="90"/>
      <c r="D15" s="90"/>
      <c r="E15" s="90"/>
      <c r="F15" s="90"/>
      <c r="G15" s="8">
        <v>2019</v>
      </c>
      <c r="H15" s="8">
        <v>2020</v>
      </c>
      <c r="I15" s="8">
        <v>2021</v>
      </c>
    </row>
    <row r="16" spans="1:9" ht="37.5" customHeight="1">
      <c r="A16" s="9" t="s">
        <v>43</v>
      </c>
      <c r="B16" s="10">
        <v>13</v>
      </c>
      <c r="C16" s="11"/>
      <c r="D16" s="11"/>
      <c r="E16" s="11"/>
      <c r="F16" s="11"/>
      <c r="G16" s="12">
        <f>G17+G58+G67+G86+G101+G127+G161+G177</f>
        <v>6441200</v>
      </c>
      <c r="H16" s="12">
        <f>H17+H58+H67+H86+H101+H127+H161+H177</f>
        <v>6469400</v>
      </c>
      <c r="I16" s="12">
        <f>I17+I58+I67+I86+I101+I127+I161+I177</f>
        <v>6500700</v>
      </c>
    </row>
    <row r="17" spans="1:9" ht="15.75" customHeight="1">
      <c r="A17" s="13" t="s">
        <v>44</v>
      </c>
      <c r="B17" s="14">
        <v>13</v>
      </c>
      <c r="C17" s="15">
        <v>1</v>
      </c>
      <c r="D17" s="15"/>
      <c r="E17" s="16"/>
      <c r="F17" s="16"/>
      <c r="G17" s="17">
        <f>G18+G26+G43</f>
        <v>3819319.84</v>
      </c>
      <c r="H17" s="17">
        <f>H18+H26+H43</f>
        <v>3801912.5</v>
      </c>
      <c r="I17" s="17">
        <f>I18+I26+I43</f>
        <v>3804912.5</v>
      </c>
    </row>
    <row r="18" spans="1:9" ht="37.5" customHeight="1">
      <c r="A18" s="13" t="s">
        <v>45</v>
      </c>
      <c r="B18" s="14">
        <v>13</v>
      </c>
      <c r="C18" s="15">
        <v>1</v>
      </c>
      <c r="D18" s="15">
        <v>2</v>
      </c>
      <c r="E18" s="16"/>
      <c r="F18" s="16"/>
      <c r="G18" s="17">
        <f aca="true" t="shared" si="0" ref="G18:I22">G19</f>
        <v>552900</v>
      </c>
      <c r="H18" s="17">
        <f t="shared" si="0"/>
        <v>552900</v>
      </c>
      <c r="I18" s="17">
        <f t="shared" si="0"/>
        <v>552900</v>
      </c>
    </row>
    <row r="19" spans="1:9" ht="48.75" customHeight="1">
      <c r="A19" s="13" t="s">
        <v>46</v>
      </c>
      <c r="B19" s="14">
        <v>13</v>
      </c>
      <c r="C19" s="15">
        <v>1</v>
      </c>
      <c r="D19" s="15">
        <v>2</v>
      </c>
      <c r="E19" s="16" t="s">
        <v>47</v>
      </c>
      <c r="F19" s="16"/>
      <c r="G19" s="17">
        <f t="shared" si="0"/>
        <v>552900</v>
      </c>
      <c r="H19" s="17">
        <f t="shared" si="0"/>
        <v>552900</v>
      </c>
      <c r="I19" s="17">
        <f t="shared" si="0"/>
        <v>552900</v>
      </c>
    </row>
    <row r="20" spans="1:9" ht="48.75" customHeight="1">
      <c r="A20" s="13" t="s">
        <v>48</v>
      </c>
      <c r="B20" s="14">
        <v>13</v>
      </c>
      <c r="C20" s="15">
        <v>1</v>
      </c>
      <c r="D20" s="15">
        <v>2</v>
      </c>
      <c r="E20" s="16" t="s">
        <v>49</v>
      </c>
      <c r="F20" s="16"/>
      <c r="G20" s="17">
        <f t="shared" si="0"/>
        <v>552900</v>
      </c>
      <c r="H20" s="17">
        <f t="shared" si="0"/>
        <v>552900</v>
      </c>
      <c r="I20" s="17">
        <f t="shared" si="0"/>
        <v>552900</v>
      </c>
    </row>
    <row r="21" spans="1:9" ht="26.25" customHeight="1">
      <c r="A21" s="13" t="s">
        <v>50</v>
      </c>
      <c r="B21" s="14">
        <v>13</v>
      </c>
      <c r="C21" s="15">
        <v>1</v>
      </c>
      <c r="D21" s="15">
        <v>2</v>
      </c>
      <c r="E21" s="16" t="s">
        <v>51</v>
      </c>
      <c r="F21" s="16"/>
      <c r="G21" s="17">
        <f t="shared" si="0"/>
        <v>552900</v>
      </c>
      <c r="H21" s="17">
        <f t="shared" si="0"/>
        <v>552900</v>
      </c>
      <c r="I21" s="17">
        <f t="shared" si="0"/>
        <v>552900</v>
      </c>
    </row>
    <row r="22" spans="1:9" ht="71.25" customHeight="1">
      <c r="A22" s="13" t="s">
        <v>52</v>
      </c>
      <c r="B22" s="14">
        <v>13</v>
      </c>
      <c r="C22" s="15">
        <v>1</v>
      </c>
      <c r="D22" s="15">
        <v>2</v>
      </c>
      <c r="E22" s="16" t="s">
        <v>51</v>
      </c>
      <c r="F22" s="16">
        <v>100</v>
      </c>
      <c r="G22" s="17">
        <f t="shared" si="0"/>
        <v>552900</v>
      </c>
      <c r="H22" s="17">
        <f t="shared" si="0"/>
        <v>552900</v>
      </c>
      <c r="I22" s="17">
        <f t="shared" si="0"/>
        <v>552900</v>
      </c>
    </row>
    <row r="23" spans="1:9" ht="26.25" customHeight="1">
      <c r="A23" s="13" t="s">
        <v>53</v>
      </c>
      <c r="B23" s="14">
        <v>13</v>
      </c>
      <c r="C23" s="15">
        <v>1</v>
      </c>
      <c r="D23" s="15">
        <v>2</v>
      </c>
      <c r="E23" s="16" t="s">
        <v>51</v>
      </c>
      <c r="F23" s="16">
        <v>120</v>
      </c>
      <c r="G23" s="17">
        <f>G24+G25</f>
        <v>552900</v>
      </c>
      <c r="H23" s="17">
        <f>H24+H25</f>
        <v>552900</v>
      </c>
      <c r="I23" s="17">
        <f>I24+I25</f>
        <v>552900</v>
      </c>
    </row>
    <row r="24" spans="1:9" ht="26.25" customHeight="1">
      <c r="A24" s="13" t="s">
        <v>54</v>
      </c>
      <c r="B24" s="18">
        <v>13</v>
      </c>
      <c r="C24" s="15">
        <v>1</v>
      </c>
      <c r="D24" s="15">
        <v>2</v>
      </c>
      <c r="E24" s="16" t="s">
        <v>51</v>
      </c>
      <c r="F24" s="16">
        <v>121</v>
      </c>
      <c r="G24" s="19">
        <v>424600</v>
      </c>
      <c r="H24" s="19">
        <v>424600</v>
      </c>
      <c r="I24" s="19">
        <v>424600</v>
      </c>
    </row>
    <row r="25" spans="1:9" ht="48.75" customHeight="1">
      <c r="A25" s="13" t="s">
        <v>55</v>
      </c>
      <c r="B25" s="18">
        <v>13</v>
      </c>
      <c r="C25" s="15">
        <v>1</v>
      </c>
      <c r="D25" s="15">
        <v>2</v>
      </c>
      <c r="E25" s="16" t="s">
        <v>51</v>
      </c>
      <c r="F25" s="16">
        <v>129</v>
      </c>
      <c r="G25" s="19">
        <v>128300</v>
      </c>
      <c r="H25" s="19">
        <v>128300</v>
      </c>
      <c r="I25" s="19">
        <v>128300</v>
      </c>
    </row>
    <row r="26" spans="1:9" ht="48.75" customHeight="1">
      <c r="A26" s="13" t="s">
        <v>56</v>
      </c>
      <c r="B26" s="18">
        <v>13</v>
      </c>
      <c r="C26" s="15">
        <v>1</v>
      </c>
      <c r="D26" s="15">
        <v>4</v>
      </c>
      <c r="E26" s="16"/>
      <c r="F26" s="16"/>
      <c r="G26" s="17">
        <f aca="true" t="shared" si="1" ref="G26:I28">G27</f>
        <v>594100</v>
      </c>
      <c r="H26" s="17">
        <f t="shared" si="1"/>
        <v>594100</v>
      </c>
      <c r="I26" s="17">
        <f t="shared" si="1"/>
        <v>594100</v>
      </c>
    </row>
    <row r="27" spans="1:9" ht="48.75" customHeight="1">
      <c r="A27" s="13" t="s">
        <v>46</v>
      </c>
      <c r="B27" s="20">
        <v>13</v>
      </c>
      <c r="C27" s="15">
        <v>1</v>
      </c>
      <c r="D27" s="15">
        <v>4</v>
      </c>
      <c r="E27" s="16" t="s">
        <v>47</v>
      </c>
      <c r="F27" s="16"/>
      <c r="G27" s="17">
        <f t="shared" si="1"/>
        <v>594100</v>
      </c>
      <c r="H27" s="17">
        <f t="shared" si="1"/>
        <v>594100</v>
      </c>
      <c r="I27" s="17">
        <f t="shared" si="1"/>
        <v>594100</v>
      </c>
    </row>
    <row r="28" spans="1:9" ht="48.75" customHeight="1">
      <c r="A28" s="13" t="s">
        <v>48</v>
      </c>
      <c r="B28" s="20">
        <v>13</v>
      </c>
      <c r="C28" s="15">
        <v>1</v>
      </c>
      <c r="D28" s="15">
        <v>4</v>
      </c>
      <c r="E28" s="16" t="s">
        <v>49</v>
      </c>
      <c r="F28" s="16"/>
      <c r="G28" s="17">
        <f t="shared" si="1"/>
        <v>594100</v>
      </c>
      <c r="H28" s="17">
        <f t="shared" si="1"/>
        <v>594100</v>
      </c>
      <c r="I28" s="17">
        <f t="shared" si="1"/>
        <v>594100</v>
      </c>
    </row>
    <row r="29" spans="1:9" ht="15.75" customHeight="1">
      <c r="A29" s="13" t="s">
        <v>57</v>
      </c>
      <c r="B29" s="21">
        <v>13</v>
      </c>
      <c r="C29" s="15">
        <v>1</v>
      </c>
      <c r="D29" s="15">
        <v>4</v>
      </c>
      <c r="E29" s="16" t="s">
        <v>58</v>
      </c>
      <c r="F29" s="16"/>
      <c r="G29" s="17">
        <f>G30+G34+G38</f>
        <v>594100</v>
      </c>
      <c r="H29" s="17">
        <f>H30+H34+H38</f>
        <v>594100</v>
      </c>
      <c r="I29" s="17">
        <f>I30+I34+I38</f>
        <v>594100</v>
      </c>
    </row>
    <row r="30" spans="1:9" ht="71.25" customHeight="1">
      <c r="A30" s="13" t="s">
        <v>52</v>
      </c>
      <c r="B30" s="14">
        <v>13</v>
      </c>
      <c r="C30" s="15">
        <v>1</v>
      </c>
      <c r="D30" s="15">
        <v>4</v>
      </c>
      <c r="E30" s="16" t="s">
        <v>58</v>
      </c>
      <c r="F30" s="16">
        <v>100</v>
      </c>
      <c r="G30" s="17">
        <f>G31</f>
        <v>305600</v>
      </c>
      <c r="H30" s="17">
        <f>H31</f>
        <v>305600</v>
      </c>
      <c r="I30" s="17">
        <f>I31</f>
        <v>305600</v>
      </c>
    </row>
    <row r="31" spans="1:9" ht="26.25" customHeight="1">
      <c r="A31" s="13" t="s">
        <v>59</v>
      </c>
      <c r="B31" s="14">
        <v>13</v>
      </c>
      <c r="C31" s="15">
        <v>1</v>
      </c>
      <c r="D31" s="15">
        <v>4</v>
      </c>
      <c r="E31" s="16" t="s">
        <v>58</v>
      </c>
      <c r="F31" s="16">
        <v>120</v>
      </c>
      <c r="G31" s="17">
        <f>G32+G33</f>
        <v>305600</v>
      </c>
      <c r="H31" s="17">
        <f>H32+H33</f>
        <v>305600</v>
      </c>
      <c r="I31" s="17">
        <f>I32+I33</f>
        <v>305600</v>
      </c>
    </row>
    <row r="32" spans="1:9" ht="26.25" customHeight="1">
      <c r="A32" s="13" t="s">
        <v>60</v>
      </c>
      <c r="B32" s="14">
        <v>13</v>
      </c>
      <c r="C32" s="15">
        <v>1</v>
      </c>
      <c r="D32" s="15">
        <v>4</v>
      </c>
      <c r="E32" s="16" t="s">
        <v>58</v>
      </c>
      <c r="F32" s="16">
        <v>121</v>
      </c>
      <c r="G32" s="19">
        <v>234700</v>
      </c>
      <c r="H32" s="19">
        <v>234700</v>
      </c>
      <c r="I32" s="19">
        <v>234700</v>
      </c>
    </row>
    <row r="33" spans="1:9" ht="48.75" customHeight="1">
      <c r="A33" s="13" t="s">
        <v>55</v>
      </c>
      <c r="B33" s="14">
        <v>13</v>
      </c>
      <c r="C33" s="15">
        <v>1</v>
      </c>
      <c r="D33" s="15">
        <v>4</v>
      </c>
      <c r="E33" s="16" t="s">
        <v>58</v>
      </c>
      <c r="F33" s="16">
        <v>129</v>
      </c>
      <c r="G33" s="19">
        <v>70900</v>
      </c>
      <c r="H33" s="19">
        <v>70900</v>
      </c>
      <c r="I33" s="19">
        <v>70900</v>
      </c>
    </row>
    <row r="34" spans="1:9" ht="26.25" customHeight="1">
      <c r="A34" s="13" t="s">
        <v>61</v>
      </c>
      <c r="B34" s="14">
        <v>13</v>
      </c>
      <c r="C34" s="15">
        <v>1</v>
      </c>
      <c r="D34" s="15">
        <v>4</v>
      </c>
      <c r="E34" s="16" t="s">
        <v>58</v>
      </c>
      <c r="F34" s="16">
        <v>200</v>
      </c>
      <c r="G34" s="17">
        <f>G35</f>
        <v>204500</v>
      </c>
      <c r="H34" s="17">
        <f>H35</f>
        <v>204500</v>
      </c>
      <c r="I34" s="17">
        <f>I35</f>
        <v>204500</v>
      </c>
    </row>
    <row r="35" spans="1:9" ht="37.5" customHeight="1">
      <c r="A35" s="22" t="s">
        <v>62</v>
      </c>
      <c r="B35" s="14">
        <v>13</v>
      </c>
      <c r="C35" s="23">
        <v>1</v>
      </c>
      <c r="D35" s="23">
        <v>4</v>
      </c>
      <c r="E35" s="16" t="s">
        <v>58</v>
      </c>
      <c r="F35" s="24">
        <v>240</v>
      </c>
      <c r="G35" s="25">
        <f>G36+G37</f>
        <v>204500</v>
      </c>
      <c r="H35" s="25">
        <f>H36+H37</f>
        <v>204500</v>
      </c>
      <c r="I35" s="25">
        <f>I36+I37</f>
        <v>204500</v>
      </c>
    </row>
    <row r="36" spans="1:9" ht="37.5" customHeight="1">
      <c r="A36" s="26" t="s">
        <v>63</v>
      </c>
      <c r="B36" s="18">
        <v>13</v>
      </c>
      <c r="C36" s="15">
        <v>1</v>
      </c>
      <c r="D36" s="15">
        <v>4</v>
      </c>
      <c r="E36" s="16" t="s">
        <v>58</v>
      </c>
      <c r="F36" s="16">
        <v>242</v>
      </c>
      <c r="G36" s="27">
        <v>36000</v>
      </c>
      <c r="H36" s="27">
        <v>36000</v>
      </c>
      <c r="I36" s="27">
        <v>36000</v>
      </c>
    </row>
    <row r="37" spans="1:9" ht="15.75" customHeight="1">
      <c r="A37" s="28" t="s">
        <v>64</v>
      </c>
      <c r="B37" s="18">
        <v>13</v>
      </c>
      <c r="C37" s="29">
        <v>1</v>
      </c>
      <c r="D37" s="29">
        <v>4</v>
      </c>
      <c r="E37" s="16" t="s">
        <v>58</v>
      </c>
      <c r="F37" s="30">
        <v>244</v>
      </c>
      <c r="G37" s="27">
        <v>168500</v>
      </c>
      <c r="H37" s="27">
        <v>168500</v>
      </c>
      <c r="I37" s="27">
        <v>168500</v>
      </c>
    </row>
    <row r="38" spans="1:9" ht="15.75" customHeight="1">
      <c r="A38" s="26" t="s">
        <v>65</v>
      </c>
      <c r="B38" s="18">
        <v>13</v>
      </c>
      <c r="C38" s="15">
        <v>1</v>
      </c>
      <c r="D38" s="15">
        <v>4</v>
      </c>
      <c r="E38" s="16" t="s">
        <v>58</v>
      </c>
      <c r="F38" s="31">
        <v>800</v>
      </c>
      <c r="G38" s="32">
        <f>G39</f>
        <v>84000</v>
      </c>
      <c r="H38" s="32">
        <f>H39</f>
        <v>84000</v>
      </c>
      <c r="I38" s="32">
        <f>I39</f>
        <v>84000</v>
      </c>
    </row>
    <row r="39" spans="1:9" ht="15.75" customHeight="1">
      <c r="A39" s="26" t="s">
        <v>66</v>
      </c>
      <c r="B39" s="14">
        <v>13</v>
      </c>
      <c r="C39" s="15">
        <v>1</v>
      </c>
      <c r="D39" s="15">
        <v>4</v>
      </c>
      <c r="E39" s="16" t="s">
        <v>58</v>
      </c>
      <c r="F39" s="31">
        <v>850</v>
      </c>
      <c r="G39" s="32">
        <f>G41+G40+G42</f>
        <v>84000</v>
      </c>
      <c r="H39" s="32">
        <f>H41+H40+H42</f>
        <v>84000</v>
      </c>
      <c r="I39" s="32">
        <f>I41+I40+I42</f>
        <v>84000</v>
      </c>
    </row>
    <row r="40" spans="1:9" ht="26.25" customHeight="1">
      <c r="A40" s="26" t="s">
        <v>67</v>
      </c>
      <c r="B40" s="14">
        <v>13</v>
      </c>
      <c r="C40" s="15">
        <v>1</v>
      </c>
      <c r="D40" s="15">
        <v>4</v>
      </c>
      <c r="E40" s="16" t="s">
        <v>58</v>
      </c>
      <c r="F40" s="31">
        <v>851</v>
      </c>
      <c r="G40" s="27">
        <v>51000</v>
      </c>
      <c r="H40" s="27">
        <v>51000</v>
      </c>
      <c r="I40" s="27">
        <v>51000</v>
      </c>
    </row>
    <row r="41" spans="1:9" ht="15.75" customHeight="1">
      <c r="A41" s="26" t="s">
        <v>68</v>
      </c>
      <c r="B41" s="21">
        <v>13</v>
      </c>
      <c r="C41" s="15">
        <v>1</v>
      </c>
      <c r="D41" s="15">
        <v>4</v>
      </c>
      <c r="E41" s="16" t="s">
        <v>58</v>
      </c>
      <c r="F41" s="31">
        <v>852</v>
      </c>
      <c r="G41" s="27">
        <v>24000</v>
      </c>
      <c r="H41" s="27">
        <v>24000</v>
      </c>
      <c r="I41" s="27">
        <v>24000</v>
      </c>
    </row>
    <row r="42" spans="1:9" ht="15.75" customHeight="1">
      <c r="A42" s="26" t="s">
        <v>69</v>
      </c>
      <c r="B42" s="33">
        <v>13</v>
      </c>
      <c r="C42" s="15">
        <v>1</v>
      </c>
      <c r="D42" s="15">
        <v>4</v>
      </c>
      <c r="E42" s="16" t="s">
        <v>58</v>
      </c>
      <c r="F42" s="31">
        <v>853</v>
      </c>
      <c r="G42" s="27">
        <v>9000</v>
      </c>
      <c r="H42" s="27">
        <v>9000</v>
      </c>
      <c r="I42" s="27">
        <v>9000</v>
      </c>
    </row>
    <row r="43" spans="1:9" ht="15.75" customHeight="1">
      <c r="A43" s="13" t="s">
        <v>70</v>
      </c>
      <c r="B43" s="20">
        <v>13</v>
      </c>
      <c r="C43" s="15">
        <v>1</v>
      </c>
      <c r="D43" s="15">
        <v>13</v>
      </c>
      <c r="E43" s="16"/>
      <c r="F43" s="16"/>
      <c r="G43" s="17">
        <f>G48+G44</f>
        <v>2672319.84</v>
      </c>
      <c r="H43" s="17">
        <f>H48+H44</f>
        <v>2654912.5</v>
      </c>
      <c r="I43" s="17">
        <f>I48+I44</f>
        <v>2657912.5</v>
      </c>
    </row>
    <row r="44" spans="1:9" ht="48.75" customHeight="1">
      <c r="A44" s="34" t="s">
        <v>71</v>
      </c>
      <c r="B44" s="20">
        <v>13</v>
      </c>
      <c r="C44" s="29">
        <v>1</v>
      </c>
      <c r="D44" s="29">
        <v>13</v>
      </c>
      <c r="E44" s="35" t="s">
        <v>72</v>
      </c>
      <c r="F44" s="35"/>
      <c r="G44" s="17">
        <f aca="true" t="shared" si="2" ref="G44:I46">G45</f>
        <v>1000</v>
      </c>
      <c r="H44" s="17">
        <f t="shared" si="2"/>
        <v>1000</v>
      </c>
      <c r="I44" s="17">
        <f t="shared" si="2"/>
        <v>1000</v>
      </c>
    </row>
    <row r="45" spans="1:9" ht="26.25" customHeight="1">
      <c r="A45" s="34" t="s">
        <v>61</v>
      </c>
      <c r="B45" s="21">
        <v>13</v>
      </c>
      <c r="C45" s="29">
        <v>1</v>
      </c>
      <c r="D45" s="29">
        <v>13</v>
      </c>
      <c r="E45" s="35" t="s">
        <v>72</v>
      </c>
      <c r="F45" s="35">
        <v>200</v>
      </c>
      <c r="G45" s="17">
        <f t="shared" si="2"/>
        <v>1000</v>
      </c>
      <c r="H45" s="17">
        <f t="shared" si="2"/>
        <v>1000</v>
      </c>
      <c r="I45" s="17">
        <f t="shared" si="2"/>
        <v>1000</v>
      </c>
    </row>
    <row r="46" spans="1:9" ht="37.5" customHeight="1">
      <c r="A46" s="36" t="s">
        <v>62</v>
      </c>
      <c r="B46" s="21">
        <v>13</v>
      </c>
      <c r="C46" s="29">
        <v>1</v>
      </c>
      <c r="D46" s="29">
        <v>13</v>
      </c>
      <c r="E46" s="35" t="s">
        <v>72</v>
      </c>
      <c r="F46" s="37">
        <v>240</v>
      </c>
      <c r="G46" s="17">
        <f t="shared" si="2"/>
        <v>1000</v>
      </c>
      <c r="H46" s="17">
        <f t="shared" si="2"/>
        <v>1000</v>
      </c>
      <c r="I46" s="17">
        <f t="shared" si="2"/>
        <v>1000</v>
      </c>
    </row>
    <row r="47" spans="1:9" ht="15.75" customHeight="1">
      <c r="A47" s="28" t="s">
        <v>64</v>
      </c>
      <c r="B47" s="14">
        <v>13</v>
      </c>
      <c r="C47" s="29">
        <v>1</v>
      </c>
      <c r="D47" s="29">
        <v>13</v>
      </c>
      <c r="E47" s="35" t="s">
        <v>72</v>
      </c>
      <c r="F47" s="30">
        <v>244</v>
      </c>
      <c r="G47" s="27">
        <v>1000</v>
      </c>
      <c r="H47" s="27">
        <v>1000</v>
      </c>
      <c r="I47" s="27">
        <v>1000</v>
      </c>
    </row>
    <row r="48" spans="1:9" ht="48.75" customHeight="1">
      <c r="A48" s="13" t="s">
        <v>46</v>
      </c>
      <c r="B48" s="14">
        <v>13</v>
      </c>
      <c r="C48" s="15">
        <v>1</v>
      </c>
      <c r="D48" s="15">
        <v>13</v>
      </c>
      <c r="E48" s="16" t="s">
        <v>47</v>
      </c>
      <c r="F48" s="16"/>
      <c r="G48" s="17">
        <f aca="true" t="shared" si="3" ref="G48:I49">G49</f>
        <v>2671319.84</v>
      </c>
      <c r="H48" s="17">
        <f t="shared" si="3"/>
        <v>2653912.5</v>
      </c>
      <c r="I48" s="17">
        <f t="shared" si="3"/>
        <v>2656912.5</v>
      </c>
    </row>
    <row r="49" spans="1:9" ht="48.75" customHeight="1">
      <c r="A49" s="13" t="s">
        <v>48</v>
      </c>
      <c r="B49" s="14">
        <v>13</v>
      </c>
      <c r="C49" s="15">
        <v>1</v>
      </c>
      <c r="D49" s="15">
        <v>13</v>
      </c>
      <c r="E49" s="16" t="s">
        <v>49</v>
      </c>
      <c r="F49" s="16"/>
      <c r="G49" s="17">
        <f t="shared" si="3"/>
        <v>2671319.84</v>
      </c>
      <c r="H49" s="17">
        <f t="shared" si="3"/>
        <v>2653912.5</v>
      </c>
      <c r="I49" s="17">
        <f t="shared" si="3"/>
        <v>2656912.5</v>
      </c>
    </row>
    <row r="50" spans="1:9" ht="26.25" customHeight="1">
      <c r="A50" s="13" t="s">
        <v>73</v>
      </c>
      <c r="B50" s="14">
        <v>13</v>
      </c>
      <c r="C50" s="15">
        <v>1</v>
      </c>
      <c r="D50" s="15">
        <v>13</v>
      </c>
      <c r="E50" s="16" t="s">
        <v>74</v>
      </c>
      <c r="F50" s="16"/>
      <c r="G50" s="17">
        <f>G51+G55</f>
        <v>2671319.84</v>
      </c>
      <c r="H50" s="17">
        <f>H51+H55</f>
        <v>2653912.5</v>
      </c>
      <c r="I50" s="17">
        <f>I51+I55</f>
        <v>2656912.5</v>
      </c>
    </row>
    <row r="51" spans="1:9" ht="71.25" customHeight="1">
      <c r="A51" s="13" t="s">
        <v>52</v>
      </c>
      <c r="B51" s="14">
        <v>13</v>
      </c>
      <c r="C51" s="15">
        <v>1</v>
      </c>
      <c r="D51" s="15">
        <v>13</v>
      </c>
      <c r="E51" s="16" t="s">
        <v>74</v>
      </c>
      <c r="F51" s="31">
        <v>100</v>
      </c>
      <c r="G51" s="32">
        <f>G52</f>
        <v>2434300</v>
      </c>
      <c r="H51" s="32">
        <f>H52</f>
        <v>2434300</v>
      </c>
      <c r="I51" s="32">
        <f>I52</f>
        <v>2434300</v>
      </c>
    </row>
    <row r="52" spans="1:9" ht="26.25" customHeight="1">
      <c r="A52" s="13" t="s">
        <v>59</v>
      </c>
      <c r="B52" s="14">
        <v>13</v>
      </c>
      <c r="C52" s="38">
        <v>1</v>
      </c>
      <c r="D52" s="38">
        <v>13</v>
      </c>
      <c r="E52" s="31" t="s">
        <v>74</v>
      </c>
      <c r="F52" s="31">
        <v>120</v>
      </c>
      <c r="G52" s="32">
        <f>G53+G54</f>
        <v>2434300</v>
      </c>
      <c r="H52" s="32">
        <f>H53+H54</f>
        <v>2434300</v>
      </c>
      <c r="I52" s="32">
        <f>I53+I54</f>
        <v>2434300</v>
      </c>
    </row>
    <row r="53" spans="1:9" ht="37.5" customHeight="1">
      <c r="A53" s="13" t="s">
        <v>75</v>
      </c>
      <c r="B53" s="18">
        <v>13</v>
      </c>
      <c r="C53" s="38">
        <v>1</v>
      </c>
      <c r="D53" s="38">
        <v>13</v>
      </c>
      <c r="E53" s="16" t="s">
        <v>74</v>
      </c>
      <c r="F53" s="31">
        <v>121</v>
      </c>
      <c r="G53" s="27">
        <v>1869600</v>
      </c>
      <c r="H53" s="27">
        <v>1869600</v>
      </c>
      <c r="I53" s="27">
        <v>1869600</v>
      </c>
    </row>
    <row r="54" spans="1:9" ht="48.75" customHeight="1">
      <c r="A54" s="13" t="s">
        <v>55</v>
      </c>
      <c r="B54" s="18">
        <v>13</v>
      </c>
      <c r="C54" s="38">
        <v>1</v>
      </c>
      <c r="D54" s="38">
        <v>13</v>
      </c>
      <c r="E54" s="31" t="s">
        <v>74</v>
      </c>
      <c r="F54" s="31">
        <v>129</v>
      </c>
      <c r="G54" s="27">
        <v>564700</v>
      </c>
      <c r="H54" s="27">
        <v>564700</v>
      </c>
      <c r="I54" s="27">
        <v>564700</v>
      </c>
    </row>
    <row r="55" spans="1:9" ht="26.25" customHeight="1">
      <c r="A55" s="34" t="s">
        <v>61</v>
      </c>
      <c r="B55" s="18">
        <v>13</v>
      </c>
      <c r="C55" s="15">
        <v>1</v>
      </c>
      <c r="D55" s="15">
        <v>13</v>
      </c>
      <c r="E55" s="16" t="s">
        <v>74</v>
      </c>
      <c r="F55" s="24">
        <v>200</v>
      </c>
      <c r="G55" s="39">
        <f aca="true" t="shared" si="4" ref="G55:I56">G56</f>
        <v>237019.84</v>
      </c>
      <c r="H55" s="39">
        <f t="shared" si="4"/>
        <v>219612.5</v>
      </c>
      <c r="I55" s="39">
        <f t="shared" si="4"/>
        <v>222612.5</v>
      </c>
    </row>
    <row r="56" spans="1:9" ht="37.5" customHeight="1">
      <c r="A56" s="36" t="s">
        <v>62</v>
      </c>
      <c r="B56" s="20">
        <v>13</v>
      </c>
      <c r="C56" s="23">
        <v>1</v>
      </c>
      <c r="D56" s="23">
        <v>13</v>
      </c>
      <c r="E56" s="24" t="s">
        <v>74</v>
      </c>
      <c r="F56" s="24">
        <v>240</v>
      </c>
      <c r="G56" s="39">
        <f t="shared" si="4"/>
        <v>237019.84</v>
      </c>
      <c r="H56" s="39">
        <f t="shared" si="4"/>
        <v>219612.5</v>
      </c>
      <c r="I56" s="39">
        <f t="shared" si="4"/>
        <v>222612.5</v>
      </c>
    </row>
    <row r="57" spans="1:9" ht="15.75" customHeight="1">
      <c r="A57" s="28" t="s">
        <v>64</v>
      </c>
      <c r="B57" s="20">
        <v>13</v>
      </c>
      <c r="C57" s="15">
        <v>1</v>
      </c>
      <c r="D57" s="15">
        <v>13</v>
      </c>
      <c r="E57" s="16" t="s">
        <v>74</v>
      </c>
      <c r="F57" s="30">
        <v>244</v>
      </c>
      <c r="G57" s="27">
        <v>237019.84</v>
      </c>
      <c r="H57" s="27">
        <v>219612.5</v>
      </c>
      <c r="I57" s="27">
        <v>222612.5</v>
      </c>
    </row>
    <row r="58" spans="1:9" ht="15.75" customHeight="1" hidden="1">
      <c r="A58" s="13" t="s">
        <v>76</v>
      </c>
      <c r="B58" s="21">
        <v>13</v>
      </c>
      <c r="C58" s="15">
        <v>2</v>
      </c>
      <c r="D58" s="15"/>
      <c r="E58" s="16"/>
      <c r="F58" s="16"/>
      <c r="G58" s="17">
        <f aca="true" t="shared" si="5" ref="G58:I63">G59</f>
        <v>0</v>
      </c>
      <c r="H58" s="17">
        <f t="shared" si="5"/>
        <v>0</v>
      </c>
      <c r="I58" s="17">
        <f t="shared" si="5"/>
        <v>0</v>
      </c>
    </row>
    <row r="59" spans="1:9" ht="15.75" customHeight="1" hidden="1">
      <c r="A59" s="13" t="s">
        <v>77</v>
      </c>
      <c r="B59" s="14">
        <v>13</v>
      </c>
      <c r="C59" s="15">
        <v>2</v>
      </c>
      <c r="D59" s="15">
        <v>3</v>
      </c>
      <c r="E59" s="16"/>
      <c r="F59" s="16"/>
      <c r="G59" s="17">
        <f t="shared" si="5"/>
        <v>0</v>
      </c>
      <c r="H59" s="17">
        <f t="shared" si="5"/>
        <v>0</v>
      </c>
      <c r="I59" s="17">
        <f t="shared" si="5"/>
        <v>0</v>
      </c>
    </row>
    <row r="60" spans="1:9" ht="48.75" customHeight="1" hidden="1">
      <c r="A60" s="13" t="s">
        <v>46</v>
      </c>
      <c r="B60" s="14">
        <v>13</v>
      </c>
      <c r="C60" s="15">
        <v>2</v>
      </c>
      <c r="D60" s="15">
        <v>3</v>
      </c>
      <c r="E60" s="16" t="s">
        <v>47</v>
      </c>
      <c r="F60" s="16"/>
      <c r="G60" s="17">
        <f t="shared" si="5"/>
        <v>0</v>
      </c>
      <c r="H60" s="17">
        <f t="shared" si="5"/>
        <v>0</v>
      </c>
      <c r="I60" s="17">
        <f t="shared" si="5"/>
        <v>0</v>
      </c>
    </row>
    <row r="61" spans="1:9" ht="48.75" customHeight="1" hidden="1">
      <c r="A61" s="13" t="s">
        <v>48</v>
      </c>
      <c r="B61" s="14">
        <v>13</v>
      </c>
      <c r="C61" s="15">
        <v>2</v>
      </c>
      <c r="D61" s="15">
        <v>3</v>
      </c>
      <c r="E61" s="16" t="s">
        <v>49</v>
      </c>
      <c r="F61" s="16"/>
      <c r="G61" s="17">
        <f t="shared" si="5"/>
        <v>0</v>
      </c>
      <c r="H61" s="17">
        <f t="shared" si="5"/>
        <v>0</v>
      </c>
      <c r="I61" s="17">
        <f t="shared" si="5"/>
        <v>0</v>
      </c>
    </row>
    <row r="62" spans="1:9" ht="37.5" customHeight="1" hidden="1">
      <c r="A62" s="13" t="s">
        <v>78</v>
      </c>
      <c r="B62" s="14">
        <v>13</v>
      </c>
      <c r="C62" s="15">
        <v>2</v>
      </c>
      <c r="D62" s="15">
        <v>3</v>
      </c>
      <c r="E62" s="16" t="s">
        <v>79</v>
      </c>
      <c r="F62" s="16"/>
      <c r="G62" s="17">
        <f t="shared" si="5"/>
        <v>0</v>
      </c>
      <c r="H62" s="17">
        <f t="shared" si="5"/>
        <v>0</v>
      </c>
      <c r="I62" s="17">
        <f t="shared" si="5"/>
        <v>0</v>
      </c>
    </row>
    <row r="63" spans="1:9" ht="71.25" customHeight="1" hidden="1">
      <c r="A63" s="13" t="s">
        <v>52</v>
      </c>
      <c r="B63" s="14">
        <v>13</v>
      </c>
      <c r="C63" s="15">
        <v>2</v>
      </c>
      <c r="D63" s="15">
        <v>3</v>
      </c>
      <c r="E63" s="16" t="s">
        <v>79</v>
      </c>
      <c r="F63" s="16">
        <v>100</v>
      </c>
      <c r="G63" s="17">
        <f t="shared" si="5"/>
        <v>0</v>
      </c>
      <c r="H63" s="17">
        <f t="shared" si="5"/>
        <v>0</v>
      </c>
      <c r="I63" s="17">
        <f t="shared" si="5"/>
        <v>0</v>
      </c>
    </row>
    <row r="64" spans="1:9" ht="26.25" customHeight="1" hidden="1">
      <c r="A64" s="13" t="s">
        <v>59</v>
      </c>
      <c r="B64" s="14">
        <v>13</v>
      </c>
      <c r="C64" s="15">
        <v>2</v>
      </c>
      <c r="D64" s="15">
        <v>3</v>
      </c>
      <c r="E64" s="16" t="s">
        <v>79</v>
      </c>
      <c r="F64" s="16">
        <v>120</v>
      </c>
      <c r="G64" s="17">
        <f>G65+G66</f>
        <v>0</v>
      </c>
      <c r="H64" s="17">
        <f>H65+H66</f>
        <v>0</v>
      </c>
      <c r="I64" s="17">
        <f>I65+I66</f>
        <v>0</v>
      </c>
    </row>
    <row r="65" spans="1:9" ht="26.25" customHeight="1" hidden="1">
      <c r="A65" s="13" t="s">
        <v>54</v>
      </c>
      <c r="B65" s="14">
        <v>13</v>
      </c>
      <c r="C65" s="15">
        <v>2</v>
      </c>
      <c r="D65" s="15">
        <v>3</v>
      </c>
      <c r="E65" s="16" t="s">
        <v>79</v>
      </c>
      <c r="F65" s="16">
        <v>121</v>
      </c>
      <c r="G65" s="19">
        <v>0</v>
      </c>
      <c r="H65" s="19">
        <v>0</v>
      </c>
      <c r="I65" s="19">
        <v>0</v>
      </c>
    </row>
    <row r="66" spans="1:9" ht="48.75" customHeight="1" hidden="1">
      <c r="A66" s="13" t="s">
        <v>55</v>
      </c>
      <c r="B66" s="18">
        <v>13</v>
      </c>
      <c r="C66" s="15">
        <v>2</v>
      </c>
      <c r="D66" s="15">
        <v>3</v>
      </c>
      <c r="E66" s="16" t="s">
        <v>79</v>
      </c>
      <c r="F66" s="16">
        <v>129</v>
      </c>
      <c r="G66" s="19">
        <v>0</v>
      </c>
      <c r="H66" s="19">
        <v>0</v>
      </c>
      <c r="I66" s="19">
        <v>0</v>
      </c>
    </row>
    <row r="67" spans="1:9" ht="26.25" customHeight="1">
      <c r="A67" s="40" t="s">
        <v>80</v>
      </c>
      <c r="B67" s="18">
        <v>13</v>
      </c>
      <c r="C67" s="15">
        <v>3</v>
      </c>
      <c r="D67" s="15"/>
      <c r="E67" s="16"/>
      <c r="F67" s="16"/>
      <c r="G67" s="17">
        <f>G68+G75</f>
        <v>55700</v>
      </c>
      <c r="H67" s="17">
        <f>H68+H75</f>
        <v>67600</v>
      </c>
      <c r="I67" s="17">
        <f>I68+I75</f>
        <v>67600</v>
      </c>
    </row>
    <row r="68" spans="1:9" ht="37.5" customHeight="1">
      <c r="A68" s="13" t="s">
        <v>81</v>
      </c>
      <c r="B68" s="18">
        <v>13</v>
      </c>
      <c r="C68" s="15">
        <v>3</v>
      </c>
      <c r="D68" s="15">
        <v>9</v>
      </c>
      <c r="E68" s="16"/>
      <c r="F68" s="16"/>
      <c r="G68" s="17">
        <f aca="true" t="shared" si="6" ref="G68:I70">G69</f>
        <v>27850</v>
      </c>
      <c r="H68" s="17">
        <f t="shared" si="6"/>
        <v>33800</v>
      </c>
      <c r="I68" s="17">
        <f t="shared" si="6"/>
        <v>33800</v>
      </c>
    </row>
    <row r="69" spans="1:9" ht="48.75" customHeight="1">
      <c r="A69" s="13" t="s">
        <v>46</v>
      </c>
      <c r="B69" s="14">
        <v>13</v>
      </c>
      <c r="C69" s="15">
        <v>3</v>
      </c>
      <c r="D69" s="15">
        <v>9</v>
      </c>
      <c r="E69" s="16" t="s">
        <v>47</v>
      </c>
      <c r="F69" s="16"/>
      <c r="G69" s="17">
        <f t="shared" si="6"/>
        <v>27850</v>
      </c>
      <c r="H69" s="17">
        <f t="shared" si="6"/>
        <v>33800</v>
      </c>
      <c r="I69" s="17">
        <f t="shared" si="6"/>
        <v>33800</v>
      </c>
    </row>
    <row r="70" spans="1:9" ht="48.75" customHeight="1">
      <c r="A70" s="13" t="s">
        <v>48</v>
      </c>
      <c r="B70" s="14">
        <v>13</v>
      </c>
      <c r="C70" s="15">
        <v>3</v>
      </c>
      <c r="D70" s="15">
        <v>9</v>
      </c>
      <c r="E70" s="16" t="s">
        <v>49</v>
      </c>
      <c r="F70" s="16"/>
      <c r="G70" s="17">
        <f t="shared" si="6"/>
        <v>27850</v>
      </c>
      <c r="H70" s="17">
        <f t="shared" si="6"/>
        <v>33800</v>
      </c>
      <c r="I70" s="17">
        <f t="shared" si="6"/>
        <v>33800</v>
      </c>
    </row>
    <row r="71" spans="1:9" ht="37.5" customHeight="1">
      <c r="A71" s="13" t="s">
        <v>82</v>
      </c>
      <c r="B71" s="21">
        <v>13</v>
      </c>
      <c r="C71" s="15">
        <v>3</v>
      </c>
      <c r="D71" s="15">
        <v>9</v>
      </c>
      <c r="E71" s="16" t="s">
        <v>83</v>
      </c>
      <c r="F71" s="16"/>
      <c r="G71" s="17">
        <f>G73</f>
        <v>27850</v>
      </c>
      <c r="H71" s="17">
        <f>H73</f>
        <v>33800</v>
      </c>
      <c r="I71" s="17">
        <f>I73</f>
        <v>33800</v>
      </c>
    </row>
    <row r="72" spans="1:9" ht="26.25" customHeight="1">
      <c r="A72" s="13" t="s">
        <v>61</v>
      </c>
      <c r="B72" s="33">
        <v>13</v>
      </c>
      <c r="C72" s="15">
        <v>3</v>
      </c>
      <c r="D72" s="15">
        <v>9</v>
      </c>
      <c r="E72" s="16" t="s">
        <v>83</v>
      </c>
      <c r="F72" s="31">
        <v>200</v>
      </c>
      <c r="G72" s="32">
        <f aca="true" t="shared" si="7" ref="G72:I73">G73</f>
        <v>27850</v>
      </c>
      <c r="H72" s="32">
        <f t="shared" si="7"/>
        <v>33800</v>
      </c>
      <c r="I72" s="32">
        <f t="shared" si="7"/>
        <v>33800</v>
      </c>
    </row>
    <row r="73" spans="1:9" ht="37.5" customHeight="1">
      <c r="A73" s="41" t="s">
        <v>62</v>
      </c>
      <c r="B73" s="42">
        <v>13</v>
      </c>
      <c r="C73" s="43">
        <v>3</v>
      </c>
      <c r="D73" s="43">
        <v>9</v>
      </c>
      <c r="E73" s="44" t="s">
        <v>83</v>
      </c>
      <c r="F73" s="44">
        <v>240</v>
      </c>
      <c r="G73" s="45">
        <f t="shared" si="7"/>
        <v>27850</v>
      </c>
      <c r="H73" s="45">
        <f t="shared" si="7"/>
        <v>33800</v>
      </c>
      <c r="I73" s="45">
        <f t="shared" si="7"/>
        <v>33800</v>
      </c>
    </row>
    <row r="74" spans="1:9" ht="15.75" customHeight="1">
      <c r="A74" s="28" t="s">
        <v>64</v>
      </c>
      <c r="B74" s="14">
        <v>13</v>
      </c>
      <c r="C74" s="38">
        <v>3</v>
      </c>
      <c r="D74" s="38">
        <v>9</v>
      </c>
      <c r="E74" s="16" t="s">
        <v>83</v>
      </c>
      <c r="F74" s="31">
        <v>244</v>
      </c>
      <c r="G74" s="27">
        <v>27850</v>
      </c>
      <c r="H74" s="27">
        <v>33800</v>
      </c>
      <c r="I74" s="27">
        <v>33800</v>
      </c>
    </row>
    <row r="75" spans="1:9" ht="15.75" customHeight="1">
      <c r="A75" s="13" t="s">
        <v>84</v>
      </c>
      <c r="B75" s="14">
        <v>13</v>
      </c>
      <c r="C75" s="15">
        <v>3</v>
      </c>
      <c r="D75" s="15">
        <v>10</v>
      </c>
      <c r="E75" s="16"/>
      <c r="F75" s="16"/>
      <c r="G75" s="17">
        <f>G80+G76</f>
        <v>27850</v>
      </c>
      <c r="H75" s="17">
        <f>H80+H76</f>
        <v>33800</v>
      </c>
      <c r="I75" s="17">
        <f>I80+I76</f>
        <v>33800</v>
      </c>
    </row>
    <row r="76" spans="1:9" ht="48.75" customHeight="1">
      <c r="A76" s="34" t="s">
        <v>85</v>
      </c>
      <c r="B76" s="14">
        <v>13</v>
      </c>
      <c r="C76" s="29">
        <v>3</v>
      </c>
      <c r="D76" s="29">
        <v>10</v>
      </c>
      <c r="E76" s="35" t="s">
        <v>86</v>
      </c>
      <c r="F76" s="35"/>
      <c r="G76" s="17">
        <f>G78</f>
        <v>27850</v>
      </c>
      <c r="H76" s="17">
        <f>H78</f>
        <v>33800</v>
      </c>
      <c r="I76" s="17">
        <f>I78</f>
        <v>33800</v>
      </c>
    </row>
    <row r="77" spans="1:9" ht="26.25" customHeight="1">
      <c r="A77" s="34" t="s">
        <v>61</v>
      </c>
      <c r="B77" s="14">
        <v>13</v>
      </c>
      <c r="C77" s="29">
        <v>3</v>
      </c>
      <c r="D77" s="29">
        <v>10</v>
      </c>
      <c r="E77" s="35" t="s">
        <v>86</v>
      </c>
      <c r="F77" s="35">
        <v>200</v>
      </c>
      <c r="G77" s="17">
        <f aca="true" t="shared" si="8" ref="G77:I78">G78</f>
        <v>27850</v>
      </c>
      <c r="H77" s="17">
        <f t="shared" si="8"/>
        <v>33800</v>
      </c>
      <c r="I77" s="17">
        <f t="shared" si="8"/>
        <v>33800</v>
      </c>
    </row>
    <row r="78" spans="1:9" ht="37.5" customHeight="1">
      <c r="A78" s="36" t="s">
        <v>62</v>
      </c>
      <c r="B78" s="14">
        <v>13</v>
      </c>
      <c r="C78" s="46">
        <v>3</v>
      </c>
      <c r="D78" s="46">
        <v>10</v>
      </c>
      <c r="E78" s="35" t="s">
        <v>86</v>
      </c>
      <c r="F78" s="37">
        <v>240</v>
      </c>
      <c r="G78" s="25">
        <f t="shared" si="8"/>
        <v>27850</v>
      </c>
      <c r="H78" s="25">
        <f t="shared" si="8"/>
        <v>33800</v>
      </c>
      <c r="I78" s="25">
        <f t="shared" si="8"/>
        <v>33800</v>
      </c>
    </row>
    <row r="79" spans="1:9" ht="15.75" customHeight="1">
      <c r="A79" s="28" t="s">
        <v>64</v>
      </c>
      <c r="B79" s="20">
        <v>13</v>
      </c>
      <c r="C79" s="29">
        <v>3</v>
      </c>
      <c r="D79" s="29">
        <v>10</v>
      </c>
      <c r="E79" s="35" t="s">
        <v>86</v>
      </c>
      <c r="F79" s="35">
        <v>244</v>
      </c>
      <c r="G79" s="19">
        <v>27850</v>
      </c>
      <c r="H79" s="19">
        <v>33800</v>
      </c>
      <c r="I79" s="19">
        <v>33800</v>
      </c>
    </row>
    <row r="80" spans="1:9" ht="48.75" customHeight="1" hidden="1">
      <c r="A80" s="13" t="s">
        <v>46</v>
      </c>
      <c r="B80" s="33">
        <v>13</v>
      </c>
      <c r="C80" s="15">
        <v>3</v>
      </c>
      <c r="D80" s="15">
        <v>10</v>
      </c>
      <c r="E80" s="16" t="s">
        <v>47</v>
      </c>
      <c r="F80" s="16"/>
      <c r="G80" s="17">
        <f aca="true" t="shared" si="9" ref="G80:I84">G81</f>
        <v>0</v>
      </c>
      <c r="H80" s="17">
        <f t="shared" si="9"/>
        <v>0</v>
      </c>
      <c r="I80" s="17">
        <f t="shared" si="9"/>
        <v>0</v>
      </c>
    </row>
    <row r="81" spans="1:9" ht="48.75" customHeight="1" hidden="1">
      <c r="A81" s="13" t="s">
        <v>48</v>
      </c>
      <c r="B81" s="14">
        <v>13</v>
      </c>
      <c r="C81" s="15">
        <v>3</v>
      </c>
      <c r="D81" s="15">
        <v>10</v>
      </c>
      <c r="E81" s="16" t="s">
        <v>49</v>
      </c>
      <c r="F81" s="16"/>
      <c r="G81" s="17">
        <f t="shared" si="9"/>
        <v>0</v>
      </c>
      <c r="H81" s="17">
        <f t="shared" si="9"/>
        <v>0</v>
      </c>
      <c r="I81" s="17">
        <f t="shared" si="9"/>
        <v>0</v>
      </c>
    </row>
    <row r="82" spans="1:9" ht="37.5" customHeight="1" hidden="1">
      <c r="A82" s="13" t="s">
        <v>87</v>
      </c>
      <c r="B82" s="14">
        <v>13</v>
      </c>
      <c r="C82" s="15">
        <v>3</v>
      </c>
      <c r="D82" s="15">
        <v>10</v>
      </c>
      <c r="E82" s="16" t="s">
        <v>88</v>
      </c>
      <c r="F82" s="16"/>
      <c r="G82" s="17">
        <f t="shared" si="9"/>
        <v>0</v>
      </c>
      <c r="H82" s="17">
        <f t="shared" si="9"/>
        <v>0</v>
      </c>
      <c r="I82" s="17">
        <f t="shared" si="9"/>
        <v>0</v>
      </c>
    </row>
    <row r="83" spans="1:9" ht="26.25" customHeight="1" hidden="1">
      <c r="A83" s="13" t="s">
        <v>61</v>
      </c>
      <c r="B83" s="14">
        <v>13</v>
      </c>
      <c r="C83" s="15">
        <v>3</v>
      </c>
      <c r="D83" s="15">
        <v>10</v>
      </c>
      <c r="E83" s="16" t="s">
        <v>88</v>
      </c>
      <c r="F83" s="16">
        <v>200</v>
      </c>
      <c r="G83" s="17">
        <f t="shared" si="9"/>
        <v>0</v>
      </c>
      <c r="H83" s="17">
        <f t="shared" si="9"/>
        <v>0</v>
      </c>
      <c r="I83" s="17">
        <f t="shared" si="9"/>
        <v>0</v>
      </c>
    </row>
    <row r="84" spans="1:9" ht="37.5" customHeight="1" hidden="1">
      <c r="A84" s="22" t="s">
        <v>62</v>
      </c>
      <c r="B84" s="14">
        <v>13</v>
      </c>
      <c r="C84" s="23">
        <v>3</v>
      </c>
      <c r="D84" s="23">
        <v>10</v>
      </c>
      <c r="E84" s="24" t="s">
        <v>88</v>
      </c>
      <c r="F84" s="24">
        <v>240</v>
      </c>
      <c r="G84" s="25">
        <f t="shared" si="9"/>
        <v>0</v>
      </c>
      <c r="H84" s="25">
        <f t="shared" si="9"/>
        <v>0</v>
      </c>
      <c r="I84" s="25">
        <f t="shared" si="9"/>
        <v>0</v>
      </c>
    </row>
    <row r="85" spans="1:9" ht="15.75" customHeight="1" hidden="1">
      <c r="A85" s="28" t="s">
        <v>64</v>
      </c>
      <c r="B85" s="14">
        <v>13</v>
      </c>
      <c r="C85" s="15">
        <v>3</v>
      </c>
      <c r="D85" s="15">
        <v>10</v>
      </c>
      <c r="E85" s="16" t="s">
        <v>88</v>
      </c>
      <c r="F85" s="16">
        <v>244</v>
      </c>
      <c r="G85" s="19">
        <v>0</v>
      </c>
      <c r="H85" s="19">
        <v>0</v>
      </c>
      <c r="I85" s="19">
        <v>0</v>
      </c>
    </row>
    <row r="86" spans="1:9" ht="15.75" customHeight="1">
      <c r="A86" s="40" t="s">
        <v>89</v>
      </c>
      <c r="B86" s="14">
        <v>13</v>
      </c>
      <c r="C86" s="15">
        <v>4</v>
      </c>
      <c r="D86" s="15"/>
      <c r="E86" s="16"/>
      <c r="F86" s="16"/>
      <c r="G86" s="17">
        <f>G87+G94</f>
        <v>213000</v>
      </c>
      <c r="H86" s="17">
        <f>H87+H94</f>
        <v>234500</v>
      </c>
      <c r="I86" s="17">
        <f>I87+I94</f>
        <v>262800</v>
      </c>
    </row>
    <row r="87" spans="1:9" ht="15.75" customHeight="1">
      <c r="A87" s="13" t="s">
        <v>90</v>
      </c>
      <c r="B87" s="47">
        <v>13</v>
      </c>
      <c r="C87" s="15">
        <v>4</v>
      </c>
      <c r="D87" s="15">
        <v>9</v>
      </c>
      <c r="E87" s="16"/>
      <c r="F87" s="16"/>
      <c r="G87" s="17">
        <f aca="true" t="shared" si="10" ref="G87:I89">G88</f>
        <v>213000</v>
      </c>
      <c r="H87" s="17">
        <f t="shared" si="10"/>
        <v>234500</v>
      </c>
      <c r="I87" s="17">
        <f t="shared" si="10"/>
        <v>262800</v>
      </c>
    </row>
    <row r="88" spans="1:9" ht="48.75" customHeight="1">
      <c r="A88" s="13" t="s">
        <v>46</v>
      </c>
      <c r="B88" s="42">
        <v>13</v>
      </c>
      <c r="C88" s="15">
        <v>4</v>
      </c>
      <c r="D88" s="15">
        <v>9</v>
      </c>
      <c r="E88" s="16" t="s">
        <v>47</v>
      </c>
      <c r="F88" s="16"/>
      <c r="G88" s="17">
        <f t="shared" si="10"/>
        <v>213000</v>
      </c>
      <c r="H88" s="17">
        <f t="shared" si="10"/>
        <v>234500</v>
      </c>
      <c r="I88" s="17">
        <f t="shared" si="10"/>
        <v>262800</v>
      </c>
    </row>
    <row r="89" spans="1:9" ht="48.75" customHeight="1">
      <c r="A89" s="13" t="s">
        <v>91</v>
      </c>
      <c r="B89" s="14">
        <v>13</v>
      </c>
      <c r="C89" s="15">
        <v>4</v>
      </c>
      <c r="D89" s="15">
        <v>9</v>
      </c>
      <c r="E89" s="16" t="s">
        <v>49</v>
      </c>
      <c r="F89" s="16"/>
      <c r="G89" s="17">
        <f t="shared" si="10"/>
        <v>213000</v>
      </c>
      <c r="H89" s="17">
        <f t="shared" si="10"/>
        <v>234500</v>
      </c>
      <c r="I89" s="17">
        <f t="shared" si="10"/>
        <v>262800</v>
      </c>
    </row>
    <row r="90" spans="1:9" ht="37.5" customHeight="1">
      <c r="A90" s="13" t="s">
        <v>92</v>
      </c>
      <c r="B90" s="14">
        <v>13</v>
      </c>
      <c r="C90" s="15">
        <v>4</v>
      </c>
      <c r="D90" s="15">
        <v>9</v>
      </c>
      <c r="E90" s="16" t="s">
        <v>93</v>
      </c>
      <c r="F90" s="16"/>
      <c r="G90" s="17">
        <f>G92</f>
        <v>213000</v>
      </c>
      <c r="H90" s="17">
        <f>H92</f>
        <v>234500</v>
      </c>
      <c r="I90" s="17">
        <f>I92</f>
        <v>262800</v>
      </c>
    </row>
    <row r="91" spans="1:9" ht="26.25" customHeight="1">
      <c r="A91" s="13" t="s">
        <v>61</v>
      </c>
      <c r="B91" s="14">
        <v>13</v>
      </c>
      <c r="C91" s="15">
        <v>4</v>
      </c>
      <c r="D91" s="15">
        <v>9</v>
      </c>
      <c r="E91" s="16" t="s">
        <v>93</v>
      </c>
      <c r="F91" s="31">
        <v>200</v>
      </c>
      <c r="G91" s="32">
        <f aca="true" t="shared" si="11" ref="G91:I92">G92</f>
        <v>213000</v>
      </c>
      <c r="H91" s="32">
        <f t="shared" si="11"/>
        <v>234500</v>
      </c>
      <c r="I91" s="32">
        <f t="shared" si="11"/>
        <v>262800</v>
      </c>
    </row>
    <row r="92" spans="1:9" ht="37.5" customHeight="1">
      <c r="A92" s="41" t="s">
        <v>62</v>
      </c>
      <c r="B92" s="14">
        <v>13</v>
      </c>
      <c r="C92" s="43">
        <v>4</v>
      </c>
      <c r="D92" s="43">
        <v>9</v>
      </c>
      <c r="E92" s="44" t="s">
        <v>93</v>
      </c>
      <c r="F92" s="44">
        <v>240</v>
      </c>
      <c r="G92" s="45">
        <f t="shared" si="11"/>
        <v>213000</v>
      </c>
      <c r="H92" s="45">
        <f t="shared" si="11"/>
        <v>234500</v>
      </c>
      <c r="I92" s="45">
        <f t="shared" si="11"/>
        <v>262800</v>
      </c>
    </row>
    <row r="93" spans="1:9" ht="15.75" customHeight="1">
      <c r="A93" s="28" t="s">
        <v>64</v>
      </c>
      <c r="B93" s="14">
        <v>13</v>
      </c>
      <c r="C93" s="38">
        <v>4</v>
      </c>
      <c r="D93" s="38">
        <v>9</v>
      </c>
      <c r="E93" s="16" t="s">
        <v>93</v>
      </c>
      <c r="F93" s="31">
        <v>244</v>
      </c>
      <c r="G93" s="27">
        <v>213000</v>
      </c>
      <c r="H93" s="27">
        <v>234500</v>
      </c>
      <c r="I93" s="27">
        <v>262800</v>
      </c>
    </row>
    <row r="94" spans="1:9" ht="26.25" customHeight="1" hidden="1">
      <c r="A94" s="13" t="s">
        <v>94</v>
      </c>
      <c r="B94" s="47">
        <v>13</v>
      </c>
      <c r="C94" s="15">
        <v>4</v>
      </c>
      <c r="D94" s="15">
        <v>12</v>
      </c>
      <c r="E94" s="16"/>
      <c r="F94" s="16"/>
      <c r="G94" s="17">
        <f aca="true" t="shared" si="12" ref="G94:I96">G95</f>
        <v>0</v>
      </c>
      <c r="H94" s="17">
        <f t="shared" si="12"/>
        <v>0</v>
      </c>
      <c r="I94" s="17">
        <f t="shared" si="12"/>
        <v>0</v>
      </c>
    </row>
    <row r="95" spans="1:9" ht="48.75" customHeight="1" hidden="1">
      <c r="A95" s="13" t="s">
        <v>46</v>
      </c>
      <c r="B95" s="42">
        <v>13</v>
      </c>
      <c r="C95" s="15">
        <v>4</v>
      </c>
      <c r="D95" s="15">
        <v>12</v>
      </c>
      <c r="E95" s="16" t="s">
        <v>47</v>
      </c>
      <c r="F95" s="16"/>
      <c r="G95" s="17">
        <f t="shared" si="12"/>
        <v>0</v>
      </c>
      <c r="H95" s="17">
        <f t="shared" si="12"/>
        <v>0</v>
      </c>
      <c r="I95" s="17">
        <f t="shared" si="12"/>
        <v>0</v>
      </c>
    </row>
    <row r="96" spans="1:9" ht="48.75" customHeight="1" hidden="1">
      <c r="A96" s="13" t="s">
        <v>91</v>
      </c>
      <c r="B96" s="14">
        <v>13</v>
      </c>
      <c r="C96" s="15">
        <v>4</v>
      </c>
      <c r="D96" s="15">
        <v>12</v>
      </c>
      <c r="E96" s="16" t="s">
        <v>49</v>
      </c>
      <c r="F96" s="16"/>
      <c r="G96" s="17">
        <f t="shared" si="12"/>
        <v>0</v>
      </c>
      <c r="H96" s="17">
        <f t="shared" si="12"/>
        <v>0</v>
      </c>
      <c r="I96" s="17">
        <f t="shared" si="12"/>
        <v>0</v>
      </c>
    </row>
    <row r="97" spans="1:9" ht="26.25" customHeight="1" hidden="1">
      <c r="A97" s="13" t="s">
        <v>95</v>
      </c>
      <c r="B97" s="14">
        <v>13</v>
      </c>
      <c r="C97" s="15">
        <v>4</v>
      </c>
      <c r="D97" s="15">
        <v>12</v>
      </c>
      <c r="E97" s="16" t="s">
        <v>96</v>
      </c>
      <c r="F97" s="16"/>
      <c r="G97" s="17">
        <f>G99</f>
        <v>0</v>
      </c>
      <c r="H97" s="17">
        <f>H99</f>
        <v>0</v>
      </c>
      <c r="I97" s="17">
        <f>I99</f>
        <v>0</v>
      </c>
    </row>
    <row r="98" spans="1:9" ht="26.25" customHeight="1" hidden="1">
      <c r="A98" s="13" t="s">
        <v>61</v>
      </c>
      <c r="B98" s="14">
        <v>13</v>
      </c>
      <c r="C98" s="15">
        <v>4</v>
      </c>
      <c r="D98" s="15">
        <v>12</v>
      </c>
      <c r="E98" s="16" t="s">
        <v>96</v>
      </c>
      <c r="F98" s="31">
        <v>200</v>
      </c>
      <c r="G98" s="32">
        <f aca="true" t="shared" si="13" ref="G98:I99">G99</f>
        <v>0</v>
      </c>
      <c r="H98" s="32">
        <f t="shared" si="13"/>
        <v>0</v>
      </c>
      <c r="I98" s="32">
        <f t="shared" si="13"/>
        <v>0</v>
      </c>
    </row>
    <row r="99" spans="1:9" ht="37.5" customHeight="1" hidden="1">
      <c r="A99" s="41" t="s">
        <v>62</v>
      </c>
      <c r="B99" s="18">
        <v>13</v>
      </c>
      <c r="C99" s="43">
        <v>4</v>
      </c>
      <c r="D99" s="43">
        <v>12</v>
      </c>
      <c r="E99" s="24" t="s">
        <v>96</v>
      </c>
      <c r="F99" s="44">
        <v>240</v>
      </c>
      <c r="G99" s="45">
        <f t="shared" si="13"/>
        <v>0</v>
      </c>
      <c r="H99" s="45">
        <f t="shared" si="13"/>
        <v>0</v>
      </c>
      <c r="I99" s="45">
        <f t="shared" si="13"/>
        <v>0</v>
      </c>
    </row>
    <row r="100" spans="1:9" ht="15.75" customHeight="1" hidden="1">
      <c r="A100" s="28" t="s">
        <v>64</v>
      </c>
      <c r="B100" s="14">
        <v>13</v>
      </c>
      <c r="C100" s="38">
        <v>4</v>
      </c>
      <c r="D100" s="38">
        <v>12</v>
      </c>
      <c r="E100" s="16" t="s">
        <v>96</v>
      </c>
      <c r="F100" s="31">
        <v>244</v>
      </c>
      <c r="G100" s="27">
        <v>0</v>
      </c>
      <c r="H100" s="27">
        <v>0</v>
      </c>
      <c r="I100" s="27">
        <v>0</v>
      </c>
    </row>
    <row r="101" spans="1:9" ht="15.75" customHeight="1">
      <c r="A101" s="13" t="s">
        <v>97</v>
      </c>
      <c r="B101" s="20">
        <v>13</v>
      </c>
      <c r="C101" s="15">
        <v>5</v>
      </c>
      <c r="D101" s="15"/>
      <c r="E101" s="16"/>
      <c r="F101" s="16"/>
      <c r="G101" s="17">
        <f aca="true" t="shared" si="14" ref="G101:I103">G102</f>
        <v>358887.5</v>
      </c>
      <c r="H101" s="17">
        <f t="shared" si="14"/>
        <v>358887.5</v>
      </c>
      <c r="I101" s="17">
        <f t="shared" si="14"/>
        <v>358887.5</v>
      </c>
    </row>
    <row r="102" spans="1:9" ht="15.75" customHeight="1">
      <c r="A102" s="13" t="s">
        <v>98</v>
      </c>
      <c r="B102" s="33">
        <v>13</v>
      </c>
      <c r="C102" s="15">
        <v>5</v>
      </c>
      <c r="D102" s="15">
        <v>3</v>
      </c>
      <c r="E102" s="16"/>
      <c r="F102" s="16"/>
      <c r="G102" s="17">
        <f t="shared" si="14"/>
        <v>358887.5</v>
      </c>
      <c r="H102" s="17">
        <f t="shared" si="14"/>
        <v>358887.5</v>
      </c>
      <c r="I102" s="17">
        <f t="shared" si="14"/>
        <v>358887.5</v>
      </c>
    </row>
    <row r="103" spans="1:9" ht="48.75" customHeight="1">
      <c r="A103" s="13" t="s">
        <v>46</v>
      </c>
      <c r="B103" s="14">
        <v>13</v>
      </c>
      <c r="C103" s="15">
        <v>5</v>
      </c>
      <c r="D103" s="15">
        <v>3</v>
      </c>
      <c r="E103" s="16" t="s">
        <v>47</v>
      </c>
      <c r="F103" s="16"/>
      <c r="G103" s="17">
        <f t="shared" si="14"/>
        <v>358887.5</v>
      </c>
      <c r="H103" s="17">
        <f t="shared" si="14"/>
        <v>358887.5</v>
      </c>
      <c r="I103" s="17">
        <f t="shared" si="14"/>
        <v>358887.5</v>
      </c>
    </row>
    <row r="104" spans="1:9" ht="26.25" customHeight="1">
      <c r="A104" s="13" t="s">
        <v>99</v>
      </c>
      <c r="B104" s="48">
        <v>13</v>
      </c>
      <c r="C104" s="15">
        <v>5</v>
      </c>
      <c r="D104" s="15">
        <v>3</v>
      </c>
      <c r="E104" s="16" t="s">
        <v>100</v>
      </c>
      <c r="F104" s="16"/>
      <c r="G104" s="17">
        <f>G105+G112+G116+G120</f>
        <v>358887.5</v>
      </c>
      <c r="H104" s="17">
        <f>H105+H112+H116+H120</f>
        <v>358887.5</v>
      </c>
      <c r="I104" s="17">
        <f>I105+I112+I116+I120</f>
        <v>358887.5</v>
      </c>
    </row>
    <row r="105" spans="1:9" ht="15.75" customHeight="1">
      <c r="A105" s="13" t="s">
        <v>101</v>
      </c>
      <c r="B105" s="48">
        <v>13</v>
      </c>
      <c r="C105" s="15">
        <v>5</v>
      </c>
      <c r="D105" s="15">
        <v>3</v>
      </c>
      <c r="E105" s="16" t="s">
        <v>102</v>
      </c>
      <c r="F105" s="16"/>
      <c r="G105" s="17">
        <f>G107+G109</f>
        <v>247087.5</v>
      </c>
      <c r="H105" s="17">
        <f>H107+H109</f>
        <v>247087.5</v>
      </c>
      <c r="I105" s="17">
        <f>I107+I109</f>
        <v>247087.5</v>
      </c>
    </row>
    <row r="106" spans="1:9" ht="26.25" customHeight="1">
      <c r="A106" s="13" t="s">
        <v>61</v>
      </c>
      <c r="B106" s="48">
        <v>13</v>
      </c>
      <c r="C106" s="15">
        <v>5</v>
      </c>
      <c r="D106" s="15">
        <v>3</v>
      </c>
      <c r="E106" s="16" t="s">
        <v>102</v>
      </c>
      <c r="F106" s="16">
        <v>200</v>
      </c>
      <c r="G106" s="17">
        <f aca="true" t="shared" si="15" ref="G106:I107">G107</f>
        <v>246587.5</v>
      </c>
      <c r="H106" s="17">
        <f t="shared" si="15"/>
        <v>246587.5</v>
      </c>
      <c r="I106" s="17">
        <f t="shared" si="15"/>
        <v>246587.5</v>
      </c>
    </row>
    <row r="107" spans="1:9" ht="37.5" customHeight="1">
      <c r="A107" s="49" t="s">
        <v>62</v>
      </c>
      <c r="B107" s="50">
        <v>13</v>
      </c>
      <c r="C107" s="23">
        <v>5</v>
      </c>
      <c r="D107" s="23">
        <v>3</v>
      </c>
      <c r="E107" s="24" t="s">
        <v>102</v>
      </c>
      <c r="F107" s="24">
        <v>240</v>
      </c>
      <c r="G107" s="25">
        <f t="shared" si="15"/>
        <v>246587.5</v>
      </c>
      <c r="H107" s="25">
        <f t="shared" si="15"/>
        <v>246587.5</v>
      </c>
      <c r="I107" s="25">
        <f t="shared" si="15"/>
        <v>246587.5</v>
      </c>
    </row>
    <row r="108" spans="1:9" ht="15.75" customHeight="1">
      <c r="A108" s="28" t="s">
        <v>64</v>
      </c>
      <c r="B108" s="51">
        <v>13</v>
      </c>
      <c r="C108" s="15">
        <v>5</v>
      </c>
      <c r="D108" s="15">
        <v>3</v>
      </c>
      <c r="E108" s="16" t="s">
        <v>102</v>
      </c>
      <c r="F108" s="16">
        <v>244</v>
      </c>
      <c r="G108" s="19">
        <v>246587.5</v>
      </c>
      <c r="H108" s="19">
        <v>246587.5</v>
      </c>
      <c r="I108" s="19">
        <v>246587.5</v>
      </c>
    </row>
    <row r="109" spans="1:9" ht="15.75" customHeight="1">
      <c r="A109" s="26" t="s">
        <v>65</v>
      </c>
      <c r="B109" s="52">
        <v>13</v>
      </c>
      <c r="C109" s="15">
        <v>5</v>
      </c>
      <c r="D109" s="15">
        <v>3</v>
      </c>
      <c r="E109" s="16" t="s">
        <v>102</v>
      </c>
      <c r="F109" s="31">
        <v>800</v>
      </c>
      <c r="G109" s="53">
        <f aca="true" t="shared" si="16" ref="G109:I110">G110</f>
        <v>500</v>
      </c>
      <c r="H109" s="53">
        <f t="shared" si="16"/>
        <v>500</v>
      </c>
      <c r="I109" s="53">
        <f t="shared" si="16"/>
        <v>500</v>
      </c>
    </row>
    <row r="110" spans="1:9" ht="15.75" customHeight="1">
      <c r="A110" s="41" t="s">
        <v>66</v>
      </c>
      <c r="B110" s="48">
        <v>13</v>
      </c>
      <c r="C110" s="23">
        <v>5</v>
      </c>
      <c r="D110" s="23">
        <v>3</v>
      </c>
      <c r="E110" s="24" t="s">
        <v>102</v>
      </c>
      <c r="F110" s="44">
        <v>850</v>
      </c>
      <c r="G110" s="39">
        <f t="shared" si="16"/>
        <v>500</v>
      </c>
      <c r="H110" s="39">
        <f t="shared" si="16"/>
        <v>500</v>
      </c>
      <c r="I110" s="39">
        <f t="shared" si="16"/>
        <v>500</v>
      </c>
    </row>
    <row r="111" spans="1:9" ht="15.75" customHeight="1">
      <c r="A111" s="26" t="s">
        <v>69</v>
      </c>
      <c r="B111" s="48">
        <v>13</v>
      </c>
      <c r="C111" s="15">
        <v>5</v>
      </c>
      <c r="D111" s="15">
        <v>3</v>
      </c>
      <c r="E111" s="16" t="s">
        <v>102</v>
      </c>
      <c r="F111" s="31">
        <v>853</v>
      </c>
      <c r="G111" s="19">
        <v>500</v>
      </c>
      <c r="H111" s="19">
        <v>500</v>
      </c>
      <c r="I111" s="19">
        <v>500</v>
      </c>
    </row>
    <row r="112" spans="1:9" ht="48.75" customHeight="1" hidden="1">
      <c r="A112" s="40" t="s">
        <v>103</v>
      </c>
      <c r="B112" s="50">
        <v>13</v>
      </c>
      <c r="C112" s="15">
        <v>5</v>
      </c>
      <c r="D112" s="15">
        <v>3</v>
      </c>
      <c r="E112" s="16" t="s">
        <v>104</v>
      </c>
      <c r="F112" s="16"/>
      <c r="G112" s="17">
        <f aca="true" t="shared" si="17" ref="G112:I114">G113</f>
        <v>0</v>
      </c>
      <c r="H112" s="17">
        <f t="shared" si="17"/>
        <v>0</v>
      </c>
      <c r="I112" s="17">
        <f t="shared" si="17"/>
        <v>0</v>
      </c>
    </row>
    <row r="113" spans="1:9" ht="26.25" customHeight="1" hidden="1">
      <c r="A113" s="13" t="s">
        <v>61</v>
      </c>
      <c r="B113" s="50">
        <v>13</v>
      </c>
      <c r="C113" s="15">
        <v>5</v>
      </c>
      <c r="D113" s="15">
        <v>3</v>
      </c>
      <c r="E113" s="16" t="s">
        <v>104</v>
      </c>
      <c r="F113" s="16">
        <v>200</v>
      </c>
      <c r="G113" s="17">
        <f t="shared" si="17"/>
        <v>0</v>
      </c>
      <c r="H113" s="17">
        <f t="shared" si="17"/>
        <v>0</v>
      </c>
      <c r="I113" s="17">
        <f t="shared" si="17"/>
        <v>0</v>
      </c>
    </row>
    <row r="114" spans="1:9" ht="37.5" customHeight="1" hidden="1">
      <c r="A114" s="49" t="s">
        <v>62</v>
      </c>
      <c r="B114" s="51">
        <v>13</v>
      </c>
      <c r="C114" s="23">
        <v>5</v>
      </c>
      <c r="D114" s="23">
        <v>3</v>
      </c>
      <c r="E114" s="24" t="s">
        <v>104</v>
      </c>
      <c r="F114" s="24">
        <v>240</v>
      </c>
      <c r="G114" s="25">
        <f t="shared" si="17"/>
        <v>0</v>
      </c>
      <c r="H114" s="25">
        <f t="shared" si="17"/>
        <v>0</v>
      </c>
      <c r="I114" s="25">
        <f t="shared" si="17"/>
        <v>0</v>
      </c>
    </row>
    <row r="115" spans="1:9" ht="15.75" customHeight="1" hidden="1">
      <c r="A115" s="28" t="s">
        <v>64</v>
      </c>
      <c r="B115" s="52">
        <v>13</v>
      </c>
      <c r="C115" s="15">
        <v>5</v>
      </c>
      <c r="D115" s="15">
        <v>3</v>
      </c>
      <c r="E115" s="16" t="s">
        <v>104</v>
      </c>
      <c r="F115" s="16">
        <v>244</v>
      </c>
      <c r="G115" s="19">
        <v>0</v>
      </c>
      <c r="H115" s="19">
        <v>0</v>
      </c>
      <c r="I115" s="19">
        <v>0</v>
      </c>
    </row>
    <row r="116" spans="1:9" ht="15.75" customHeight="1">
      <c r="A116" s="40" t="s">
        <v>105</v>
      </c>
      <c r="B116" s="50">
        <v>13</v>
      </c>
      <c r="C116" s="15">
        <v>5</v>
      </c>
      <c r="D116" s="15">
        <v>3</v>
      </c>
      <c r="E116" s="16" t="s">
        <v>106</v>
      </c>
      <c r="F116" s="16"/>
      <c r="G116" s="17">
        <f aca="true" t="shared" si="18" ref="G116:I118">G117</f>
        <v>60000</v>
      </c>
      <c r="H116" s="17">
        <f t="shared" si="18"/>
        <v>60000</v>
      </c>
      <c r="I116" s="17">
        <f t="shared" si="18"/>
        <v>60000</v>
      </c>
    </row>
    <row r="117" spans="1:9" ht="26.25" customHeight="1">
      <c r="A117" s="13" t="s">
        <v>61</v>
      </c>
      <c r="B117" s="50">
        <v>13</v>
      </c>
      <c r="C117" s="15">
        <v>5</v>
      </c>
      <c r="D117" s="15">
        <v>3</v>
      </c>
      <c r="E117" s="16" t="s">
        <v>106</v>
      </c>
      <c r="F117" s="16">
        <v>200</v>
      </c>
      <c r="G117" s="17">
        <f t="shared" si="18"/>
        <v>60000</v>
      </c>
      <c r="H117" s="17">
        <f t="shared" si="18"/>
        <v>60000</v>
      </c>
      <c r="I117" s="17">
        <f t="shared" si="18"/>
        <v>60000</v>
      </c>
    </row>
    <row r="118" spans="1:9" ht="37.5" customHeight="1">
      <c r="A118" s="49" t="s">
        <v>62</v>
      </c>
      <c r="B118" s="51">
        <v>13</v>
      </c>
      <c r="C118" s="23">
        <v>5</v>
      </c>
      <c r="D118" s="23">
        <v>3</v>
      </c>
      <c r="E118" s="24" t="s">
        <v>106</v>
      </c>
      <c r="F118" s="24">
        <v>240</v>
      </c>
      <c r="G118" s="25">
        <f t="shared" si="18"/>
        <v>60000</v>
      </c>
      <c r="H118" s="25">
        <f t="shared" si="18"/>
        <v>60000</v>
      </c>
      <c r="I118" s="25">
        <f t="shared" si="18"/>
        <v>60000</v>
      </c>
    </row>
    <row r="119" spans="1:9" ht="15.75" customHeight="1">
      <c r="A119" s="28" t="s">
        <v>64</v>
      </c>
      <c r="B119" s="52">
        <v>13</v>
      </c>
      <c r="C119" s="15">
        <v>5</v>
      </c>
      <c r="D119" s="15">
        <v>3</v>
      </c>
      <c r="E119" s="16" t="s">
        <v>106</v>
      </c>
      <c r="F119" s="16">
        <v>244</v>
      </c>
      <c r="G119" s="19">
        <v>60000</v>
      </c>
      <c r="H119" s="19">
        <v>60000</v>
      </c>
      <c r="I119" s="19">
        <v>60000</v>
      </c>
    </row>
    <row r="120" spans="1:9" ht="26.25" customHeight="1">
      <c r="A120" s="40" t="s">
        <v>107</v>
      </c>
      <c r="B120" s="48">
        <v>13</v>
      </c>
      <c r="C120" s="15">
        <v>5</v>
      </c>
      <c r="D120" s="15">
        <v>3</v>
      </c>
      <c r="E120" s="16" t="s">
        <v>108</v>
      </c>
      <c r="F120" s="16"/>
      <c r="G120" s="17">
        <f>G121+G124</f>
        <v>51800</v>
      </c>
      <c r="H120" s="17">
        <f>H121+H124</f>
        <v>51800</v>
      </c>
      <c r="I120" s="17">
        <f>I121+I124</f>
        <v>51800</v>
      </c>
    </row>
    <row r="121" spans="1:9" ht="26.25" customHeight="1">
      <c r="A121" s="13" t="s">
        <v>61</v>
      </c>
      <c r="B121" s="48">
        <v>13</v>
      </c>
      <c r="C121" s="15">
        <v>5</v>
      </c>
      <c r="D121" s="15">
        <v>3</v>
      </c>
      <c r="E121" s="16" t="s">
        <v>108</v>
      </c>
      <c r="F121" s="16">
        <v>200</v>
      </c>
      <c r="G121" s="17">
        <f aca="true" t="shared" si="19" ref="G121:I122">G122</f>
        <v>51300</v>
      </c>
      <c r="H121" s="17">
        <f t="shared" si="19"/>
        <v>51300</v>
      </c>
      <c r="I121" s="17">
        <f t="shared" si="19"/>
        <v>51300</v>
      </c>
    </row>
    <row r="122" spans="1:9" ht="37.5" customHeight="1">
      <c r="A122" s="49" t="s">
        <v>62</v>
      </c>
      <c r="B122" s="48">
        <v>13</v>
      </c>
      <c r="C122" s="23">
        <v>5</v>
      </c>
      <c r="D122" s="23">
        <v>3</v>
      </c>
      <c r="E122" s="24" t="s">
        <v>108</v>
      </c>
      <c r="F122" s="24">
        <v>240</v>
      </c>
      <c r="G122" s="25">
        <f t="shared" si="19"/>
        <v>51300</v>
      </c>
      <c r="H122" s="25">
        <f t="shared" si="19"/>
        <v>51300</v>
      </c>
      <c r="I122" s="25">
        <f t="shared" si="19"/>
        <v>51300</v>
      </c>
    </row>
    <row r="123" spans="1:9" ht="15.75" customHeight="1">
      <c r="A123" s="28" t="s">
        <v>64</v>
      </c>
      <c r="B123" s="48">
        <v>13</v>
      </c>
      <c r="C123" s="15">
        <v>5</v>
      </c>
      <c r="D123" s="15">
        <v>3</v>
      </c>
      <c r="E123" s="16" t="s">
        <v>108</v>
      </c>
      <c r="F123" s="16">
        <v>244</v>
      </c>
      <c r="G123" s="19">
        <v>51300</v>
      </c>
      <c r="H123" s="19">
        <v>51300</v>
      </c>
      <c r="I123" s="19">
        <v>51300</v>
      </c>
    </row>
    <row r="124" spans="1:9" ht="15.75" customHeight="1">
      <c r="A124" s="26" t="s">
        <v>65</v>
      </c>
      <c r="B124" s="48">
        <v>13</v>
      </c>
      <c r="C124" s="15">
        <v>5</v>
      </c>
      <c r="D124" s="15">
        <v>3</v>
      </c>
      <c r="E124" s="16" t="s">
        <v>108</v>
      </c>
      <c r="F124" s="31">
        <v>800</v>
      </c>
      <c r="G124" s="53">
        <f aca="true" t="shared" si="20" ref="G124:I125">G125</f>
        <v>500</v>
      </c>
      <c r="H124" s="53">
        <f t="shared" si="20"/>
        <v>500</v>
      </c>
      <c r="I124" s="53">
        <f t="shared" si="20"/>
        <v>500</v>
      </c>
    </row>
    <row r="125" spans="1:9" ht="15.75" customHeight="1">
      <c r="A125" s="41" t="s">
        <v>66</v>
      </c>
      <c r="B125" s="54">
        <v>13</v>
      </c>
      <c r="C125" s="23">
        <v>5</v>
      </c>
      <c r="D125" s="23">
        <v>3</v>
      </c>
      <c r="E125" s="24" t="s">
        <v>108</v>
      </c>
      <c r="F125" s="44">
        <v>850</v>
      </c>
      <c r="G125" s="39">
        <f t="shared" si="20"/>
        <v>500</v>
      </c>
      <c r="H125" s="39">
        <f t="shared" si="20"/>
        <v>500</v>
      </c>
      <c r="I125" s="39">
        <f t="shared" si="20"/>
        <v>500</v>
      </c>
    </row>
    <row r="126" spans="1:9" ht="15.75" customHeight="1">
      <c r="A126" s="26" t="s">
        <v>69</v>
      </c>
      <c r="B126" s="33">
        <v>13</v>
      </c>
      <c r="C126" s="15">
        <v>5</v>
      </c>
      <c r="D126" s="15">
        <v>3</v>
      </c>
      <c r="E126" s="16" t="s">
        <v>108</v>
      </c>
      <c r="F126" s="31">
        <v>853</v>
      </c>
      <c r="G126" s="19">
        <v>500</v>
      </c>
      <c r="H126" s="19">
        <v>500</v>
      </c>
      <c r="I126" s="19">
        <v>500</v>
      </c>
    </row>
    <row r="127" spans="1:9" ht="12.75">
      <c r="A127" s="55" t="s">
        <v>109</v>
      </c>
      <c r="B127" s="56">
        <v>13</v>
      </c>
      <c r="C127" s="57">
        <v>8</v>
      </c>
      <c r="D127" s="57"/>
      <c r="E127" s="58"/>
      <c r="F127" s="58"/>
      <c r="G127" s="59">
        <f>G128+G150</f>
        <v>1802500</v>
      </c>
      <c r="H127" s="59">
        <f>H128+H150</f>
        <v>1815500</v>
      </c>
      <c r="I127" s="59">
        <f>I128+I150</f>
        <v>1815500</v>
      </c>
    </row>
    <row r="128" spans="1:9" ht="12.75">
      <c r="A128" s="55" t="s">
        <v>110</v>
      </c>
      <c r="B128" s="56">
        <v>13</v>
      </c>
      <c r="C128" s="57">
        <v>8</v>
      </c>
      <c r="D128" s="57">
        <v>1</v>
      </c>
      <c r="E128" s="58"/>
      <c r="F128" s="58"/>
      <c r="G128" s="59">
        <f aca="true" t="shared" si="21" ref="G128:I129">G129</f>
        <v>1010800</v>
      </c>
      <c r="H128" s="59">
        <f t="shared" si="21"/>
        <v>1023800</v>
      </c>
      <c r="I128" s="59">
        <f t="shared" si="21"/>
        <v>1023800</v>
      </c>
    </row>
    <row r="129" spans="1:9" ht="48.75" customHeight="1">
      <c r="A129" s="13" t="s">
        <v>111</v>
      </c>
      <c r="B129" s="14">
        <v>13</v>
      </c>
      <c r="C129" s="15">
        <v>8</v>
      </c>
      <c r="D129" s="15">
        <v>1</v>
      </c>
      <c r="E129" s="16" t="s">
        <v>47</v>
      </c>
      <c r="F129" s="16"/>
      <c r="G129" s="17">
        <f t="shared" si="21"/>
        <v>1010800</v>
      </c>
      <c r="H129" s="17">
        <f t="shared" si="21"/>
        <v>1023800</v>
      </c>
      <c r="I129" s="17">
        <f t="shared" si="21"/>
        <v>1023800</v>
      </c>
    </row>
    <row r="130" spans="1:9" ht="48.75" customHeight="1">
      <c r="A130" s="13" t="s">
        <v>112</v>
      </c>
      <c r="B130" s="14">
        <v>13</v>
      </c>
      <c r="C130" s="15">
        <v>8</v>
      </c>
      <c r="D130" s="15">
        <v>1</v>
      </c>
      <c r="E130" s="16" t="s">
        <v>49</v>
      </c>
      <c r="F130" s="16"/>
      <c r="G130" s="17">
        <f>G131+G145</f>
        <v>1010800</v>
      </c>
      <c r="H130" s="17">
        <f>H131+H145</f>
        <v>1023800</v>
      </c>
      <c r="I130" s="17">
        <f>I131+I145</f>
        <v>1023800</v>
      </c>
    </row>
    <row r="131" spans="1:9" ht="26.25" customHeight="1">
      <c r="A131" s="13" t="s">
        <v>113</v>
      </c>
      <c r="B131" s="14">
        <v>13</v>
      </c>
      <c r="C131" s="15">
        <v>8</v>
      </c>
      <c r="D131" s="15">
        <v>1</v>
      </c>
      <c r="E131" s="16" t="s">
        <v>114</v>
      </c>
      <c r="F131" s="16"/>
      <c r="G131" s="17">
        <f>G132+G136+G140</f>
        <v>1010800</v>
      </c>
      <c r="H131" s="17">
        <f>H132+H136+H140</f>
        <v>1023800</v>
      </c>
      <c r="I131" s="17">
        <f>I132+I136+I140</f>
        <v>1023800</v>
      </c>
    </row>
    <row r="132" spans="1:9" ht="71.25" customHeight="1">
      <c r="A132" s="13" t="s">
        <v>52</v>
      </c>
      <c r="B132" s="42">
        <v>13</v>
      </c>
      <c r="C132" s="15">
        <v>8</v>
      </c>
      <c r="D132" s="15">
        <v>1</v>
      </c>
      <c r="E132" s="16" t="s">
        <v>114</v>
      </c>
      <c r="F132" s="16">
        <v>100</v>
      </c>
      <c r="G132" s="17">
        <f>G133</f>
        <v>832700</v>
      </c>
      <c r="H132" s="17">
        <f>H133</f>
        <v>832700</v>
      </c>
      <c r="I132" s="17">
        <f>I133</f>
        <v>832700</v>
      </c>
    </row>
    <row r="133" spans="1:9" ht="15.75" customHeight="1">
      <c r="A133" s="22" t="s">
        <v>115</v>
      </c>
      <c r="B133" s="33">
        <v>13</v>
      </c>
      <c r="C133" s="23">
        <v>8</v>
      </c>
      <c r="D133" s="23">
        <v>1</v>
      </c>
      <c r="E133" s="24" t="s">
        <v>114</v>
      </c>
      <c r="F133" s="24">
        <v>110</v>
      </c>
      <c r="G133" s="25">
        <f>G134+G135</f>
        <v>832700</v>
      </c>
      <c r="H133" s="25">
        <f>H134+H135</f>
        <v>832700</v>
      </c>
      <c r="I133" s="25">
        <f>I134+I135</f>
        <v>832700</v>
      </c>
    </row>
    <row r="134" spans="1:9" ht="15.75" customHeight="1">
      <c r="A134" s="13" t="s">
        <v>116</v>
      </c>
      <c r="B134" s="20">
        <v>13</v>
      </c>
      <c r="C134" s="15">
        <v>8</v>
      </c>
      <c r="D134" s="15">
        <v>1</v>
      </c>
      <c r="E134" s="16" t="s">
        <v>114</v>
      </c>
      <c r="F134" s="16">
        <v>111</v>
      </c>
      <c r="G134" s="19">
        <v>639500</v>
      </c>
      <c r="H134" s="19">
        <v>639500</v>
      </c>
      <c r="I134" s="19">
        <v>639500</v>
      </c>
    </row>
    <row r="135" spans="1:9" ht="48.75" customHeight="1">
      <c r="A135" s="13" t="s">
        <v>117</v>
      </c>
      <c r="B135" s="20">
        <v>13</v>
      </c>
      <c r="C135" s="15">
        <v>8</v>
      </c>
      <c r="D135" s="15">
        <v>1</v>
      </c>
      <c r="E135" s="16" t="s">
        <v>114</v>
      </c>
      <c r="F135" s="16">
        <v>119</v>
      </c>
      <c r="G135" s="19">
        <v>193200</v>
      </c>
      <c r="H135" s="19">
        <v>193200</v>
      </c>
      <c r="I135" s="19">
        <v>193200</v>
      </c>
    </row>
    <row r="136" spans="1:9" ht="26.25" customHeight="1">
      <c r="A136" s="13" t="s">
        <v>61</v>
      </c>
      <c r="B136" s="21">
        <v>13</v>
      </c>
      <c r="C136" s="15">
        <v>8</v>
      </c>
      <c r="D136" s="15">
        <v>1</v>
      </c>
      <c r="E136" s="16" t="s">
        <v>114</v>
      </c>
      <c r="F136" s="16">
        <v>200</v>
      </c>
      <c r="G136" s="17">
        <f>G137</f>
        <v>174500</v>
      </c>
      <c r="H136" s="17">
        <f>H137</f>
        <v>187500</v>
      </c>
      <c r="I136" s="17">
        <f>I137</f>
        <v>187500</v>
      </c>
    </row>
    <row r="137" spans="1:9" ht="37.5" customHeight="1">
      <c r="A137" s="22" t="s">
        <v>62</v>
      </c>
      <c r="B137" s="42">
        <v>13</v>
      </c>
      <c r="C137" s="23">
        <v>8</v>
      </c>
      <c r="D137" s="23">
        <v>1</v>
      </c>
      <c r="E137" s="24" t="s">
        <v>114</v>
      </c>
      <c r="F137" s="24">
        <v>240</v>
      </c>
      <c r="G137" s="25">
        <f>G138+G139</f>
        <v>174500</v>
      </c>
      <c r="H137" s="25">
        <f>H138+H139</f>
        <v>187500</v>
      </c>
      <c r="I137" s="25">
        <f>I138+I139</f>
        <v>187500</v>
      </c>
    </row>
    <row r="138" spans="1:9" ht="37.5" customHeight="1">
      <c r="A138" s="26" t="s">
        <v>63</v>
      </c>
      <c r="B138" s="14">
        <v>13</v>
      </c>
      <c r="C138" s="15">
        <v>8</v>
      </c>
      <c r="D138" s="15">
        <v>1</v>
      </c>
      <c r="E138" s="16" t="s">
        <v>114</v>
      </c>
      <c r="F138" s="16">
        <v>242</v>
      </c>
      <c r="G138" s="27">
        <v>9600</v>
      </c>
      <c r="H138" s="27">
        <v>9600</v>
      </c>
      <c r="I138" s="27">
        <v>9600</v>
      </c>
    </row>
    <row r="139" spans="1:9" ht="15.75" customHeight="1">
      <c r="A139" s="28" t="s">
        <v>64</v>
      </c>
      <c r="B139" s="42">
        <v>13</v>
      </c>
      <c r="C139" s="15">
        <v>8</v>
      </c>
      <c r="D139" s="15">
        <v>1</v>
      </c>
      <c r="E139" s="16" t="s">
        <v>114</v>
      </c>
      <c r="F139" s="16">
        <v>244</v>
      </c>
      <c r="G139" s="27">
        <v>164900</v>
      </c>
      <c r="H139" s="27">
        <v>177900</v>
      </c>
      <c r="I139" s="27">
        <v>177900</v>
      </c>
    </row>
    <row r="140" spans="1:9" ht="15.75" customHeight="1">
      <c r="A140" s="26" t="s">
        <v>65</v>
      </c>
      <c r="B140" s="33">
        <v>13</v>
      </c>
      <c r="C140" s="38">
        <v>8</v>
      </c>
      <c r="D140" s="38">
        <v>1</v>
      </c>
      <c r="E140" s="16" t="s">
        <v>114</v>
      </c>
      <c r="F140" s="31">
        <v>800</v>
      </c>
      <c r="G140" s="32">
        <f>G141</f>
        <v>3600</v>
      </c>
      <c r="H140" s="32">
        <f>H141</f>
        <v>3600</v>
      </c>
      <c r="I140" s="32">
        <f>I141</f>
        <v>3600</v>
      </c>
    </row>
    <row r="141" spans="1:9" ht="15.75" customHeight="1">
      <c r="A141" s="41" t="s">
        <v>66</v>
      </c>
      <c r="B141" s="42">
        <v>13</v>
      </c>
      <c r="C141" s="23">
        <v>8</v>
      </c>
      <c r="D141" s="23">
        <v>1</v>
      </c>
      <c r="E141" s="24" t="s">
        <v>114</v>
      </c>
      <c r="F141" s="44">
        <v>850</v>
      </c>
      <c r="G141" s="45">
        <f>G142+G143+G144</f>
        <v>3600</v>
      </c>
      <c r="H141" s="45">
        <f>H142+H143+H144</f>
        <v>3600</v>
      </c>
      <c r="I141" s="45">
        <f>I142+I143+I144</f>
        <v>3600</v>
      </c>
    </row>
    <row r="142" spans="1:9" ht="26.25" customHeight="1">
      <c r="A142" s="28" t="s">
        <v>67</v>
      </c>
      <c r="B142" s="42">
        <v>13</v>
      </c>
      <c r="C142" s="23">
        <v>8</v>
      </c>
      <c r="D142" s="23">
        <v>1</v>
      </c>
      <c r="E142" s="24" t="s">
        <v>114</v>
      </c>
      <c r="F142" s="44">
        <v>851</v>
      </c>
      <c r="G142" s="27">
        <v>1000</v>
      </c>
      <c r="H142" s="27">
        <v>1000</v>
      </c>
      <c r="I142" s="27">
        <v>1000</v>
      </c>
    </row>
    <row r="143" spans="1:9" ht="15.75" customHeight="1">
      <c r="A143" s="26" t="s">
        <v>118</v>
      </c>
      <c r="B143" s="14">
        <v>13</v>
      </c>
      <c r="C143" s="15">
        <v>8</v>
      </c>
      <c r="D143" s="15">
        <v>1</v>
      </c>
      <c r="E143" s="16" t="s">
        <v>114</v>
      </c>
      <c r="F143" s="31">
        <v>852</v>
      </c>
      <c r="G143" s="27">
        <v>0</v>
      </c>
      <c r="H143" s="27">
        <v>0</v>
      </c>
      <c r="I143" s="27">
        <v>0</v>
      </c>
    </row>
    <row r="144" spans="1:9" ht="15.75" customHeight="1">
      <c r="A144" s="26" t="s">
        <v>69</v>
      </c>
      <c r="B144" s="42">
        <v>13</v>
      </c>
      <c r="C144" s="15">
        <v>8</v>
      </c>
      <c r="D144" s="15">
        <v>1</v>
      </c>
      <c r="E144" s="16" t="s">
        <v>114</v>
      </c>
      <c r="F144" s="31">
        <v>853</v>
      </c>
      <c r="G144" s="27">
        <v>2600</v>
      </c>
      <c r="H144" s="27">
        <v>2600</v>
      </c>
      <c r="I144" s="27">
        <v>2600</v>
      </c>
    </row>
    <row r="145" spans="1:9" ht="26.25" customHeight="1" hidden="1">
      <c r="A145" s="13" t="s">
        <v>119</v>
      </c>
      <c r="B145" s="33">
        <v>13</v>
      </c>
      <c r="C145" s="15">
        <v>8</v>
      </c>
      <c r="D145" s="15">
        <v>1</v>
      </c>
      <c r="E145" s="16" t="s">
        <v>120</v>
      </c>
      <c r="F145" s="16"/>
      <c r="G145" s="17">
        <f aca="true" t="shared" si="22" ref="G145:I146">G146</f>
        <v>0</v>
      </c>
      <c r="H145" s="17">
        <f t="shared" si="22"/>
        <v>0</v>
      </c>
      <c r="I145" s="17">
        <f t="shared" si="22"/>
        <v>0</v>
      </c>
    </row>
    <row r="146" spans="1:9" ht="71.25" customHeight="1" hidden="1">
      <c r="A146" s="13" t="s">
        <v>52</v>
      </c>
      <c r="B146" s="42">
        <v>13</v>
      </c>
      <c r="C146" s="15">
        <v>8</v>
      </c>
      <c r="D146" s="15">
        <v>1</v>
      </c>
      <c r="E146" s="16" t="s">
        <v>120</v>
      </c>
      <c r="F146" s="16">
        <v>100</v>
      </c>
      <c r="G146" s="17">
        <f t="shared" si="22"/>
        <v>0</v>
      </c>
      <c r="H146" s="17">
        <f t="shared" si="22"/>
        <v>0</v>
      </c>
      <c r="I146" s="17">
        <f t="shared" si="22"/>
        <v>0</v>
      </c>
    </row>
    <row r="147" spans="1:9" ht="15.75" customHeight="1" hidden="1">
      <c r="A147" s="22" t="s">
        <v>115</v>
      </c>
      <c r="B147" s="14">
        <v>13</v>
      </c>
      <c r="C147" s="23">
        <v>8</v>
      </c>
      <c r="D147" s="23">
        <v>1</v>
      </c>
      <c r="E147" s="24" t="s">
        <v>120</v>
      </c>
      <c r="F147" s="24">
        <v>110</v>
      </c>
      <c r="G147" s="25">
        <f>G148+G149</f>
        <v>0</v>
      </c>
      <c r="H147" s="25">
        <f>H148+H149</f>
        <v>0</v>
      </c>
      <c r="I147" s="25">
        <f>I148+I149</f>
        <v>0</v>
      </c>
    </row>
    <row r="148" spans="1:9" ht="15.75" customHeight="1" hidden="1">
      <c r="A148" s="13" t="s">
        <v>116</v>
      </c>
      <c r="B148" s="42">
        <v>13</v>
      </c>
      <c r="C148" s="15">
        <v>8</v>
      </c>
      <c r="D148" s="15">
        <v>1</v>
      </c>
      <c r="E148" s="16" t="s">
        <v>120</v>
      </c>
      <c r="F148" s="16">
        <v>111</v>
      </c>
      <c r="G148" s="19"/>
      <c r="H148" s="19"/>
      <c r="I148" s="19"/>
    </row>
    <row r="149" spans="1:9" ht="48.75" customHeight="1" hidden="1">
      <c r="A149" s="13" t="s">
        <v>117</v>
      </c>
      <c r="B149" s="33">
        <v>13</v>
      </c>
      <c r="C149" s="15">
        <v>8</v>
      </c>
      <c r="D149" s="15">
        <v>1</v>
      </c>
      <c r="E149" s="16" t="s">
        <v>120</v>
      </c>
      <c r="F149" s="31">
        <v>119</v>
      </c>
      <c r="G149" s="27"/>
      <c r="H149" s="27"/>
      <c r="I149" s="27"/>
    </row>
    <row r="150" spans="1:9" ht="26.25" customHeight="1">
      <c r="A150" s="13" t="s">
        <v>121</v>
      </c>
      <c r="B150" s="20">
        <v>13</v>
      </c>
      <c r="C150" s="15">
        <v>8</v>
      </c>
      <c r="D150" s="15">
        <v>4</v>
      </c>
      <c r="E150" s="16"/>
      <c r="F150" s="16"/>
      <c r="G150" s="17">
        <f aca="true" t="shared" si="23" ref="G150:I152">G151</f>
        <v>791700</v>
      </c>
      <c r="H150" s="17">
        <f t="shared" si="23"/>
        <v>791700</v>
      </c>
      <c r="I150" s="17">
        <f t="shared" si="23"/>
        <v>791700</v>
      </c>
    </row>
    <row r="151" spans="1:9" ht="48.75" customHeight="1">
      <c r="A151" s="13" t="s">
        <v>46</v>
      </c>
      <c r="B151" s="20">
        <v>13</v>
      </c>
      <c r="C151" s="15">
        <v>8</v>
      </c>
      <c r="D151" s="15">
        <v>4</v>
      </c>
      <c r="E151" s="16" t="s">
        <v>47</v>
      </c>
      <c r="F151" s="16"/>
      <c r="G151" s="17">
        <f t="shared" si="23"/>
        <v>791700</v>
      </c>
      <c r="H151" s="17">
        <f t="shared" si="23"/>
        <v>791700</v>
      </c>
      <c r="I151" s="17">
        <f t="shared" si="23"/>
        <v>791700</v>
      </c>
    </row>
    <row r="152" spans="1:9" ht="48.75" customHeight="1">
      <c r="A152" s="13" t="s">
        <v>48</v>
      </c>
      <c r="B152" s="21">
        <v>13</v>
      </c>
      <c r="C152" s="15">
        <v>8</v>
      </c>
      <c r="D152" s="15">
        <v>4</v>
      </c>
      <c r="E152" s="16" t="s">
        <v>49</v>
      </c>
      <c r="F152" s="16"/>
      <c r="G152" s="17">
        <f t="shared" si="23"/>
        <v>791700</v>
      </c>
      <c r="H152" s="17">
        <f t="shared" si="23"/>
        <v>791700</v>
      </c>
      <c r="I152" s="17">
        <f t="shared" si="23"/>
        <v>791700</v>
      </c>
    </row>
    <row r="153" spans="1:9" ht="82.5" customHeight="1">
      <c r="A153" s="13" t="s">
        <v>122</v>
      </c>
      <c r="B153" s="14">
        <v>13</v>
      </c>
      <c r="C153" s="15">
        <v>8</v>
      </c>
      <c r="D153" s="15">
        <v>4</v>
      </c>
      <c r="E153" s="16" t="s">
        <v>123</v>
      </c>
      <c r="F153" s="16"/>
      <c r="G153" s="17">
        <f>G154+G158</f>
        <v>791700</v>
      </c>
      <c r="H153" s="17">
        <f>H154+H158</f>
        <v>791700</v>
      </c>
      <c r="I153" s="17">
        <f>I154+I158</f>
        <v>791700</v>
      </c>
    </row>
    <row r="154" spans="1:9" ht="71.25" customHeight="1">
      <c r="A154" s="13" t="s">
        <v>52</v>
      </c>
      <c r="B154" s="14">
        <v>13</v>
      </c>
      <c r="C154" s="15">
        <v>8</v>
      </c>
      <c r="D154" s="15">
        <v>4</v>
      </c>
      <c r="E154" s="16" t="s">
        <v>123</v>
      </c>
      <c r="F154" s="16">
        <v>100</v>
      </c>
      <c r="G154" s="17">
        <f>G155</f>
        <v>706900</v>
      </c>
      <c r="H154" s="17">
        <f>H155</f>
        <v>706900</v>
      </c>
      <c r="I154" s="17">
        <f>I155</f>
        <v>706900</v>
      </c>
    </row>
    <row r="155" spans="1:9" ht="26.25" customHeight="1">
      <c r="A155" s="41" t="s">
        <v>59</v>
      </c>
      <c r="B155" s="14">
        <v>13</v>
      </c>
      <c r="C155" s="43">
        <v>8</v>
      </c>
      <c r="D155" s="43">
        <v>4</v>
      </c>
      <c r="E155" s="44" t="s">
        <v>123</v>
      </c>
      <c r="F155" s="44">
        <v>120</v>
      </c>
      <c r="G155" s="45">
        <f>G156+G157</f>
        <v>706900</v>
      </c>
      <c r="H155" s="45">
        <f>H156+H157</f>
        <v>706900</v>
      </c>
      <c r="I155" s="45">
        <f>I156+I157</f>
        <v>706900</v>
      </c>
    </row>
    <row r="156" spans="1:9" ht="26.25" customHeight="1">
      <c r="A156" s="13" t="s">
        <v>60</v>
      </c>
      <c r="B156" s="14">
        <v>13</v>
      </c>
      <c r="C156" s="38">
        <v>8</v>
      </c>
      <c r="D156" s="38">
        <v>4</v>
      </c>
      <c r="E156" s="16" t="s">
        <v>123</v>
      </c>
      <c r="F156" s="31">
        <v>121</v>
      </c>
      <c r="G156" s="27">
        <v>542900</v>
      </c>
      <c r="H156" s="27">
        <v>542900</v>
      </c>
      <c r="I156" s="27">
        <v>542900</v>
      </c>
    </row>
    <row r="157" spans="1:9" ht="48.75" customHeight="1">
      <c r="A157" s="13" t="s">
        <v>55</v>
      </c>
      <c r="B157" s="14">
        <v>13</v>
      </c>
      <c r="C157" s="38">
        <v>8</v>
      </c>
      <c r="D157" s="38">
        <v>4</v>
      </c>
      <c r="E157" s="31" t="s">
        <v>123</v>
      </c>
      <c r="F157" s="31">
        <v>129</v>
      </c>
      <c r="G157" s="19">
        <v>164000</v>
      </c>
      <c r="H157" s="19">
        <v>164000</v>
      </c>
      <c r="I157" s="19">
        <v>164000</v>
      </c>
    </row>
    <row r="158" spans="1:9" ht="26.25" customHeight="1">
      <c r="A158" s="60" t="s">
        <v>61</v>
      </c>
      <c r="B158" s="61">
        <v>13</v>
      </c>
      <c r="C158" s="62">
        <v>8</v>
      </c>
      <c r="D158" s="62">
        <v>4</v>
      </c>
      <c r="E158" s="63" t="s">
        <v>123</v>
      </c>
      <c r="F158" s="63">
        <v>200</v>
      </c>
      <c r="G158" s="64">
        <f aca="true" t="shared" si="24" ref="G158:I159">G159</f>
        <v>84800</v>
      </c>
      <c r="H158" s="65">
        <f t="shared" si="24"/>
        <v>84800</v>
      </c>
      <c r="I158" s="65">
        <f t="shared" si="24"/>
        <v>84800</v>
      </c>
    </row>
    <row r="159" spans="1:9" ht="37.5" customHeight="1">
      <c r="A159" s="66" t="s">
        <v>62</v>
      </c>
      <c r="B159" s="61">
        <v>13</v>
      </c>
      <c r="C159" s="62">
        <v>8</v>
      </c>
      <c r="D159" s="62">
        <v>4</v>
      </c>
      <c r="E159" s="63" t="s">
        <v>123</v>
      </c>
      <c r="F159" s="63">
        <v>240</v>
      </c>
      <c r="G159" s="64">
        <f t="shared" si="24"/>
        <v>84800</v>
      </c>
      <c r="H159" s="65">
        <f t="shared" si="24"/>
        <v>84800</v>
      </c>
      <c r="I159" s="65">
        <f t="shared" si="24"/>
        <v>84800</v>
      </c>
    </row>
    <row r="160" spans="1:9" ht="18" customHeight="1">
      <c r="A160" s="66" t="s">
        <v>64</v>
      </c>
      <c r="B160" s="61">
        <v>13</v>
      </c>
      <c r="C160" s="62">
        <v>8</v>
      </c>
      <c r="D160" s="62">
        <v>4</v>
      </c>
      <c r="E160" s="63" t="s">
        <v>123</v>
      </c>
      <c r="F160" s="63">
        <v>244</v>
      </c>
      <c r="G160" s="67">
        <v>84800</v>
      </c>
      <c r="H160" s="68">
        <v>84800</v>
      </c>
      <c r="I160" s="68">
        <v>84800</v>
      </c>
    </row>
    <row r="161" spans="1:9" ht="15.75" customHeight="1">
      <c r="A161" s="13" t="s">
        <v>124</v>
      </c>
      <c r="B161" s="14">
        <v>13</v>
      </c>
      <c r="C161" s="15">
        <v>10</v>
      </c>
      <c r="D161" s="15"/>
      <c r="E161" s="16"/>
      <c r="F161" s="16"/>
      <c r="G161" s="17">
        <f>G162+G170</f>
        <v>191000</v>
      </c>
      <c r="H161" s="17">
        <f>H162+H170</f>
        <v>191000</v>
      </c>
      <c r="I161" s="17">
        <f>I162+I170</f>
        <v>191000</v>
      </c>
    </row>
    <row r="162" spans="1:9" ht="15.75" customHeight="1">
      <c r="A162" s="13" t="s">
        <v>125</v>
      </c>
      <c r="B162" s="14">
        <v>13</v>
      </c>
      <c r="C162" s="15">
        <v>10</v>
      </c>
      <c r="D162" s="15">
        <v>1</v>
      </c>
      <c r="E162" s="16"/>
      <c r="F162" s="16"/>
      <c r="G162" s="17">
        <f>G163</f>
        <v>191000</v>
      </c>
      <c r="H162" s="17">
        <f>H163</f>
        <v>191000</v>
      </c>
      <c r="I162" s="17">
        <f>I163</f>
        <v>191000</v>
      </c>
    </row>
    <row r="163" spans="1:9" ht="37.5" customHeight="1">
      <c r="A163" s="13" t="s">
        <v>126</v>
      </c>
      <c r="B163" s="14">
        <v>13</v>
      </c>
      <c r="C163" s="15">
        <v>10</v>
      </c>
      <c r="D163" s="15">
        <v>1</v>
      </c>
      <c r="E163" s="16" t="s">
        <v>127</v>
      </c>
      <c r="F163" s="16"/>
      <c r="G163" s="17">
        <f>G165</f>
        <v>191000</v>
      </c>
      <c r="H163" s="17">
        <f>H165</f>
        <v>191000</v>
      </c>
      <c r="I163" s="17">
        <f>I165</f>
        <v>191000</v>
      </c>
    </row>
    <row r="164" spans="1:9" ht="26.25" customHeight="1">
      <c r="A164" s="69" t="s">
        <v>128</v>
      </c>
      <c r="B164" s="14">
        <v>13</v>
      </c>
      <c r="C164" s="15">
        <v>10</v>
      </c>
      <c r="D164" s="15">
        <v>1</v>
      </c>
      <c r="E164" s="16" t="s">
        <v>129</v>
      </c>
      <c r="F164" s="16"/>
      <c r="G164" s="17">
        <f aca="true" t="shared" si="25" ref="G164:I168">G165</f>
        <v>191000</v>
      </c>
      <c r="H164" s="17">
        <f t="shared" si="25"/>
        <v>191000</v>
      </c>
      <c r="I164" s="17">
        <f t="shared" si="25"/>
        <v>191000</v>
      </c>
    </row>
    <row r="165" spans="1:9" ht="26.25" customHeight="1">
      <c r="A165" s="13" t="s">
        <v>130</v>
      </c>
      <c r="B165" s="14">
        <v>13</v>
      </c>
      <c r="C165" s="15">
        <v>10</v>
      </c>
      <c r="D165" s="15">
        <v>1</v>
      </c>
      <c r="E165" s="16" t="s">
        <v>131</v>
      </c>
      <c r="F165" s="16"/>
      <c r="G165" s="17">
        <f t="shared" si="25"/>
        <v>191000</v>
      </c>
      <c r="H165" s="17">
        <f t="shared" si="25"/>
        <v>191000</v>
      </c>
      <c r="I165" s="17">
        <f t="shared" si="25"/>
        <v>191000</v>
      </c>
    </row>
    <row r="166" spans="1:9" ht="37.5" customHeight="1">
      <c r="A166" s="13" t="s">
        <v>132</v>
      </c>
      <c r="B166" s="14">
        <v>13</v>
      </c>
      <c r="C166" s="15">
        <v>10</v>
      </c>
      <c r="D166" s="15">
        <v>1</v>
      </c>
      <c r="E166" s="16" t="s">
        <v>133</v>
      </c>
      <c r="F166" s="16"/>
      <c r="G166" s="17">
        <f t="shared" si="25"/>
        <v>191000</v>
      </c>
      <c r="H166" s="17">
        <f t="shared" si="25"/>
        <v>191000</v>
      </c>
      <c r="I166" s="17">
        <f t="shared" si="25"/>
        <v>191000</v>
      </c>
    </row>
    <row r="167" spans="1:9" ht="26.25" customHeight="1">
      <c r="A167" s="26" t="s">
        <v>134</v>
      </c>
      <c r="B167" s="14">
        <v>13</v>
      </c>
      <c r="C167" s="15">
        <v>10</v>
      </c>
      <c r="D167" s="15">
        <v>1</v>
      </c>
      <c r="E167" s="16" t="s">
        <v>133</v>
      </c>
      <c r="F167" s="31">
        <v>300</v>
      </c>
      <c r="G167" s="32">
        <f t="shared" si="25"/>
        <v>191000</v>
      </c>
      <c r="H167" s="32">
        <f t="shared" si="25"/>
        <v>191000</v>
      </c>
      <c r="I167" s="32">
        <f t="shared" si="25"/>
        <v>191000</v>
      </c>
    </row>
    <row r="168" spans="1:9" ht="26.25" customHeight="1">
      <c r="A168" s="41" t="s">
        <v>135</v>
      </c>
      <c r="B168" s="14">
        <v>13</v>
      </c>
      <c r="C168" s="43">
        <v>10</v>
      </c>
      <c r="D168" s="43">
        <v>1</v>
      </c>
      <c r="E168" s="24" t="s">
        <v>133</v>
      </c>
      <c r="F168" s="44">
        <v>310</v>
      </c>
      <c r="G168" s="45">
        <f t="shared" si="25"/>
        <v>191000</v>
      </c>
      <c r="H168" s="45">
        <f t="shared" si="25"/>
        <v>191000</v>
      </c>
      <c r="I168" s="45">
        <f t="shared" si="25"/>
        <v>191000</v>
      </c>
    </row>
    <row r="169" spans="1:9" ht="15.75" customHeight="1">
      <c r="A169" s="26" t="s">
        <v>136</v>
      </c>
      <c r="B169" s="18">
        <v>13</v>
      </c>
      <c r="C169" s="38">
        <v>10</v>
      </c>
      <c r="D169" s="38">
        <v>1</v>
      </c>
      <c r="E169" s="16" t="s">
        <v>133</v>
      </c>
      <c r="F169" s="31">
        <v>312</v>
      </c>
      <c r="G169" s="27">
        <v>191000</v>
      </c>
      <c r="H169" s="27">
        <v>191000</v>
      </c>
      <c r="I169" s="27">
        <v>191000</v>
      </c>
    </row>
    <row r="170" spans="1:9" ht="15.75" customHeight="1" hidden="1">
      <c r="A170" s="13" t="s">
        <v>137</v>
      </c>
      <c r="B170" s="14">
        <v>13</v>
      </c>
      <c r="C170" s="15">
        <v>10</v>
      </c>
      <c r="D170" s="15">
        <v>3</v>
      </c>
      <c r="E170" s="16"/>
      <c r="F170" s="16"/>
      <c r="G170" s="70">
        <f aca="true" t="shared" si="26" ref="G170:I175">G171</f>
        <v>0</v>
      </c>
      <c r="H170" s="70">
        <f t="shared" si="26"/>
        <v>0</v>
      </c>
      <c r="I170" s="70">
        <f t="shared" si="26"/>
        <v>0</v>
      </c>
    </row>
    <row r="171" spans="1:9" ht="48.75" customHeight="1" hidden="1">
      <c r="A171" s="13" t="s">
        <v>111</v>
      </c>
      <c r="B171" s="14">
        <v>13</v>
      </c>
      <c r="C171" s="15">
        <v>10</v>
      </c>
      <c r="D171" s="15">
        <v>3</v>
      </c>
      <c r="E171" s="16" t="s">
        <v>47</v>
      </c>
      <c r="F171" s="16"/>
      <c r="G171" s="17">
        <f t="shared" si="26"/>
        <v>0</v>
      </c>
      <c r="H171" s="17">
        <f t="shared" si="26"/>
        <v>0</v>
      </c>
      <c r="I171" s="17">
        <f t="shared" si="26"/>
        <v>0</v>
      </c>
    </row>
    <row r="172" spans="1:9" ht="48.75" customHeight="1" hidden="1">
      <c r="A172" s="13" t="s">
        <v>112</v>
      </c>
      <c r="B172" s="14">
        <v>13</v>
      </c>
      <c r="C172" s="15">
        <v>10</v>
      </c>
      <c r="D172" s="15">
        <v>3</v>
      </c>
      <c r="E172" s="16" t="s">
        <v>49</v>
      </c>
      <c r="F172" s="16"/>
      <c r="G172" s="17">
        <f t="shared" si="26"/>
        <v>0</v>
      </c>
      <c r="H172" s="17">
        <f t="shared" si="26"/>
        <v>0</v>
      </c>
      <c r="I172" s="17">
        <f t="shared" si="26"/>
        <v>0</v>
      </c>
    </row>
    <row r="173" spans="1:9" ht="82.5" customHeight="1" hidden="1">
      <c r="A173" s="13" t="s">
        <v>138</v>
      </c>
      <c r="B173" s="14">
        <v>13</v>
      </c>
      <c r="C173" s="15">
        <v>10</v>
      </c>
      <c r="D173" s="15">
        <v>3</v>
      </c>
      <c r="E173" s="16" t="s">
        <v>139</v>
      </c>
      <c r="F173" s="16"/>
      <c r="G173" s="17">
        <f t="shared" si="26"/>
        <v>0</v>
      </c>
      <c r="H173" s="17">
        <f t="shared" si="26"/>
        <v>0</v>
      </c>
      <c r="I173" s="17">
        <f t="shared" si="26"/>
        <v>0</v>
      </c>
    </row>
    <row r="174" spans="1:9" ht="71.25" customHeight="1" hidden="1">
      <c r="A174" s="13" t="s">
        <v>52</v>
      </c>
      <c r="B174" s="14">
        <v>13</v>
      </c>
      <c r="C174" s="15">
        <v>10</v>
      </c>
      <c r="D174" s="15">
        <v>3</v>
      </c>
      <c r="E174" s="16" t="s">
        <v>139</v>
      </c>
      <c r="F174" s="16">
        <v>100</v>
      </c>
      <c r="G174" s="17">
        <f t="shared" si="26"/>
        <v>0</v>
      </c>
      <c r="H174" s="17">
        <f t="shared" si="26"/>
        <v>0</v>
      </c>
      <c r="I174" s="17">
        <f t="shared" si="26"/>
        <v>0</v>
      </c>
    </row>
    <row r="175" spans="1:9" ht="15.75" customHeight="1" hidden="1">
      <c r="A175" s="22" t="s">
        <v>115</v>
      </c>
      <c r="B175" s="18">
        <v>13</v>
      </c>
      <c r="C175" s="23">
        <v>10</v>
      </c>
      <c r="D175" s="23">
        <v>3</v>
      </c>
      <c r="E175" s="24" t="s">
        <v>139</v>
      </c>
      <c r="F175" s="24">
        <v>110</v>
      </c>
      <c r="G175" s="25">
        <f t="shared" si="26"/>
        <v>0</v>
      </c>
      <c r="H175" s="25">
        <f t="shared" si="26"/>
        <v>0</v>
      </c>
      <c r="I175" s="25">
        <f t="shared" si="26"/>
        <v>0</v>
      </c>
    </row>
    <row r="176" spans="1:9" ht="26.25" customHeight="1" hidden="1">
      <c r="A176" s="13" t="s">
        <v>140</v>
      </c>
      <c r="B176" s="14">
        <v>13</v>
      </c>
      <c r="C176" s="15">
        <v>10</v>
      </c>
      <c r="D176" s="15">
        <v>3</v>
      </c>
      <c r="E176" s="16" t="s">
        <v>139</v>
      </c>
      <c r="F176" s="16">
        <v>112</v>
      </c>
      <c r="G176" s="19"/>
      <c r="H176" s="19"/>
      <c r="I176" s="19"/>
    </row>
    <row r="177" spans="1:9" ht="26.25" customHeight="1">
      <c r="A177" s="71" t="s">
        <v>141</v>
      </c>
      <c r="B177" s="14">
        <v>13</v>
      </c>
      <c r="C177" s="72" t="s">
        <v>142</v>
      </c>
      <c r="D177" s="72"/>
      <c r="E177" s="73"/>
      <c r="F177" s="73"/>
      <c r="G177" s="74">
        <f aca="true" t="shared" si="27" ref="G177:I181">G178</f>
        <v>792.66</v>
      </c>
      <c r="H177" s="74">
        <f t="shared" si="27"/>
        <v>0</v>
      </c>
      <c r="I177" s="74">
        <f t="shared" si="27"/>
        <v>0</v>
      </c>
    </row>
    <row r="178" spans="1:9" ht="26.25" customHeight="1">
      <c r="A178" s="71" t="s">
        <v>143</v>
      </c>
      <c r="B178" s="14">
        <v>13</v>
      </c>
      <c r="C178" s="72" t="s">
        <v>142</v>
      </c>
      <c r="D178" s="72" t="s">
        <v>144</v>
      </c>
      <c r="E178" s="73"/>
      <c r="F178" s="73"/>
      <c r="G178" s="74">
        <f t="shared" si="27"/>
        <v>792.66</v>
      </c>
      <c r="H178" s="74">
        <f t="shared" si="27"/>
        <v>0</v>
      </c>
      <c r="I178" s="74">
        <f t="shared" si="27"/>
        <v>0</v>
      </c>
    </row>
    <row r="179" spans="1:9" ht="48.75" customHeight="1">
      <c r="A179" s="13" t="s">
        <v>46</v>
      </c>
      <c r="B179" s="14">
        <v>13</v>
      </c>
      <c r="C179" s="72" t="s">
        <v>142</v>
      </c>
      <c r="D179" s="72" t="s">
        <v>144</v>
      </c>
      <c r="E179" s="75" t="s">
        <v>47</v>
      </c>
      <c r="F179" s="73"/>
      <c r="G179" s="74">
        <f t="shared" si="27"/>
        <v>792.66</v>
      </c>
      <c r="H179" s="74">
        <f t="shared" si="27"/>
        <v>0</v>
      </c>
      <c r="I179" s="74">
        <f t="shared" si="27"/>
        <v>0</v>
      </c>
    </row>
    <row r="180" spans="1:9" ht="48.75" customHeight="1">
      <c r="A180" s="13" t="s">
        <v>48</v>
      </c>
      <c r="B180" s="14">
        <v>13</v>
      </c>
      <c r="C180" s="72" t="s">
        <v>142</v>
      </c>
      <c r="D180" s="72" t="s">
        <v>144</v>
      </c>
      <c r="E180" s="76" t="s">
        <v>49</v>
      </c>
      <c r="F180" s="73"/>
      <c r="G180" s="74">
        <f t="shared" si="27"/>
        <v>792.66</v>
      </c>
      <c r="H180" s="74">
        <f t="shared" si="27"/>
        <v>0</v>
      </c>
      <c r="I180" s="74">
        <f t="shared" si="27"/>
        <v>0</v>
      </c>
    </row>
    <row r="181" spans="1:9" ht="15.75" customHeight="1">
      <c r="A181" s="71" t="s">
        <v>145</v>
      </c>
      <c r="B181" s="14">
        <v>13</v>
      </c>
      <c r="C181" s="72" t="s">
        <v>142</v>
      </c>
      <c r="D181" s="72" t="s">
        <v>144</v>
      </c>
      <c r="E181" s="76" t="s">
        <v>146</v>
      </c>
      <c r="F181" s="73"/>
      <c r="G181" s="74">
        <f t="shared" si="27"/>
        <v>792.66</v>
      </c>
      <c r="H181" s="74">
        <f t="shared" si="27"/>
        <v>0</v>
      </c>
      <c r="I181" s="74">
        <f t="shared" si="27"/>
        <v>0</v>
      </c>
    </row>
    <row r="182" spans="1:9" ht="15.75" customHeight="1">
      <c r="A182" s="77" t="s">
        <v>147</v>
      </c>
      <c r="B182" s="18">
        <v>13</v>
      </c>
      <c r="C182" s="78" t="s">
        <v>142</v>
      </c>
      <c r="D182" s="78" t="s">
        <v>144</v>
      </c>
      <c r="E182" s="79" t="s">
        <v>146</v>
      </c>
      <c r="F182" s="78" t="s">
        <v>148</v>
      </c>
      <c r="G182" s="80">
        <v>792.66</v>
      </c>
      <c r="H182" s="80"/>
      <c r="I182" s="80"/>
    </row>
    <row r="183" spans="1:9" ht="15">
      <c r="A183" s="81"/>
      <c r="B183" s="18"/>
      <c r="C183" s="81"/>
      <c r="D183" s="81"/>
      <c r="E183" s="81"/>
      <c r="F183" s="81"/>
      <c r="G183" s="82">
        <f>G24+G25+G32+G33+G36+G37+G40+G41+G42+G47+G53+G54+G57+G65+G66+G74+G79+G85+G93+G100+G108+G111+G115+G119+G123+G126+G134+G135+G138+G139+G142+G143+G144+G148+G149+G156+G157+G160+G169+G176+G182</f>
        <v>6441200</v>
      </c>
      <c r="H183" s="82">
        <f>H24+H25+H32+H33+H36+H37+H40+H41+H42+H47+H53+H54+H57+H65+H66+H74+H79+H85+H93+H100+H108+H111+H115+H119+H123+H126+H134+H135+H138+H139+H142+H143+H144+H148+H149+H156+H157+H160+H169+H176+H182</f>
        <v>6469400</v>
      </c>
      <c r="I183" s="82">
        <f>I24+I25+I32+I33+I36+I37+I40+I41+I42+I47+I53+I54+I57+I65+I66+I74+I79+I85+I93+I100+I108+I111+I115+I119+I123+I126+I134+I135+I138+I139+I142+I143+I144+I148+I149+I156+I157+I160+I169+I176+I182</f>
        <v>6500700</v>
      </c>
    </row>
    <row r="184" spans="1:7" ht="15">
      <c r="A184" s="83"/>
      <c r="B184" s="83"/>
      <c r="C184" s="83"/>
      <c r="D184" s="83"/>
      <c r="E184" s="83"/>
      <c r="F184" s="83"/>
      <c r="G184" s="83"/>
    </row>
    <row r="185" spans="1:7" ht="15">
      <c r="A185" s="83" t="s">
        <v>149</v>
      </c>
      <c r="B185" s="83"/>
      <c r="C185" s="83"/>
      <c r="D185" s="83"/>
      <c r="E185" s="83"/>
      <c r="F185" s="83" t="s">
        <v>150</v>
      </c>
      <c r="G185" s="83"/>
    </row>
  </sheetData>
  <sheetProtection selectLockedCells="1" selectUnlockedCells="1"/>
  <mergeCells count="18">
    <mergeCell ref="E13:E15"/>
    <mergeCell ref="F13:F15"/>
    <mergeCell ref="A8:I8"/>
    <mergeCell ref="A9:I9"/>
    <mergeCell ref="H11:I11"/>
    <mergeCell ref="A12:A15"/>
    <mergeCell ref="B12:F12"/>
    <mergeCell ref="G12:G14"/>
    <mergeCell ref="H12:I13"/>
    <mergeCell ref="B13:B15"/>
    <mergeCell ref="C13:C15"/>
    <mergeCell ref="D13:D15"/>
    <mergeCell ref="H1:I1"/>
    <mergeCell ref="H2:I2"/>
    <mergeCell ref="H3:I3"/>
    <mergeCell ref="H4:I4"/>
    <mergeCell ref="A6:I6"/>
    <mergeCell ref="A7:I7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2018-11-20T08:12:40Z</dcterms:modified>
  <cp:category/>
  <cp:version/>
  <cp:contentType/>
  <cp:contentStatus/>
</cp:coreProperties>
</file>