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1"/>
  </bookViews>
  <sheets>
    <sheet name="Форма 1" sheetId="1" r:id="rId1"/>
    <sheet name="форма 2" sheetId="2" r:id="rId2"/>
    <sheet name="Лист3" sheetId="3" r:id="rId3"/>
  </sheets>
  <definedNames>
    <definedName name="OLE_LINK1" localSheetId="0">'Форма 1'!#REF!</definedName>
  </definedNames>
  <calcPr calcId="124519"/>
</workbook>
</file>

<file path=xl/calcChain.xml><?xml version="1.0" encoding="utf-8"?>
<calcChain xmlns="http://schemas.openxmlformats.org/spreadsheetml/2006/main">
  <c r="H22" i="2"/>
  <c r="I22"/>
  <c r="J22"/>
  <c r="K22"/>
  <c r="L22"/>
  <c r="M22"/>
  <c r="N22"/>
  <c r="O22"/>
  <c r="R22"/>
  <c r="S22"/>
  <c r="G22"/>
  <c r="Q21"/>
  <c r="Q22" s="1"/>
  <c r="P21"/>
  <c r="P22" s="1"/>
  <c r="H19"/>
  <c r="I19"/>
  <c r="J19"/>
  <c r="K19"/>
  <c r="L19"/>
  <c r="M19"/>
  <c r="N19"/>
  <c r="O19"/>
  <c r="R19"/>
  <c r="S19"/>
  <c r="G19"/>
  <c r="Q18"/>
  <c r="Q19" s="1"/>
  <c r="P18"/>
  <c r="P19" s="1"/>
  <c r="H16"/>
  <c r="I16"/>
  <c r="J16"/>
  <c r="K16"/>
  <c r="L16"/>
  <c r="M16"/>
  <c r="N16"/>
  <c r="O16"/>
  <c r="R16"/>
  <c r="S16"/>
  <c r="G16"/>
  <c r="Q15"/>
  <c r="Q16" s="1"/>
  <c r="P15"/>
  <c r="P16" s="1"/>
  <c r="H13"/>
  <c r="I13"/>
  <c r="J13"/>
  <c r="K13"/>
  <c r="L13"/>
  <c r="M13"/>
  <c r="N13"/>
  <c r="O13"/>
  <c r="R13"/>
  <c r="S13"/>
  <c r="G13"/>
  <c r="Q12"/>
  <c r="Q13" s="1"/>
  <c r="P12"/>
  <c r="P13" s="1"/>
  <c r="P9"/>
  <c r="H10"/>
  <c r="H23" s="1"/>
  <c r="I10"/>
  <c r="I23" s="1"/>
  <c r="J10"/>
  <c r="K10"/>
  <c r="K23" s="1"/>
  <c r="L10"/>
  <c r="L23" s="1"/>
  <c r="M10"/>
  <c r="M23" s="1"/>
  <c r="N10"/>
  <c r="N23" s="1"/>
  <c r="O10"/>
  <c r="O23" s="1"/>
  <c r="R10"/>
  <c r="R23" s="1"/>
  <c r="S10"/>
  <c r="S23" s="1"/>
  <c r="G10"/>
  <c r="G23" s="1"/>
  <c r="Q8"/>
  <c r="Q9"/>
  <c r="Q7"/>
  <c r="Q10" s="1"/>
  <c r="P8"/>
  <c r="P7"/>
  <c r="K6" i="1"/>
  <c r="K7"/>
  <c r="K8"/>
  <c r="K9"/>
  <c r="K11"/>
  <c r="K12"/>
  <c r="K5"/>
  <c r="P10" i="2" l="1"/>
  <c r="P23" s="1"/>
  <c r="Q23"/>
  <c r="J23"/>
</calcChain>
</file>

<file path=xl/sharedStrings.xml><?xml version="1.0" encoding="utf-8"?>
<sst xmlns="http://schemas.openxmlformats.org/spreadsheetml/2006/main" count="117" uniqueCount="69">
  <si>
    <t>Кредитные соглашения и договоры, заключенные от имени муниципального образования</t>
  </si>
  <si>
    <t>в том числе:</t>
  </si>
  <si>
    <t>Гарантии и поручитель-ства, предостав-ленные муниципаль-ными образования-ми</t>
  </si>
  <si>
    <t>Муниципальные ценные бумаги</t>
  </si>
  <si>
    <t>Прочие заимствования</t>
  </si>
  <si>
    <t>Бюджетные кредиты от других бюджетов бюджетной системы Российской федерации</t>
  </si>
  <si>
    <t>Банков-ские кредиты</t>
  </si>
  <si>
    <t>Другие кредиты</t>
  </si>
  <si>
    <t>по кредитам междуна-родных финансовых организаций</t>
  </si>
  <si>
    <t>1. Объем муниципального долга на 01 января отчетного года</t>
  </si>
  <si>
    <t>тыс. руб.</t>
  </si>
  <si>
    <t>4. Расходы на погашение основного долга за  отчетный  период  2020 года нарастающим итогом</t>
  </si>
  <si>
    <t>8. В том числе просроченные</t>
  </si>
  <si>
    <t xml:space="preserve"> Руководитель финансового органа </t>
  </si>
  <si>
    <t xml:space="preserve"> </t>
  </si>
  <si>
    <t xml:space="preserve">                   Т.И.Пояркова</t>
  </si>
  <si>
    <t>Исполнитель, телефон  Якушина М Г  8(39036) 21763</t>
  </si>
  <si>
    <t>Ед. измерения</t>
  </si>
  <si>
    <t>2.в том числе: просроченные обязательства</t>
  </si>
  <si>
    <t xml:space="preserve">3. Привлечено муниципальных 
заимствований в отчетном периоде  2020 года нарастающим итогом
</t>
  </si>
  <si>
    <t>5. Объем  муниципального долга     на первое число месяцаследующего за отчетным (п.1+3-4)</t>
  </si>
  <si>
    <t>6. Расходы на обслуживание долга за отчетный период 2020года нарастающим итогом (процентные платежи)</t>
  </si>
  <si>
    <t>7. Муниципальные   заимствования, выраженные в иностранной валюте на первое число   следующего за отчетным кварталом</t>
  </si>
  <si>
    <t>Итого (гр.1+5+7+8)</t>
  </si>
  <si>
    <t>№ п/п</t>
  </si>
  <si>
    <t>Наименование кредитора, предоставившего заимствование</t>
  </si>
  <si>
    <t>Дата, № договора о предоставлении займа, цель заимствований</t>
  </si>
  <si>
    <t>дата получения заимствований (возникновения обязательств)</t>
  </si>
  <si>
    <t>Процентная ставка (процентный доход) за пользование займом</t>
  </si>
  <si>
    <t>Дата погашения заимствования по договору</t>
  </si>
  <si>
    <t>Остаток долга на 1 января финансового года</t>
  </si>
  <si>
    <t>основной долг</t>
  </si>
  <si>
    <t>%</t>
  </si>
  <si>
    <t>Объем полученных средств по кредиту(объем обязательств по гарантии) за отчетный месяц</t>
  </si>
  <si>
    <t>Погашено обязательств за отчетный месяц</t>
  </si>
  <si>
    <t xml:space="preserve"> Всего погашено обязательств за весь период (нарастающим итогом)</t>
  </si>
  <si>
    <t>Остаток долга на 1 число следующего за отчетным месяца</t>
  </si>
  <si>
    <t>Объем (размер) просроченной задолженности</t>
  </si>
  <si>
    <t>Сумма уплаченных штрафов, пени за невыполнение условий договора</t>
  </si>
  <si>
    <t>Фактическая дата окончательного погашения обязательств</t>
  </si>
  <si>
    <t>2. Бюджетные кредиты, привлеченные в местный бюдет от других бюджетов бюджетной системы Российской Федерации:</t>
  </si>
  <si>
    <t>Новомарьясовский сельсовет</t>
  </si>
  <si>
    <t>Финансовое управление Администрации</t>
  </si>
  <si>
    <t>16 декабря 2016г №1/17</t>
  </si>
  <si>
    <t>22 декабря 2016г №2/17</t>
  </si>
  <si>
    <t>19 августа 2016г</t>
  </si>
  <si>
    <t>22 декабря 2016</t>
  </si>
  <si>
    <t>15 декабря 2016г №3/17</t>
  </si>
  <si>
    <t>1/2 ставки рефинансирования ЦБ</t>
  </si>
  <si>
    <t>15 декабря 2019г</t>
  </si>
  <si>
    <t>Остаток долга на 1 число отчетного месяца</t>
  </si>
  <si>
    <t>ИТОГО</t>
  </si>
  <si>
    <t>Саралинский сельсовет</t>
  </si>
  <si>
    <t>15 декабря 2016г №/013</t>
  </si>
  <si>
    <t>26 декабря 2016</t>
  </si>
  <si>
    <t>26 февраля 2020</t>
  </si>
  <si>
    <t>25 февраля 2020</t>
  </si>
  <si>
    <t>Копьевский сельсовет</t>
  </si>
  <si>
    <t>15 декабря 2016г №/018</t>
  </si>
  <si>
    <t>21 февраля 2020</t>
  </si>
  <si>
    <t>Гайдаровский сельсовет</t>
  </si>
  <si>
    <t>15 декабря 2016г №/016</t>
  </si>
  <si>
    <t>28 февраля 2020</t>
  </si>
  <si>
    <t>Красноиюсский сельсовет</t>
  </si>
  <si>
    <t>15 декабря 2015г №/015</t>
  </si>
  <si>
    <t>27 февраля 2020</t>
  </si>
  <si>
    <t>ВСЕГО</t>
  </si>
  <si>
    <t>Информация о заимствованиях муниципального образования, отраженных в муниципальной долговой книге Орджоникидзевский район  на «01» апреля 2020 г.поселениям.</t>
  </si>
  <si>
    <t>Заимствование муниципального образования Орджоникидзевский район Республики Хакасия на 01апреля  2020 года ( по поселениям)</t>
  </si>
</sst>
</file>

<file path=xl/styles.xml><?xml version="1.0" encoding="utf-8"?>
<styleSheet xmlns="http://schemas.openxmlformats.org/spreadsheetml/2006/main">
  <numFmts count="1">
    <numFmt numFmtId="164" formatCode="#,##0.0000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164" fontId="1" fillId="0" borderId="1" xfId="0" applyNumberFormat="1" applyFont="1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8" fillId="0" borderId="0" xfId="0" applyFont="1"/>
    <xf numFmtId="0" fontId="7" fillId="0" borderId="0" xfId="0" applyFont="1"/>
    <xf numFmtId="2" fontId="5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opLeftCell="A4" workbookViewId="0">
      <selection activeCell="K10" sqref="K10"/>
    </sheetView>
  </sheetViews>
  <sheetFormatPr defaultRowHeight="15"/>
  <cols>
    <col min="1" max="1" width="25.7109375" customWidth="1"/>
    <col min="2" max="2" width="10.5703125" customWidth="1"/>
    <col min="3" max="3" width="13" customWidth="1"/>
    <col min="4" max="4" width="12.28515625" customWidth="1"/>
    <col min="5" max="5" width="11.28515625" customWidth="1"/>
    <col min="6" max="6" width="10.140625" customWidth="1"/>
    <col min="7" max="7" width="13.7109375" customWidth="1"/>
    <col min="8" max="8" width="15.42578125" customWidth="1"/>
    <col min="10" max="10" width="14.85546875" customWidth="1"/>
    <col min="11" max="11" width="16.85546875" customWidth="1"/>
  </cols>
  <sheetData>
    <row r="1" spans="1:13" ht="20.25" customHeight="1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5"/>
      <c r="M1" s="5"/>
    </row>
    <row r="2" spans="1:13">
      <c r="A2" s="26"/>
      <c r="B2" s="26" t="s">
        <v>17</v>
      </c>
      <c r="C2" s="26" t="s">
        <v>0</v>
      </c>
      <c r="D2" s="26" t="s">
        <v>1</v>
      </c>
      <c r="E2" s="26"/>
      <c r="F2" s="26"/>
      <c r="G2" s="26" t="s">
        <v>2</v>
      </c>
      <c r="H2" s="7" t="s">
        <v>1</v>
      </c>
      <c r="I2" s="26" t="s">
        <v>3</v>
      </c>
      <c r="J2" s="26" t="s">
        <v>4</v>
      </c>
      <c r="K2" s="26" t="s">
        <v>23</v>
      </c>
      <c r="L2" s="6"/>
      <c r="M2" s="5"/>
    </row>
    <row r="3" spans="1:13" ht="111.75" customHeight="1">
      <c r="A3" s="26"/>
      <c r="B3" s="26"/>
      <c r="C3" s="26"/>
      <c r="D3" s="7" t="s">
        <v>5</v>
      </c>
      <c r="E3" s="7" t="s">
        <v>6</v>
      </c>
      <c r="F3" s="7" t="s">
        <v>7</v>
      </c>
      <c r="G3" s="26"/>
      <c r="H3" s="7" t="s">
        <v>8</v>
      </c>
      <c r="I3" s="26"/>
      <c r="J3" s="26"/>
      <c r="K3" s="26"/>
      <c r="L3" s="6"/>
      <c r="M3" s="5"/>
    </row>
    <row r="4" spans="1:13">
      <c r="A4" s="8"/>
      <c r="B4" s="8"/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5"/>
      <c r="M4" s="5"/>
    </row>
    <row r="5" spans="1:13" ht="38.25">
      <c r="A5" s="9" t="s">
        <v>9</v>
      </c>
      <c r="B5" s="7" t="s">
        <v>10</v>
      </c>
      <c r="C5" s="11">
        <v>3503</v>
      </c>
      <c r="D5" s="11">
        <v>3503</v>
      </c>
      <c r="E5" s="10"/>
      <c r="F5" s="10"/>
      <c r="G5" s="10"/>
      <c r="H5" s="10"/>
      <c r="I5" s="10"/>
      <c r="J5" s="10"/>
      <c r="K5" s="11">
        <f>C5+G5+I5+J5</f>
        <v>3503</v>
      </c>
      <c r="L5" s="5"/>
      <c r="M5" s="5"/>
    </row>
    <row r="6" spans="1:13" ht="29.25" customHeight="1">
      <c r="A6" s="9" t="s">
        <v>18</v>
      </c>
      <c r="B6" s="7" t="s">
        <v>10</v>
      </c>
      <c r="C6" s="11">
        <v>3503</v>
      </c>
      <c r="D6" s="11">
        <v>3503</v>
      </c>
      <c r="E6" s="10"/>
      <c r="F6" s="10"/>
      <c r="G6" s="10"/>
      <c r="H6" s="10"/>
      <c r="I6" s="10"/>
      <c r="J6" s="10"/>
      <c r="K6" s="11">
        <f t="shared" ref="K6:K12" si="0">C6+G6+I6+J6</f>
        <v>3503</v>
      </c>
      <c r="L6" s="5"/>
      <c r="M6" s="5"/>
    </row>
    <row r="7" spans="1:13" ht="59.25" customHeight="1">
      <c r="A7" s="9" t="s">
        <v>19</v>
      </c>
      <c r="B7" s="7" t="s">
        <v>10</v>
      </c>
      <c r="C7" s="11">
        <v>0</v>
      </c>
      <c r="D7" s="11">
        <v>0</v>
      </c>
      <c r="E7" s="10"/>
      <c r="F7" s="10"/>
      <c r="G7" s="10"/>
      <c r="H7" s="10"/>
      <c r="I7" s="10"/>
      <c r="J7" s="10"/>
      <c r="K7" s="11">
        <f t="shared" si="0"/>
        <v>0</v>
      </c>
      <c r="L7" s="5"/>
      <c r="M7" s="5"/>
    </row>
    <row r="8" spans="1:13" ht="51">
      <c r="A8" s="9" t="s">
        <v>11</v>
      </c>
      <c r="B8" s="7" t="s">
        <v>10</v>
      </c>
      <c r="C8" s="11">
        <v>3503</v>
      </c>
      <c r="D8" s="11">
        <v>3503</v>
      </c>
      <c r="E8" s="10"/>
      <c r="F8" s="10"/>
      <c r="G8" s="10"/>
      <c r="H8" s="10"/>
      <c r="I8" s="10"/>
      <c r="J8" s="10"/>
      <c r="K8" s="11">
        <f t="shared" si="0"/>
        <v>3503</v>
      </c>
      <c r="L8" s="5"/>
      <c r="M8" s="5"/>
    </row>
    <row r="9" spans="1:13" ht="54" customHeight="1">
      <c r="A9" s="9" t="s">
        <v>20</v>
      </c>
      <c r="B9" s="7" t="s">
        <v>10</v>
      </c>
      <c r="C9" s="11">
        <v>0</v>
      </c>
      <c r="D9" s="11">
        <v>0</v>
      </c>
      <c r="E9" s="10"/>
      <c r="F9" s="10"/>
      <c r="G9" s="10"/>
      <c r="H9" s="10"/>
      <c r="I9" s="10"/>
      <c r="J9" s="10"/>
      <c r="K9" s="11">
        <f t="shared" si="0"/>
        <v>0</v>
      </c>
      <c r="L9" s="5"/>
      <c r="M9" s="5"/>
    </row>
    <row r="10" spans="1:13" ht="54" customHeight="1">
      <c r="A10" s="9" t="s">
        <v>21</v>
      </c>
      <c r="B10" s="7" t="s">
        <v>10</v>
      </c>
      <c r="C10" s="11">
        <v>30.712060000000001</v>
      </c>
      <c r="D10" s="11">
        <v>30.712060000000001</v>
      </c>
      <c r="E10" s="10"/>
      <c r="F10" s="10"/>
      <c r="G10" s="10"/>
      <c r="H10" s="10"/>
      <c r="I10" s="10"/>
      <c r="J10" s="10"/>
      <c r="K10" s="11">
        <v>30.712060000000001</v>
      </c>
      <c r="L10" s="5"/>
      <c r="M10" s="5"/>
    </row>
    <row r="11" spans="1:13" ht="63.75">
      <c r="A11" s="9" t="s">
        <v>22</v>
      </c>
      <c r="B11" s="7" t="s">
        <v>10</v>
      </c>
      <c r="C11" s="11">
        <v>0</v>
      </c>
      <c r="D11" s="11">
        <v>0</v>
      </c>
      <c r="E11" s="10"/>
      <c r="F11" s="10"/>
      <c r="G11" s="10"/>
      <c r="H11" s="10"/>
      <c r="I11" s="10"/>
      <c r="J11" s="10"/>
      <c r="K11" s="11">
        <f t="shared" si="0"/>
        <v>0</v>
      </c>
      <c r="L11" s="5"/>
      <c r="M11" s="5"/>
    </row>
    <row r="12" spans="1:13" ht="22.5" customHeight="1">
      <c r="A12" s="10" t="s">
        <v>12</v>
      </c>
      <c r="B12" s="7" t="s">
        <v>10</v>
      </c>
      <c r="C12" s="11">
        <v>0</v>
      </c>
      <c r="D12" s="11">
        <v>0</v>
      </c>
      <c r="E12" s="10"/>
      <c r="F12" s="10"/>
      <c r="G12" s="10"/>
      <c r="H12" s="10"/>
      <c r="I12" s="10"/>
      <c r="J12" s="10"/>
      <c r="K12" s="11">
        <f t="shared" si="0"/>
        <v>0</v>
      </c>
      <c r="L12" s="5"/>
      <c r="M12" s="5"/>
    </row>
    <row r="13" spans="1: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1" t="s">
        <v>13</v>
      </c>
      <c r="B14" s="5"/>
      <c r="C14" s="5"/>
      <c r="D14" s="5"/>
      <c r="E14" s="1" t="s">
        <v>14</v>
      </c>
      <c r="F14" s="1" t="s">
        <v>15</v>
      </c>
      <c r="G14" s="5"/>
      <c r="H14" s="5"/>
      <c r="I14" s="5"/>
      <c r="J14" s="5"/>
      <c r="K14" s="5"/>
      <c r="L14" s="5"/>
      <c r="M14" s="5"/>
    </row>
    <row r="15" spans="1:13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9">
    <mergeCell ref="A1:K1"/>
    <mergeCell ref="A2:A3"/>
    <mergeCell ref="B2:B3"/>
    <mergeCell ref="C2:C3"/>
    <mergeCell ref="D2:F2"/>
    <mergeCell ref="G2:G3"/>
    <mergeCell ref="I2:I3"/>
    <mergeCell ref="J2:J3"/>
    <mergeCell ref="K2:K3"/>
  </mergeCells>
  <pageMargins left="0.31496062992125984" right="0.31496062992125984" top="0.55118110236220474" bottom="0.35433070866141736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tabSelected="1" topLeftCell="A7" workbookViewId="0">
      <selection activeCell="I30" sqref="I30"/>
    </sheetView>
  </sheetViews>
  <sheetFormatPr defaultRowHeight="15"/>
  <cols>
    <col min="1" max="1" width="4.85546875" customWidth="1"/>
    <col min="2" max="2" width="11" customWidth="1"/>
    <col min="3" max="3" width="8" customWidth="1"/>
    <col min="4" max="4" width="6.7109375" customWidth="1"/>
    <col min="5" max="5" width="9.28515625" customWidth="1"/>
    <col min="6" max="6" width="8" customWidth="1"/>
    <col min="7" max="7" width="8.28515625" customWidth="1"/>
    <col min="8" max="8" width="6.5703125" customWidth="1"/>
    <col min="9" max="9" width="8.7109375" customWidth="1"/>
    <col min="10" max="10" width="7.28515625" customWidth="1"/>
    <col min="11" max="11" width="7" customWidth="1"/>
    <col min="12" max="12" width="8.7109375" customWidth="1"/>
    <col min="13" max="13" width="6.42578125" customWidth="1"/>
    <col min="14" max="14" width="9" customWidth="1"/>
    <col min="15" max="15" width="8.140625" customWidth="1"/>
    <col min="16" max="16" width="7.28515625" customWidth="1"/>
    <col min="17" max="17" width="7.140625" customWidth="1"/>
    <col min="18" max="18" width="7.28515625" customWidth="1"/>
    <col min="19" max="19" width="8" customWidth="1"/>
    <col min="20" max="20" width="8.140625" customWidth="1"/>
  </cols>
  <sheetData>
    <row r="1" spans="1:22" ht="28.5" customHeight="1">
      <c r="A1" s="30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2" ht="66.75" customHeight="1">
      <c r="A2" s="27" t="s">
        <v>24</v>
      </c>
      <c r="B2" s="27" t="s">
        <v>25</v>
      </c>
      <c r="C2" s="27" t="s">
        <v>26</v>
      </c>
      <c r="D2" s="27" t="s">
        <v>27</v>
      </c>
      <c r="E2" s="27" t="s">
        <v>28</v>
      </c>
      <c r="F2" s="27" t="s">
        <v>29</v>
      </c>
      <c r="G2" s="27" t="s">
        <v>30</v>
      </c>
      <c r="H2" s="27"/>
      <c r="I2" s="27" t="s">
        <v>50</v>
      </c>
      <c r="J2" s="27"/>
      <c r="K2" s="27" t="s">
        <v>33</v>
      </c>
      <c r="L2" s="27" t="s">
        <v>34</v>
      </c>
      <c r="M2" s="27"/>
      <c r="N2" s="27" t="s">
        <v>35</v>
      </c>
      <c r="O2" s="27"/>
      <c r="P2" s="27" t="s">
        <v>36</v>
      </c>
      <c r="Q2" s="27"/>
      <c r="R2" s="27" t="s">
        <v>37</v>
      </c>
      <c r="S2" s="27" t="s">
        <v>38</v>
      </c>
      <c r="T2" s="27" t="s">
        <v>39</v>
      </c>
      <c r="U2" s="2"/>
      <c r="V2" s="2"/>
    </row>
    <row r="3" spans="1:22" ht="28.5" customHeight="1">
      <c r="A3" s="27"/>
      <c r="B3" s="27"/>
      <c r="C3" s="27"/>
      <c r="D3" s="27"/>
      <c r="E3" s="27"/>
      <c r="F3" s="27"/>
      <c r="G3" s="12" t="s">
        <v>31</v>
      </c>
      <c r="H3" s="13" t="s">
        <v>32</v>
      </c>
      <c r="I3" s="12" t="s">
        <v>31</v>
      </c>
      <c r="J3" s="13" t="s">
        <v>32</v>
      </c>
      <c r="K3" s="27"/>
      <c r="L3" s="12" t="s">
        <v>31</v>
      </c>
      <c r="M3" s="13" t="s">
        <v>32</v>
      </c>
      <c r="N3" s="12" t="s">
        <v>31</v>
      </c>
      <c r="O3" s="13" t="s">
        <v>32</v>
      </c>
      <c r="P3" s="12" t="s">
        <v>31</v>
      </c>
      <c r="Q3" s="13" t="s">
        <v>32</v>
      </c>
      <c r="R3" s="27"/>
      <c r="S3" s="27"/>
      <c r="T3" s="27"/>
    </row>
    <row r="4" spans="1:22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  <c r="P4" s="14">
        <v>16</v>
      </c>
      <c r="Q4" s="14">
        <v>17</v>
      </c>
      <c r="R4" s="14">
        <v>18</v>
      </c>
      <c r="S4" s="14">
        <v>19</v>
      </c>
      <c r="T4" s="14">
        <v>20</v>
      </c>
    </row>
    <row r="5" spans="1:22">
      <c r="A5" s="31" t="s">
        <v>40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2">
      <c r="A6" s="32" t="s">
        <v>41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2" ht="47.25" customHeight="1">
      <c r="A7" s="15">
        <v>1</v>
      </c>
      <c r="B7" s="16" t="s">
        <v>42</v>
      </c>
      <c r="C7" s="17" t="s">
        <v>43</v>
      </c>
      <c r="D7" s="17" t="s">
        <v>45</v>
      </c>
      <c r="E7" s="17" t="s">
        <v>48</v>
      </c>
      <c r="F7" s="17" t="s">
        <v>49</v>
      </c>
      <c r="G7" s="18">
        <v>768000</v>
      </c>
      <c r="H7" s="18">
        <v>0</v>
      </c>
      <c r="I7" s="18">
        <v>768000</v>
      </c>
      <c r="J7" s="18"/>
      <c r="K7" s="18"/>
      <c r="L7" s="18">
        <v>768000</v>
      </c>
      <c r="M7" s="18"/>
      <c r="N7" s="18">
        <v>768000</v>
      </c>
      <c r="O7" s="18">
        <v>0</v>
      </c>
      <c r="P7" s="18">
        <f>I7-N7</f>
        <v>0</v>
      </c>
      <c r="Q7" s="18">
        <f>J7-O7</f>
        <v>0</v>
      </c>
      <c r="R7" s="18">
        <v>0</v>
      </c>
      <c r="S7" s="18">
        <v>0</v>
      </c>
      <c r="T7" s="17" t="s">
        <v>55</v>
      </c>
    </row>
    <row r="8" spans="1:22" ht="44.25" customHeight="1">
      <c r="A8" s="15">
        <v>2</v>
      </c>
      <c r="B8" s="16" t="s">
        <v>42</v>
      </c>
      <c r="C8" s="17" t="s">
        <v>44</v>
      </c>
      <c r="D8" s="17" t="s">
        <v>46</v>
      </c>
      <c r="E8" s="17" t="s">
        <v>48</v>
      </c>
      <c r="F8" s="17" t="s">
        <v>49</v>
      </c>
      <c r="G8" s="18">
        <v>170000</v>
      </c>
      <c r="H8" s="18">
        <v>0</v>
      </c>
      <c r="I8" s="18">
        <v>170000</v>
      </c>
      <c r="J8" s="18"/>
      <c r="K8" s="18"/>
      <c r="L8" s="18">
        <v>170000</v>
      </c>
      <c r="M8" s="18"/>
      <c r="N8" s="18">
        <v>170000</v>
      </c>
      <c r="O8" s="18">
        <v>0</v>
      </c>
      <c r="P8" s="18">
        <f t="shared" ref="P8" si="0">I8-N8</f>
        <v>0</v>
      </c>
      <c r="Q8" s="18">
        <f t="shared" ref="Q8:Q9" si="1">J8-O8</f>
        <v>0</v>
      </c>
      <c r="R8" s="18">
        <v>0</v>
      </c>
      <c r="S8" s="18">
        <v>0</v>
      </c>
      <c r="T8" s="17" t="s">
        <v>55</v>
      </c>
    </row>
    <row r="9" spans="1:22" ht="47.25" customHeight="1">
      <c r="A9" s="15">
        <v>3</v>
      </c>
      <c r="B9" s="16" t="s">
        <v>42</v>
      </c>
      <c r="C9" s="17" t="s">
        <v>47</v>
      </c>
      <c r="D9" s="17" t="s">
        <v>54</v>
      </c>
      <c r="E9" s="17" t="s">
        <v>48</v>
      </c>
      <c r="F9" s="17" t="s">
        <v>49</v>
      </c>
      <c r="G9" s="18">
        <v>543000</v>
      </c>
      <c r="H9" s="18">
        <v>0</v>
      </c>
      <c r="I9" s="18">
        <v>543000</v>
      </c>
      <c r="J9" s="18"/>
      <c r="K9" s="18"/>
      <c r="L9" s="18">
        <v>543000</v>
      </c>
      <c r="M9" s="18"/>
      <c r="N9" s="18">
        <v>543000</v>
      </c>
      <c r="O9" s="18">
        <v>0</v>
      </c>
      <c r="P9" s="18">
        <f>I9-N9</f>
        <v>0</v>
      </c>
      <c r="Q9" s="18">
        <f t="shared" si="1"/>
        <v>0</v>
      </c>
      <c r="R9" s="18">
        <v>0</v>
      </c>
      <c r="S9" s="18">
        <v>0</v>
      </c>
      <c r="T9" s="17" t="s">
        <v>55</v>
      </c>
    </row>
    <row r="10" spans="1:22">
      <c r="A10" s="18"/>
      <c r="B10" s="19" t="s">
        <v>51</v>
      </c>
      <c r="C10" s="18"/>
      <c r="D10" s="20"/>
      <c r="E10" s="20"/>
      <c r="F10" s="20"/>
      <c r="G10" s="20">
        <f>SUM(G7:G9)</f>
        <v>1481000</v>
      </c>
      <c r="H10" s="20">
        <f t="shared" ref="H10:S10" si="2">SUM(H7:H9)</f>
        <v>0</v>
      </c>
      <c r="I10" s="20">
        <f t="shared" si="2"/>
        <v>1481000</v>
      </c>
      <c r="J10" s="20">
        <f t="shared" si="2"/>
        <v>0</v>
      </c>
      <c r="K10" s="20">
        <f t="shared" si="2"/>
        <v>0</v>
      </c>
      <c r="L10" s="20">
        <f t="shared" si="2"/>
        <v>1481000</v>
      </c>
      <c r="M10" s="20">
        <f t="shared" si="2"/>
        <v>0</v>
      </c>
      <c r="N10" s="20">
        <f t="shared" si="2"/>
        <v>1481000</v>
      </c>
      <c r="O10" s="20">
        <f t="shared" si="2"/>
        <v>0</v>
      </c>
      <c r="P10" s="20">
        <f t="shared" si="2"/>
        <v>0</v>
      </c>
      <c r="Q10" s="20">
        <f t="shared" si="2"/>
        <v>0</v>
      </c>
      <c r="R10" s="20">
        <f t="shared" si="2"/>
        <v>0</v>
      </c>
      <c r="S10" s="20">
        <f t="shared" si="2"/>
        <v>0</v>
      </c>
      <c r="T10" s="20"/>
    </row>
    <row r="11" spans="1:22">
      <c r="A11" s="28" t="s">
        <v>52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2" ht="42.75" customHeight="1">
      <c r="A12" s="15">
        <v>4</v>
      </c>
      <c r="B12" s="16" t="s">
        <v>42</v>
      </c>
      <c r="C12" s="17" t="s">
        <v>53</v>
      </c>
      <c r="D12" s="17" t="s">
        <v>54</v>
      </c>
      <c r="E12" s="17" t="s">
        <v>48</v>
      </c>
      <c r="F12" s="17" t="s">
        <v>49</v>
      </c>
      <c r="G12" s="18">
        <v>829000</v>
      </c>
      <c r="H12" s="18">
        <v>0</v>
      </c>
      <c r="I12" s="18">
        <v>829000</v>
      </c>
      <c r="J12" s="18"/>
      <c r="K12" s="18"/>
      <c r="L12" s="18">
        <v>829000</v>
      </c>
      <c r="M12" s="18"/>
      <c r="N12" s="18">
        <v>829000</v>
      </c>
      <c r="O12" s="18">
        <v>0</v>
      </c>
      <c r="P12" s="18">
        <f>I12-N12</f>
        <v>0</v>
      </c>
      <c r="Q12" s="18">
        <f>J12-O12</f>
        <v>0</v>
      </c>
      <c r="R12" s="18">
        <v>0</v>
      </c>
      <c r="S12" s="18">
        <v>12497.18</v>
      </c>
      <c r="T12" s="17" t="s">
        <v>56</v>
      </c>
    </row>
    <row r="13" spans="1:22">
      <c r="A13" s="18"/>
      <c r="B13" s="19" t="s">
        <v>51</v>
      </c>
      <c r="C13" s="18"/>
      <c r="D13" s="18"/>
      <c r="E13" s="18"/>
      <c r="F13" s="18"/>
      <c r="G13" s="20">
        <f>G12</f>
        <v>829000</v>
      </c>
      <c r="H13" s="20">
        <f t="shared" ref="H13:S13" si="3">H12</f>
        <v>0</v>
      </c>
      <c r="I13" s="20">
        <f t="shared" si="3"/>
        <v>829000</v>
      </c>
      <c r="J13" s="20">
        <f t="shared" si="3"/>
        <v>0</v>
      </c>
      <c r="K13" s="20">
        <f t="shared" si="3"/>
        <v>0</v>
      </c>
      <c r="L13" s="20">
        <f t="shared" si="3"/>
        <v>829000</v>
      </c>
      <c r="M13" s="20">
        <f t="shared" si="3"/>
        <v>0</v>
      </c>
      <c r="N13" s="20">
        <f t="shared" si="3"/>
        <v>829000</v>
      </c>
      <c r="O13" s="20">
        <f t="shared" si="3"/>
        <v>0</v>
      </c>
      <c r="P13" s="20">
        <f t="shared" si="3"/>
        <v>0</v>
      </c>
      <c r="Q13" s="20">
        <f t="shared" si="3"/>
        <v>0</v>
      </c>
      <c r="R13" s="20">
        <f t="shared" si="3"/>
        <v>0</v>
      </c>
      <c r="S13" s="20">
        <f t="shared" si="3"/>
        <v>12497.18</v>
      </c>
      <c r="T13" s="18"/>
    </row>
    <row r="14" spans="1:22">
      <c r="A14" s="28" t="s">
        <v>57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2" ht="45" customHeight="1">
      <c r="A15" s="15">
        <v>5</v>
      </c>
      <c r="B15" s="16" t="s">
        <v>42</v>
      </c>
      <c r="C15" s="17" t="s">
        <v>58</v>
      </c>
      <c r="D15" s="17" t="s">
        <v>54</v>
      </c>
      <c r="E15" s="17" t="s">
        <v>48</v>
      </c>
      <c r="F15" s="17" t="s">
        <v>49</v>
      </c>
      <c r="G15" s="18">
        <v>287000</v>
      </c>
      <c r="H15" s="18">
        <v>0</v>
      </c>
      <c r="I15" s="18">
        <v>287000</v>
      </c>
      <c r="J15" s="18">
        <v>0</v>
      </c>
      <c r="K15" s="18">
        <v>0</v>
      </c>
      <c r="L15" s="18">
        <v>287000</v>
      </c>
      <c r="M15" s="18">
        <v>0</v>
      </c>
      <c r="N15" s="18">
        <v>287000</v>
      </c>
      <c r="O15" s="18">
        <v>0</v>
      </c>
      <c r="P15" s="18">
        <f>I15-N15</f>
        <v>0</v>
      </c>
      <c r="Q15" s="18">
        <f>J15-O15</f>
        <v>0</v>
      </c>
      <c r="R15" s="18">
        <v>0</v>
      </c>
      <c r="S15" s="18">
        <v>4096.93</v>
      </c>
      <c r="T15" s="17" t="s">
        <v>59</v>
      </c>
    </row>
    <row r="16" spans="1:22">
      <c r="A16" s="18"/>
      <c r="B16" s="19" t="s">
        <v>51</v>
      </c>
      <c r="C16" s="17"/>
      <c r="D16" s="17"/>
      <c r="E16" s="17"/>
      <c r="F16" s="17"/>
      <c r="G16" s="20">
        <f>G15</f>
        <v>287000</v>
      </c>
      <c r="H16" s="20">
        <f t="shared" ref="H16:S16" si="4">H15</f>
        <v>0</v>
      </c>
      <c r="I16" s="20">
        <f t="shared" si="4"/>
        <v>287000</v>
      </c>
      <c r="J16" s="20">
        <f t="shared" si="4"/>
        <v>0</v>
      </c>
      <c r="K16" s="20">
        <f t="shared" si="4"/>
        <v>0</v>
      </c>
      <c r="L16" s="20">
        <f t="shared" si="4"/>
        <v>287000</v>
      </c>
      <c r="M16" s="20">
        <f t="shared" si="4"/>
        <v>0</v>
      </c>
      <c r="N16" s="20">
        <f t="shared" si="4"/>
        <v>287000</v>
      </c>
      <c r="O16" s="20">
        <f t="shared" si="4"/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4096.93</v>
      </c>
      <c r="T16" s="20"/>
    </row>
    <row r="17" spans="1:20">
      <c r="A17" s="28" t="s">
        <v>60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48.75" customHeight="1">
      <c r="A18" s="15">
        <v>6</v>
      </c>
      <c r="B18" s="16" t="s">
        <v>42</v>
      </c>
      <c r="C18" s="17" t="s">
        <v>61</v>
      </c>
      <c r="D18" s="17" t="s">
        <v>54</v>
      </c>
      <c r="E18" s="17" t="s">
        <v>48</v>
      </c>
      <c r="F18" s="17" t="s">
        <v>49</v>
      </c>
      <c r="G18" s="18">
        <v>454000</v>
      </c>
      <c r="H18" s="18">
        <v>434.1</v>
      </c>
      <c r="I18" s="21">
        <v>454000</v>
      </c>
      <c r="J18" s="18">
        <v>434.1</v>
      </c>
      <c r="K18" s="18">
        <v>0</v>
      </c>
      <c r="L18" s="18">
        <v>454000</v>
      </c>
      <c r="M18" s="18">
        <v>434.1</v>
      </c>
      <c r="N18" s="18">
        <v>454000</v>
      </c>
      <c r="O18" s="18">
        <v>434.1</v>
      </c>
      <c r="P18" s="18">
        <f>I18-N18</f>
        <v>0</v>
      </c>
      <c r="Q18" s="18">
        <f>J18-O18</f>
        <v>0</v>
      </c>
      <c r="R18" s="18">
        <v>0</v>
      </c>
      <c r="S18" s="18">
        <v>7123.25</v>
      </c>
      <c r="T18" s="17" t="s">
        <v>62</v>
      </c>
    </row>
    <row r="19" spans="1:20">
      <c r="A19" s="15"/>
      <c r="B19" s="19" t="s">
        <v>51</v>
      </c>
      <c r="C19" s="18"/>
      <c r="D19" s="18"/>
      <c r="E19" s="18"/>
      <c r="F19" s="18"/>
      <c r="G19" s="20">
        <f>G18</f>
        <v>454000</v>
      </c>
      <c r="H19" s="20">
        <f t="shared" ref="H19:S19" si="5">H18</f>
        <v>434.1</v>
      </c>
      <c r="I19" s="20">
        <f t="shared" si="5"/>
        <v>454000</v>
      </c>
      <c r="J19" s="20">
        <f t="shared" si="5"/>
        <v>434.1</v>
      </c>
      <c r="K19" s="20">
        <f t="shared" si="5"/>
        <v>0</v>
      </c>
      <c r="L19" s="20">
        <f t="shared" si="5"/>
        <v>454000</v>
      </c>
      <c r="M19" s="20">
        <f t="shared" si="5"/>
        <v>434.1</v>
      </c>
      <c r="N19" s="20">
        <f t="shared" si="5"/>
        <v>454000</v>
      </c>
      <c r="O19" s="20">
        <f t="shared" si="5"/>
        <v>434.1</v>
      </c>
      <c r="P19" s="20">
        <f t="shared" si="5"/>
        <v>0</v>
      </c>
      <c r="Q19" s="20">
        <f t="shared" si="5"/>
        <v>0</v>
      </c>
      <c r="R19" s="20">
        <f t="shared" si="5"/>
        <v>0</v>
      </c>
      <c r="S19" s="20">
        <f t="shared" si="5"/>
        <v>7123.25</v>
      </c>
      <c r="T19" s="18"/>
    </row>
    <row r="20" spans="1:20">
      <c r="A20" s="29" t="s">
        <v>63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46.5" customHeight="1">
      <c r="A21" s="15">
        <v>7</v>
      </c>
      <c r="B21" s="16" t="s">
        <v>42</v>
      </c>
      <c r="C21" s="17" t="s">
        <v>64</v>
      </c>
      <c r="D21" s="17" t="s">
        <v>54</v>
      </c>
      <c r="E21" s="17" t="s">
        <v>48</v>
      </c>
      <c r="F21" s="17" t="s">
        <v>49</v>
      </c>
      <c r="G21" s="18">
        <v>452000</v>
      </c>
      <c r="H21" s="18">
        <v>0</v>
      </c>
      <c r="I21" s="18">
        <v>452000</v>
      </c>
      <c r="J21" s="18">
        <v>0</v>
      </c>
      <c r="K21" s="18">
        <v>0</v>
      </c>
      <c r="L21" s="18">
        <v>452000</v>
      </c>
      <c r="M21" s="18">
        <v>0</v>
      </c>
      <c r="N21" s="18">
        <v>452000</v>
      </c>
      <c r="O21" s="18">
        <v>0</v>
      </c>
      <c r="P21" s="18">
        <f>I21-N21</f>
        <v>0</v>
      </c>
      <c r="Q21" s="18">
        <f>J21-O21</f>
        <v>0</v>
      </c>
      <c r="R21" s="18">
        <v>0</v>
      </c>
      <c r="S21" s="18">
        <v>6994.7</v>
      </c>
      <c r="T21" s="17" t="s">
        <v>65</v>
      </c>
    </row>
    <row r="22" spans="1:20">
      <c r="A22" s="15"/>
      <c r="B22" s="22" t="s">
        <v>51</v>
      </c>
      <c r="C22" s="14"/>
      <c r="D22" s="14"/>
      <c r="E22" s="14"/>
      <c r="F22" s="14"/>
      <c r="G22" s="20">
        <f>G21</f>
        <v>452000</v>
      </c>
      <c r="H22" s="20">
        <f t="shared" ref="H22:S22" si="6">H21</f>
        <v>0</v>
      </c>
      <c r="I22" s="20">
        <f t="shared" si="6"/>
        <v>452000</v>
      </c>
      <c r="J22" s="20">
        <f t="shared" si="6"/>
        <v>0</v>
      </c>
      <c r="K22" s="20">
        <f t="shared" si="6"/>
        <v>0</v>
      </c>
      <c r="L22" s="20">
        <f t="shared" si="6"/>
        <v>452000</v>
      </c>
      <c r="M22" s="20">
        <f t="shared" si="6"/>
        <v>0</v>
      </c>
      <c r="N22" s="20">
        <f t="shared" si="6"/>
        <v>452000</v>
      </c>
      <c r="O22" s="20">
        <f t="shared" si="6"/>
        <v>0</v>
      </c>
      <c r="P22" s="20">
        <f t="shared" si="6"/>
        <v>0</v>
      </c>
      <c r="Q22" s="20">
        <f t="shared" si="6"/>
        <v>0</v>
      </c>
      <c r="R22" s="20">
        <f t="shared" si="6"/>
        <v>0</v>
      </c>
      <c r="S22" s="20">
        <f t="shared" si="6"/>
        <v>6994.7</v>
      </c>
      <c r="T22" s="14"/>
    </row>
    <row r="23" spans="1:20">
      <c r="A23" s="15"/>
      <c r="B23" s="22" t="s">
        <v>66</v>
      </c>
      <c r="C23" s="14"/>
      <c r="D23" s="14"/>
      <c r="E23" s="14"/>
      <c r="F23" s="14"/>
      <c r="G23" s="20">
        <f>G10+G13+G16+G19+G22</f>
        <v>3503000</v>
      </c>
      <c r="H23" s="20">
        <f t="shared" ref="H23:S23" si="7">H10+H13+H16+H19+H22</f>
        <v>434.1</v>
      </c>
      <c r="I23" s="20">
        <f t="shared" si="7"/>
        <v>3503000</v>
      </c>
      <c r="J23" s="20">
        <f t="shared" si="7"/>
        <v>434.1</v>
      </c>
      <c r="K23" s="20">
        <f t="shared" si="7"/>
        <v>0</v>
      </c>
      <c r="L23" s="20">
        <f t="shared" si="7"/>
        <v>3503000</v>
      </c>
      <c r="M23" s="20">
        <f t="shared" si="7"/>
        <v>434.1</v>
      </c>
      <c r="N23" s="20">
        <f t="shared" si="7"/>
        <v>3503000</v>
      </c>
      <c r="O23" s="20">
        <f t="shared" si="7"/>
        <v>434.1</v>
      </c>
      <c r="P23" s="20">
        <f t="shared" si="7"/>
        <v>0</v>
      </c>
      <c r="Q23" s="20">
        <f t="shared" si="7"/>
        <v>0</v>
      </c>
      <c r="R23" s="20">
        <f t="shared" si="7"/>
        <v>0</v>
      </c>
      <c r="S23" s="20">
        <f t="shared" si="7"/>
        <v>30712.06</v>
      </c>
      <c r="T23" s="14"/>
    </row>
    <row r="24" spans="1:20" ht="12.75" hidden="1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3" hidden="1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>
      <c r="A26" s="24" t="s">
        <v>13</v>
      </c>
      <c r="B26" s="24"/>
      <c r="C26" s="24"/>
      <c r="D26" s="24"/>
      <c r="E26" s="24" t="s">
        <v>14</v>
      </c>
      <c r="F26" s="24" t="s">
        <v>15</v>
      </c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idden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>
      <c r="A28" s="24" t="s">
        <v>16</v>
      </c>
      <c r="B28" s="24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</sheetData>
  <mergeCells count="22">
    <mergeCell ref="A14:T14"/>
    <mergeCell ref="A17:T17"/>
    <mergeCell ref="A20:T20"/>
    <mergeCell ref="A1:T1"/>
    <mergeCell ref="A5:T5"/>
    <mergeCell ref="A6:T6"/>
    <mergeCell ref="A11:T11"/>
    <mergeCell ref="F2:F3"/>
    <mergeCell ref="P2:Q2"/>
    <mergeCell ref="R2:R3"/>
    <mergeCell ref="S2:S3"/>
    <mergeCell ref="T2:T3"/>
    <mergeCell ref="A2:A3"/>
    <mergeCell ref="B2:B3"/>
    <mergeCell ref="G2:H2"/>
    <mergeCell ref="I2:J2"/>
    <mergeCell ref="L2:M2"/>
    <mergeCell ref="N2:O2"/>
    <mergeCell ref="K2:K3"/>
    <mergeCell ref="C2:C3"/>
    <mergeCell ref="D2:D3"/>
    <mergeCell ref="E2:E3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BEST</cp:lastModifiedBy>
  <cp:lastPrinted>2020-03-02T07:09:51Z</cp:lastPrinted>
  <dcterms:created xsi:type="dcterms:W3CDTF">2020-03-02T03:39:28Z</dcterms:created>
  <dcterms:modified xsi:type="dcterms:W3CDTF">2020-04-01T01:29:27Z</dcterms:modified>
</cp:coreProperties>
</file>