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<sst xmlns="http://schemas.openxmlformats.org/spreadsheetml/2006/main" count="178" uniqueCount="111">
  <si>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</si>
  <si>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</si>
  <si>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</si>
  <si>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</si>
  <si>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</si>
  <si>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</si>
  <si>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</si>
  <si>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</si>
  <si>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</si>
  <si>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</si>
  <si>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</si>
  <si>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</si>
  <si>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</si>
  <si>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</si>
  <si>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</si>
  <si>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</si>
  <si>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</si>
  <si>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</si>
  <si>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</si>
  <si>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</si>
  <si>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</si>
  <si>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</si>
  <si>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</si>
  <si>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</si>
  <si>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</si>
  <si>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</si>
  <si>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</si>
  <si>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</si>
  <si>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</si>
  <si>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</si>
  <si>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</si>
  <si>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</si>
  <si>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</si>
  <si>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</si>
  <si>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</si>
  <si>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</si>
  <si>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</si>
  <si>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</si>
  <si>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</si>
  <si>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</si>
  <si>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</si>
  <si>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</si>
  <si>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</si>
  <si>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</si>
  <si>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</si>
  <si>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</si>
  <si>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</si>
  <si>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</si>
  <si>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</si>
  <si>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</si>
  <si>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</si>
  <si>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</si>
  <si>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</si>
  <si>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</si>
  <si>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</si>
  <si>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</si>
  <si>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</si>
  <si>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</si>
  <si>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</si>
  <si>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</si>
  <si>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</si>
  <si>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</si>
  <si>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</si>
  <si>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</si>
  <si>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</si>
  <si>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</si>
  <si>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</si>
  <si>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</si>
  <si>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</si>
  <si>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</si>
  <si>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</si>
  <si>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</si>
  <si>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</si>
  <si>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</si>
  <si>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</si>
  <si>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</si>
  <si>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</si>
  <si>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</si>
  <si>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</si>
  <si>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</si>
  <si>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</si>
  <si>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</si>
  <si>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</si>
  <si>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</si>
  <si>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</si>
  <si>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</si>
  <si>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</si>
  <si>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</si>
  <si>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</si>
  <si>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</si>
  <si>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</si>
  <si>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</si>
  <si>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</si>
  <si>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>Д/С  монтаж пожарной сигнализации  -444,0 тыс рублей.</t>
  </si>
  <si>
    <t>Д/С  монтаж пожарной сигнализации  -424,9 тыс рублей.</t>
  </si>
  <si>
    <t xml:space="preserve">медосмотры-,0,0; командировочный -0,0 </t>
  </si>
  <si>
    <t>оснащение  СОШ -0,0тыс рублей.</t>
  </si>
  <si>
    <t>оснащение   СОШ -1586,8тыс рублей.</t>
  </si>
  <si>
    <t xml:space="preserve">школьное питание-0,0тысяч рублей; </t>
  </si>
  <si>
    <t>медосмотры-0,0; командировочный -14,3,0</t>
  </si>
  <si>
    <t>Кредиторская задолженность МО Орджоникидзевский район (консолид.) на 1 апреля 2021 г</t>
  </si>
  <si>
    <t xml:space="preserve">Расшифровка делегированных полномочий на 01 апреля  2021года </t>
  </si>
  <si>
    <t>Свод просроченной кредиторской задолженности по собственным полномочиям  район на 1 апреля  2021 г</t>
  </si>
  <si>
    <t>з/пл приемным родителям 686,7; сервис обслуживание-0,0 тысяч рублей.</t>
  </si>
  <si>
    <t>пособие по опеке - 1001,9; компенсация части  родительской платы-0,0; Жилье молодым специалистам-0,0тысяч рублей</t>
  </si>
  <si>
    <t xml:space="preserve"> плата образование-6883,2 ; детские сады-1244,9тыс.рублей.</t>
  </si>
  <si>
    <t xml:space="preserve"> образование-29545,3тыс.рублей. детские сад-3488,9тыс.рублей</t>
  </si>
  <si>
    <t xml:space="preserve"> плата образование-3498,8;  детские сады-501,4 тыс.рублей.б/лист-0,0 тыс.рублей</t>
  </si>
  <si>
    <t>услуги связи-002тыс.рублей</t>
  </si>
  <si>
    <t>услуги связи-19,6тыс.рублей</t>
  </si>
  <si>
    <t>медосмотры-188;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</si>
</sst>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1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32" sqref="H3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89" t="s">
        <v>101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3" ht="15.75">
      <c r="A3" s="185"/>
      <c r="B3" s="185"/>
      <c r="C3" s="185"/>
      <c r="F3" s="186"/>
      <c r="G3" s="186"/>
      <c r="H3" s="32"/>
      <c r="I3" s="32"/>
      <c r="M3" t="s">
        <v>90</v>
      </c>
    </row>
    <row r="4" spans="1:13" ht="15" customHeight="1">
      <c r="A4" s="1" t="s">
        <v>1</v>
      </c>
      <c r="B4" s="27"/>
      <c r="C4" s="187" t="s">
        <v>45</v>
      </c>
      <c r="D4" s="166" t="s">
        <v>22</v>
      </c>
      <c r="E4" s="178"/>
      <c r="F4" s="178"/>
      <c r="G4" s="178"/>
      <c r="H4" s="178"/>
      <c r="I4" s="178"/>
      <c r="J4" s="178"/>
      <c r="K4" s="167"/>
      <c r="L4" s="166" t="s">
        <v>44</v>
      </c>
      <c r="M4" s="167"/>
    </row>
    <row r="5" spans="1:13" ht="15">
      <c r="A5" s="2"/>
      <c r="B5" s="28" t="s">
        <v>20</v>
      </c>
      <c r="C5" s="188"/>
      <c r="D5" s="168" t="s">
        <v>46</v>
      </c>
      <c r="E5" s="169"/>
      <c r="F5" s="170"/>
      <c r="G5" s="179" t="s">
        <v>18</v>
      </c>
      <c r="H5" s="181" t="s">
        <v>0</v>
      </c>
      <c r="I5" s="182"/>
      <c r="J5" s="183" t="s">
        <v>57</v>
      </c>
      <c r="K5" s="184"/>
      <c r="L5" s="174" t="s">
        <v>18</v>
      </c>
      <c r="M5" s="176" t="s">
        <v>55</v>
      </c>
    </row>
    <row r="6" spans="1:13" ht="15">
      <c r="A6" s="2"/>
      <c r="B6" s="29"/>
      <c r="C6" s="188"/>
      <c r="D6" s="171"/>
      <c r="E6" s="172"/>
      <c r="F6" s="173"/>
      <c r="G6" s="180"/>
      <c r="H6" s="38" t="s">
        <v>58</v>
      </c>
      <c r="I6" s="39" t="s">
        <v>55</v>
      </c>
      <c r="J6" s="38" t="s">
        <v>58</v>
      </c>
      <c r="K6" s="39" t="s">
        <v>55</v>
      </c>
      <c r="L6" s="175"/>
      <c r="M6" s="177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151.4</v>
      </c>
      <c r="D8" s="17">
        <f aca="true" t="shared" si="0" ref="D8:D20">E8+F8</f>
        <v>3732.4</v>
      </c>
      <c r="E8" s="17">
        <v>3732.4</v>
      </c>
      <c r="F8" s="17"/>
      <c r="G8" s="56">
        <f>H8+J8</f>
        <v>108.9</v>
      </c>
      <c r="H8" s="30">
        <v>108.9</v>
      </c>
      <c r="I8" s="56" t="s">
        <v>59</v>
      </c>
      <c r="J8" s="56">
        <v>0</v>
      </c>
      <c r="K8" s="56"/>
      <c r="L8" s="56">
        <v>42.5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95.30000000000001</v>
      </c>
      <c r="D9" s="17">
        <f t="shared" si="0"/>
        <v>1374.4</v>
      </c>
      <c r="E9" s="17">
        <v>1374.4</v>
      </c>
      <c r="F9" s="17"/>
      <c r="G9" s="56">
        <f>H9+J9</f>
        <v>69.2</v>
      </c>
      <c r="H9" s="30">
        <v>69.2</v>
      </c>
      <c r="I9" s="56" t="s">
        <v>60</v>
      </c>
      <c r="J9" s="56">
        <v>0</v>
      </c>
      <c r="K9" s="56"/>
      <c r="L9" s="56">
        <v>26.1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4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686.7</v>
      </c>
      <c r="D15" s="40">
        <f t="shared" si="0"/>
        <v>1060.9</v>
      </c>
      <c r="E15" s="44">
        <v>643.9</v>
      </c>
      <c r="F15" s="40">
        <v>417</v>
      </c>
      <c r="G15" s="46">
        <f>H15+J15</f>
        <v>686.7</v>
      </c>
      <c r="H15" s="46">
        <v>686.7</v>
      </c>
      <c r="I15" s="63" t="s">
        <v>103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1001.9</v>
      </c>
      <c r="D17" s="40">
        <f t="shared" si="0"/>
        <v>0</v>
      </c>
      <c r="E17" s="40">
        <v>0</v>
      </c>
      <c r="F17" s="40"/>
      <c r="G17" s="46">
        <f>H17+J17</f>
        <v>1001.9</v>
      </c>
      <c r="H17" s="46">
        <v>1001.9</v>
      </c>
      <c r="I17" s="46" t="s">
        <v>104</v>
      </c>
      <c r="J17" s="46">
        <v>0</v>
      </c>
      <c r="K17" s="46" t="s">
        <v>79</v>
      </c>
      <c r="L17" s="47"/>
      <c r="M17" s="59"/>
    </row>
    <row r="18" spans="1:13" ht="15">
      <c r="A18" s="18" t="s">
        <v>43</v>
      </c>
      <c r="B18" s="9">
        <v>290</v>
      </c>
      <c r="C18" s="42">
        <f t="shared" si="1"/>
        <v>0</v>
      </c>
      <c r="D18" s="56">
        <f t="shared" si="0"/>
        <v>24.8</v>
      </c>
      <c r="E18" s="56">
        <v>24.8</v>
      </c>
      <c r="F18" s="56"/>
      <c r="G18" s="46">
        <f>H18</f>
        <v>0</v>
      </c>
      <c r="H18" s="103">
        <v>0</v>
      </c>
      <c r="I18" s="46"/>
      <c r="J18" s="55"/>
      <c r="K18" s="55"/>
      <c r="L18" s="55"/>
      <c r="M18" s="57"/>
    </row>
    <row r="19" spans="1:13" s="43" customFormat="1" ht="43.5" customHeight="1">
      <c r="A19" s="18" t="s">
        <v>10</v>
      </c>
      <c r="B19" s="41">
        <v>310</v>
      </c>
      <c r="C19" s="42">
        <f t="shared" si="1"/>
        <v>1094.6</v>
      </c>
      <c r="D19" s="40">
        <f t="shared" si="0"/>
        <v>535.7</v>
      </c>
      <c r="E19" s="40">
        <v>364.9</v>
      </c>
      <c r="F19" s="40">
        <v>170.8</v>
      </c>
      <c r="G19" s="111">
        <f>H19+J19</f>
        <v>1094.6</v>
      </c>
      <c r="H19" s="46">
        <v>0</v>
      </c>
      <c r="I19" s="93" t="s">
        <v>89</v>
      </c>
      <c r="J19" s="46">
        <v>1094.6</v>
      </c>
      <c r="K19" s="93" t="s">
        <v>78</v>
      </c>
      <c r="L19" s="47"/>
      <c r="M19" s="59"/>
    </row>
    <row r="20" spans="1:13" ht="26.25" customHeight="1">
      <c r="A20" s="10" t="s">
        <v>11</v>
      </c>
      <c r="B20" s="9">
        <v>340</v>
      </c>
      <c r="C20" s="33">
        <f t="shared" si="1"/>
        <v>0</v>
      </c>
      <c r="D20" s="17">
        <f t="shared" si="0"/>
        <v>497.5</v>
      </c>
      <c r="E20" s="17">
        <v>185.3</v>
      </c>
      <c r="F20" s="17">
        <v>312.2</v>
      </c>
      <c r="G20" s="92">
        <f>H20+J20</f>
        <v>0</v>
      </c>
      <c r="H20" s="56">
        <v>0</v>
      </c>
      <c r="I20" s="92" t="s">
        <v>80</v>
      </c>
      <c r="J20" s="56">
        <v>0</v>
      </c>
      <c r="K20" s="92" t="s">
        <v>73</v>
      </c>
      <c r="L20" s="55"/>
      <c r="M20" s="57"/>
    </row>
    <row r="21" spans="1:13" ht="21" customHeight="1">
      <c r="A21" s="15" t="s">
        <v>51</v>
      </c>
      <c r="B21" s="19"/>
      <c r="C21" s="35">
        <f t="shared" si="1"/>
        <v>3029.9</v>
      </c>
      <c r="D21" s="19">
        <f aca="true" t="shared" si="2" ref="D21:J21">SUM(D8:D20)</f>
        <v>7898.700000000001</v>
      </c>
      <c r="E21" s="19">
        <f t="shared" si="2"/>
        <v>6890.7</v>
      </c>
      <c r="F21" s="19">
        <f t="shared" si="2"/>
        <v>1008</v>
      </c>
      <c r="G21" s="19">
        <f>SUM(G8:G20)</f>
        <v>2961.3</v>
      </c>
      <c r="H21" s="19">
        <f t="shared" si="2"/>
        <v>1866.7</v>
      </c>
      <c r="I21" s="19"/>
      <c r="J21" s="19">
        <f t="shared" si="2"/>
        <v>1094.6</v>
      </c>
      <c r="K21" s="19"/>
      <c r="L21" s="19">
        <f>SUM(L8:L20)</f>
        <v>68.6</v>
      </c>
      <c r="M21" s="19"/>
    </row>
    <row r="22" spans="1:13" ht="48.75" customHeight="1">
      <c r="A22" s="12">
        <v>211</v>
      </c>
      <c r="B22" s="22"/>
      <c r="C22" s="95">
        <f t="shared" si="1"/>
        <v>8128.1</v>
      </c>
      <c r="D22" s="17">
        <f aca="true" t="shared" si="3" ref="D22:D33">E22+F22</f>
        <v>3866.7</v>
      </c>
      <c r="E22" s="23">
        <v>3866.7</v>
      </c>
      <c r="F22" s="23">
        <v>0</v>
      </c>
      <c r="G22" s="94">
        <f>H22+J22</f>
        <v>8128.1</v>
      </c>
      <c r="H22" s="112">
        <v>8128.1</v>
      </c>
      <c r="I22" s="93" t="s">
        <v>105</v>
      </c>
      <c r="J22" s="56">
        <v>0</v>
      </c>
      <c r="K22" s="92" t="s">
        <v>82</v>
      </c>
      <c r="L22" s="55"/>
      <c r="M22" s="23"/>
    </row>
    <row r="23" spans="1:13" ht="45.75" customHeight="1">
      <c r="A23" s="12">
        <v>213</v>
      </c>
      <c r="B23" s="23"/>
      <c r="C23" s="95">
        <f t="shared" si="1"/>
        <v>37034.399999999994</v>
      </c>
      <c r="D23" s="17">
        <f t="shared" si="3"/>
        <v>1935.5</v>
      </c>
      <c r="E23" s="23">
        <v>1935.5</v>
      </c>
      <c r="F23" s="23">
        <v>0</v>
      </c>
      <c r="G23" s="94">
        <f>H23+J23</f>
        <v>37034.399999999994</v>
      </c>
      <c r="H23" s="112">
        <v>4000.2</v>
      </c>
      <c r="I23" s="93" t="s">
        <v>107</v>
      </c>
      <c r="J23" s="94">
        <v>33034.2</v>
      </c>
      <c r="K23" s="92" t="s">
        <v>106</v>
      </c>
      <c r="L23" s="55"/>
      <c r="M23" s="23"/>
    </row>
    <row r="24" spans="1:13" ht="40.5" customHeight="1">
      <c r="A24" s="12">
        <v>212</v>
      </c>
      <c r="B24" s="23"/>
      <c r="C24" s="95">
        <f t="shared" si="1"/>
        <v>14.3</v>
      </c>
      <c r="D24" s="99">
        <f t="shared" si="3"/>
        <v>214.6</v>
      </c>
      <c r="E24" s="104">
        <v>111.3</v>
      </c>
      <c r="F24" s="104">
        <v>103.3</v>
      </c>
      <c r="G24" s="94">
        <f>H24+J24</f>
        <v>14.3</v>
      </c>
      <c r="H24" s="94">
        <v>0</v>
      </c>
      <c r="I24" s="93" t="s">
        <v>92</v>
      </c>
      <c r="J24" s="94">
        <v>14.3</v>
      </c>
      <c r="K24" s="93" t="s">
        <v>99</v>
      </c>
      <c r="L24" s="55"/>
      <c r="M24" s="23"/>
    </row>
    <row r="25" spans="1:13" ht="30">
      <c r="A25" s="12">
        <v>221</v>
      </c>
      <c r="B25" s="23"/>
      <c r="C25" s="106">
        <f>G25+L25</f>
        <v>19.6</v>
      </c>
      <c r="D25" s="17">
        <f t="shared" si="3"/>
        <v>33</v>
      </c>
      <c r="E25" s="23">
        <v>33</v>
      </c>
      <c r="F25" s="23">
        <v>0</v>
      </c>
      <c r="G25" s="94">
        <f>H25+J25</f>
        <v>19.6</v>
      </c>
      <c r="H25" s="94">
        <v>19.6</v>
      </c>
      <c r="I25" s="93" t="s">
        <v>109</v>
      </c>
      <c r="J25" s="94">
        <v>0</v>
      </c>
      <c r="K25" s="92" t="s">
        <v>108</v>
      </c>
      <c r="L25" s="55"/>
      <c r="M25" s="23"/>
    </row>
    <row r="26" spans="1:13" ht="30">
      <c r="A26" s="12">
        <v>222</v>
      </c>
      <c r="B26" s="23"/>
      <c r="C26" s="42">
        <f>G26+L26</f>
        <v>0</v>
      </c>
      <c r="D26" s="17">
        <f t="shared" si="3"/>
        <v>318</v>
      </c>
      <c r="E26" s="23">
        <v>240.4</v>
      </c>
      <c r="F26" s="23">
        <v>77.6</v>
      </c>
      <c r="G26" s="56">
        <f>H26+J26</f>
        <v>0</v>
      </c>
      <c r="H26" s="56">
        <v>0</v>
      </c>
      <c r="I26" s="92" t="s">
        <v>74</v>
      </c>
      <c r="J26" s="55"/>
      <c r="K26" s="55"/>
      <c r="L26" s="55"/>
      <c r="M26" s="23"/>
    </row>
    <row r="27" spans="1:13" ht="15" hidden="1">
      <c r="A27" s="12">
        <v>223</v>
      </c>
      <c r="B27" s="23"/>
      <c r="C27" s="42"/>
      <c r="D27" s="17">
        <f t="shared" si="3"/>
        <v>3401.8</v>
      </c>
      <c r="E27" s="23">
        <v>3401.8</v>
      </c>
      <c r="F27" s="23"/>
      <c r="G27" s="55">
        <v>0</v>
      </c>
      <c r="H27" s="55"/>
      <c r="I27" s="55"/>
      <c r="J27" s="55"/>
      <c r="K27" s="55"/>
      <c r="L27" s="55"/>
      <c r="M27" s="23"/>
    </row>
    <row r="28" spans="1:13" ht="15" hidden="1">
      <c r="A28" s="12">
        <v>224</v>
      </c>
      <c r="B28" s="23"/>
      <c r="C28" s="42"/>
      <c r="D28" s="17">
        <f t="shared" si="3"/>
        <v>0</v>
      </c>
      <c r="E28" s="23">
        <v>0</v>
      </c>
      <c r="F28" s="23">
        <v>0</v>
      </c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53">
        <v>225</v>
      </c>
      <c r="B29" s="45"/>
      <c r="C29" s="95">
        <f aca="true" t="shared" si="4" ref="C29:C35">G29+L29</f>
        <v>0</v>
      </c>
      <c r="D29" s="113">
        <f t="shared" si="3"/>
        <v>2457.7</v>
      </c>
      <c r="E29" s="113">
        <v>1854.2</v>
      </c>
      <c r="F29" s="113">
        <v>603.5</v>
      </c>
      <c r="G29" s="93">
        <f>H29+J29</f>
        <v>0</v>
      </c>
      <c r="H29" s="93">
        <v>0</v>
      </c>
      <c r="I29" s="110" t="s">
        <v>94</v>
      </c>
      <c r="J29" s="93">
        <v>0</v>
      </c>
      <c r="K29" s="110" t="s">
        <v>93</v>
      </c>
      <c r="L29" s="47"/>
      <c r="M29" s="45"/>
    </row>
    <row r="30" spans="1:13" s="43" customFormat="1" ht="65.25" customHeight="1">
      <c r="A30" s="53">
        <v>226</v>
      </c>
      <c r="B30" s="45"/>
      <c r="C30" s="42">
        <f t="shared" si="4"/>
        <v>188</v>
      </c>
      <c r="D30" s="47">
        <f t="shared" si="3"/>
        <v>2324</v>
      </c>
      <c r="E30" s="47">
        <v>1642.8</v>
      </c>
      <c r="F30" s="45">
        <v>681.2</v>
      </c>
      <c r="G30" s="46">
        <f>H30+J30</f>
        <v>188</v>
      </c>
      <c r="H30" s="46">
        <v>0</v>
      </c>
      <c r="I30" s="46" t="s">
        <v>95</v>
      </c>
      <c r="J30" s="46">
        <v>188</v>
      </c>
      <c r="K30" s="46" t="s">
        <v>110</v>
      </c>
      <c r="L30" s="47"/>
      <c r="M30" s="45"/>
    </row>
    <row r="31" spans="1:13" s="43" customFormat="1" ht="15">
      <c r="A31" s="53">
        <v>266</v>
      </c>
      <c r="B31" s="45"/>
      <c r="C31" s="42">
        <f>G31+L31</f>
        <v>38.4</v>
      </c>
      <c r="D31" s="47"/>
      <c r="E31" s="47"/>
      <c r="F31" s="45"/>
      <c r="G31" s="46">
        <f>H31+J31</f>
        <v>38.4</v>
      </c>
      <c r="H31" s="46">
        <v>38.4</v>
      </c>
      <c r="I31" s="46" t="s">
        <v>85</v>
      </c>
      <c r="J31" s="46">
        <v>0</v>
      </c>
      <c r="L31" s="47"/>
      <c r="M31" s="45"/>
    </row>
    <row r="32" spans="1:13" s="43" customFormat="1" ht="49.5" customHeight="1">
      <c r="A32" s="53">
        <v>310</v>
      </c>
      <c r="B32" s="45"/>
      <c r="C32" s="42">
        <f t="shared" si="4"/>
        <v>1586.8</v>
      </c>
      <c r="D32" s="40">
        <f t="shared" si="3"/>
        <v>1260.1</v>
      </c>
      <c r="E32" s="45">
        <v>8.1</v>
      </c>
      <c r="F32" s="46">
        <v>1252</v>
      </c>
      <c r="G32" s="46">
        <f>H32+J32</f>
        <v>1586.8</v>
      </c>
      <c r="H32" s="46">
        <v>0</v>
      </c>
      <c r="I32" s="110" t="s">
        <v>96</v>
      </c>
      <c r="J32" s="46">
        <v>1586.8</v>
      </c>
      <c r="K32" s="110" t="s">
        <v>97</v>
      </c>
      <c r="L32" s="47"/>
      <c r="M32" s="45"/>
    </row>
    <row r="33" spans="1:13" s="64" customFormat="1" ht="42.75" customHeight="1">
      <c r="A33" s="53">
        <v>340</v>
      </c>
      <c r="B33" s="45"/>
      <c r="C33" s="42">
        <f t="shared" si="4"/>
        <v>0</v>
      </c>
      <c r="D33" s="47">
        <f t="shared" si="3"/>
        <v>2802</v>
      </c>
      <c r="E33" s="47">
        <v>1804.3</v>
      </c>
      <c r="F33" s="47">
        <v>997.7</v>
      </c>
      <c r="G33" s="91">
        <f>H33+J33</f>
        <v>0</v>
      </c>
      <c r="H33" s="46">
        <v>0</v>
      </c>
      <c r="I33" s="46" t="s">
        <v>98</v>
      </c>
      <c r="J33" s="46">
        <v>0</v>
      </c>
      <c r="K33" s="46" t="s">
        <v>86</v>
      </c>
      <c r="L33" s="47"/>
      <c r="M33" s="45"/>
    </row>
    <row r="34" spans="1:13" ht="15">
      <c r="A34" s="15" t="s">
        <v>52</v>
      </c>
      <c r="B34" s="19">
        <v>241</v>
      </c>
      <c r="C34" s="31">
        <f>G34+L34</f>
        <v>47009.6</v>
      </c>
      <c r="D34" s="19">
        <f aca="true" t="shared" si="5" ref="D34:L34">SUM(D22:D33)</f>
        <v>18613.4</v>
      </c>
      <c r="E34" s="19">
        <f t="shared" si="5"/>
        <v>14898.1</v>
      </c>
      <c r="F34" s="19">
        <f t="shared" si="5"/>
        <v>3715.3</v>
      </c>
      <c r="G34" s="19">
        <f>SUM(G22:G33)</f>
        <v>47009.6</v>
      </c>
      <c r="H34" s="19">
        <f>SUM(H22:H33)</f>
        <v>12186.3</v>
      </c>
      <c r="I34" s="19"/>
      <c r="J34" s="19">
        <f>J22+J23+J29+J30+J32+J33+J25+J24</f>
        <v>34823.3</v>
      </c>
      <c r="K34" s="19"/>
      <c r="L34" s="19">
        <f t="shared" si="5"/>
        <v>0</v>
      </c>
      <c r="M34" s="19"/>
    </row>
    <row r="35" spans="1:13" ht="15.75">
      <c r="A35" s="25" t="s">
        <v>53</v>
      </c>
      <c r="B35" s="26"/>
      <c r="C35" s="36">
        <f t="shared" si="4"/>
        <v>50039.5</v>
      </c>
      <c r="D35" s="37">
        <f>D21+D34</f>
        <v>26512.100000000002</v>
      </c>
      <c r="E35" s="37">
        <f>E21+E34</f>
        <v>21788.8</v>
      </c>
      <c r="F35" s="37">
        <f>F21+F34</f>
        <v>4723.3</v>
      </c>
      <c r="G35" s="37">
        <f>G21+G34</f>
        <v>49970.9</v>
      </c>
      <c r="H35" s="37">
        <f>H21+H34</f>
        <v>14053</v>
      </c>
      <c r="I35" s="37"/>
      <c r="J35" s="37">
        <f>J21+J34</f>
        <v>35917.9</v>
      </c>
      <c r="K35" s="37"/>
      <c r="L35" s="37">
        <f>L21+L34</f>
        <v>68.6</v>
      </c>
      <c r="M35" s="37">
        <f>M21+M34</f>
        <v>0</v>
      </c>
    </row>
    <row r="36" spans="3:7" ht="15">
      <c r="C36" s="50" t="b">
        <f>C35=C21+C34</f>
        <v>1</v>
      </c>
      <c r="G36" s="50" t="b">
        <f>G35=G21+G34</f>
        <v>1</v>
      </c>
    </row>
  </sheetData>
  <sheetProtection/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L34" sqref="L34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100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6560.7</v>
      </c>
      <c r="D10" s="132">
        <f>E10+F10</f>
        <v>1938.8</v>
      </c>
      <c r="E10" s="132">
        <v>1938.8</v>
      </c>
      <c r="F10" s="133">
        <v>0</v>
      </c>
      <c r="G10" s="132">
        <v>108.9</v>
      </c>
      <c r="H10" s="132"/>
      <c r="I10" s="134">
        <v>4513</v>
      </c>
      <c r="J10" s="135">
        <v>3177.9</v>
      </c>
    </row>
    <row r="11" spans="1:10" ht="15">
      <c r="A11" s="132" t="s">
        <v>50</v>
      </c>
      <c r="B11" s="130">
        <v>213</v>
      </c>
      <c r="C11" s="131">
        <f t="shared" si="0"/>
        <v>29509.600000000002</v>
      </c>
      <c r="D11" s="132">
        <f aca="true" t="shared" si="1" ref="D11:D23">E11+F11</f>
        <v>15558.900000000001</v>
      </c>
      <c r="E11" s="132">
        <v>1376.7</v>
      </c>
      <c r="F11" s="133">
        <v>14182.2</v>
      </c>
      <c r="G11" s="132">
        <v>69.2</v>
      </c>
      <c r="H11" s="132"/>
      <c r="I11" s="134">
        <v>13881.5</v>
      </c>
      <c r="J11" s="135">
        <v>12756.3</v>
      </c>
    </row>
    <row r="12" spans="1:10" ht="15">
      <c r="A12" s="132" t="s">
        <v>12</v>
      </c>
      <c r="B12" s="130">
        <v>212</v>
      </c>
      <c r="C12" s="131">
        <f t="shared" si="0"/>
        <v>0.1</v>
      </c>
      <c r="D12" s="132">
        <f t="shared" si="1"/>
        <v>0</v>
      </c>
      <c r="E12" s="132">
        <v>0</v>
      </c>
      <c r="F12" s="133">
        <v>0</v>
      </c>
      <c r="G12" s="132"/>
      <c r="H12" s="132"/>
      <c r="I12" s="134">
        <v>0.1</v>
      </c>
      <c r="J12" s="135"/>
    </row>
    <row r="13" spans="1:10" ht="15">
      <c r="A13" s="132" t="s">
        <v>2</v>
      </c>
      <c r="B13" s="130">
        <v>221</v>
      </c>
      <c r="C13" s="131">
        <f t="shared" si="0"/>
        <v>30.3</v>
      </c>
      <c r="D13" s="132">
        <f t="shared" si="1"/>
        <v>0.1</v>
      </c>
      <c r="E13" s="136">
        <v>0</v>
      </c>
      <c r="F13" s="133">
        <v>0.1</v>
      </c>
      <c r="G13" s="132"/>
      <c r="H13" s="132"/>
      <c r="I13" s="134">
        <v>30.2</v>
      </c>
      <c r="J13" s="135">
        <v>23.2</v>
      </c>
    </row>
    <row r="14" spans="1:10" ht="12.75" customHeight="1">
      <c r="A14" s="132" t="s">
        <v>3</v>
      </c>
      <c r="B14" s="130">
        <v>222</v>
      </c>
      <c r="C14" s="131">
        <f t="shared" si="0"/>
        <v>516.2</v>
      </c>
      <c r="D14" s="132">
        <f t="shared" si="1"/>
        <v>0</v>
      </c>
      <c r="E14" s="132">
        <v>0</v>
      </c>
      <c r="F14" s="133">
        <v>0</v>
      </c>
      <c r="G14" s="132"/>
      <c r="H14" s="132"/>
      <c r="I14" s="134">
        <v>516.2</v>
      </c>
      <c r="J14" s="135">
        <v>357.9</v>
      </c>
    </row>
    <row r="15" spans="1:10" ht="12.75" customHeight="1">
      <c r="A15" s="132" t="s">
        <v>4</v>
      </c>
      <c r="B15" s="130">
        <v>223</v>
      </c>
      <c r="C15" s="131">
        <f t="shared" si="0"/>
        <v>1369.2</v>
      </c>
      <c r="D15" s="132">
        <f t="shared" si="1"/>
        <v>147.9</v>
      </c>
      <c r="E15" s="132">
        <v>147.9</v>
      </c>
      <c r="F15" s="133">
        <v>0</v>
      </c>
      <c r="G15" s="132"/>
      <c r="H15" s="132"/>
      <c r="I15" s="137">
        <v>1221.3</v>
      </c>
      <c r="J15" s="135">
        <v>667.3</v>
      </c>
    </row>
    <row r="16" spans="1:10" ht="12.75" customHeight="1">
      <c r="A16" s="132" t="s">
        <v>81</v>
      </c>
      <c r="B16" s="130">
        <v>224</v>
      </c>
      <c r="C16" s="131">
        <f t="shared" si="0"/>
        <v>3.5</v>
      </c>
      <c r="D16" s="132">
        <f t="shared" si="1"/>
        <v>0</v>
      </c>
      <c r="E16" s="132"/>
      <c r="F16" s="133">
        <v>0</v>
      </c>
      <c r="G16" s="132"/>
      <c r="H16" s="132"/>
      <c r="I16" s="137">
        <v>3.5</v>
      </c>
      <c r="J16" s="135">
        <v>3.5</v>
      </c>
    </row>
    <row r="17" spans="1:10" ht="15" customHeight="1">
      <c r="A17" s="132" t="s">
        <v>5</v>
      </c>
      <c r="B17" s="130">
        <v>225</v>
      </c>
      <c r="C17" s="131">
        <f t="shared" si="0"/>
        <v>2931</v>
      </c>
      <c r="D17" s="132">
        <f t="shared" si="1"/>
        <v>9.3</v>
      </c>
      <c r="E17" s="132">
        <v>9.3</v>
      </c>
      <c r="F17" s="133">
        <v>0</v>
      </c>
      <c r="G17" s="132"/>
      <c r="H17" s="132"/>
      <c r="I17" s="138">
        <v>2921.7</v>
      </c>
      <c r="J17" s="135">
        <v>2144</v>
      </c>
    </row>
    <row r="18" spans="1:10" ht="15">
      <c r="A18" s="132" t="s">
        <v>8</v>
      </c>
      <c r="B18" s="130">
        <v>226</v>
      </c>
      <c r="C18" s="131">
        <f t="shared" si="0"/>
        <v>5435.200000000001</v>
      </c>
      <c r="D18" s="133">
        <f>E18+F18</f>
        <v>275.7</v>
      </c>
      <c r="E18" s="133">
        <v>203.1</v>
      </c>
      <c r="F18" s="133">
        <v>72.6</v>
      </c>
      <c r="G18" s="132">
        <v>686.7</v>
      </c>
      <c r="H18" s="132"/>
      <c r="I18" s="134">
        <v>4472.8</v>
      </c>
      <c r="J18" s="135">
        <v>4079.8</v>
      </c>
    </row>
    <row r="19" spans="1:10" ht="15">
      <c r="A19" s="132" t="s">
        <v>87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/>
      <c r="J19" s="135"/>
    </row>
    <row r="20" spans="1:10" ht="16.5" customHeight="1">
      <c r="A20" s="159" t="s">
        <v>88</v>
      </c>
      <c r="B20" s="130">
        <v>228</v>
      </c>
      <c r="C20" s="131">
        <f t="shared" si="0"/>
        <v>8055.8</v>
      </c>
      <c r="D20" s="133">
        <f>E20+F20</f>
        <v>0</v>
      </c>
      <c r="E20" s="133"/>
      <c r="F20" s="133"/>
      <c r="G20" s="132"/>
      <c r="H20" s="132"/>
      <c r="I20" s="134">
        <v>8055.8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1004.9</v>
      </c>
      <c r="D23" s="132">
        <f t="shared" si="1"/>
        <v>0</v>
      </c>
      <c r="E23" s="132"/>
      <c r="F23" s="133"/>
      <c r="G23" s="139">
        <v>1001.9</v>
      </c>
      <c r="H23" s="132"/>
      <c r="I23" s="137">
        <v>3</v>
      </c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642.2</v>
      </c>
      <c r="D24" s="132">
        <f aca="true" t="shared" si="2" ref="D24:D29">E24+F24</f>
        <v>350.1</v>
      </c>
      <c r="E24" s="132">
        <v>350.1</v>
      </c>
      <c r="F24" s="133"/>
      <c r="G24" s="132"/>
      <c r="H24" s="132"/>
      <c r="I24" s="134">
        <v>292.1</v>
      </c>
      <c r="J24" s="135">
        <v>126.9</v>
      </c>
    </row>
    <row r="25" spans="1:10" ht="17.25" customHeight="1">
      <c r="A25" s="132" t="s">
        <v>84</v>
      </c>
      <c r="B25" s="130">
        <v>266</v>
      </c>
      <c r="C25" s="131">
        <f t="shared" si="0"/>
        <v>10.3</v>
      </c>
      <c r="D25" s="132">
        <f t="shared" si="2"/>
        <v>3.3</v>
      </c>
      <c r="E25" s="132">
        <v>3.3</v>
      </c>
      <c r="F25" s="133"/>
      <c r="G25" s="132"/>
      <c r="H25" s="132"/>
      <c r="I25" s="134">
        <v>7</v>
      </c>
      <c r="J25" s="135"/>
    </row>
    <row r="26" spans="1:10" ht="13.5" customHeight="1">
      <c r="A26" s="159" t="s">
        <v>91</v>
      </c>
      <c r="B26" s="130">
        <v>267</v>
      </c>
      <c r="C26" s="131">
        <f t="shared" si="0"/>
        <v>10.3</v>
      </c>
      <c r="D26" s="132">
        <f t="shared" si="2"/>
        <v>0</v>
      </c>
      <c r="E26" s="132"/>
      <c r="F26" s="133"/>
      <c r="G26" s="132"/>
      <c r="H26" s="132"/>
      <c r="I26" s="134">
        <v>10.3</v>
      </c>
      <c r="J26" s="135">
        <v>10.3</v>
      </c>
    </row>
    <row r="27" spans="1:10" ht="13.5" customHeight="1">
      <c r="A27" s="160" t="s">
        <v>43</v>
      </c>
      <c r="B27" s="130">
        <v>290</v>
      </c>
      <c r="C27" s="131">
        <f t="shared" si="0"/>
        <v>300.59999999999997</v>
      </c>
      <c r="D27" s="132">
        <f t="shared" si="2"/>
        <v>28.2</v>
      </c>
      <c r="E27" s="132">
        <v>28.2</v>
      </c>
      <c r="F27" s="133"/>
      <c r="G27" s="132"/>
      <c r="H27" s="132"/>
      <c r="I27" s="134">
        <v>272.4</v>
      </c>
      <c r="J27" s="135">
        <v>192</v>
      </c>
    </row>
    <row r="28" spans="1:10" ht="15">
      <c r="A28" s="132" t="s">
        <v>10</v>
      </c>
      <c r="B28" s="130">
        <v>310</v>
      </c>
      <c r="C28" s="131">
        <f t="shared" si="0"/>
        <v>1306</v>
      </c>
      <c r="D28" s="133">
        <f t="shared" si="2"/>
        <v>3</v>
      </c>
      <c r="E28" s="132">
        <v>3</v>
      </c>
      <c r="F28" s="133"/>
      <c r="G28" s="132">
        <v>1094.6</v>
      </c>
      <c r="H28" s="132">
        <v>1094.6</v>
      </c>
      <c r="I28" s="134">
        <v>208.4</v>
      </c>
      <c r="J28" s="135">
        <v>198</v>
      </c>
    </row>
    <row r="29" spans="1:10" ht="15">
      <c r="A29" s="132" t="s">
        <v>11</v>
      </c>
      <c r="B29" s="130">
        <v>340</v>
      </c>
      <c r="C29" s="131">
        <f t="shared" si="0"/>
        <v>1919.3</v>
      </c>
      <c r="D29" s="132">
        <f t="shared" si="2"/>
        <v>199.8</v>
      </c>
      <c r="E29" s="132">
        <v>199.8</v>
      </c>
      <c r="F29" s="133"/>
      <c r="G29" s="132"/>
      <c r="H29" s="132"/>
      <c r="I29" s="134">
        <v>1719.5</v>
      </c>
      <c r="J29" s="135">
        <v>1388.4</v>
      </c>
    </row>
    <row r="30" spans="1:12" s="8" customFormat="1" ht="15">
      <c r="A30" s="140" t="s">
        <v>51</v>
      </c>
      <c r="B30" s="141"/>
      <c r="C30" s="142">
        <f t="shared" si="0"/>
        <v>59605.2</v>
      </c>
      <c r="D30" s="140">
        <f>SUM(D10:D29)</f>
        <v>18515.1</v>
      </c>
      <c r="E30" s="140">
        <f aca="true" t="shared" si="3" ref="E30:J30">SUM(E10:E29)</f>
        <v>4260.2</v>
      </c>
      <c r="F30" s="140">
        <f t="shared" si="3"/>
        <v>14254.900000000001</v>
      </c>
      <c r="G30" s="140">
        <f>SUM(G10:G29)</f>
        <v>2961.3</v>
      </c>
      <c r="H30" s="140">
        <f t="shared" si="3"/>
        <v>1094.6</v>
      </c>
      <c r="I30" s="143">
        <f>SUM(I10:I29)</f>
        <v>38128.8</v>
      </c>
      <c r="J30" s="141">
        <f t="shared" si="3"/>
        <v>25140.5</v>
      </c>
      <c r="K30" s="11"/>
      <c r="L30" s="11"/>
    </row>
    <row r="31" spans="1:10" s="11" customFormat="1" ht="15">
      <c r="A31" s="144">
        <v>211</v>
      </c>
      <c r="B31" s="130"/>
      <c r="C31" s="131">
        <f t="shared" si="0"/>
        <v>11512</v>
      </c>
      <c r="D31" s="132">
        <f aca="true" t="shared" si="4" ref="D31:D57">E31+F31</f>
        <v>2237.1</v>
      </c>
      <c r="E31" s="139">
        <v>2237.1</v>
      </c>
      <c r="F31" s="133"/>
      <c r="G31" s="132">
        <v>8128.1</v>
      </c>
      <c r="H31" s="132"/>
      <c r="I31" s="134">
        <v>1146.8</v>
      </c>
      <c r="J31" s="135">
        <v>847.5</v>
      </c>
    </row>
    <row r="32" spans="1:10" s="11" customFormat="1" ht="15">
      <c r="A32" s="144">
        <v>213</v>
      </c>
      <c r="B32" s="130"/>
      <c r="C32" s="131">
        <f t="shared" si="0"/>
        <v>54619.2</v>
      </c>
      <c r="D32" s="132">
        <f t="shared" si="4"/>
        <v>15492.1</v>
      </c>
      <c r="E32" s="139">
        <v>2231.5</v>
      </c>
      <c r="F32" s="133">
        <v>13260.6</v>
      </c>
      <c r="G32" s="132">
        <v>37034.4</v>
      </c>
      <c r="H32" s="132">
        <v>33034.2</v>
      </c>
      <c r="I32" s="134">
        <v>2092.7</v>
      </c>
      <c r="J32" s="135">
        <v>1938.2</v>
      </c>
    </row>
    <row r="33" spans="1:12" s="11" customFormat="1" ht="15">
      <c r="A33" s="144">
        <v>212</v>
      </c>
      <c r="B33" s="130"/>
      <c r="C33" s="131">
        <f t="shared" si="0"/>
        <v>353.2</v>
      </c>
      <c r="D33" s="132">
        <f t="shared" si="4"/>
        <v>320.9</v>
      </c>
      <c r="E33" s="139">
        <v>0.2</v>
      </c>
      <c r="F33" s="145">
        <v>320.7</v>
      </c>
      <c r="G33" s="132">
        <v>14.3</v>
      </c>
      <c r="H33" s="132">
        <v>14.3</v>
      </c>
      <c r="I33" s="134">
        <v>18</v>
      </c>
      <c r="J33" s="135"/>
      <c r="K33"/>
      <c r="L33"/>
    </row>
    <row r="34" spans="1:12" s="11" customFormat="1" ht="15">
      <c r="A34" s="144">
        <v>221</v>
      </c>
      <c r="B34" s="130"/>
      <c r="C34" s="131">
        <f t="shared" si="0"/>
        <v>132.8</v>
      </c>
      <c r="D34" s="132">
        <f t="shared" si="4"/>
        <v>95.80000000000001</v>
      </c>
      <c r="E34" s="139">
        <v>10.4</v>
      </c>
      <c r="F34" s="133">
        <v>85.4</v>
      </c>
      <c r="G34" s="132">
        <v>19.6</v>
      </c>
      <c r="H34" s="132">
        <v>0</v>
      </c>
      <c r="I34" s="134">
        <v>17.4</v>
      </c>
      <c r="J34" s="135">
        <v>17.4</v>
      </c>
      <c r="K34"/>
      <c r="L34"/>
    </row>
    <row r="35" spans="1:12" s="11" customFormat="1" ht="15">
      <c r="A35" s="144">
        <v>222</v>
      </c>
      <c r="B35" s="130"/>
      <c r="C35" s="131">
        <f t="shared" si="0"/>
        <v>11.8</v>
      </c>
      <c r="D35" s="132">
        <f t="shared" si="4"/>
        <v>11.8</v>
      </c>
      <c r="E35" s="139">
        <v>4.8</v>
      </c>
      <c r="F35" s="133">
        <v>7</v>
      </c>
      <c r="G35" s="132"/>
      <c r="H35" s="132"/>
      <c r="I35" s="134"/>
      <c r="J35" s="135"/>
      <c r="K35"/>
      <c r="L35"/>
    </row>
    <row r="36" spans="1:12" s="11" customFormat="1" ht="15">
      <c r="A36" s="144">
        <v>223</v>
      </c>
      <c r="B36" s="130"/>
      <c r="C36" s="131">
        <f t="shared" si="0"/>
        <v>2737.2000000000003</v>
      </c>
      <c r="D36" s="132">
        <f t="shared" si="4"/>
        <v>2467.8</v>
      </c>
      <c r="E36" s="139">
        <v>1488</v>
      </c>
      <c r="F36" s="133">
        <v>979.8</v>
      </c>
      <c r="G36" s="132"/>
      <c r="H36" s="132"/>
      <c r="I36" s="137">
        <v>269.4</v>
      </c>
      <c r="J36" s="135">
        <v>158.7</v>
      </c>
      <c r="K36"/>
      <c r="L36"/>
    </row>
    <row r="37" spans="1:12" s="11" customFormat="1" ht="15">
      <c r="A37" s="144">
        <v>224</v>
      </c>
      <c r="B37" s="130"/>
      <c r="C37" s="131">
        <f t="shared" si="0"/>
        <v>128</v>
      </c>
      <c r="D37" s="132">
        <f t="shared" si="4"/>
        <v>128</v>
      </c>
      <c r="E37" s="139">
        <v>32</v>
      </c>
      <c r="F37" s="133">
        <v>96</v>
      </c>
      <c r="G37" s="132"/>
      <c r="H37" s="132"/>
      <c r="I37" s="134"/>
      <c r="J37" s="132"/>
      <c r="K37"/>
      <c r="L37"/>
    </row>
    <row r="38" spans="1:12" s="11" customFormat="1" ht="15">
      <c r="A38" s="146">
        <v>225</v>
      </c>
      <c r="B38" s="130"/>
      <c r="C38" s="131">
        <f t="shared" si="0"/>
        <v>8717.2</v>
      </c>
      <c r="D38" s="132">
        <f t="shared" si="4"/>
        <v>8677.1</v>
      </c>
      <c r="E38" s="139">
        <v>2696.8</v>
      </c>
      <c r="F38" s="145">
        <v>5980.3</v>
      </c>
      <c r="G38" s="139"/>
      <c r="H38" s="139"/>
      <c r="I38" s="138">
        <v>40.1</v>
      </c>
      <c r="J38" s="135">
        <v>30</v>
      </c>
      <c r="K38" s="8"/>
      <c r="L38" s="8"/>
    </row>
    <row r="39" spans="1:12" s="11" customFormat="1" ht="15.75">
      <c r="A39" s="146">
        <v>226</v>
      </c>
      <c r="B39" s="130"/>
      <c r="C39" s="131">
        <f t="shared" si="0"/>
        <v>3670.7</v>
      </c>
      <c r="D39" s="132">
        <f t="shared" si="4"/>
        <v>3424.7</v>
      </c>
      <c r="E39" s="139">
        <v>333.2</v>
      </c>
      <c r="F39" s="145">
        <v>3091.5</v>
      </c>
      <c r="G39" s="139">
        <v>188</v>
      </c>
      <c r="H39" s="139">
        <v>188</v>
      </c>
      <c r="I39" s="134">
        <v>58</v>
      </c>
      <c r="J39" s="135">
        <v>53.8</v>
      </c>
      <c r="K39" s="24"/>
      <c r="L39" s="24"/>
    </row>
    <row r="40" spans="1:12" s="11" customFormat="1" ht="15">
      <c r="A40" s="146">
        <v>227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  <c r="K40"/>
      <c r="L40"/>
    </row>
    <row r="41" spans="1:12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/>
      <c r="J41" s="135"/>
      <c r="K41"/>
      <c r="L41"/>
    </row>
    <row r="42" spans="1:12" s="11" customFormat="1" ht="15">
      <c r="A42" s="146">
        <v>266</v>
      </c>
      <c r="B42" s="130"/>
      <c r="C42" s="131">
        <f t="shared" si="0"/>
        <v>47.599999999999994</v>
      </c>
      <c r="D42" s="132">
        <f t="shared" si="4"/>
        <v>9.2</v>
      </c>
      <c r="E42" s="139">
        <v>9.2</v>
      </c>
      <c r="F42" s="145"/>
      <c r="G42" s="139">
        <v>38.4</v>
      </c>
      <c r="H42" s="139"/>
      <c r="I42" s="134"/>
      <c r="J42" s="135"/>
      <c r="K42"/>
      <c r="L42"/>
    </row>
    <row r="43" spans="1:12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  <c r="K43"/>
      <c r="L43"/>
    </row>
    <row r="44" spans="1:12" s="11" customFormat="1" ht="12" customHeight="1">
      <c r="A44" s="146">
        <v>290</v>
      </c>
      <c r="B44" s="130"/>
      <c r="C44" s="131">
        <f>D44+G44+I44</f>
        <v>616.7</v>
      </c>
      <c r="D44" s="132">
        <f t="shared" si="4"/>
        <v>616.7</v>
      </c>
      <c r="E44" s="139">
        <v>241.7</v>
      </c>
      <c r="F44" s="145">
        <v>375</v>
      </c>
      <c r="G44" s="139"/>
      <c r="H44" s="139"/>
      <c r="I44" s="134"/>
      <c r="J44" s="135"/>
      <c r="K44"/>
      <c r="L44"/>
    </row>
    <row r="45" spans="1:12" s="11" customFormat="1" ht="12" customHeight="1">
      <c r="A45" s="146">
        <v>310</v>
      </c>
      <c r="B45" s="130"/>
      <c r="C45" s="131">
        <f t="shared" si="0"/>
        <v>2030.3</v>
      </c>
      <c r="D45" s="132">
        <f t="shared" si="4"/>
        <v>443.5</v>
      </c>
      <c r="E45" s="139">
        <v>192.4</v>
      </c>
      <c r="F45" s="145">
        <v>251.1</v>
      </c>
      <c r="G45" s="139">
        <v>1586.8</v>
      </c>
      <c r="H45" s="139">
        <v>1586.8</v>
      </c>
      <c r="I45" s="134"/>
      <c r="J45" s="132"/>
      <c r="K45"/>
      <c r="L45"/>
    </row>
    <row r="46" spans="1:12" s="11" customFormat="1" ht="15">
      <c r="A46" s="146">
        <v>340</v>
      </c>
      <c r="B46" s="130"/>
      <c r="C46" s="131">
        <f t="shared" si="0"/>
        <v>4342</v>
      </c>
      <c r="D46" s="132">
        <f t="shared" si="4"/>
        <v>4342</v>
      </c>
      <c r="E46" s="139">
        <v>783.2</v>
      </c>
      <c r="F46" s="145">
        <v>3558.8</v>
      </c>
      <c r="G46" s="139"/>
      <c r="H46" s="139"/>
      <c r="I46" s="134"/>
      <c r="J46" s="135"/>
      <c r="K46"/>
      <c r="L46"/>
    </row>
    <row r="47" spans="1:12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  <c r="K47"/>
      <c r="L47"/>
    </row>
    <row r="48" spans="1:12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  <c r="K51"/>
      <c r="L51"/>
    </row>
    <row r="52" spans="1:12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  <c r="K52"/>
      <c r="L5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2" s="8" customFormat="1" ht="15">
      <c r="A58" s="140" t="s">
        <v>52</v>
      </c>
      <c r="B58" s="141">
        <v>241</v>
      </c>
      <c r="C58" s="155">
        <f>D58+G58+I58</f>
        <v>88918.69999999998</v>
      </c>
      <c r="D58" s="156">
        <f aca="true" t="shared" si="5" ref="D58:J58">SUM(D31:D46)</f>
        <v>38266.69999999999</v>
      </c>
      <c r="E58" s="156">
        <f t="shared" si="5"/>
        <v>10260.500000000002</v>
      </c>
      <c r="F58" s="156">
        <f t="shared" si="5"/>
        <v>28006.199999999997</v>
      </c>
      <c r="G58" s="156">
        <f t="shared" si="5"/>
        <v>47009.600000000006</v>
      </c>
      <c r="H58" s="156">
        <f t="shared" si="5"/>
        <v>34823.3</v>
      </c>
      <c r="I58" s="141">
        <f t="shared" si="5"/>
        <v>3642.4</v>
      </c>
      <c r="J58" s="141">
        <f t="shared" si="5"/>
        <v>3045.6</v>
      </c>
      <c r="K58"/>
      <c r="L58"/>
    </row>
    <row r="59" spans="1:12" s="24" customFormat="1" ht="13.5" customHeight="1">
      <c r="A59" s="161" t="s">
        <v>53</v>
      </c>
      <c r="B59" s="162"/>
      <c r="C59" s="163">
        <f>D59+G59+I59</f>
        <v>148523.9</v>
      </c>
      <c r="D59" s="164">
        <f aca="true" t="shared" si="6" ref="D59:J59">D30+D58</f>
        <v>56781.79999999999</v>
      </c>
      <c r="E59" s="164">
        <f t="shared" si="6"/>
        <v>14520.7</v>
      </c>
      <c r="F59" s="164">
        <f t="shared" si="6"/>
        <v>42261.1</v>
      </c>
      <c r="G59" s="164">
        <f t="shared" si="6"/>
        <v>49970.90000000001</v>
      </c>
      <c r="H59" s="164">
        <f t="shared" si="6"/>
        <v>35917.9</v>
      </c>
      <c r="I59" s="165">
        <f t="shared" si="6"/>
        <v>41771.200000000004</v>
      </c>
      <c r="J59" s="165">
        <f t="shared" si="6"/>
        <v>28186.1</v>
      </c>
      <c r="K59"/>
      <c r="L59"/>
    </row>
    <row r="60" spans="1:12" s="6" customFormat="1" ht="3" customHeight="1">
      <c r="A60" s="4"/>
      <c r="B60" s="5"/>
      <c r="C60" s="54" t="b">
        <f>C59=C30+C58</f>
        <v>1</v>
      </c>
      <c r="D60" s="61"/>
      <c r="I60" s="105"/>
      <c r="K60"/>
      <c r="L60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61" sqref="T61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102</v>
      </c>
      <c r="B3" s="90"/>
      <c r="C3" s="90"/>
      <c r="D3" s="90"/>
      <c r="E3" s="90"/>
      <c r="F3" s="90"/>
      <c r="G3" s="90"/>
    </row>
    <row r="4" spans="1:7" ht="15.75">
      <c r="A4" s="185"/>
      <c r="B4" s="185"/>
      <c r="C4" s="185"/>
      <c r="F4" s="186" t="s">
        <v>19</v>
      </c>
      <c r="G4" s="186"/>
    </row>
    <row r="5" spans="1:18" ht="18" customHeight="1">
      <c r="A5" s="221" t="s">
        <v>1</v>
      </c>
      <c r="B5" s="219"/>
      <c r="C5" s="217" t="s">
        <v>62</v>
      </c>
      <c r="D5" s="166" t="s">
        <v>63</v>
      </c>
      <c r="E5" s="178"/>
      <c r="F5" s="178"/>
      <c r="G5" s="178"/>
      <c r="H5" s="178"/>
      <c r="I5" s="167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12590.3</v>
      </c>
      <c r="K8" s="17">
        <v>2604.1</v>
      </c>
      <c r="L8" s="17">
        <v>685.6</v>
      </c>
      <c r="M8" s="17">
        <v>925.9</v>
      </c>
      <c r="N8" s="17">
        <v>654.1</v>
      </c>
      <c r="O8" s="17">
        <v>2388.7</v>
      </c>
      <c r="P8" s="67">
        <v>5331.9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>
        <v>0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72.60000000000001</v>
      </c>
      <c r="K20" s="17">
        <v>51.7</v>
      </c>
      <c r="L20" s="62">
        <v>5.6</v>
      </c>
      <c r="M20" s="17">
        <v>0</v>
      </c>
      <c r="N20" s="17">
        <v>15.3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12663</v>
      </c>
      <c r="K32" s="19">
        <f>SUM(K7:K31)</f>
        <v>2655.7999999999997</v>
      </c>
      <c r="L32" s="19">
        <f aca="true" t="shared" si="1" ref="L32:Q32">SUM(L7:L31)</f>
        <v>691.2</v>
      </c>
      <c r="M32" s="19">
        <f t="shared" si="1"/>
        <v>926</v>
      </c>
      <c r="N32" s="19">
        <f t="shared" si="1"/>
        <v>669.4</v>
      </c>
      <c r="O32" s="19">
        <f t="shared" si="1"/>
        <v>2388.7</v>
      </c>
      <c r="P32" s="19">
        <f t="shared" si="1"/>
        <v>5331.9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14213.8</v>
      </c>
      <c r="K34" s="17"/>
      <c r="L34" s="23"/>
      <c r="M34" s="23"/>
      <c r="N34" s="23"/>
      <c r="O34" s="23">
        <v>6370</v>
      </c>
      <c r="P34" s="17">
        <v>7843.8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320.7</v>
      </c>
      <c r="K35" s="17"/>
      <c r="L35" s="23"/>
      <c r="M35" s="23"/>
      <c r="N35" s="23"/>
      <c r="O35" s="23">
        <v>0</v>
      </c>
      <c r="P35" s="17">
        <v>320.7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85.4</v>
      </c>
      <c r="K38" s="17"/>
      <c r="L38" s="23"/>
      <c r="M38" s="23"/>
      <c r="N38" s="23"/>
      <c r="O38" s="23">
        <v>79.4</v>
      </c>
      <c r="P38" s="17">
        <v>6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7</v>
      </c>
      <c r="K39" s="17"/>
      <c r="L39" s="23"/>
      <c r="M39" s="23"/>
      <c r="N39" s="23"/>
      <c r="O39" s="23">
        <v>0</v>
      </c>
      <c r="P39" s="17">
        <v>7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979.8</v>
      </c>
      <c r="K40" s="17"/>
      <c r="L40" s="23"/>
      <c r="M40" s="23"/>
      <c r="N40" s="23"/>
      <c r="O40" s="23">
        <v>300</v>
      </c>
      <c r="P40" s="17">
        <v>679.8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96</v>
      </c>
      <c r="K41" s="17"/>
      <c r="L41" s="23"/>
      <c r="M41" s="23"/>
      <c r="N41" s="23"/>
      <c r="O41" s="23"/>
      <c r="P41" s="17">
        <v>96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5980.3</v>
      </c>
      <c r="K42" s="17"/>
      <c r="L42" s="56"/>
      <c r="M42" s="56"/>
      <c r="N42" s="56"/>
      <c r="O42" s="56">
        <v>82.8</v>
      </c>
      <c r="P42" s="17">
        <v>5897.5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3091.5</v>
      </c>
      <c r="K45" s="17"/>
      <c r="L45" s="56"/>
      <c r="M45" s="56"/>
      <c r="N45" s="56"/>
      <c r="O45" s="56">
        <v>529.2</v>
      </c>
      <c r="P45" s="17">
        <v>2562.3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375</v>
      </c>
      <c r="K47" s="17"/>
      <c r="L47" s="56"/>
      <c r="M47" s="56"/>
      <c r="N47" s="56"/>
      <c r="O47" s="56">
        <v>58.9</v>
      </c>
      <c r="P47" s="17">
        <v>316.1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251.1</v>
      </c>
      <c r="K48" s="17"/>
      <c r="L48" s="56"/>
      <c r="M48" s="56"/>
      <c r="N48" s="56"/>
      <c r="O48" s="56">
        <v>0</v>
      </c>
      <c r="P48" s="17">
        <v>251.1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3558.8</v>
      </c>
      <c r="K49" s="17"/>
      <c r="L49" s="56"/>
      <c r="M49" s="56"/>
      <c r="N49" s="56"/>
      <c r="O49" s="56">
        <v>106.9</v>
      </c>
      <c r="P49" s="17">
        <v>3451.9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28959.399999999994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7527.199999999999</v>
      </c>
      <c r="P61" s="81">
        <f t="shared" si="3"/>
        <v>21432.199999999997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41622.399999999994</v>
      </c>
      <c r="K62" s="37">
        <f aca="true" t="shared" si="4" ref="K62:Q62">K32+K61</f>
        <v>2655.7999999999997</v>
      </c>
      <c r="L62" s="37">
        <f t="shared" si="4"/>
        <v>691.2</v>
      </c>
      <c r="M62" s="37">
        <f t="shared" si="4"/>
        <v>926</v>
      </c>
      <c r="N62" s="37">
        <f t="shared" si="4"/>
        <v>669.4</v>
      </c>
      <c r="O62" s="37">
        <f t="shared" si="4"/>
        <v>9915.899999999998</v>
      </c>
      <c r="P62" s="37">
        <f t="shared" si="4"/>
        <v>26764.1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2021-04-13T04:23:48Z</cp:lastPrinted>
  <dcterms:created xsi:type="dcterms:W3CDTF">2009-01-19T08:26:48Z</dcterms:created>
  <dcterms:modified xsi:type="dcterms:W3CDTF">2021-04-13T04:44:03Z</dcterms:modified>
  <cp:category/>
  <cp:version/>
  <cp:contentType/>
  <cp:contentStatus/>
</cp:coreProperties>
</file>