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'кредиторка'!$A$1:$J$60</definedName>
  </definedNames>
  <calcPr fullCalcOnLoad="1"/>
</workbook>
</file>

<file path=xl/sharedStrings.xml><?xml version="1.0" encoding="utf-8"?>
<sst xmlns="http://schemas.openxmlformats.org/spreadsheetml/2006/main" count="178" uniqueCount="110">
  <si>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</si>
  <si>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</si>
  <si>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</si>
  <si>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</si>
  <si>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</si>
  <si>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</si>
  <si>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</si>
  <si>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</si>
  <si>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</si>
  <si>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</si>
  <si>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</si>
  <si>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</si>
  <si>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</si>
  <si>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</si>
  <si>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</si>
  <si>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</si>
  <si>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</si>
  <si>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</si>
  <si>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</si>
  <si>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</si>
  <si>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</si>
  <si>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</si>
  <si>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</si>
  <si>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</si>
  <si>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</si>
  <si>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</si>
  <si>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</si>
  <si>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</si>
  <si>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</si>
  <si>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</si>
  <si>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</si>
  <si>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</si>
  <si>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</si>
  <si>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</si>
  <si>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</si>
  <si>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</si>
  <si>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</si>
  <si>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</si>
  <si>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</si>
  <si>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</si>
  <si>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</si>
  <si>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</si>
  <si>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</si>
  <si>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</si>
  <si>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</si>
  <si>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</si>
  <si>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</si>
  <si>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</si>
  <si>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</si>
  <si>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</si>
  <si>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</si>
  <si>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</si>
  <si>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</si>
  <si>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</si>
  <si>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</si>
  <si>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</si>
  <si>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</si>
  <si>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</si>
  <si>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</si>
  <si>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</si>
  <si>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</si>
  <si>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</si>
  <si>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</si>
  <si>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</si>
  <si>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</si>
  <si>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</si>
  <si>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</si>
  <si>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</si>
  <si>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</si>
  <si>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</si>
  <si>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</si>
  <si>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</si>
  <si>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</si>
  <si>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</si>
  <si>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</si>
  <si>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</si>
  <si>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</si>
  <si>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</si>
  <si>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</si>
  <si>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</si>
  <si>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</si>
  <si>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Арендная плата</t>
  </si>
  <si>
    <t>з/п плата образование- 0,детские сады-0,0 тыс.рублей.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</si>
  <si>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</si>
  <si>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</si>
  <si>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Б/лист за счет предприятия</t>
  </si>
  <si>
    <t xml:space="preserve"> Школьное питание-0,0 тыс.рублей.</t>
  </si>
  <si>
    <t>Страхование</t>
  </si>
  <si>
    <t>Услуги, работы для целей капитальных вложений</t>
  </si>
  <si>
    <t xml:space="preserve">Жилье детям сиротам-0,0 тыс.рублей </t>
  </si>
  <si>
    <t xml:space="preserve"> (тыс.руб.)</t>
  </si>
  <si>
    <t>Социальные пособия и компенсации персоналу в натуральной форме</t>
  </si>
  <si>
    <t>медосмотры-0,0; командировочный -0,0</t>
  </si>
  <si>
    <t xml:space="preserve">медосмотры-,0,0; командировочный -0,0 </t>
  </si>
  <si>
    <t>оснащение  СОШ -0,0тыс рублей.</t>
  </si>
  <si>
    <t xml:space="preserve">школьное питание-0,0тысяч рублей; </t>
  </si>
  <si>
    <t>медосмотры-0,0; командировочный -14,3,0</t>
  </si>
  <si>
    <t>пособие по опеке - 1001,9; компенсация части  родительской платы-0,0; Жилье молодым специалистам-0,0тысяч рублей</t>
  </si>
  <si>
    <t xml:space="preserve"> плата образование-6883,2 ; детские сады-1244,9тыс.рублей.</t>
  </si>
  <si>
    <t xml:space="preserve"> плата образование-3498,8;  детские сады-501,4 тыс.рублей.б/лист-0,0 тыс.рублей</t>
  </si>
  <si>
    <t>Кредиторская задолженность МО Орджоникидзевский район (консолид.) на 1 мая 2021 г</t>
  </si>
  <si>
    <t xml:space="preserve">Расшифровка делегированных полномочий на 01 мая  2021года </t>
  </si>
  <si>
    <t>з/пл приемным родителям 695,8; сервис обслуживание-0,0 тысяч рублей.</t>
  </si>
  <si>
    <t xml:space="preserve"> образование-33044,1тыс.рублей. детские сад-3980,9тыс.рублей</t>
  </si>
  <si>
    <t>услуги связи-48,6тыс.рублей</t>
  </si>
  <si>
    <t>услуги связи-29 тыс.рублей</t>
  </si>
  <si>
    <t>Д/С  монтаж пожарной сигнализации  -0,0 тыс рублей.</t>
  </si>
  <si>
    <t>медосмотры-268,5;</t>
  </si>
  <si>
    <t>оснащение   СОШ -1394,1тыс рублей.</t>
  </si>
  <si>
    <t>Свод просроченной кредиторской задолженности по собственным полномочиям  район на 1 мая  2021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</si>
</sst>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9" fillId="34" borderId="13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2" fontId="0" fillId="0" borderId="12" xfId="0" applyNumberForma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172" fontId="0" fillId="0" borderId="12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172" fontId="9" fillId="34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172" fontId="14" fillId="0" borderId="12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2" fontId="14" fillId="0" borderId="12" xfId="0" applyNumberFormat="1" applyFont="1" applyFill="1" applyBorder="1" applyAlignment="1">
      <alignment/>
    </xf>
    <xf numFmtId="172" fontId="14" fillId="0" borderId="13" xfId="0" applyNumberFormat="1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172" fontId="16" fillId="33" borderId="13" xfId="0" applyNumberFormat="1" applyFont="1" applyFill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172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17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6" fillId="33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172" fontId="16" fillId="34" borderId="13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 vertical="top" wrapText="1"/>
    </xf>
    <xf numFmtId="0" fontId="10" fillId="34" borderId="20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0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3" borderId="13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5" borderId="10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20" xfId="0" applyFont="1" applyFill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8" xfId="0" applyFont="1" applyBorder="1" applyAlignment="1">
      <alignment/>
    </xf>
    <xf numFmtId="0" fontId="0" fillId="36" borderId="12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25" sqref="I25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9.14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7"/>
      <c r="H1" s="7"/>
      <c r="I1" s="7"/>
    </row>
    <row r="2" spans="1:11" ht="15.75">
      <c r="A2" s="174" t="s">
        <v>101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3" ht="15.75">
      <c r="A3" s="170"/>
      <c r="B3" s="170"/>
      <c r="C3" s="170"/>
      <c r="F3" s="171"/>
      <c r="G3" s="171"/>
      <c r="H3" s="32"/>
      <c r="I3" s="32"/>
      <c r="M3" t="s">
        <v>90</v>
      </c>
    </row>
    <row r="4" spans="1:13" ht="15" customHeight="1">
      <c r="A4" s="1" t="s">
        <v>1</v>
      </c>
      <c r="B4" s="27"/>
      <c r="C4" s="172" t="s">
        <v>45</v>
      </c>
      <c r="D4" s="175" t="s">
        <v>22</v>
      </c>
      <c r="E4" s="187"/>
      <c r="F4" s="187"/>
      <c r="G4" s="187"/>
      <c r="H4" s="187"/>
      <c r="I4" s="187"/>
      <c r="J4" s="187"/>
      <c r="K4" s="176"/>
      <c r="L4" s="175" t="s">
        <v>44</v>
      </c>
      <c r="M4" s="176"/>
    </row>
    <row r="5" spans="1:13" ht="15">
      <c r="A5" s="2"/>
      <c r="B5" s="28" t="s">
        <v>20</v>
      </c>
      <c r="C5" s="173"/>
      <c r="D5" s="177" t="s">
        <v>46</v>
      </c>
      <c r="E5" s="178"/>
      <c r="F5" s="179"/>
      <c r="G5" s="188" t="s">
        <v>18</v>
      </c>
      <c r="H5" s="166" t="s">
        <v>0</v>
      </c>
      <c r="I5" s="167"/>
      <c r="J5" s="168" t="s">
        <v>57</v>
      </c>
      <c r="K5" s="169"/>
      <c r="L5" s="183" t="s">
        <v>18</v>
      </c>
      <c r="M5" s="185" t="s">
        <v>55</v>
      </c>
    </row>
    <row r="6" spans="1:13" ht="15">
      <c r="A6" s="2"/>
      <c r="B6" s="29"/>
      <c r="C6" s="173"/>
      <c r="D6" s="180"/>
      <c r="E6" s="181"/>
      <c r="F6" s="182"/>
      <c r="G6" s="189"/>
      <c r="H6" s="38" t="s">
        <v>58</v>
      </c>
      <c r="I6" s="39" t="s">
        <v>55</v>
      </c>
      <c r="J6" s="38" t="s">
        <v>58</v>
      </c>
      <c r="K6" s="39" t="s">
        <v>55</v>
      </c>
      <c r="L6" s="184"/>
      <c r="M6" s="186"/>
    </row>
    <row r="7" spans="1:13" s="6" customFormat="1" ht="14.25" customHeight="1">
      <c r="A7" s="48">
        <v>1</v>
      </c>
      <c r="B7" s="48">
        <v>2</v>
      </c>
      <c r="C7" s="49">
        <v>3</v>
      </c>
      <c r="D7" s="48">
        <v>4</v>
      </c>
      <c r="E7" s="48">
        <v>5</v>
      </c>
      <c r="F7" s="48">
        <v>6</v>
      </c>
      <c r="G7" s="48">
        <v>4</v>
      </c>
      <c r="H7" s="48">
        <v>5</v>
      </c>
      <c r="I7" s="48">
        <v>6</v>
      </c>
      <c r="J7" s="48">
        <v>7</v>
      </c>
      <c r="K7" s="48">
        <v>8</v>
      </c>
      <c r="L7" s="48">
        <v>9</v>
      </c>
      <c r="M7" s="48">
        <v>10</v>
      </c>
    </row>
    <row r="8" spans="1:13" ht="15">
      <c r="A8" s="10" t="s">
        <v>49</v>
      </c>
      <c r="B8" s="17">
        <v>211</v>
      </c>
      <c r="C8" s="33">
        <f>G8+L8</f>
        <v>165.3</v>
      </c>
      <c r="D8" s="17">
        <f aca="true" t="shared" si="0" ref="D8:D20">E8+F8</f>
        <v>3732.4</v>
      </c>
      <c r="E8" s="17">
        <v>3732.4</v>
      </c>
      <c r="F8" s="17"/>
      <c r="G8" s="56">
        <f>H8+J8</f>
        <v>150.4</v>
      </c>
      <c r="H8" s="30">
        <v>150.4</v>
      </c>
      <c r="I8" s="56" t="s">
        <v>59</v>
      </c>
      <c r="J8" s="56">
        <v>0</v>
      </c>
      <c r="K8" s="56"/>
      <c r="L8" s="56">
        <v>14.9</v>
      </c>
      <c r="M8" s="60" t="s">
        <v>56</v>
      </c>
    </row>
    <row r="9" spans="1:13" ht="15">
      <c r="A9" s="10" t="s">
        <v>50</v>
      </c>
      <c r="B9" s="17">
        <v>213</v>
      </c>
      <c r="C9" s="33">
        <f>G9+L9</f>
        <v>165.3</v>
      </c>
      <c r="D9" s="17">
        <f t="shared" si="0"/>
        <v>1374.4</v>
      </c>
      <c r="E9" s="17">
        <v>1374.4</v>
      </c>
      <c r="F9" s="17"/>
      <c r="G9" s="56">
        <f>H9+J9</f>
        <v>155.4</v>
      </c>
      <c r="H9" s="30">
        <v>155.4</v>
      </c>
      <c r="I9" s="56" t="s">
        <v>60</v>
      </c>
      <c r="J9" s="56">
        <v>0</v>
      </c>
      <c r="K9" s="56"/>
      <c r="L9" s="56">
        <v>9.9</v>
      </c>
      <c r="M9" s="60" t="s">
        <v>61</v>
      </c>
    </row>
    <row r="10" spans="1:13" ht="15" hidden="1">
      <c r="A10" s="10" t="s">
        <v>12</v>
      </c>
      <c r="B10" s="9">
        <v>212</v>
      </c>
      <c r="C10" s="33">
        <f>G10+L10</f>
        <v>0</v>
      </c>
      <c r="D10" s="17">
        <f t="shared" si="0"/>
        <v>0</v>
      </c>
      <c r="E10" s="17">
        <v>0</v>
      </c>
      <c r="F10" s="17"/>
      <c r="G10" s="55"/>
      <c r="H10" s="55"/>
      <c r="I10" s="55"/>
      <c r="J10" s="55"/>
      <c r="K10" s="55"/>
      <c r="L10" s="56"/>
      <c r="M10" s="60"/>
    </row>
    <row r="11" spans="1:13" ht="15">
      <c r="A11" s="10" t="s">
        <v>2</v>
      </c>
      <c r="B11" s="9">
        <v>221</v>
      </c>
      <c r="C11" s="33">
        <f>G11+L11</f>
        <v>0</v>
      </c>
      <c r="D11" s="17">
        <f t="shared" si="0"/>
        <v>67.7</v>
      </c>
      <c r="E11" s="34">
        <v>67.7</v>
      </c>
      <c r="F11" s="17"/>
      <c r="G11" s="56">
        <f>H11+J11</f>
        <v>0</v>
      </c>
      <c r="H11" s="56">
        <v>0</v>
      </c>
      <c r="I11" s="56" t="s">
        <v>71</v>
      </c>
      <c r="J11" s="55"/>
      <c r="K11" s="55"/>
      <c r="L11" s="55"/>
      <c r="M11" s="57"/>
    </row>
    <row r="12" spans="1:13" ht="15" hidden="1">
      <c r="A12" s="10" t="s">
        <v>3</v>
      </c>
      <c r="B12" s="9">
        <v>222</v>
      </c>
      <c r="C12" s="33">
        <v>0</v>
      </c>
      <c r="D12" s="17">
        <f t="shared" si="0"/>
        <v>8.1</v>
      </c>
      <c r="E12" s="17">
        <v>0</v>
      </c>
      <c r="F12" s="17">
        <v>8.1</v>
      </c>
      <c r="G12" s="55"/>
      <c r="H12" s="55"/>
      <c r="I12" s="55"/>
      <c r="J12" s="55"/>
      <c r="K12" s="55"/>
      <c r="L12" s="55"/>
      <c r="M12" s="57"/>
    </row>
    <row r="13" spans="1:13" ht="15" hidden="1">
      <c r="A13" s="10" t="s">
        <v>4</v>
      </c>
      <c r="B13" s="9">
        <v>223</v>
      </c>
      <c r="C13" s="33">
        <v>0</v>
      </c>
      <c r="D13" s="17">
        <f t="shared" si="0"/>
        <v>289</v>
      </c>
      <c r="E13" s="17">
        <v>289</v>
      </c>
      <c r="F13" s="17"/>
      <c r="G13" s="55"/>
      <c r="H13" s="55"/>
      <c r="I13" s="55"/>
      <c r="J13" s="55"/>
      <c r="K13" s="55"/>
      <c r="L13" s="55"/>
      <c r="M13" s="57"/>
    </row>
    <row r="14" spans="1:13" s="43" customFormat="1" ht="15">
      <c r="A14" s="18" t="s">
        <v>5</v>
      </c>
      <c r="B14" s="41">
        <v>225</v>
      </c>
      <c r="C14" s="42">
        <f aca="true" t="shared" si="1" ref="C14:C24">G14+L14</f>
        <v>0</v>
      </c>
      <c r="D14" s="40">
        <f t="shared" si="0"/>
        <v>308.20000000000005</v>
      </c>
      <c r="E14" s="40">
        <v>208.3</v>
      </c>
      <c r="F14" s="40">
        <v>99.9</v>
      </c>
      <c r="G14" s="46">
        <f>H14+J14</f>
        <v>0</v>
      </c>
      <c r="H14" s="46"/>
      <c r="I14" s="46"/>
      <c r="J14" s="47"/>
      <c r="K14" s="47"/>
      <c r="L14" s="58"/>
      <c r="M14" s="59"/>
    </row>
    <row r="15" spans="1:13" s="43" customFormat="1" ht="47.25" customHeight="1">
      <c r="A15" s="18" t="s">
        <v>8</v>
      </c>
      <c r="B15" s="41">
        <v>226</v>
      </c>
      <c r="C15" s="42">
        <f t="shared" si="1"/>
        <v>695.8</v>
      </c>
      <c r="D15" s="40">
        <f t="shared" si="0"/>
        <v>1060.9</v>
      </c>
      <c r="E15" s="44">
        <v>643.9</v>
      </c>
      <c r="F15" s="40">
        <v>417</v>
      </c>
      <c r="G15" s="46">
        <f>H15+J15</f>
        <v>695.8</v>
      </c>
      <c r="H15" s="46">
        <v>695.8</v>
      </c>
      <c r="I15" s="63" t="s">
        <v>102</v>
      </c>
      <c r="J15" s="46">
        <v>0</v>
      </c>
      <c r="K15" s="46"/>
      <c r="L15" s="47"/>
      <c r="M15" s="59"/>
    </row>
    <row r="16" spans="1:13" s="43" customFormat="1" ht="45.75" customHeight="1">
      <c r="A16" s="18" t="s">
        <v>76</v>
      </c>
      <c r="B16" s="41">
        <v>242</v>
      </c>
      <c r="C16" s="42">
        <f t="shared" si="1"/>
        <v>0</v>
      </c>
      <c r="D16" s="40"/>
      <c r="E16" s="44"/>
      <c r="F16" s="40"/>
      <c r="G16" s="46">
        <f>H16+J16</f>
        <v>0</v>
      </c>
      <c r="H16" s="46">
        <v>0</v>
      </c>
      <c r="I16" s="46" t="s">
        <v>75</v>
      </c>
      <c r="J16" s="46"/>
      <c r="K16" s="46"/>
      <c r="L16" s="47"/>
      <c r="M16" s="59"/>
    </row>
    <row r="17" spans="1:13" s="43" customFormat="1" ht="58.5" customHeight="1">
      <c r="A17" s="18" t="s">
        <v>9</v>
      </c>
      <c r="B17" s="41">
        <v>262</v>
      </c>
      <c r="C17" s="42">
        <f t="shared" si="1"/>
        <v>1092.5</v>
      </c>
      <c r="D17" s="40">
        <f t="shared" si="0"/>
        <v>0</v>
      </c>
      <c r="E17" s="40">
        <v>0</v>
      </c>
      <c r="F17" s="40"/>
      <c r="G17" s="46">
        <f>H17+J17</f>
        <v>1092.5</v>
      </c>
      <c r="H17" s="46">
        <v>1092.5</v>
      </c>
      <c r="I17" s="46" t="s">
        <v>97</v>
      </c>
      <c r="J17" s="46">
        <v>0</v>
      </c>
      <c r="K17" s="46" t="s">
        <v>79</v>
      </c>
      <c r="L17" s="47"/>
      <c r="M17" s="59"/>
    </row>
    <row r="18" spans="1:13" ht="15">
      <c r="A18" s="18" t="s">
        <v>43</v>
      </c>
      <c r="B18" s="9">
        <v>290</v>
      </c>
      <c r="C18" s="42">
        <f t="shared" si="1"/>
        <v>0</v>
      </c>
      <c r="D18" s="56">
        <f t="shared" si="0"/>
        <v>24.8</v>
      </c>
      <c r="E18" s="56">
        <v>24.8</v>
      </c>
      <c r="F18" s="56"/>
      <c r="G18" s="46">
        <f>H18</f>
        <v>0</v>
      </c>
      <c r="H18" s="103">
        <v>0</v>
      </c>
      <c r="I18" s="46"/>
      <c r="J18" s="55"/>
      <c r="K18" s="55"/>
      <c r="L18" s="55"/>
      <c r="M18" s="57"/>
    </row>
    <row r="19" spans="1:13" s="43" customFormat="1" ht="43.5" customHeight="1">
      <c r="A19" s="18" t="s">
        <v>10</v>
      </c>
      <c r="B19" s="41">
        <v>310</v>
      </c>
      <c r="C19" s="42">
        <f t="shared" si="1"/>
        <v>1094.6</v>
      </c>
      <c r="D19" s="40">
        <f t="shared" si="0"/>
        <v>535.7</v>
      </c>
      <c r="E19" s="40">
        <v>364.9</v>
      </c>
      <c r="F19" s="40">
        <v>170.8</v>
      </c>
      <c r="G19" s="111">
        <f>H19+J19</f>
        <v>1094.6</v>
      </c>
      <c r="H19" s="46">
        <v>0</v>
      </c>
      <c r="I19" s="93" t="s">
        <v>89</v>
      </c>
      <c r="J19" s="46">
        <v>1094.6</v>
      </c>
      <c r="K19" s="93" t="s">
        <v>78</v>
      </c>
      <c r="L19" s="47"/>
      <c r="M19" s="59"/>
    </row>
    <row r="20" spans="1:13" ht="26.25" customHeight="1">
      <c r="A20" s="10" t="s">
        <v>11</v>
      </c>
      <c r="B20" s="9">
        <v>340</v>
      </c>
      <c r="C20" s="33">
        <f t="shared" si="1"/>
        <v>0</v>
      </c>
      <c r="D20" s="17">
        <f t="shared" si="0"/>
        <v>497.5</v>
      </c>
      <c r="E20" s="17">
        <v>185.3</v>
      </c>
      <c r="F20" s="17">
        <v>312.2</v>
      </c>
      <c r="G20" s="92">
        <f>H20+J20</f>
        <v>0</v>
      </c>
      <c r="H20" s="56">
        <v>0</v>
      </c>
      <c r="I20" s="92" t="s">
        <v>80</v>
      </c>
      <c r="J20" s="56">
        <v>0</v>
      </c>
      <c r="K20" s="92" t="s">
        <v>73</v>
      </c>
      <c r="L20" s="55"/>
      <c r="M20" s="57"/>
    </row>
    <row r="21" spans="1:13" ht="21" customHeight="1">
      <c r="A21" s="15" t="s">
        <v>51</v>
      </c>
      <c r="B21" s="19"/>
      <c r="C21" s="35">
        <f t="shared" si="1"/>
        <v>3213.5</v>
      </c>
      <c r="D21" s="19">
        <f aca="true" t="shared" si="2" ref="D21:J21">SUM(D8:D20)</f>
        <v>7898.700000000001</v>
      </c>
      <c r="E21" s="19">
        <f t="shared" si="2"/>
        <v>6890.7</v>
      </c>
      <c r="F21" s="19">
        <f t="shared" si="2"/>
        <v>1008</v>
      </c>
      <c r="G21" s="19">
        <f>SUM(G8:G20)</f>
        <v>3188.7</v>
      </c>
      <c r="H21" s="19">
        <f t="shared" si="2"/>
        <v>2094.1</v>
      </c>
      <c r="I21" s="19"/>
      <c r="J21" s="19">
        <f t="shared" si="2"/>
        <v>1094.6</v>
      </c>
      <c r="K21" s="19"/>
      <c r="L21" s="19">
        <f>SUM(L8:L20)</f>
        <v>24.8</v>
      </c>
      <c r="M21" s="19"/>
    </row>
    <row r="22" spans="1:13" ht="48.75" customHeight="1">
      <c r="A22" s="12">
        <v>211</v>
      </c>
      <c r="B22" s="22"/>
      <c r="C22" s="95">
        <f t="shared" si="1"/>
        <v>8194.9</v>
      </c>
      <c r="D22" s="17">
        <f aca="true" t="shared" si="3" ref="D22:D33">E22+F22</f>
        <v>3866.7</v>
      </c>
      <c r="E22" s="23">
        <v>3866.7</v>
      </c>
      <c r="F22" s="23">
        <v>0</v>
      </c>
      <c r="G22" s="94">
        <f>H22+J22</f>
        <v>8194.9</v>
      </c>
      <c r="H22" s="112">
        <v>8194.9</v>
      </c>
      <c r="I22" s="93" t="s">
        <v>98</v>
      </c>
      <c r="J22" s="56">
        <v>0</v>
      </c>
      <c r="K22" s="92" t="s">
        <v>82</v>
      </c>
      <c r="L22" s="55"/>
      <c r="M22" s="23"/>
    </row>
    <row r="23" spans="1:13" ht="45.75" customHeight="1">
      <c r="A23" s="12">
        <v>213</v>
      </c>
      <c r="B23" s="23"/>
      <c r="C23" s="95">
        <f t="shared" si="1"/>
        <v>41004.7</v>
      </c>
      <c r="D23" s="17">
        <f t="shared" si="3"/>
        <v>1935.5</v>
      </c>
      <c r="E23" s="23">
        <v>1935.5</v>
      </c>
      <c r="F23" s="23">
        <v>0</v>
      </c>
      <c r="G23" s="94">
        <f>H23+J23</f>
        <v>41004.7</v>
      </c>
      <c r="H23" s="112">
        <v>3979.7</v>
      </c>
      <c r="I23" s="93" t="s">
        <v>99</v>
      </c>
      <c r="J23" s="94">
        <v>37025</v>
      </c>
      <c r="K23" s="92" t="s">
        <v>103</v>
      </c>
      <c r="L23" s="55"/>
      <c r="M23" s="23"/>
    </row>
    <row r="24" spans="1:13" ht="40.5" customHeight="1">
      <c r="A24" s="12">
        <v>212</v>
      </c>
      <c r="B24" s="23"/>
      <c r="C24" s="95">
        <f t="shared" si="1"/>
        <v>14.5</v>
      </c>
      <c r="D24" s="99">
        <f t="shared" si="3"/>
        <v>214.6</v>
      </c>
      <c r="E24" s="104">
        <v>111.3</v>
      </c>
      <c r="F24" s="104">
        <v>103.3</v>
      </c>
      <c r="G24" s="94">
        <f>H24+J24</f>
        <v>14.5</v>
      </c>
      <c r="H24" s="94">
        <v>0</v>
      </c>
      <c r="I24" s="93" t="s">
        <v>92</v>
      </c>
      <c r="J24" s="94">
        <v>14.5</v>
      </c>
      <c r="K24" s="93" t="s">
        <v>96</v>
      </c>
      <c r="L24" s="55"/>
      <c r="M24" s="23"/>
    </row>
    <row r="25" spans="1:13" ht="30">
      <c r="A25" s="12">
        <v>221</v>
      </c>
      <c r="B25" s="23"/>
      <c r="C25" s="106">
        <f>G25+L25</f>
        <v>77.6</v>
      </c>
      <c r="D25" s="17">
        <f t="shared" si="3"/>
        <v>33</v>
      </c>
      <c r="E25" s="23">
        <v>33</v>
      </c>
      <c r="F25" s="23">
        <v>0</v>
      </c>
      <c r="G25" s="94">
        <f>H25+J25</f>
        <v>77.6</v>
      </c>
      <c r="H25" s="94">
        <v>48.6</v>
      </c>
      <c r="I25" s="93" t="s">
        <v>104</v>
      </c>
      <c r="J25" s="94">
        <v>29</v>
      </c>
      <c r="K25" s="92" t="s">
        <v>105</v>
      </c>
      <c r="L25" s="55"/>
      <c r="M25" s="23"/>
    </row>
    <row r="26" spans="1:13" ht="30">
      <c r="A26" s="12">
        <v>222</v>
      </c>
      <c r="B26" s="23"/>
      <c r="C26" s="42">
        <f>G26+L26</f>
        <v>0</v>
      </c>
      <c r="D26" s="17">
        <f t="shared" si="3"/>
        <v>318</v>
      </c>
      <c r="E26" s="23">
        <v>240.4</v>
      </c>
      <c r="F26" s="23">
        <v>77.6</v>
      </c>
      <c r="G26" s="56">
        <f>H26+J26</f>
        <v>0</v>
      </c>
      <c r="H26" s="56">
        <v>0</v>
      </c>
      <c r="I26" s="92" t="s">
        <v>74</v>
      </c>
      <c r="J26" s="55"/>
      <c r="K26" s="55"/>
      <c r="L26" s="55"/>
      <c r="M26" s="23"/>
    </row>
    <row r="27" spans="1:13" ht="15" hidden="1">
      <c r="A27" s="12">
        <v>223</v>
      </c>
      <c r="B27" s="23"/>
      <c r="C27" s="42"/>
      <c r="D27" s="17">
        <f t="shared" si="3"/>
        <v>3401.8</v>
      </c>
      <c r="E27" s="23">
        <v>3401.8</v>
      </c>
      <c r="F27" s="23"/>
      <c r="G27" s="55">
        <v>0</v>
      </c>
      <c r="H27" s="55"/>
      <c r="I27" s="55"/>
      <c r="J27" s="55"/>
      <c r="K27" s="55"/>
      <c r="L27" s="55"/>
      <c r="M27" s="23"/>
    </row>
    <row r="28" spans="1:13" ht="15" hidden="1">
      <c r="A28" s="12">
        <v>224</v>
      </c>
      <c r="B28" s="23"/>
      <c r="C28" s="42"/>
      <c r="D28" s="17">
        <f t="shared" si="3"/>
        <v>0</v>
      </c>
      <c r="E28" s="23">
        <v>0</v>
      </c>
      <c r="F28" s="23">
        <v>0</v>
      </c>
      <c r="G28" s="55">
        <v>0</v>
      </c>
      <c r="H28" s="55"/>
      <c r="I28" s="55"/>
      <c r="J28" s="55"/>
      <c r="K28" s="55"/>
      <c r="L28" s="55"/>
      <c r="M28" s="23"/>
    </row>
    <row r="29" spans="1:13" s="43" customFormat="1" ht="44.25" customHeight="1">
      <c r="A29" s="53">
        <v>225</v>
      </c>
      <c r="B29" s="45"/>
      <c r="C29" s="95">
        <f aca="true" t="shared" si="4" ref="C29:C35">G29+L29</f>
        <v>0</v>
      </c>
      <c r="D29" s="113">
        <f t="shared" si="3"/>
        <v>2457.7</v>
      </c>
      <c r="E29" s="113">
        <v>1854.2</v>
      </c>
      <c r="F29" s="113">
        <v>603.5</v>
      </c>
      <c r="G29" s="93">
        <f>H29+J29</f>
        <v>0</v>
      </c>
      <c r="H29" s="93">
        <v>0</v>
      </c>
      <c r="I29" s="110" t="s">
        <v>106</v>
      </c>
      <c r="J29" s="93">
        <v>0</v>
      </c>
      <c r="K29" s="110" t="s">
        <v>106</v>
      </c>
      <c r="L29" s="47"/>
      <c r="M29" s="45"/>
    </row>
    <row r="30" spans="1:13" s="43" customFormat="1" ht="65.25" customHeight="1">
      <c r="A30" s="53">
        <v>226</v>
      </c>
      <c r="B30" s="45"/>
      <c r="C30" s="42">
        <f t="shared" si="4"/>
        <v>268.5</v>
      </c>
      <c r="D30" s="47">
        <f t="shared" si="3"/>
        <v>2324</v>
      </c>
      <c r="E30" s="47">
        <v>1642.8</v>
      </c>
      <c r="F30" s="45">
        <v>681.2</v>
      </c>
      <c r="G30" s="46">
        <f>H30+J30</f>
        <v>268.5</v>
      </c>
      <c r="H30" s="46">
        <v>0</v>
      </c>
      <c r="I30" s="46" t="s">
        <v>93</v>
      </c>
      <c r="J30" s="46">
        <v>268.5</v>
      </c>
      <c r="K30" s="46" t="s">
        <v>107</v>
      </c>
      <c r="L30" s="47"/>
      <c r="M30" s="45"/>
    </row>
    <row r="31" spans="1:13" s="43" customFormat="1" ht="15">
      <c r="A31" s="53">
        <v>266</v>
      </c>
      <c r="B31" s="45"/>
      <c r="C31" s="42">
        <f>G31+L31</f>
        <v>46.8</v>
      </c>
      <c r="D31" s="47"/>
      <c r="E31" s="47"/>
      <c r="F31" s="45"/>
      <c r="G31" s="46">
        <f>H31+J31</f>
        <v>46.8</v>
      </c>
      <c r="H31" s="46">
        <v>46.8</v>
      </c>
      <c r="I31" s="46" t="s">
        <v>85</v>
      </c>
      <c r="J31" s="46">
        <v>0</v>
      </c>
      <c r="L31" s="47"/>
      <c r="M31" s="45"/>
    </row>
    <row r="32" spans="1:13" s="43" customFormat="1" ht="49.5" customHeight="1">
      <c r="A32" s="53">
        <v>310</v>
      </c>
      <c r="B32" s="45"/>
      <c r="C32" s="42">
        <f t="shared" si="4"/>
        <v>1394.1</v>
      </c>
      <c r="D32" s="40">
        <f t="shared" si="3"/>
        <v>1260.1</v>
      </c>
      <c r="E32" s="45">
        <v>8.1</v>
      </c>
      <c r="F32" s="46">
        <v>1252</v>
      </c>
      <c r="G32" s="46">
        <f>H32+J32</f>
        <v>1394.1</v>
      </c>
      <c r="H32" s="46">
        <v>0</v>
      </c>
      <c r="I32" s="110" t="s">
        <v>94</v>
      </c>
      <c r="J32" s="46">
        <v>1394.1</v>
      </c>
      <c r="K32" s="110" t="s">
        <v>108</v>
      </c>
      <c r="L32" s="47"/>
      <c r="M32" s="45"/>
    </row>
    <row r="33" spans="1:13" s="64" customFormat="1" ht="42.75" customHeight="1">
      <c r="A33" s="53">
        <v>340</v>
      </c>
      <c r="B33" s="45"/>
      <c r="C33" s="42">
        <f t="shared" si="4"/>
        <v>0</v>
      </c>
      <c r="D33" s="47">
        <f t="shared" si="3"/>
        <v>2802</v>
      </c>
      <c r="E33" s="47">
        <v>1804.3</v>
      </c>
      <c r="F33" s="47">
        <v>997.7</v>
      </c>
      <c r="G33" s="91">
        <f>H33+J33</f>
        <v>0</v>
      </c>
      <c r="H33" s="46">
        <v>0</v>
      </c>
      <c r="I33" s="46" t="s">
        <v>95</v>
      </c>
      <c r="J33" s="46">
        <v>0</v>
      </c>
      <c r="K33" s="46" t="s">
        <v>86</v>
      </c>
      <c r="L33" s="47"/>
      <c r="M33" s="45"/>
    </row>
    <row r="34" spans="1:13" ht="15">
      <c r="A34" s="15" t="s">
        <v>52</v>
      </c>
      <c r="B34" s="19">
        <v>241</v>
      </c>
      <c r="C34" s="31">
        <f>G34+L34</f>
        <v>51001.1</v>
      </c>
      <c r="D34" s="19">
        <f aca="true" t="shared" si="5" ref="D34:L34">SUM(D22:D33)</f>
        <v>18613.4</v>
      </c>
      <c r="E34" s="19">
        <f t="shared" si="5"/>
        <v>14898.1</v>
      </c>
      <c r="F34" s="19">
        <f t="shared" si="5"/>
        <v>3715.3</v>
      </c>
      <c r="G34" s="19">
        <f>SUM(G22:G33)</f>
        <v>51001.1</v>
      </c>
      <c r="H34" s="19">
        <f>SUM(H22:H33)</f>
        <v>12269.999999999998</v>
      </c>
      <c r="I34" s="19"/>
      <c r="J34" s="19">
        <f>J22+J23+J29+J30+J32+J33+J25+J24</f>
        <v>38731.1</v>
      </c>
      <c r="K34" s="19"/>
      <c r="L34" s="19">
        <f t="shared" si="5"/>
        <v>0</v>
      </c>
      <c r="M34" s="19"/>
    </row>
    <row r="35" spans="1:13" ht="15.75">
      <c r="A35" s="25" t="s">
        <v>53</v>
      </c>
      <c r="B35" s="26"/>
      <c r="C35" s="36">
        <f t="shared" si="4"/>
        <v>54214.6</v>
      </c>
      <c r="D35" s="37">
        <f>D21+D34</f>
        <v>26512.100000000002</v>
      </c>
      <c r="E35" s="37">
        <f>E21+E34</f>
        <v>21788.8</v>
      </c>
      <c r="F35" s="37">
        <f>F21+F34</f>
        <v>4723.3</v>
      </c>
      <c r="G35" s="37">
        <f>G21+G34</f>
        <v>54189.799999999996</v>
      </c>
      <c r="H35" s="37">
        <f>H21+H34</f>
        <v>14364.099999999999</v>
      </c>
      <c r="I35" s="37"/>
      <c r="J35" s="37">
        <f>J21+J34</f>
        <v>39825.7</v>
      </c>
      <c r="K35" s="37"/>
      <c r="L35" s="37">
        <f>L21+L34</f>
        <v>24.8</v>
      </c>
      <c r="M35" s="37">
        <f>M21+M34</f>
        <v>0</v>
      </c>
    </row>
    <row r="36" spans="3:7" ht="15">
      <c r="C36" s="50" t="b">
        <f>C35=C21+C34</f>
        <v>1</v>
      </c>
      <c r="G36" s="50" t="b">
        <f>G35=G21+G34</f>
        <v>1</v>
      </c>
    </row>
  </sheetData>
  <sheetProtection/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L28" sqref="L28"/>
    </sheetView>
  </sheetViews>
  <sheetFormatPr defaultColWidth="9.140625" defaultRowHeight="15"/>
  <cols>
    <col min="1" max="1" width="46.00390625" style="0" customWidth="1"/>
    <col min="2" max="2" width="11.00390625" style="0" customWidth="1"/>
    <col min="3" max="3" width="10.57421875" style="0" customWidth="1"/>
    <col min="4" max="4" width="8.8515625" style="0" customWidth="1"/>
    <col min="5" max="5" width="13.421875" style="0" customWidth="1"/>
    <col min="6" max="6" width="12.421875" style="0" customWidth="1"/>
    <col min="7" max="7" width="10.8515625" style="0" customWidth="1"/>
    <col min="8" max="8" width="12.8515625" style="0" customWidth="1"/>
    <col min="9" max="9" width="10.281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7" t="s">
        <v>23</v>
      </c>
    </row>
    <row r="2" spans="1:10" ht="15.75" customHeight="1">
      <c r="A2" s="198" t="s">
        <v>100</v>
      </c>
      <c r="B2" s="198"/>
      <c r="C2" s="198"/>
      <c r="D2" s="198"/>
      <c r="E2" s="198"/>
      <c r="F2" s="198"/>
      <c r="G2" s="198"/>
      <c r="H2" s="115"/>
      <c r="I2" s="115"/>
      <c r="J2" s="115"/>
    </row>
    <row r="3" spans="1:10" ht="9.75" customHeight="1">
      <c r="A3" s="199"/>
      <c r="B3" s="199"/>
      <c r="C3" s="199"/>
      <c r="D3" s="115"/>
      <c r="E3" s="115"/>
      <c r="F3" s="115"/>
      <c r="G3" s="115"/>
      <c r="H3" s="115"/>
      <c r="I3" s="116" t="s">
        <v>19</v>
      </c>
      <c r="J3" s="116"/>
    </row>
    <row r="4" spans="1:11" ht="22.5" customHeight="1">
      <c r="A4" s="117" t="s">
        <v>1</v>
      </c>
      <c r="B4" s="117"/>
      <c r="C4" s="200" t="s">
        <v>45</v>
      </c>
      <c r="D4" s="194" t="s">
        <v>22</v>
      </c>
      <c r="E4" s="202"/>
      <c r="F4" s="202"/>
      <c r="G4" s="202"/>
      <c r="H4" s="203"/>
      <c r="I4" s="193" t="s">
        <v>44</v>
      </c>
      <c r="J4" s="194"/>
      <c r="K4" s="32"/>
    </row>
    <row r="5" spans="1:10" ht="15" customHeight="1">
      <c r="A5" s="118"/>
      <c r="B5" s="119" t="s">
        <v>20</v>
      </c>
      <c r="C5" s="201"/>
      <c r="D5" s="204" t="s">
        <v>46</v>
      </c>
      <c r="E5" s="205"/>
      <c r="F5" s="206"/>
      <c r="G5" s="210" t="s">
        <v>47</v>
      </c>
      <c r="H5" s="211"/>
      <c r="I5" s="190" t="s">
        <v>18</v>
      </c>
      <c r="J5" s="195" t="s">
        <v>54</v>
      </c>
    </row>
    <row r="6" spans="1:10" ht="12.75" customHeight="1">
      <c r="A6" s="118"/>
      <c r="B6" s="119"/>
      <c r="C6" s="201"/>
      <c r="D6" s="207"/>
      <c r="E6" s="208"/>
      <c r="F6" s="209"/>
      <c r="G6" s="212"/>
      <c r="H6" s="213"/>
      <c r="I6" s="191"/>
      <c r="J6" s="196"/>
    </row>
    <row r="7" spans="1:10" ht="15" customHeight="1">
      <c r="A7" s="121"/>
      <c r="B7" s="122"/>
      <c r="C7" s="201"/>
      <c r="D7" s="120" t="s">
        <v>18</v>
      </c>
      <c r="E7" s="120" t="s">
        <v>0</v>
      </c>
      <c r="F7" s="123" t="s">
        <v>48</v>
      </c>
      <c r="G7" s="120" t="s">
        <v>18</v>
      </c>
      <c r="H7" s="124" t="s">
        <v>54</v>
      </c>
      <c r="I7" s="192"/>
      <c r="J7" s="197"/>
    </row>
    <row r="8" spans="1:10" ht="3.75" customHeight="1" hidden="1">
      <c r="A8" s="121"/>
      <c r="B8" s="125"/>
      <c r="C8" s="126"/>
      <c r="D8" s="127"/>
      <c r="E8" s="127"/>
      <c r="F8" s="127"/>
      <c r="G8" s="128"/>
      <c r="H8" s="129"/>
      <c r="I8" s="122"/>
      <c r="J8" s="115"/>
    </row>
    <row r="9" spans="1:10" s="3" customFormat="1" ht="14.25" customHeight="1">
      <c r="A9" s="122">
        <v>1</v>
      </c>
      <c r="B9" s="122">
        <v>2</v>
      </c>
      <c r="C9" s="157">
        <v>3</v>
      </c>
      <c r="D9" s="158">
        <v>4</v>
      </c>
      <c r="E9" s="158">
        <v>5</v>
      </c>
      <c r="F9" s="158">
        <v>6</v>
      </c>
      <c r="G9" s="158">
        <v>7</v>
      </c>
      <c r="H9" s="158">
        <v>8</v>
      </c>
      <c r="I9" s="158">
        <v>9</v>
      </c>
      <c r="J9" s="117">
        <v>10</v>
      </c>
    </row>
    <row r="10" spans="1:10" ht="15">
      <c r="A10" s="132" t="s">
        <v>49</v>
      </c>
      <c r="B10" s="130">
        <v>211</v>
      </c>
      <c r="C10" s="131">
        <f aca="true" t="shared" si="0" ref="C10:C46">D10+G10+I10</f>
        <v>4380.5</v>
      </c>
      <c r="D10" s="132">
        <f>E10+F10</f>
        <v>592</v>
      </c>
      <c r="E10" s="132">
        <v>592</v>
      </c>
      <c r="F10" s="133"/>
      <c r="G10" s="132">
        <v>150.4</v>
      </c>
      <c r="H10" s="132"/>
      <c r="I10" s="134">
        <v>3638.1</v>
      </c>
      <c r="J10" s="135">
        <v>3263.1</v>
      </c>
    </row>
    <row r="11" spans="1:10" ht="15">
      <c r="A11" s="132" t="s">
        <v>50</v>
      </c>
      <c r="B11" s="130">
        <v>213</v>
      </c>
      <c r="C11" s="131">
        <f t="shared" si="0"/>
        <v>28844</v>
      </c>
      <c r="D11" s="132">
        <f aca="true" t="shared" si="1" ref="D11:D23">E11+F11</f>
        <v>15219.199999999999</v>
      </c>
      <c r="E11" s="132">
        <v>1434.4</v>
      </c>
      <c r="F11" s="133">
        <v>13784.8</v>
      </c>
      <c r="G11" s="132">
        <v>155.4</v>
      </c>
      <c r="H11" s="132"/>
      <c r="I11" s="134">
        <v>13469.4</v>
      </c>
      <c r="J11" s="135">
        <v>12461.7</v>
      </c>
    </row>
    <row r="12" spans="1:10" ht="15">
      <c r="A12" s="132" t="s">
        <v>12</v>
      </c>
      <c r="B12" s="130">
        <v>212</v>
      </c>
      <c r="C12" s="131">
        <f t="shared" si="0"/>
        <v>0</v>
      </c>
      <c r="D12" s="132">
        <f t="shared" si="1"/>
        <v>0</v>
      </c>
      <c r="E12" s="132">
        <v>0</v>
      </c>
      <c r="F12" s="133"/>
      <c r="G12" s="132"/>
      <c r="H12" s="132"/>
      <c r="I12" s="134">
        <v>0</v>
      </c>
      <c r="J12" s="135">
        <v>0</v>
      </c>
    </row>
    <row r="13" spans="1:10" ht="15">
      <c r="A13" s="132" t="s">
        <v>2</v>
      </c>
      <c r="B13" s="130">
        <v>221</v>
      </c>
      <c r="C13" s="131">
        <f t="shared" si="0"/>
        <v>13.100000000000001</v>
      </c>
      <c r="D13" s="132">
        <f t="shared" si="1"/>
        <v>0.30000000000000004</v>
      </c>
      <c r="E13" s="136">
        <v>0.2</v>
      </c>
      <c r="F13" s="133">
        <v>0.1</v>
      </c>
      <c r="G13" s="132"/>
      <c r="H13" s="132"/>
      <c r="I13" s="134">
        <v>12.8</v>
      </c>
      <c r="J13" s="135">
        <v>12.4</v>
      </c>
    </row>
    <row r="14" spans="1:10" ht="12.75" customHeight="1">
      <c r="A14" s="132" t="s">
        <v>3</v>
      </c>
      <c r="B14" s="130">
        <v>222</v>
      </c>
      <c r="C14" s="131">
        <f t="shared" si="0"/>
        <v>439</v>
      </c>
      <c r="D14" s="132">
        <f t="shared" si="1"/>
        <v>0</v>
      </c>
      <c r="E14" s="132">
        <v>0</v>
      </c>
      <c r="F14" s="133"/>
      <c r="G14" s="132"/>
      <c r="H14" s="132"/>
      <c r="I14" s="134">
        <v>439</v>
      </c>
      <c r="J14" s="135">
        <v>401.9</v>
      </c>
    </row>
    <row r="15" spans="1:10" ht="12.75" customHeight="1">
      <c r="A15" s="132" t="s">
        <v>4</v>
      </c>
      <c r="B15" s="130">
        <v>223</v>
      </c>
      <c r="C15" s="131">
        <f t="shared" si="0"/>
        <v>1399.6</v>
      </c>
      <c r="D15" s="132">
        <f t="shared" si="1"/>
        <v>148.6</v>
      </c>
      <c r="E15" s="132">
        <v>148.6</v>
      </c>
      <c r="F15" s="133"/>
      <c r="G15" s="132"/>
      <c r="H15" s="132"/>
      <c r="I15" s="137">
        <v>1251</v>
      </c>
      <c r="J15" s="135">
        <v>811.8</v>
      </c>
    </row>
    <row r="16" spans="1:10" ht="12.75" customHeight="1">
      <c r="A16" s="132" t="s">
        <v>81</v>
      </c>
      <c r="B16" s="130">
        <v>224</v>
      </c>
      <c r="C16" s="131">
        <f t="shared" si="0"/>
        <v>4.1</v>
      </c>
      <c r="D16" s="132">
        <f t="shared" si="1"/>
        <v>0</v>
      </c>
      <c r="E16" s="132"/>
      <c r="F16" s="133"/>
      <c r="G16" s="132"/>
      <c r="H16" s="132"/>
      <c r="I16" s="137">
        <v>4.1</v>
      </c>
      <c r="J16" s="135"/>
    </row>
    <row r="17" spans="1:10" ht="15" customHeight="1">
      <c r="A17" s="132" t="s">
        <v>5</v>
      </c>
      <c r="B17" s="130">
        <v>225</v>
      </c>
      <c r="C17" s="131">
        <f t="shared" si="0"/>
        <v>2581.7</v>
      </c>
      <c r="D17" s="132">
        <f t="shared" si="1"/>
        <v>20.7</v>
      </c>
      <c r="E17" s="132">
        <v>20.7</v>
      </c>
      <c r="F17" s="133"/>
      <c r="G17" s="132"/>
      <c r="H17" s="132"/>
      <c r="I17" s="138">
        <v>2561</v>
      </c>
      <c r="J17" s="135">
        <v>1784.2</v>
      </c>
    </row>
    <row r="18" spans="1:10" ht="15">
      <c r="A18" s="132" t="s">
        <v>8</v>
      </c>
      <c r="B18" s="130">
        <v>226</v>
      </c>
      <c r="C18" s="131">
        <f t="shared" si="0"/>
        <v>6762.3</v>
      </c>
      <c r="D18" s="133">
        <f>E18+F18</f>
        <v>2852.8</v>
      </c>
      <c r="E18" s="133">
        <v>275.8</v>
      </c>
      <c r="F18" s="133">
        <v>2577</v>
      </c>
      <c r="G18" s="132">
        <v>695.8</v>
      </c>
      <c r="H18" s="132"/>
      <c r="I18" s="134">
        <v>3213.7</v>
      </c>
      <c r="J18" s="135">
        <v>2934.2</v>
      </c>
    </row>
    <row r="19" spans="1:10" ht="15">
      <c r="A19" s="132" t="s">
        <v>87</v>
      </c>
      <c r="B19" s="130">
        <v>227</v>
      </c>
      <c r="C19" s="131">
        <f t="shared" si="0"/>
        <v>0</v>
      </c>
      <c r="D19" s="133">
        <f>E19+F19</f>
        <v>0</v>
      </c>
      <c r="E19" s="133"/>
      <c r="F19" s="133"/>
      <c r="G19" s="132"/>
      <c r="H19" s="132"/>
      <c r="I19" s="134">
        <v>0</v>
      </c>
      <c r="J19" s="135">
        <v>0</v>
      </c>
    </row>
    <row r="20" spans="1:10" ht="16.5" customHeight="1">
      <c r="A20" s="159" t="s">
        <v>88</v>
      </c>
      <c r="B20" s="130">
        <v>228</v>
      </c>
      <c r="C20" s="131">
        <f t="shared" si="0"/>
        <v>8055.8</v>
      </c>
      <c r="D20" s="133">
        <f>E20+F20</f>
        <v>0</v>
      </c>
      <c r="E20" s="133"/>
      <c r="F20" s="133"/>
      <c r="G20" s="132"/>
      <c r="H20" s="132"/>
      <c r="I20" s="134">
        <v>8055.8</v>
      </c>
      <c r="J20" s="135">
        <v>15</v>
      </c>
    </row>
    <row r="21" spans="1:10" ht="15.75" customHeight="1">
      <c r="A21" s="160" t="s">
        <v>83</v>
      </c>
      <c r="B21" s="130">
        <v>244</v>
      </c>
      <c r="C21" s="131">
        <f t="shared" si="0"/>
        <v>0</v>
      </c>
      <c r="D21" s="133">
        <f>E21+F21</f>
        <v>0</v>
      </c>
      <c r="E21" s="133"/>
      <c r="F21" s="133"/>
      <c r="G21" s="132"/>
      <c r="H21" s="132"/>
      <c r="I21" s="134"/>
      <c r="J21" s="135"/>
    </row>
    <row r="22" spans="1:10" ht="13.5" customHeight="1">
      <c r="A22" s="160" t="s">
        <v>76</v>
      </c>
      <c r="B22" s="130">
        <v>246</v>
      </c>
      <c r="C22" s="131">
        <f t="shared" si="0"/>
        <v>0</v>
      </c>
      <c r="D22" s="132">
        <f t="shared" si="1"/>
        <v>0</v>
      </c>
      <c r="E22" s="133"/>
      <c r="F22" s="133"/>
      <c r="G22" s="132"/>
      <c r="H22" s="132"/>
      <c r="I22" s="134"/>
      <c r="J22" s="135"/>
    </row>
    <row r="23" spans="1:10" ht="15">
      <c r="A23" s="132" t="s">
        <v>9</v>
      </c>
      <c r="B23" s="130">
        <v>262</v>
      </c>
      <c r="C23" s="131">
        <f t="shared" si="0"/>
        <v>1107.5</v>
      </c>
      <c r="D23" s="132">
        <f t="shared" si="1"/>
        <v>15</v>
      </c>
      <c r="E23" s="132">
        <v>15</v>
      </c>
      <c r="F23" s="133"/>
      <c r="G23" s="139">
        <v>1092.5</v>
      </c>
      <c r="H23" s="132"/>
      <c r="I23" s="137"/>
      <c r="J23" s="135"/>
    </row>
    <row r="24" spans="1:10" ht="14.25" customHeight="1">
      <c r="A24" s="132" t="s">
        <v>21</v>
      </c>
      <c r="B24" s="130">
        <v>264</v>
      </c>
      <c r="C24" s="131">
        <f t="shared" si="0"/>
        <v>196.7</v>
      </c>
      <c r="D24" s="132">
        <f aca="true" t="shared" si="2" ref="D24:D29">E24+F24</f>
        <v>0</v>
      </c>
      <c r="E24" s="132"/>
      <c r="F24" s="133"/>
      <c r="G24" s="132"/>
      <c r="H24" s="132"/>
      <c r="I24" s="134">
        <v>196.7</v>
      </c>
      <c r="J24" s="135">
        <v>115.9</v>
      </c>
    </row>
    <row r="25" spans="1:10" ht="17.25" customHeight="1">
      <c r="A25" s="132" t="s">
        <v>84</v>
      </c>
      <c r="B25" s="130">
        <v>266</v>
      </c>
      <c r="C25" s="131">
        <f t="shared" si="0"/>
        <v>2.4</v>
      </c>
      <c r="D25" s="132">
        <f t="shared" si="2"/>
        <v>2.4</v>
      </c>
      <c r="E25" s="132">
        <v>2.4</v>
      </c>
      <c r="F25" s="133"/>
      <c r="G25" s="132"/>
      <c r="H25" s="132"/>
      <c r="I25" s="134"/>
      <c r="J25" s="135"/>
    </row>
    <row r="26" spans="1:10" ht="13.5" customHeight="1">
      <c r="A26" s="159" t="s">
        <v>91</v>
      </c>
      <c r="B26" s="130">
        <v>267</v>
      </c>
      <c r="C26" s="131">
        <f t="shared" si="0"/>
        <v>37.4</v>
      </c>
      <c r="D26" s="132">
        <f t="shared" si="2"/>
        <v>0</v>
      </c>
      <c r="E26" s="132"/>
      <c r="F26" s="133"/>
      <c r="G26" s="132"/>
      <c r="H26" s="132"/>
      <c r="I26" s="134">
        <v>37.4</v>
      </c>
      <c r="J26" s="135">
        <v>37.4</v>
      </c>
    </row>
    <row r="27" spans="1:10" ht="13.5" customHeight="1">
      <c r="A27" s="160" t="s">
        <v>43</v>
      </c>
      <c r="B27" s="130">
        <v>290</v>
      </c>
      <c r="C27" s="131">
        <f t="shared" si="0"/>
        <v>257</v>
      </c>
      <c r="D27" s="132">
        <f t="shared" si="2"/>
        <v>28.2</v>
      </c>
      <c r="E27" s="132">
        <v>28.2</v>
      </c>
      <c r="F27" s="133"/>
      <c r="G27" s="132"/>
      <c r="H27" s="132"/>
      <c r="I27" s="134">
        <v>228.8</v>
      </c>
      <c r="J27" s="135">
        <v>206.2</v>
      </c>
    </row>
    <row r="28" spans="1:10" ht="15">
      <c r="A28" s="132" t="s">
        <v>10</v>
      </c>
      <c r="B28" s="130">
        <v>310</v>
      </c>
      <c r="C28" s="131">
        <f t="shared" si="0"/>
        <v>1851.3999999999999</v>
      </c>
      <c r="D28" s="133">
        <f t="shared" si="2"/>
        <v>552.3</v>
      </c>
      <c r="E28" s="132">
        <v>552.3</v>
      </c>
      <c r="F28" s="133"/>
      <c r="G28" s="132">
        <v>1094.6</v>
      </c>
      <c r="H28" s="132">
        <v>1094.6</v>
      </c>
      <c r="I28" s="134">
        <v>204.5</v>
      </c>
      <c r="J28" s="135">
        <v>198</v>
      </c>
    </row>
    <row r="29" spans="1:10" ht="15">
      <c r="A29" s="132" t="s">
        <v>11</v>
      </c>
      <c r="B29" s="130">
        <v>340</v>
      </c>
      <c r="C29" s="131">
        <f t="shared" si="0"/>
        <v>1811.1999999999998</v>
      </c>
      <c r="D29" s="132">
        <f t="shared" si="2"/>
        <v>273.6</v>
      </c>
      <c r="E29" s="132">
        <v>241.8</v>
      </c>
      <c r="F29" s="133">
        <v>31.8</v>
      </c>
      <c r="G29" s="132"/>
      <c r="H29" s="132"/>
      <c r="I29" s="134">
        <v>1537.6</v>
      </c>
      <c r="J29" s="135">
        <v>1101.2</v>
      </c>
    </row>
    <row r="30" spans="1:10" s="8" customFormat="1" ht="15">
      <c r="A30" s="140" t="s">
        <v>51</v>
      </c>
      <c r="B30" s="141"/>
      <c r="C30" s="142">
        <f t="shared" si="0"/>
        <v>57743.7</v>
      </c>
      <c r="D30" s="140">
        <f>SUM(D10:D29)</f>
        <v>19705.1</v>
      </c>
      <c r="E30" s="140">
        <f aca="true" t="shared" si="3" ref="E30:J30">SUM(E10:E29)</f>
        <v>3311.4000000000005</v>
      </c>
      <c r="F30" s="140">
        <f t="shared" si="3"/>
        <v>16393.7</v>
      </c>
      <c r="G30" s="140">
        <f>SUM(G10:G29)</f>
        <v>3188.7</v>
      </c>
      <c r="H30" s="140">
        <f t="shared" si="3"/>
        <v>1094.6</v>
      </c>
      <c r="I30" s="143">
        <f>SUM(I10:I29)</f>
        <v>34849.9</v>
      </c>
      <c r="J30" s="141">
        <f t="shared" si="3"/>
        <v>23343.000000000007</v>
      </c>
    </row>
    <row r="31" spans="1:10" s="11" customFormat="1" ht="15">
      <c r="A31" s="144">
        <v>211</v>
      </c>
      <c r="B31" s="130"/>
      <c r="C31" s="131">
        <f t="shared" si="0"/>
        <v>10530.699999999999</v>
      </c>
      <c r="D31" s="132">
        <f aca="true" t="shared" si="4" ref="D31:D57">E31+F31</f>
        <v>1361</v>
      </c>
      <c r="E31" s="139">
        <v>1361</v>
      </c>
      <c r="F31" s="133"/>
      <c r="G31" s="132">
        <v>8194.9</v>
      </c>
      <c r="H31" s="132"/>
      <c r="I31" s="134">
        <v>974.8</v>
      </c>
      <c r="J31" s="135">
        <v>911.6</v>
      </c>
    </row>
    <row r="32" spans="1:10" s="11" customFormat="1" ht="15">
      <c r="A32" s="144">
        <v>213</v>
      </c>
      <c r="B32" s="130"/>
      <c r="C32" s="131">
        <f t="shared" si="0"/>
        <v>58062.9</v>
      </c>
      <c r="D32" s="132">
        <f t="shared" si="4"/>
        <v>14813.4</v>
      </c>
      <c r="E32" s="139">
        <v>1312.6</v>
      </c>
      <c r="F32" s="133">
        <v>13500.8</v>
      </c>
      <c r="G32" s="132">
        <v>41004.7</v>
      </c>
      <c r="H32" s="132">
        <v>37026</v>
      </c>
      <c r="I32" s="134">
        <v>2244.8</v>
      </c>
      <c r="J32" s="135">
        <v>2092</v>
      </c>
    </row>
    <row r="33" spans="1:10" s="11" customFormat="1" ht="15">
      <c r="A33" s="144">
        <v>212</v>
      </c>
      <c r="B33" s="130"/>
      <c r="C33" s="131">
        <f t="shared" si="0"/>
        <v>354.3</v>
      </c>
      <c r="D33" s="132">
        <f t="shared" si="4"/>
        <v>321.8</v>
      </c>
      <c r="E33" s="139">
        <v>1.1</v>
      </c>
      <c r="F33" s="145">
        <v>320.7</v>
      </c>
      <c r="G33" s="132">
        <v>14.5</v>
      </c>
      <c r="H33" s="132">
        <v>14.5</v>
      </c>
      <c r="I33" s="134">
        <v>18</v>
      </c>
      <c r="J33" s="135">
        <v>0</v>
      </c>
    </row>
    <row r="34" spans="1:10" s="11" customFormat="1" ht="15">
      <c r="A34" s="144">
        <v>221</v>
      </c>
      <c r="B34" s="130"/>
      <c r="C34" s="131">
        <f t="shared" si="0"/>
        <v>185.8</v>
      </c>
      <c r="D34" s="132">
        <f t="shared" si="4"/>
        <v>90.80000000000001</v>
      </c>
      <c r="E34" s="139">
        <v>5.4</v>
      </c>
      <c r="F34" s="133">
        <v>85.4</v>
      </c>
      <c r="G34" s="132">
        <v>77.6</v>
      </c>
      <c r="H34" s="132">
        <v>29</v>
      </c>
      <c r="I34" s="134">
        <v>17.4</v>
      </c>
      <c r="J34" s="135">
        <v>17.4</v>
      </c>
    </row>
    <row r="35" spans="1:10" s="11" customFormat="1" ht="15">
      <c r="A35" s="144">
        <v>222</v>
      </c>
      <c r="B35" s="130"/>
      <c r="C35" s="131">
        <f t="shared" si="0"/>
        <v>16.7</v>
      </c>
      <c r="D35" s="132">
        <f t="shared" si="4"/>
        <v>16.7</v>
      </c>
      <c r="E35" s="139">
        <v>5.5</v>
      </c>
      <c r="F35" s="133">
        <v>11.2</v>
      </c>
      <c r="G35" s="132"/>
      <c r="H35" s="132"/>
      <c r="I35" s="134">
        <v>0</v>
      </c>
      <c r="J35" s="135">
        <v>0</v>
      </c>
    </row>
    <row r="36" spans="1:10" s="11" customFormat="1" ht="15">
      <c r="A36" s="144">
        <v>223</v>
      </c>
      <c r="B36" s="130"/>
      <c r="C36" s="131">
        <f t="shared" si="0"/>
        <v>3553.7999999999997</v>
      </c>
      <c r="D36" s="132">
        <f t="shared" si="4"/>
        <v>3289.2</v>
      </c>
      <c r="E36" s="139">
        <v>1263.4</v>
      </c>
      <c r="F36" s="133">
        <v>2025.8</v>
      </c>
      <c r="G36" s="132"/>
      <c r="H36" s="132"/>
      <c r="I36" s="137">
        <v>264.6</v>
      </c>
      <c r="J36" s="135">
        <v>211.7</v>
      </c>
    </row>
    <row r="37" spans="1:10" s="11" customFormat="1" ht="15">
      <c r="A37" s="144">
        <v>224</v>
      </c>
      <c r="B37" s="130"/>
      <c r="C37" s="131">
        <f t="shared" si="0"/>
        <v>160</v>
      </c>
      <c r="D37" s="132">
        <f t="shared" si="4"/>
        <v>160</v>
      </c>
      <c r="E37" s="139">
        <v>32</v>
      </c>
      <c r="F37" s="133">
        <v>128</v>
      </c>
      <c r="G37" s="132"/>
      <c r="H37" s="132"/>
      <c r="I37" s="134"/>
      <c r="J37" s="132"/>
    </row>
    <row r="38" spans="1:10" s="11" customFormat="1" ht="15">
      <c r="A38" s="146">
        <v>225</v>
      </c>
      <c r="B38" s="130"/>
      <c r="C38" s="131">
        <f t="shared" si="0"/>
        <v>8107.2</v>
      </c>
      <c r="D38" s="132">
        <f t="shared" si="4"/>
        <v>8065.4</v>
      </c>
      <c r="E38" s="139">
        <v>1836.2</v>
      </c>
      <c r="F38" s="145">
        <v>6229.2</v>
      </c>
      <c r="G38" s="139"/>
      <c r="H38" s="139"/>
      <c r="I38" s="138">
        <v>41.8</v>
      </c>
      <c r="J38" s="135">
        <v>31.7</v>
      </c>
    </row>
    <row r="39" spans="1:10" s="11" customFormat="1" ht="15">
      <c r="A39" s="146">
        <v>226</v>
      </c>
      <c r="B39" s="130"/>
      <c r="C39" s="131">
        <f t="shared" si="0"/>
        <v>3745.7</v>
      </c>
      <c r="D39" s="132">
        <f t="shared" si="4"/>
        <v>3344</v>
      </c>
      <c r="E39" s="139">
        <v>396.9</v>
      </c>
      <c r="F39" s="145">
        <v>2947.1</v>
      </c>
      <c r="G39" s="139">
        <v>268.5</v>
      </c>
      <c r="H39" s="139">
        <v>268.5</v>
      </c>
      <c r="I39" s="134">
        <v>133.2</v>
      </c>
      <c r="J39" s="135">
        <v>55.9</v>
      </c>
    </row>
    <row r="40" spans="1:10" s="11" customFormat="1" ht="15">
      <c r="A40" s="146">
        <v>227</v>
      </c>
      <c r="B40" s="130"/>
      <c r="C40" s="131">
        <f t="shared" si="0"/>
        <v>0</v>
      </c>
      <c r="D40" s="132">
        <f t="shared" si="4"/>
        <v>0</v>
      </c>
      <c r="E40" s="139"/>
      <c r="F40" s="145"/>
      <c r="G40" s="139"/>
      <c r="H40" s="139"/>
      <c r="I40" s="134">
        <v>0</v>
      </c>
      <c r="J40" s="135">
        <v>0</v>
      </c>
    </row>
    <row r="41" spans="1:10" s="11" customFormat="1" ht="15">
      <c r="A41" s="146">
        <v>228</v>
      </c>
      <c r="B41" s="130"/>
      <c r="C41" s="131">
        <f t="shared" si="0"/>
        <v>0</v>
      </c>
      <c r="D41" s="132">
        <f t="shared" si="4"/>
        <v>0</v>
      </c>
      <c r="E41" s="139"/>
      <c r="F41" s="145"/>
      <c r="G41" s="139"/>
      <c r="H41" s="139"/>
      <c r="I41" s="134">
        <v>0</v>
      </c>
      <c r="J41" s="135"/>
    </row>
    <row r="42" spans="1:10" s="11" customFormat="1" ht="15">
      <c r="A42" s="146">
        <v>266</v>
      </c>
      <c r="B42" s="130"/>
      <c r="C42" s="131">
        <f t="shared" si="0"/>
        <v>63.599999999999994</v>
      </c>
      <c r="D42" s="132">
        <f t="shared" si="4"/>
        <v>16.8</v>
      </c>
      <c r="E42" s="139">
        <v>16.8</v>
      </c>
      <c r="F42" s="145"/>
      <c r="G42" s="139">
        <v>46.8</v>
      </c>
      <c r="H42" s="139"/>
      <c r="I42" s="134">
        <v>0</v>
      </c>
      <c r="J42" s="135"/>
    </row>
    <row r="43" spans="1:10" s="11" customFormat="1" ht="12" customHeight="1">
      <c r="A43" s="146">
        <v>267</v>
      </c>
      <c r="B43" s="130"/>
      <c r="C43" s="131">
        <f t="shared" si="0"/>
        <v>0</v>
      </c>
      <c r="D43" s="132">
        <f t="shared" si="4"/>
        <v>0</v>
      </c>
      <c r="E43" s="139"/>
      <c r="F43" s="145"/>
      <c r="G43" s="139"/>
      <c r="H43" s="139"/>
      <c r="I43" s="134">
        <v>0</v>
      </c>
      <c r="J43" s="135">
        <v>0</v>
      </c>
    </row>
    <row r="44" spans="1:10" s="11" customFormat="1" ht="12" customHeight="1">
      <c r="A44" s="146">
        <v>290</v>
      </c>
      <c r="B44" s="130"/>
      <c r="C44" s="131">
        <f>D44+G44+I44</f>
        <v>617.7</v>
      </c>
      <c r="D44" s="132">
        <f t="shared" si="4"/>
        <v>616.7</v>
      </c>
      <c r="E44" s="139">
        <v>241.7</v>
      </c>
      <c r="F44" s="145">
        <v>375</v>
      </c>
      <c r="G44" s="139"/>
      <c r="H44" s="139"/>
      <c r="I44" s="134">
        <v>1</v>
      </c>
      <c r="J44" s="135">
        <v>1</v>
      </c>
    </row>
    <row r="45" spans="1:10" s="11" customFormat="1" ht="12" customHeight="1">
      <c r="A45" s="146">
        <v>310</v>
      </c>
      <c r="B45" s="130"/>
      <c r="C45" s="131">
        <f t="shared" si="0"/>
        <v>1693.6</v>
      </c>
      <c r="D45" s="132">
        <f t="shared" si="4"/>
        <v>299.5</v>
      </c>
      <c r="E45" s="139">
        <v>48.4</v>
      </c>
      <c r="F45" s="145">
        <v>251.1</v>
      </c>
      <c r="G45" s="139">
        <v>1394.1</v>
      </c>
      <c r="H45" s="139">
        <v>1394.1</v>
      </c>
      <c r="I45" s="134">
        <v>0</v>
      </c>
      <c r="J45" s="132"/>
    </row>
    <row r="46" spans="1:10" s="11" customFormat="1" ht="15">
      <c r="A46" s="146">
        <v>340</v>
      </c>
      <c r="B46" s="130"/>
      <c r="C46" s="131">
        <f t="shared" si="0"/>
        <v>4448.400000000001</v>
      </c>
      <c r="D46" s="132">
        <f t="shared" si="4"/>
        <v>4448.400000000001</v>
      </c>
      <c r="E46" s="139">
        <v>706.6</v>
      </c>
      <c r="F46" s="145">
        <v>3741.8</v>
      </c>
      <c r="G46" s="139"/>
      <c r="H46" s="139"/>
      <c r="I46" s="134">
        <v>0</v>
      </c>
      <c r="J46" s="135">
        <v>0</v>
      </c>
    </row>
    <row r="47" spans="1:12" s="11" customFormat="1" ht="15" hidden="1">
      <c r="A47" s="144"/>
      <c r="B47" s="130"/>
      <c r="C47" s="147" t="e">
        <f>D47+G47+#REF!</f>
        <v>#REF!</v>
      </c>
      <c r="D47" s="139">
        <f t="shared" si="4"/>
        <v>0</v>
      </c>
      <c r="E47" s="139"/>
      <c r="F47" s="139"/>
      <c r="G47" s="139"/>
      <c r="H47" s="139"/>
      <c r="I47" s="148"/>
      <c r="J47" s="132"/>
      <c r="K47"/>
      <c r="L47"/>
    </row>
    <row r="48" spans="1:12" s="11" customFormat="1" ht="15" hidden="1">
      <c r="A48" s="149" t="s">
        <v>38</v>
      </c>
      <c r="B48" s="150"/>
      <c r="C48" s="151" t="e">
        <f>D48+G48+#REF!</f>
        <v>#REF!</v>
      </c>
      <c r="D48" s="152">
        <f t="shared" si="4"/>
        <v>0</v>
      </c>
      <c r="E48" s="153"/>
      <c r="F48" s="153"/>
      <c r="G48" s="153"/>
      <c r="H48" s="153"/>
      <c r="I48" s="148"/>
      <c r="J48" s="132"/>
      <c r="K48"/>
      <c r="L48"/>
    </row>
    <row r="49" spans="1:12" s="11" customFormat="1" ht="15" hidden="1">
      <c r="A49" s="149" t="s">
        <v>39</v>
      </c>
      <c r="B49" s="150"/>
      <c r="C49" s="151" t="e">
        <f>D49+G49+#REF!</f>
        <v>#REF!</v>
      </c>
      <c r="D49" s="154">
        <f t="shared" si="4"/>
        <v>0</v>
      </c>
      <c r="E49" s="153"/>
      <c r="F49" s="153"/>
      <c r="G49" s="153"/>
      <c r="H49" s="153"/>
      <c r="I49" s="148"/>
      <c r="J49" s="132"/>
      <c r="K49"/>
      <c r="L49"/>
    </row>
    <row r="50" spans="1:12" s="11" customFormat="1" ht="15" hidden="1">
      <c r="A50" s="149" t="s">
        <v>40</v>
      </c>
      <c r="B50" s="150"/>
      <c r="C50" s="151" t="e">
        <f>D50+G50+#REF!</f>
        <v>#REF!</v>
      </c>
      <c r="D50" s="154">
        <f t="shared" si="4"/>
        <v>0</v>
      </c>
      <c r="E50" s="153"/>
      <c r="F50" s="153"/>
      <c r="G50" s="153"/>
      <c r="H50" s="153"/>
      <c r="I50" s="148"/>
      <c r="J50" s="132"/>
      <c r="K50"/>
      <c r="L50"/>
    </row>
    <row r="51" spans="1:12" s="11" customFormat="1" ht="15" hidden="1">
      <c r="A51" s="149" t="s">
        <v>41</v>
      </c>
      <c r="B51" s="150"/>
      <c r="C51" s="151" t="e">
        <f>D51+G51+#REF!</f>
        <v>#REF!</v>
      </c>
      <c r="D51" s="154">
        <f t="shared" si="4"/>
        <v>0</v>
      </c>
      <c r="E51" s="153">
        <v>0</v>
      </c>
      <c r="F51" s="153"/>
      <c r="G51" s="153"/>
      <c r="H51" s="153"/>
      <c r="I51" s="148"/>
      <c r="J51" s="132"/>
      <c r="K51"/>
      <c r="L51"/>
    </row>
    <row r="52" spans="1:12" s="11" customFormat="1" ht="15" hidden="1">
      <c r="A52" s="149" t="s">
        <v>42</v>
      </c>
      <c r="B52" s="150"/>
      <c r="C52" s="151" t="e">
        <f>D52+G52+#REF!</f>
        <v>#REF!</v>
      </c>
      <c r="D52" s="154">
        <f t="shared" si="4"/>
        <v>0</v>
      </c>
      <c r="E52" s="153"/>
      <c r="F52" s="153"/>
      <c r="G52" s="153"/>
      <c r="H52" s="153"/>
      <c r="I52" s="148"/>
      <c r="J52" s="132"/>
      <c r="K52"/>
      <c r="L52"/>
    </row>
    <row r="53" spans="1:10" ht="15" hidden="1">
      <c r="A53" s="132" t="s">
        <v>13</v>
      </c>
      <c r="B53" s="130"/>
      <c r="C53" s="147" t="e">
        <f>D53+G53+#REF!</f>
        <v>#REF!</v>
      </c>
      <c r="D53" s="139">
        <f t="shared" si="4"/>
        <v>0</v>
      </c>
      <c r="E53" s="139"/>
      <c r="F53" s="139"/>
      <c r="G53" s="139"/>
      <c r="H53" s="139"/>
      <c r="I53" s="115"/>
      <c r="J53" s="135"/>
    </row>
    <row r="54" spans="1:10" ht="15" hidden="1">
      <c r="A54" s="132" t="s">
        <v>14</v>
      </c>
      <c r="B54" s="130"/>
      <c r="C54" s="147" t="e">
        <f>D54+G54+#REF!</f>
        <v>#REF!</v>
      </c>
      <c r="D54" s="139">
        <f t="shared" si="4"/>
        <v>0</v>
      </c>
      <c r="E54" s="139">
        <v>0</v>
      </c>
      <c r="F54" s="139"/>
      <c r="G54" s="139"/>
      <c r="H54" s="139"/>
      <c r="I54" s="115"/>
      <c r="J54" s="135"/>
    </row>
    <row r="55" spans="1:10" ht="15" hidden="1">
      <c r="A55" s="132" t="s">
        <v>25</v>
      </c>
      <c r="B55" s="130"/>
      <c r="C55" s="147" t="e">
        <f>D55+G55+#REF!</f>
        <v>#REF!</v>
      </c>
      <c r="D55" s="139">
        <f t="shared" si="4"/>
        <v>0</v>
      </c>
      <c r="E55" s="139">
        <v>0</v>
      </c>
      <c r="F55" s="139"/>
      <c r="G55" s="139"/>
      <c r="H55" s="139"/>
      <c r="I55" s="115"/>
      <c r="J55" s="135"/>
    </row>
    <row r="56" spans="1:10" ht="15" hidden="1">
      <c r="A56" s="132" t="s">
        <v>24</v>
      </c>
      <c r="B56" s="130"/>
      <c r="C56" s="147" t="e">
        <f>D56+G56+#REF!</f>
        <v>#REF!</v>
      </c>
      <c r="D56" s="139">
        <f t="shared" si="4"/>
        <v>0</v>
      </c>
      <c r="E56" s="139"/>
      <c r="F56" s="139"/>
      <c r="G56" s="139"/>
      <c r="H56" s="139"/>
      <c r="I56" s="115"/>
      <c r="J56" s="135"/>
    </row>
    <row r="57" spans="1:10" ht="15" hidden="1">
      <c r="A57" s="132" t="s">
        <v>26</v>
      </c>
      <c r="B57" s="130"/>
      <c r="C57" s="147" t="e">
        <f>D57+G57+#REF!</f>
        <v>#REF!</v>
      </c>
      <c r="D57" s="139">
        <f t="shared" si="4"/>
        <v>0</v>
      </c>
      <c r="E57" s="139">
        <v>0</v>
      </c>
      <c r="F57" s="139"/>
      <c r="G57" s="139"/>
      <c r="H57" s="139"/>
      <c r="I57" s="115"/>
      <c r="J57" s="135"/>
    </row>
    <row r="58" spans="1:12" s="8" customFormat="1" ht="15">
      <c r="A58" s="140" t="s">
        <v>52</v>
      </c>
      <c r="B58" s="141">
        <v>241</v>
      </c>
      <c r="C58" s="155">
        <f>D58+G58+I58</f>
        <v>91540.40000000001</v>
      </c>
      <c r="D58" s="156">
        <f aca="true" t="shared" si="5" ref="D58:J58">SUM(D31:D46)</f>
        <v>36843.700000000004</v>
      </c>
      <c r="E58" s="156">
        <f t="shared" si="5"/>
        <v>7227.599999999999</v>
      </c>
      <c r="F58" s="156">
        <f t="shared" si="5"/>
        <v>29616.099999999995</v>
      </c>
      <c r="G58" s="156">
        <f t="shared" si="5"/>
        <v>51001.1</v>
      </c>
      <c r="H58" s="156">
        <f t="shared" si="5"/>
        <v>38732.1</v>
      </c>
      <c r="I58" s="141">
        <f t="shared" si="5"/>
        <v>3695.6000000000004</v>
      </c>
      <c r="J58" s="141">
        <f t="shared" si="5"/>
        <v>3321.2999999999997</v>
      </c>
      <c r="K58"/>
      <c r="L58"/>
    </row>
    <row r="59" spans="1:12" s="24" customFormat="1" ht="13.5" customHeight="1">
      <c r="A59" s="161" t="s">
        <v>53</v>
      </c>
      <c r="B59" s="162"/>
      <c r="C59" s="163">
        <f>D59+G59+I59</f>
        <v>149284.1</v>
      </c>
      <c r="D59" s="164">
        <f aca="true" t="shared" si="6" ref="D59:J59">D30+D58</f>
        <v>56548.8</v>
      </c>
      <c r="E59" s="164">
        <f t="shared" si="6"/>
        <v>10539</v>
      </c>
      <c r="F59" s="164">
        <f t="shared" si="6"/>
        <v>46009.799999999996</v>
      </c>
      <c r="G59" s="164">
        <f t="shared" si="6"/>
        <v>54189.799999999996</v>
      </c>
      <c r="H59" s="164">
        <f t="shared" si="6"/>
        <v>39826.7</v>
      </c>
      <c r="I59" s="165">
        <f t="shared" si="6"/>
        <v>38545.5</v>
      </c>
      <c r="J59" s="165">
        <f t="shared" si="6"/>
        <v>26664.300000000007</v>
      </c>
      <c r="K59"/>
      <c r="L59"/>
    </row>
    <row r="60" spans="1:12" s="6" customFormat="1" ht="3" customHeight="1">
      <c r="A60" s="4"/>
      <c r="B60" s="5"/>
      <c r="C60" s="54" t="b">
        <f>C59=C30+C58</f>
        <v>1</v>
      </c>
      <c r="D60" s="61"/>
      <c r="I60" s="105"/>
      <c r="K60"/>
      <c r="L60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31" sqref="P31"/>
    </sheetView>
  </sheetViews>
  <sheetFormatPr defaultColWidth="9.140625" defaultRowHeight="15"/>
  <cols>
    <col min="1" max="1" width="32.421875" style="0" customWidth="1"/>
    <col min="3" max="3" width="16.8515625" style="82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82" customWidth="1"/>
    <col min="11" max="15" width="9.28125" style="0" bestFit="1" customWidth="1"/>
    <col min="16" max="16" width="9.421875" style="0" bestFit="1" customWidth="1"/>
    <col min="18" max="18" width="9.140625" style="97" customWidth="1"/>
  </cols>
  <sheetData>
    <row r="1" ht="15" hidden="1"/>
    <row r="2" ht="15" hidden="1">
      <c r="G2" s="7" t="s">
        <v>23</v>
      </c>
    </row>
    <row r="3" spans="1:7" ht="15.75">
      <c r="A3" s="90" t="s">
        <v>109</v>
      </c>
      <c r="B3" s="90"/>
      <c r="C3" s="90"/>
      <c r="D3" s="90"/>
      <c r="E3" s="90"/>
      <c r="F3" s="90"/>
      <c r="G3" s="90"/>
    </row>
    <row r="4" spans="1:7" ht="15.75">
      <c r="A4" s="170"/>
      <c r="B4" s="170"/>
      <c r="C4" s="170"/>
      <c r="F4" s="171" t="s">
        <v>19</v>
      </c>
      <c r="G4" s="171"/>
    </row>
    <row r="5" spans="1:18" ht="18" customHeight="1">
      <c r="A5" s="221" t="s">
        <v>1</v>
      </c>
      <c r="B5" s="219"/>
      <c r="C5" s="217" t="s">
        <v>62</v>
      </c>
      <c r="D5" s="175" t="s">
        <v>63</v>
      </c>
      <c r="E5" s="187"/>
      <c r="F5" s="187"/>
      <c r="G5" s="187"/>
      <c r="H5" s="187"/>
      <c r="I5" s="176"/>
      <c r="J5" s="215" t="s">
        <v>70</v>
      </c>
      <c r="K5" s="214" t="s">
        <v>63</v>
      </c>
      <c r="L5" s="214"/>
      <c r="M5" s="214"/>
      <c r="N5" s="214"/>
      <c r="O5" s="214"/>
      <c r="P5" s="214"/>
      <c r="Q5" s="214"/>
      <c r="R5" s="101"/>
    </row>
    <row r="6" spans="1:17" ht="15">
      <c r="A6" s="222"/>
      <c r="B6" s="220"/>
      <c r="C6" s="218"/>
      <c r="D6" s="21" t="s">
        <v>64</v>
      </c>
      <c r="E6" s="21" t="s">
        <v>65</v>
      </c>
      <c r="F6" s="20" t="s">
        <v>66</v>
      </c>
      <c r="G6" s="21" t="s">
        <v>67</v>
      </c>
      <c r="H6" s="65" t="s">
        <v>68</v>
      </c>
      <c r="I6" s="67" t="s">
        <v>69</v>
      </c>
      <c r="J6" s="216"/>
      <c r="K6" s="108" t="s">
        <v>64</v>
      </c>
      <c r="L6" s="108" t="s">
        <v>65</v>
      </c>
      <c r="M6" s="109" t="s">
        <v>66</v>
      </c>
      <c r="N6" s="108" t="s">
        <v>67</v>
      </c>
      <c r="O6" s="109" t="s">
        <v>68</v>
      </c>
      <c r="P6" s="102" t="s">
        <v>69</v>
      </c>
      <c r="Q6" s="30" t="s">
        <v>72</v>
      </c>
    </row>
    <row r="7" spans="1:17" ht="15">
      <c r="A7" s="10" t="s">
        <v>49</v>
      </c>
      <c r="B7" s="17">
        <v>211</v>
      </c>
      <c r="C7" s="33">
        <f>D7+E7+F7+G7+H7+I7</f>
        <v>0</v>
      </c>
      <c r="D7" s="17"/>
      <c r="E7" s="17"/>
      <c r="F7" s="17"/>
      <c r="G7" s="17"/>
      <c r="H7" s="17"/>
      <c r="I7" s="67"/>
      <c r="J7" s="33">
        <f>K7+L7+M7+N7+O7+P7+Q7</f>
        <v>0</v>
      </c>
      <c r="K7" s="17"/>
      <c r="L7" s="17"/>
      <c r="M7" s="17"/>
      <c r="N7" s="17"/>
      <c r="O7" s="17"/>
      <c r="P7" s="67"/>
      <c r="Q7" s="98"/>
    </row>
    <row r="8" spans="1:17" ht="15">
      <c r="A8" s="10" t="s">
        <v>50</v>
      </c>
      <c r="B8" s="17">
        <v>213</v>
      </c>
      <c r="C8" s="33">
        <f>D8+E8+F8+G8+H8+I8</f>
        <v>0</v>
      </c>
      <c r="D8" s="17"/>
      <c r="E8" s="17"/>
      <c r="F8" s="17"/>
      <c r="G8" s="17"/>
      <c r="H8" s="17"/>
      <c r="I8" s="67"/>
      <c r="J8" s="33">
        <f aca="true" t="shared" si="0" ref="J8:J30">K8+L8+M8+N8+O8+P8+Q8</f>
        <v>12318.9</v>
      </c>
      <c r="K8" s="17">
        <v>3038</v>
      </c>
      <c r="L8" s="17">
        <v>516.5</v>
      </c>
      <c r="M8" s="17">
        <v>745.7</v>
      </c>
      <c r="N8" s="17">
        <v>507.5</v>
      </c>
      <c r="O8" s="17">
        <v>1901.5</v>
      </c>
      <c r="P8" s="67">
        <v>5609.7</v>
      </c>
      <c r="Q8" s="98"/>
    </row>
    <row r="9" spans="1:17" ht="15">
      <c r="A9" s="10" t="s">
        <v>12</v>
      </c>
      <c r="B9" s="9">
        <v>212</v>
      </c>
      <c r="C9" s="33">
        <f>D9+E9+F9+G9+H9+I9</f>
        <v>0</v>
      </c>
      <c r="D9" s="17"/>
      <c r="E9" s="17"/>
      <c r="F9" s="17"/>
      <c r="G9" s="17"/>
      <c r="H9" s="17"/>
      <c r="I9" s="67"/>
      <c r="J9" s="33">
        <f>K9+L9+M9+N9+O9+P9+Q9</f>
        <v>0</v>
      </c>
      <c r="K9" s="17">
        <v>0</v>
      </c>
      <c r="L9" s="17">
        <v>0</v>
      </c>
      <c r="M9" s="17"/>
      <c r="N9" s="17">
        <v>0</v>
      </c>
      <c r="O9" s="17">
        <v>0</v>
      </c>
      <c r="P9" s="67"/>
      <c r="Q9" s="98">
        <v>0</v>
      </c>
    </row>
    <row r="10" spans="1:17" ht="15" hidden="1">
      <c r="A10" s="10" t="s">
        <v>15</v>
      </c>
      <c r="B10" s="9"/>
      <c r="C10" s="33"/>
      <c r="D10" s="17"/>
      <c r="E10" s="17"/>
      <c r="F10" s="17"/>
      <c r="G10" s="17"/>
      <c r="H10" s="17"/>
      <c r="I10" s="67"/>
      <c r="J10" s="33">
        <f t="shared" si="0"/>
        <v>0</v>
      </c>
      <c r="K10" s="17"/>
      <c r="L10" s="17"/>
      <c r="M10" s="17"/>
      <c r="N10" s="17"/>
      <c r="O10" s="17"/>
      <c r="P10" s="67"/>
      <c r="Q10" s="98"/>
    </row>
    <row r="11" spans="1:17" ht="15" hidden="1">
      <c r="A11" s="16" t="s">
        <v>32</v>
      </c>
      <c r="B11" s="14"/>
      <c r="C11" s="83"/>
      <c r="D11" s="14"/>
      <c r="E11" s="14"/>
      <c r="F11" s="14"/>
      <c r="G11" s="14"/>
      <c r="H11" s="14"/>
      <c r="I11" s="67"/>
      <c r="J11" s="33">
        <f t="shared" si="0"/>
        <v>0</v>
      </c>
      <c r="K11" s="14"/>
      <c r="L11" s="14"/>
      <c r="M11" s="14"/>
      <c r="N11" s="14"/>
      <c r="O11" s="14"/>
      <c r="P11" s="67"/>
      <c r="Q11" s="98"/>
    </row>
    <row r="12" spans="1:17" ht="15" hidden="1">
      <c r="A12" s="16" t="s">
        <v>27</v>
      </c>
      <c r="B12" s="14"/>
      <c r="C12" s="83"/>
      <c r="D12" s="14"/>
      <c r="E12" s="14"/>
      <c r="F12" s="14"/>
      <c r="G12" s="14"/>
      <c r="H12" s="14"/>
      <c r="I12" s="67"/>
      <c r="J12" s="33">
        <f t="shared" si="0"/>
        <v>0</v>
      </c>
      <c r="K12" s="14"/>
      <c r="L12" s="14"/>
      <c r="M12" s="14"/>
      <c r="N12" s="14"/>
      <c r="O12" s="14"/>
      <c r="P12" s="67"/>
      <c r="Q12" s="98"/>
    </row>
    <row r="13" spans="1:17" ht="15" hidden="1">
      <c r="A13" s="16" t="s">
        <v>28</v>
      </c>
      <c r="B13" s="14"/>
      <c r="C13" s="83"/>
      <c r="D13" s="14"/>
      <c r="E13" s="14"/>
      <c r="F13" s="14"/>
      <c r="G13" s="14"/>
      <c r="H13" s="14"/>
      <c r="I13" s="67"/>
      <c r="J13" s="33">
        <f t="shared" si="0"/>
        <v>0</v>
      </c>
      <c r="K13" s="14"/>
      <c r="L13" s="14"/>
      <c r="M13" s="14"/>
      <c r="N13" s="14"/>
      <c r="O13" s="14"/>
      <c r="P13" s="67"/>
      <c r="Q13" s="98"/>
    </row>
    <row r="14" spans="1:17" ht="15">
      <c r="A14" s="10" t="s">
        <v>2</v>
      </c>
      <c r="B14" s="9">
        <v>221</v>
      </c>
      <c r="C14" s="33">
        <f>D14+E14+F14+G14+H14+I14</f>
        <v>0</v>
      </c>
      <c r="D14" s="17"/>
      <c r="E14" s="34"/>
      <c r="F14" s="17"/>
      <c r="G14" s="17"/>
      <c r="H14" s="17"/>
      <c r="I14" s="67"/>
      <c r="J14" s="33">
        <f t="shared" si="0"/>
        <v>0.1</v>
      </c>
      <c r="K14" s="17">
        <v>0</v>
      </c>
      <c r="L14" s="34"/>
      <c r="M14" s="17">
        <v>0.1</v>
      </c>
      <c r="N14" s="17"/>
      <c r="O14" s="17">
        <v>0</v>
      </c>
      <c r="P14" s="67"/>
      <c r="Q14" s="98"/>
    </row>
    <row r="15" spans="1:17" ht="15">
      <c r="A15" s="10" t="s">
        <v>3</v>
      </c>
      <c r="B15" s="9">
        <v>222</v>
      </c>
      <c r="C15" s="33">
        <f>D15+E15+F15+G15+H15+I15</f>
        <v>0</v>
      </c>
      <c r="D15" s="17"/>
      <c r="E15" s="17"/>
      <c r="F15" s="17"/>
      <c r="G15" s="17"/>
      <c r="H15" s="17"/>
      <c r="I15" s="67"/>
      <c r="J15" s="33">
        <f t="shared" si="0"/>
        <v>0</v>
      </c>
      <c r="K15" s="17">
        <v>0</v>
      </c>
      <c r="L15" s="17"/>
      <c r="M15" s="17"/>
      <c r="N15" s="17"/>
      <c r="O15" s="17">
        <v>0</v>
      </c>
      <c r="P15" s="67">
        <v>0</v>
      </c>
      <c r="Q15" s="98">
        <v>0</v>
      </c>
    </row>
    <row r="16" spans="1:17" ht="15">
      <c r="A16" s="10" t="s">
        <v>4</v>
      </c>
      <c r="B16" s="9">
        <v>223</v>
      </c>
      <c r="C16" s="33">
        <f>D16+E16+F16+G16+H16+I16</f>
        <v>0</v>
      </c>
      <c r="D16" s="17"/>
      <c r="E16" s="17"/>
      <c r="F16" s="17"/>
      <c r="G16" s="17"/>
      <c r="H16" s="17"/>
      <c r="I16" s="67"/>
      <c r="J16" s="33">
        <f t="shared" si="0"/>
        <v>0</v>
      </c>
      <c r="K16" s="17">
        <v>0</v>
      </c>
      <c r="L16" s="17"/>
      <c r="M16" s="17"/>
      <c r="N16" s="17"/>
      <c r="O16" s="17">
        <v>0</v>
      </c>
      <c r="P16" s="67"/>
      <c r="Q16" s="98"/>
    </row>
    <row r="17" spans="1:17" ht="15">
      <c r="A17" s="10" t="s">
        <v>5</v>
      </c>
      <c r="B17" s="9">
        <v>225</v>
      </c>
      <c r="C17" s="33">
        <f>D17+E17+F17+G17+H17+I17</f>
        <v>0</v>
      </c>
      <c r="D17" s="17"/>
      <c r="E17" s="17"/>
      <c r="F17" s="17"/>
      <c r="G17" s="17"/>
      <c r="H17" s="17"/>
      <c r="I17" s="67"/>
      <c r="J17" s="33">
        <f t="shared" si="0"/>
        <v>0</v>
      </c>
      <c r="K17" s="17">
        <v>0</v>
      </c>
      <c r="L17" s="17"/>
      <c r="M17" s="17">
        <v>0</v>
      </c>
      <c r="N17" s="17">
        <v>0</v>
      </c>
      <c r="O17" s="17">
        <v>0</v>
      </c>
      <c r="P17" s="67">
        <v>0</v>
      </c>
      <c r="Q17" s="98">
        <v>0</v>
      </c>
    </row>
    <row r="18" spans="1:18" ht="15" hidden="1">
      <c r="A18" s="16" t="s">
        <v>6</v>
      </c>
      <c r="B18" s="14"/>
      <c r="C18" s="84"/>
      <c r="D18" s="14"/>
      <c r="E18" s="14"/>
      <c r="F18" s="14"/>
      <c r="G18" s="14"/>
      <c r="H18" s="14"/>
      <c r="I18" s="17"/>
      <c r="J18" s="33">
        <f t="shared" si="0"/>
        <v>0</v>
      </c>
      <c r="K18" s="14"/>
      <c r="L18" s="14"/>
      <c r="M18" s="14"/>
      <c r="N18" s="14"/>
      <c r="O18" s="14"/>
      <c r="P18" s="17"/>
      <c r="Q18" s="99"/>
      <c r="R18" s="96"/>
    </row>
    <row r="19" spans="1:18" ht="15" hidden="1">
      <c r="A19" s="16" t="s">
        <v>7</v>
      </c>
      <c r="B19" s="14"/>
      <c r="C19" s="84"/>
      <c r="D19" s="14"/>
      <c r="E19" s="14"/>
      <c r="F19" s="14"/>
      <c r="G19" s="14"/>
      <c r="H19" s="14"/>
      <c r="I19" s="17"/>
      <c r="J19" s="33">
        <f t="shared" si="0"/>
        <v>0</v>
      </c>
      <c r="K19" s="14"/>
      <c r="L19" s="14"/>
      <c r="M19" s="14"/>
      <c r="N19" s="14"/>
      <c r="O19" s="14"/>
      <c r="P19" s="17"/>
      <c r="Q19" s="99"/>
      <c r="R19" s="96"/>
    </row>
    <row r="20" spans="1:18" ht="15">
      <c r="A20" s="10" t="s">
        <v>8</v>
      </c>
      <c r="B20" s="9">
        <v>226</v>
      </c>
      <c r="C20" s="33">
        <f>D20+E20+F20+G20+H20+I20</f>
        <v>0</v>
      </c>
      <c r="D20" s="17"/>
      <c r="E20" s="62"/>
      <c r="F20" s="17"/>
      <c r="G20" s="17"/>
      <c r="H20" s="17"/>
      <c r="I20" s="17"/>
      <c r="J20" s="114">
        <f>K20+L20+M20+N20+O20+P20+Q20</f>
        <v>2577</v>
      </c>
      <c r="K20" s="17">
        <v>2544.3</v>
      </c>
      <c r="L20" s="62">
        <v>15.7</v>
      </c>
      <c r="M20" s="17">
        <v>7.2</v>
      </c>
      <c r="N20" s="17">
        <v>9.8</v>
      </c>
      <c r="O20" s="17">
        <v>0</v>
      </c>
      <c r="P20" s="17"/>
      <c r="Q20" s="99">
        <v>0</v>
      </c>
      <c r="R20" s="96"/>
    </row>
    <row r="21" spans="1:18" ht="15" hidden="1">
      <c r="A21" s="16" t="s">
        <v>16</v>
      </c>
      <c r="B21" s="14"/>
      <c r="C21" s="83"/>
      <c r="D21" s="14"/>
      <c r="E21" s="14"/>
      <c r="F21" s="14"/>
      <c r="G21" s="14"/>
      <c r="H21" s="14"/>
      <c r="I21" s="17"/>
      <c r="J21" s="33">
        <f t="shared" si="0"/>
        <v>0</v>
      </c>
      <c r="K21" s="14"/>
      <c r="L21" s="14"/>
      <c r="M21" s="14"/>
      <c r="N21" s="14"/>
      <c r="O21" s="14"/>
      <c r="P21" s="17"/>
      <c r="Q21" s="99"/>
      <c r="R21" s="96"/>
    </row>
    <row r="22" spans="1:18" ht="15" hidden="1">
      <c r="A22" s="16" t="s">
        <v>29</v>
      </c>
      <c r="B22" s="14"/>
      <c r="C22" s="83"/>
      <c r="D22" s="14"/>
      <c r="E22" s="14"/>
      <c r="F22" s="14"/>
      <c r="G22" s="14"/>
      <c r="H22" s="14"/>
      <c r="I22" s="17"/>
      <c r="J22" s="33">
        <f t="shared" si="0"/>
        <v>0</v>
      </c>
      <c r="K22" s="14"/>
      <c r="L22" s="14"/>
      <c r="M22" s="14"/>
      <c r="N22" s="14"/>
      <c r="O22" s="14"/>
      <c r="P22" s="17"/>
      <c r="Q22" s="99"/>
      <c r="R22" s="96"/>
    </row>
    <row r="23" spans="1:18" ht="15" hidden="1">
      <c r="A23" s="16" t="s">
        <v>30</v>
      </c>
      <c r="B23" s="14"/>
      <c r="C23" s="83"/>
      <c r="D23" s="14"/>
      <c r="E23" s="14"/>
      <c r="F23" s="14"/>
      <c r="G23" s="14"/>
      <c r="H23" s="14"/>
      <c r="I23" s="17"/>
      <c r="J23" s="33">
        <f t="shared" si="0"/>
        <v>0</v>
      </c>
      <c r="K23" s="14"/>
      <c r="L23" s="14"/>
      <c r="M23" s="14"/>
      <c r="N23" s="14"/>
      <c r="O23" s="14"/>
      <c r="P23" s="17"/>
      <c r="Q23" s="99"/>
      <c r="R23" s="96"/>
    </row>
    <row r="24" spans="1:18" ht="15" hidden="1">
      <c r="A24" s="16" t="s">
        <v>17</v>
      </c>
      <c r="B24" s="14"/>
      <c r="C24" s="83"/>
      <c r="D24" s="14"/>
      <c r="E24" s="14"/>
      <c r="F24" s="14"/>
      <c r="G24" s="14"/>
      <c r="H24" s="14"/>
      <c r="I24" s="17"/>
      <c r="J24" s="33">
        <f t="shared" si="0"/>
        <v>0</v>
      </c>
      <c r="K24" s="14"/>
      <c r="L24" s="14"/>
      <c r="M24" s="14"/>
      <c r="N24" s="14"/>
      <c r="O24" s="14"/>
      <c r="P24" s="17"/>
      <c r="Q24" s="99"/>
      <c r="R24" s="96"/>
    </row>
    <row r="25" spans="1:18" ht="15" hidden="1">
      <c r="A25" s="10" t="s">
        <v>31</v>
      </c>
      <c r="B25" s="9"/>
      <c r="C25" s="33"/>
      <c r="D25" s="17"/>
      <c r="E25" s="17"/>
      <c r="F25" s="17"/>
      <c r="G25" s="17"/>
      <c r="H25" s="17"/>
      <c r="I25" s="17"/>
      <c r="J25" s="33">
        <f t="shared" si="0"/>
        <v>0</v>
      </c>
      <c r="K25" s="17"/>
      <c r="L25" s="17"/>
      <c r="M25" s="17"/>
      <c r="N25" s="17"/>
      <c r="O25" s="17"/>
      <c r="P25" s="17"/>
      <c r="Q25" s="99"/>
      <c r="R25" s="96"/>
    </row>
    <row r="26" spans="1:18" ht="31.5" customHeight="1">
      <c r="A26" s="107" t="s">
        <v>77</v>
      </c>
      <c r="B26" s="9">
        <v>246</v>
      </c>
      <c r="C26" s="33"/>
      <c r="D26" s="17"/>
      <c r="E26" s="17"/>
      <c r="F26" s="17"/>
      <c r="G26" s="17"/>
      <c r="H26" s="17"/>
      <c r="I26" s="17"/>
      <c r="J26" s="33">
        <f t="shared" si="0"/>
        <v>0</v>
      </c>
      <c r="K26" s="17">
        <v>0</v>
      </c>
      <c r="L26" s="17"/>
      <c r="M26" s="17"/>
      <c r="N26" s="17"/>
      <c r="O26" s="17"/>
      <c r="P26" s="17"/>
      <c r="Q26" s="99"/>
      <c r="R26" s="96"/>
    </row>
    <row r="27" spans="1:18" ht="15">
      <c r="A27" s="10" t="s">
        <v>9</v>
      </c>
      <c r="B27" s="9">
        <v>262</v>
      </c>
      <c r="C27" s="33">
        <f>D27+E27+F27+G27+H27+I27</f>
        <v>0</v>
      </c>
      <c r="D27" s="17"/>
      <c r="E27" s="17"/>
      <c r="F27" s="17"/>
      <c r="G27" s="56"/>
      <c r="H27" s="17"/>
      <c r="I27" s="17"/>
      <c r="J27" s="33">
        <f t="shared" si="0"/>
        <v>0</v>
      </c>
      <c r="K27" s="17">
        <v>0</v>
      </c>
      <c r="L27" s="17"/>
      <c r="M27" s="17"/>
      <c r="N27" s="56"/>
      <c r="O27" s="17"/>
      <c r="P27" s="17"/>
      <c r="Q27" s="99"/>
      <c r="R27" s="96"/>
    </row>
    <row r="28" spans="1:17" ht="15">
      <c r="A28" s="10" t="s">
        <v>21</v>
      </c>
      <c r="B28" s="9">
        <v>263</v>
      </c>
      <c r="C28" s="33">
        <f>D28+E28+F28+G28+H28+I28</f>
        <v>0</v>
      </c>
      <c r="D28" s="17"/>
      <c r="E28" s="14"/>
      <c r="F28" s="17"/>
      <c r="G28" s="17"/>
      <c r="H28" s="17"/>
      <c r="I28" s="67"/>
      <c r="J28" s="33">
        <f t="shared" si="0"/>
        <v>0</v>
      </c>
      <c r="K28" s="17">
        <v>0</v>
      </c>
      <c r="L28" s="14"/>
      <c r="M28" s="17"/>
      <c r="N28" s="17"/>
      <c r="O28" s="17"/>
      <c r="P28" s="67"/>
      <c r="Q28" s="98"/>
    </row>
    <row r="29" spans="1:17" ht="15">
      <c r="A29" s="18" t="s">
        <v>43</v>
      </c>
      <c r="B29" s="9">
        <v>290</v>
      </c>
      <c r="C29" s="33">
        <f>D29+E29+F29+G29+H29+I29</f>
        <v>0</v>
      </c>
      <c r="D29" s="17"/>
      <c r="E29" s="17"/>
      <c r="F29" s="17"/>
      <c r="G29" s="17"/>
      <c r="H29" s="17"/>
      <c r="I29" s="67"/>
      <c r="J29" s="33">
        <f t="shared" si="0"/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67">
        <v>0</v>
      </c>
      <c r="Q29" s="98"/>
    </row>
    <row r="30" spans="1:17" ht="15">
      <c r="A30" s="10" t="s">
        <v>10</v>
      </c>
      <c r="B30" s="9">
        <v>310</v>
      </c>
      <c r="C30" s="33">
        <f>D30+E30+F30+G30+H30+I30</f>
        <v>0</v>
      </c>
      <c r="D30" s="17"/>
      <c r="E30" s="17"/>
      <c r="F30" s="17"/>
      <c r="G30" s="17"/>
      <c r="H30" s="17"/>
      <c r="I30" s="67"/>
      <c r="J30" s="33">
        <f t="shared" si="0"/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67">
        <v>0</v>
      </c>
      <c r="Q30" s="98"/>
    </row>
    <row r="31" spans="1:17" ht="15">
      <c r="A31" s="10" t="s">
        <v>11</v>
      </c>
      <c r="B31" s="9">
        <v>340</v>
      </c>
      <c r="C31" s="33">
        <f>D31+E31+F31+G31+H31+I31</f>
        <v>0</v>
      </c>
      <c r="D31" s="17"/>
      <c r="E31" s="17"/>
      <c r="F31" s="17"/>
      <c r="G31" s="17"/>
      <c r="H31" s="17"/>
      <c r="I31" s="67"/>
      <c r="J31" s="33">
        <f>K31+L31+M31+N31+O31+P31+Q31</f>
        <v>31.8</v>
      </c>
      <c r="K31" s="17">
        <v>0</v>
      </c>
      <c r="L31" s="17">
        <v>2.5</v>
      </c>
      <c r="M31" s="17">
        <v>23.3</v>
      </c>
      <c r="N31" s="17">
        <v>0</v>
      </c>
      <c r="O31" s="17">
        <v>0</v>
      </c>
      <c r="P31" s="67">
        <v>6</v>
      </c>
      <c r="Q31" s="98">
        <v>0</v>
      </c>
    </row>
    <row r="32" spans="1:17" ht="15">
      <c r="A32" s="15" t="s">
        <v>51</v>
      </c>
      <c r="B32" s="19"/>
      <c r="C32" s="35">
        <f>D32+G32+I32</f>
        <v>0</v>
      </c>
      <c r="D32" s="70">
        <f>SUM(D7:D31)</f>
        <v>0</v>
      </c>
      <c r="E32" s="70">
        <f>SUM(E7:E31)</f>
        <v>0</v>
      </c>
      <c r="F32" s="70">
        <f>SUM(F7:F31)</f>
        <v>0</v>
      </c>
      <c r="G32" s="70">
        <f>SUM(G7:G31)</f>
        <v>0</v>
      </c>
      <c r="H32" s="70">
        <f>SUM(H7:H31)</f>
        <v>0</v>
      </c>
      <c r="I32" s="66"/>
      <c r="J32" s="35">
        <f>K32+N32+P32+L32+M32+O32+Q32</f>
        <v>14927.8</v>
      </c>
      <c r="K32" s="19">
        <f>SUM(K7:K31)</f>
        <v>5582.3</v>
      </c>
      <c r="L32" s="19">
        <f aca="true" t="shared" si="1" ref="L32:Q32">SUM(L7:L31)</f>
        <v>534.7</v>
      </c>
      <c r="M32" s="19">
        <f t="shared" si="1"/>
        <v>776.3000000000001</v>
      </c>
      <c r="N32" s="19">
        <f t="shared" si="1"/>
        <v>517.3</v>
      </c>
      <c r="O32" s="19">
        <f t="shared" si="1"/>
        <v>1901.5</v>
      </c>
      <c r="P32" s="19">
        <f t="shared" si="1"/>
        <v>5615.7</v>
      </c>
      <c r="Q32" s="19">
        <f t="shared" si="1"/>
        <v>0</v>
      </c>
    </row>
    <row r="33" spans="1:17" ht="15">
      <c r="A33" s="12">
        <v>211</v>
      </c>
      <c r="B33" s="22"/>
      <c r="C33" s="33">
        <f>D33+E33+F33+G33+H33+I33</f>
        <v>0</v>
      </c>
      <c r="D33" s="68"/>
      <c r="E33" s="71"/>
      <c r="F33" s="71"/>
      <c r="G33" s="71"/>
      <c r="H33" s="71"/>
      <c r="I33" s="68"/>
      <c r="J33" s="33">
        <f>K33+L33+M33+N33+O33+P33</f>
        <v>0</v>
      </c>
      <c r="K33" s="17"/>
      <c r="L33" s="23"/>
      <c r="M33" s="23"/>
      <c r="N33" s="23"/>
      <c r="O33" s="23"/>
      <c r="P33" s="17"/>
      <c r="Q33" s="99"/>
    </row>
    <row r="34" spans="1:17" ht="15">
      <c r="A34" s="12">
        <v>213</v>
      </c>
      <c r="B34" s="23"/>
      <c r="C34" s="33">
        <f>D34+E34+F34+G34+H34+I34</f>
        <v>0</v>
      </c>
      <c r="D34" s="68"/>
      <c r="E34" s="71"/>
      <c r="F34" s="71"/>
      <c r="G34" s="71"/>
      <c r="H34" s="71"/>
      <c r="I34" s="68"/>
      <c r="J34" s="33">
        <f>K34+L34+M34+N34+O34+P34</f>
        <v>13500.7</v>
      </c>
      <c r="K34" s="17"/>
      <c r="L34" s="23"/>
      <c r="M34" s="23"/>
      <c r="N34" s="23"/>
      <c r="O34" s="23">
        <v>6769.8</v>
      </c>
      <c r="P34" s="17">
        <v>6730.9</v>
      </c>
      <c r="Q34" s="99"/>
    </row>
    <row r="35" spans="1:17" ht="15">
      <c r="A35" s="12">
        <v>212</v>
      </c>
      <c r="B35" s="23"/>
      <c r="C35" s="33">
        <f>D35+E35+F35+G35+H35+I35</f>
        <v>0</v>
      </c>
      <c r="D35" s="68"/>
      <c r="E35" s="71"/>
      <c r="F35" s="71"/>
      <c r="G35" s="71"/>
      <c r="H35" s="71"/>
      <c r="I35" s="68"/>
      <c r="J35" s="33">
        <f>K35+L35+M35+N35+O35+P35</f>
        <v>320.7</v>
      </c>
      <c r="K35" s="17"/>
      <c r="L35" s="23"/>
      <c r="M35" s="23"/>
      <c r="N35" s="23"/>
      <c r="O35" s="23">
        <v>0</v>
      </c>
      <c r="P35" s="17">
        <v>320.7</v>
      </c>
      <c r="Q35" s="99"/>
    </row>
    <row r="36" spans="1:17" ht="15" hidden="1">
      <c r="A36" s="13" t="s">
        <v>33</v>
      </c>
      <c r="B36" s="23"/>
      <c r="C36" s="33"/>
      <c r="D36" s="86"/>
      <c r="E36" s="71"/>
      <c r="F36" s="71"/>
      <c r="G36" s="71"/>
      <c r="H36" s="71"/>
      <c r="I36" s="68"/>
      <c r="J36" s="33"/>
      <c r="K36" s="87"/>
      <c r="L36" s="23"/>
      <c r="M36" s="23"/>
      <c r="N36" s="23"/>
      <c r="O36" s="23"/>
      <c r="P36" s="17"/>
      <c r="Q36" s="99"/>
    </row>
    <row r="37" spans="1:17" ht="15" hidden="1">
      <c r="A37" s="13" t="s">
        <v>34</v>
      </c>
      <c r="B37" s="23"/>
      <c r="C37" s="33"/>
      <c r="D37" s="86"/>
      <c r="E37" s="71"/>
      <c r="F37" s="71"/>
      <c r="G37" s="71"/>
      <c r="H37" s="71"/>
      <c r="I37" s="68"/>
      <c r="J37" s="33"/>
      <c r="K37" s="87"/>
      <c r="L37" s="23"/>
      <c r="M37" s="23"/>
      <c r="N37" s="23"/>
      <c r="O37" s="23"/>
      <c r="P37" s="17"/>
      <c r="Q37" s="99"/>
    </row>
    <row r="38" spans="1:17" ht="15">
      <c r="A38" s="12">
        <v>221</v>
      </c>
      <c r="B38" s="23"/>
      <c r="C38" s="33">
        <f>D38+E38+F38+G38+H38+I38</f>
        <v>0</v>
      </c>
      <c r="D38" s="68"/>
      <c r="E38" s="71"/>
      <c r="F38" s="71"/>
      <c r="G38" s="71"/>
      <c r="H38" s="71"/>
      <c r="I38" s="68"/>
      <c r="J38" s="33">
        <f aca="true" t="shared" si="2" ref="J38:J43">K38+L38+M38+N38+O38+P38</f>
        <v>85.4</v>
      </c>
      <c r="K38" s="17"/>
      <c r="L38" s="23"/>
      <c r="M38" s="23"/>
      <c r="N38" s="23"/>
      <c r="O38" s="23">
        <v>79.4</v>
      </c>
      <c r="P38" s="17">
        <v>6</v>
      </c>
      <c r="Q38" s="99"/>
    </row>
    <row r="39" spans="1:17" ht="15">
      <c r="A39" s="12">
        <v>222</v>
      </c>
      <c r="B39" s="23"/>
      <c r="C39" s="33">
        <f>D39+E39+F39+G39+H39+I39</f>
        <v>0</v>
      </c>
      <c r="D39" s="68"/>
      <c r="E39" s="71"/>
      <c r="F39" s="71"/>
      <c r="G39" s="71"/>
      <c r="H39" s="71"/>
      <c r="I39" s="68"/>
      <c r="J39" s="33">
        <f t="shared" si="2"/>
        <v>11.2</v>
      </c>
      <c r="K39" s="17"/>
      <c r="L39" s="23"/>
      <c r="M39" s="23"/>
      <c r="N39" s="23"/>
      <c r="O39" s="23">
        <v>0</v>
      </c>
      <c r="P39" s="17">
        <v>11.2</v>
      </c>
      <c r="Q39" s="99"/>
    </row>
    <row r="40" spans="1:17" ht="15">
      <c r="A40" s="12">
        <v>223</v>
      </c>
      <c r="B40" s="23"/>
      <c r="C40" s="33">
        <f>D40+E40+F40+G40+H40+I40</f>
        <v>0</v>
      </c>
      <c r="D40" s="68"/>
      <c r="E40" s="71"/>
      <c r="F40" s="71"/>
      <c r="G40" s="71"/>
      <c r="H40" s="71"/>
      <c r="I40" s="68"/>
      <c r="J40" s="33">
        <f t="shared" si="2"/>
        <v>2025.8000000000002</v>
      </c>
      <c r="K40" s="17"/>
      <c r="L40" s="23"/>
      <c r="M40" s="23"/>
      <c r="N40" s="23"/>
      <c r="O40" s="23">
        <v>454.4</v>
      </c>
      <c r="P40" s="17">
        <v>1571.4</v>
      </c>
      <c r="Q40" s="99"/>
    </row>
    <row r="41" spans="1:17" ht="15">
      <c r="A41" s="12">
        <v>224</v>
      </c>
      <c r="B41" s="23"/>
      <c r="C41" s="33">
        <f>D41+E41+F41+G41+H41+I41</f>
        <v>0</v>
      </c>
      <c r="D41" s="68"/>
      <c r="E41" s="71"/>
      <c r="F41" s="71"/>
      <c r="G41" s="71"/>
      <c r="H41" s="71"/>
      <c r="I41" s="68"/>
      <c r="J41" s="33">
        <f t="shared" si="2"/>
        <v>128</v>
      </c>
      <c r="K41" s="17"/>
      <c r="L41" s="23"/>
      <c r="M41" s="23"/>
      <c r="N41" s="23"/>
      <c r="O41" s="23"/>
      <c r="P41" s="17">
        <v>128</v>
      </c>
      <c r="Q41" s="99"/>
    </row>
    <row r="42" spans="1:17" ht="15">
      <c r="A42" s="51">
        <v>225</v>
      </c>
      <c r="B42" s="23"/>
      <c r="C42" s="33">
        <f>D42+E42+F42+G42+H42+I42</f>
        <v>0</v>
      </c>
      <c r="D42" s="68"/>
      <c r="E42" s="69"/>
      <c r="F42" s="69"/>
      <c r="G42" s="69"/>
      <c r="H42" s="69"/>
      <c r="I42" s="68"/>
      <c r="J42" s="33">
        <f t="shared" si="2"/>
        <v>6229.2</v>
      </c>
      <c r="K42" s="17"/>
      <c r="L42" s="56"/>
      <c r="M42" s="56"/>
      <c r="N42" s="56"/>
      <c r="O42" s="56">
        <v>106.5</v>
      </c>
      <c r="P42" s="17">
        <v>6122.7</v>
      </c>
      <c r="Q42" s="99"/>
    </row>
    <row r="43" spans="1:17" ht="15" hidden="1">
      <c r="A43" s="52" t="s">
        <v>35</v>
      </c>
      <c r="B43" s="23"/>
      <c r="C43" s="33"/>
      <c r="D43" s="88"/>
      <c r="E43" s="69"/>
      <c r="F43" s="69"/>
      <c r="G43" s="69"/>
      <c r="H43" s="69"/>
      <c r="I43" s="68"/>
      <c r="J43" s="33">
        <f t="shared" si="2"/>
        <v>0</v>
      </c>
      <c r="K43" s="89"/>
      <c r="L43" s="56"/>
      <c r="M43" s="56"/>
      <c r="N43" s="56"/>
      <c r="O43" s="56"/>
      <c r="P43" s="17"/>
      <c r="Q43" s="99"/>
    </row>
    <row r="44" spans="1:17" ht="15" hidden="1">
      <c r="A44" s="52" t="s">
        <v>36</v>
      </c>
      <c r="B44" s="23"/>
      <c r="C44" s="33"/>
      <c r="D44" s="88"/>
      <c r="E44" s="69"/>
      <c r="F44" s="69"/>
      <c r="G44" s="69"/>
      <c r="H44" s="69"/>
      <c r="I44" s="68"/>
      <c r="J44" s="33"/>
      <c r="K44" s="89"/>
      <c r="L44" s="56"/>
      <c r="M44" s="56"/>
      <c r="N44" s="56"/>
      <c r="O44" s="56"/>
      <c r="P44" s="17"/>
      <c r="Q44" s="99"/>
    </row>
    <row r="45" spans="1:17" ht="15">
      <c r="A45" s="51">
        <v>226</v>
      </c>
      <c r="B45" s="23"/>
      <c r="C45" s="33">
        <f>D45+E45+F45+G45+H45+I45</f>
        <v>0</v>
      </c>
      <c r="D45" s="68"/>
      <c r="E45" s="69"/>
      <c r="F45" s="69"/>
      <c r="G45" s="69"/>
      <c r="H45" s="69"/>
      <c r="I45" s="68"/>
      <c r="J45" s="33">
        <f>K45+L45+M45+N45+O45+P45</f>
        <v>2947.1000000000004</v>
      </c>
      <c r="K45" s="17"/>
      <c r="L45" s="56"/>
      <c r="M45" s="56"/>
      <c r="N45" s="56"/>
      <c r="O45" s="56">
        <v>428.3</v>
      </c>
      <c r="P45" s="17">
        <v>2518.8</v>
      </c>
      <c r="Q45" s="99"/>
    </row>
    <row r="46" spans="1:17" ht="15" hidden="1">
      <c r="A46" s="52" t="s">
        <v>37</v>
      </c>
      <c r="B46" s="23"/>
      <c r="C46" s="33"/>
      <c r="D46" s="88"/>
      <c r="E46" s="69"/>
      <c r="F46" s="69"/>
      <c r="G46" s="69"/>
      <c r="H46" s="69"/>
      <c r="I46" s="68"/>
      <c r="J46" s="33"/>
      <c r="K46" s="89"/>
      <c r="L46" s="56"/>
      <c r="M46" s="56"/>
      <c r="N46" s="56"/>
      <c r="O46" s="56"/>
      <c r="P46" s="17"/>
      <c r="Q46" s="99"/>
    </row>
    <row r="47" spans="1:17" ht="15">
      <c r="A47" s="51">
        <v>290</v>
      </c>
      <c r="B47" s="23"/>
      <c r="C47" s="33"/>
      <c r="D47" s="68"/>
      <c r="E47" s="69"/>
      <c r="F47" s="69"/>
      <c r="G47" s="69"/>
      <c r="H47" s="69"/>
      <c r="I47" s="68"/>
      <c r="J47" s="33">
        <f>K47+L47+M47+N47+O47+P47</f>
        <v>375</v>
      </c>
      <c r="K47" s="17"/>
      <c r="L47" s="56"/>
      <c r="M47" s="56"/>
      <c r="N47" s="56"/>
      <c r="O47" s="56">
        <v>58.9</v>
      </c>
      <c r="P47" s="17">
        <v>316.1</v>
      </c>
      <c r="Q47" s="99"/>
    </row>
    <row r="48" spans="1:17" ht="15">
      <c r="A48" s="51">
        <v>310</v>
      </c>
      <c r="B48" s="23"/>
      <c r="C48" s="33"/>
      <c r="D48" s="68"/>
      <c r="E48" s="69"/>
      <c r="F48" s="69"/>
      <c r="G48" s="69"/>
      <c r="H48" s="69"/>
      <c r="I48" s="68"/>
      <c r="J48" s="33">
        <f>K48+L48+M48+N48+O48+P48</f>
        <v>251.1</v>
      </c>
      <c r="K48" s="17"/>
      <c r="L48" s="56"/>
      <c r="M48" s="56"/>
      <c r="N48" s="56"/>
      <c r="O48" s="56">
        <v>0</v>
      </c>
      <c r="P48" s="17">
        <v>251.1</v>
      </c>
      <c r="Q48" s="99"/>
    </row>
    <row r="49" spans="1:17" ht="15">
      <c r="A49" s="51">
        <v>340</v>
      </c>
      <c r="B49" s="23"/>
      <c r="C49" s="33"/>
      <c r="D49" s="68"/>
      <c r="E49" s="69"/>
      <c r="F49" s="69"/>
      <c r="G49" s="69"/>
      <c r="H49" s="69"/>
      <c r="I49" s="68"/>
      <c r="J49" s="33">
        <f>K49+L49+M49+N49+O49+P49</f>
        <v>3741.8</v>
      </c>
      <c r="K49" s="17"/>
      <c r="L49" s="56"/>
      <c r="M49" s="56"/>
      <c r="N49" s="56"/>
      <c r="O49" s="56">
        <v>106.9</v>
      </c>
      <c r="P49" s="17">
        <v>3634.9</v>
      </c>
      <c r="Q49" s="99"/>
    </row>
    <row r="50" spans="1:17" ht="15" hidden="1">
      <c r="A50" s="12"/>
      <c r="B50" s="9"/>
      <c r="C50" s="33"/>
      <c r="D50" s="69"/>
      <c r="E50" s="69"/>
      <c r="F50" s="69"/>
      <c r="G50" s="69"/>
      <c r="H50" s="69"/>
      <c r="I50" s="68"/>
      <c r="J50" s="33"/>
      <c r="K50" s="56"/>
      <c r="L50" s="56"/>
      <c r="M50" s="56"/>
      <c r="N50" s="56"/>
      <c r="O50" s="56"/>
      <c r="P50" s="17"/>
      <c r="Q50" s="99"/>
    </row>
    <row r="51" spans="1:17" ht="15" hidden="1">
      <c r="A51" s="13" t="s">
        <v>38</v>
      </c>
      <c r="B51" s="14"/>
      <c r="C51" s="83"/>
      <c r="D51" s="72"/>
      <c r="E51" s="73"/>
      <c r="F51" s="73"/>
      <c r="G51" s="73"/>
      <c r="H51" s="73"/>
      <c r="I51" s="68"/>
      <c r="J51" s="33">
        <f>K51+L51+M51+N51+O51+P51</f>
        <v>0</v>
      </c>
      <c r="K51" s="79"/>
      <c r="L51" s="80"/>
      <c r="M51" s="80"/>
      <c r="N51" s="80"/>
      <c r="O51" s="80"/>
      <c r="P51" s="17"/>
      <c r="Q51" s="99"/>
    </row>
    <row r="52" spans="1:17" ht="15" hidden="1">
      <c r="A52" s="13" t="s">
        <v>39</v>
      </c>
      <c r="B52" s="14"/>
      <c r="C52" s="83"/>
      <c r="D52" s="72"/>
      <c r="E52" s="73"/>
      <c r="F52" s="73"/>
      <c r="G52" s="73"/>
      <c r="H52" s="73"/>
      <c r="I52" s="68"/>
      <c r="J52" s="83"/>
      <c r="K52" s="79"/>
      <c r="L52" s="80"/>
      <c r="M52" s="80"/>
      <c r="N52" s="80"/>
      <c r="O52" s="80"/>
      <c r="P52" s="17"/>
      <c r="Q52" s="99"/>
    </row>
    <row r="53" spans="1:17" ht="15" hidden="1">
      <c r="A53" s="13" t="s">
        <v>40</v>
      </c>
      <c r="B53" s="14"/>
      <c r="C53" s="83"/>
      <c r="D53" s="72"/>
      <c r="E53" s="73"/>
      <c r="F53" s="73"/>
      <c r="G53" s="73"/>
      <c r="H53" s="73"/>
      <c r="I53" s="68"/>
      <c r="J53" s="83"/>
      <c r="K53" s="79"/>
      <c r="L53" s="80"/>
      <c r="M53" s="80"/>
      <c r="N53" s="80"/>
      <c r="O53" s="80"/>
      <c r="P53" s="17"/>
      <c r="Q53" s="99"/>
    </row>
    <row r="54" spans="1:17" ht="15" hidden="1">
      <c r="A54" s="13" t="s">
        <v>41</v>
      </c>
      <c r="B54" s="14"/>
      <c r="C54" s="83"/>
      <c r="D54" s="72"/>
      <c r="E54" s="73"/>
      <c r="F54" s="73"/>
      <c r="G54" s="73"/>
      <c r="H54" s="73"/>
      <c r="I54" s="68"/>
      <c r="J54" s="83"/>
      <c r="K54" s="79"/>
      <c r="L54" s="80"/>
      <c r="M54" s="80"/>
      <c r="N54" s="80"/>
      <c r="O54" s="80"/>
      <c r="P54" s="17"/>
      <c r="Q54" s="99"/>
    </row>
    <row r="55" spans="1:17" ht="15" hidden="1">
      <c r="A55" s="13" t="s">
        <v>42</v>
      </c>
      <c r="B55" s="14"/>
      <c r="C55" s="83"/>
      <c r="D55" s="72"/>
      <c r="E55" s="73"/>
      <c r="F55" s="73"/>
      <c r="G55" s="73"/>
      <c r="H55" s="73"/>
      <c r="I55" s="68"/>
      <c r="J55" s="83"/>
      <c r="K55" s="79"/>
      <c r="L55" s="80"/>
      <c r="M55" s="80"/>
      <c r="N55" s="80"/>
      <c r="O55" s="80"/>
      <c r="P55" s="17"/>
      <c r="Q55" s="99"/>
    </row>
    <row r="56" spans="1:17" ht="15" hidden="1">
      <c r="A56" s="10" t="s">
        <v>13</v>
      </c>
      <c r="B56" s="9"/>
      <c r="C56" s="33"/>
      <c r="D56" s="69"/>
      <c r="E56" s="69"/>
      <c r="F56" s="69"/>
      <c r="G56" s="69"/>
      <c r="H56" s="69"/>
      <c r="I56" s="68"/>
      <c r="J56" s="33"/>
      <c r="K56" s="56"/>
      <c r="L56" s="56"/>
      <c r="M56" s="56"/>
      <c r="N56" s="56"/>
      <c r="O56" s="56"/>
      <c r="P56" s="17"/>
      <c r="Q56" s="99"/>
    </row>
    <row r="57" spans="1:17" ht="15" hidden="1">
      <c r="A57" s="10" t="s">
        <v>14</v>
      </c>
      <c r="B57" s="9"/>
      <c r="C57" s="33"/>
      <c r="D57" s="69"/>
      <c r="E57" s="69"/>
      <c r="F57" s="69"/>
      <c r="G57" s="69"/>
      <c r="H57" s="69"/>
      <c r="I57" s="68"/>
      <c r="J57" s="33"/>
      <c r="K57" s="56"/>
      <c r="L57" s="56"/>
      <c r="M57" s="56"/>
      <c r="N57" s="56"/>
      <c r="O57" s="56"/>
      <c r="P57" s="17"/>
      <c r="Q57" s="99"/>
    </row>
    <row r="58" spans="1:17" ht="15" hidden="1">
      <c r="A58" s="10" t="s">
        <v>25</v>
      </c>
      <c r="B58" s="9"/>
      <c r="C58" s="33"/>
      <c r="D58" s="69"/>
      <c r="E58" s="69"/>
      <c r="F58" s="69"/>
      <c r="G58" s="69"/>
      <c r="H58" s="69"/>
      <c r="I58" s="68"/>
      <c r="J58" s="33"/>
      <c r="K58" s="56"/>
      <c r="L58" s="56"/>
      <c r="M58" s="56"/>
      <c r="N58" s="56"/>
      <c r="O58" s="56"/>
      <c r="P58" s="17"/>
      <c r="Q58" s="99"/>
    </row>
    <row r="59" spans="1:17" ht="15" hidden="1">
      <c r="A59" s="10" t="s">
        <v>24</v>
      </c>
      <c r="B59" s="9"/>
      <c r="C59" s="33" t="e">
        <f>D59+G59+#REF!</f>
        <v>#REF!</v>
      </c>
      <c r="D59" s="69">
        <f>E59+F59</f>
        <v>0</v>
      </c>
      <c r="E59" s="69"/>
      <c r="F59" s="69"/>
      <c r="G59" s="69"/>
      <c r="H59" s="69"/>
      <c r="I59" s="66"/>
      <c r="J59" s="33"/>
      <c r="K59" s="56"/>
      <c r="L59" s="56"/>
      <c r="M59" s="56"/>
      <c r="N59" s="56"/>
      <c r="O59" s="56"/>
      <c r="P59" s="67"/>
      <c r="Q59" s="98"/>
    </row>
    <row r="60" spans="1:17" ht="15" hidden="1">
      <c r="A60" s="10" t="s">
        <v>26</v>
      </c>
      <c r="B60" s="9"/>
      <c r="C60" s="33" t="e">
        <f>D60+G60+#REF!</f>
        <v>#REF!</v>
      </c>
      <c r="D60" s="69">
        <f>E60+F60</f>
        <v>0</v>
      </c>
      <c r="E60" s="69">
        <v>0</v>
      </c>
      <c r="F60" s="69"/>
      <c r="G60" s="69"/>
      <c r="H60" s="69"/>
      <c r="I60" s="66"/>
      <c r="J60" s="33"/>
      <c r="K60" s="56"/>
      <c r="L60" s="56"/>
      <c r="M60" s="56"/>
      <c r="N60" s="56"/>
      <c r="O60" s="56"/>
      <c r="P60" s="67"/>
      <c r="Q60" s="98"/>
    </row>
    <row r="61" spans="1:17" ht="15">
      <c r="A61" s="15" t="s">
        <v>52</v>
      </c>
      <c r="B61" s="19">
        <v>241</v>
      </c>
      <c r="C61" s="31">
        <f>D61+G61+I61</f>
        <v>0</v>
      </c>
      <c r="D61" s="74">
        <f>SUM(D33:D49)</f>
        <v>0</v>
      </c>
      <c r="E61" s="74">
        <f>SUM(E33:E49)</f>
        <v>0</v>
      </c>
      <c r="F61" s="74">
        <f>SUM(F33:F49)</f>
        <v>0</v>
      </c>
      <c r="G61" s="74">
        <f>SUM(G33:G49)</f>
        <v>0</v>
      </c>
      <c r="H61" s="74">
        <f>SUM(H33:H49)</f>
        <v>0</v>
      </c>
      <c r="I61" s="66"/>
      <c r="J61" s="31">
        <f>K61+N61+P61+L61+M61+O61</f>
        <v>29615.999999999993</v>
      </c>
      <c r="K61" s="81">
        <f aca="true" t="shared" si="3" ref="K61:Q61">SUM(K33:K49)</f>
        <v>0</v>
      </c>
      <c r="L61" s="81">
        <f t="shared" si="3"/>
        <v>0</v>
      </c>
      <c r="M61" s="81">
        <f t="shared" si="3"/>
        <v>0</v>
      </c>
      <c r="N61" s="81">
        <f t="shared" si="3"/>
        <v>0</v>
      </c>
      <c r="O61" s="81">
        <f t="shared" si="3"/>
        <v>8004.199999999999</v>
      </c>
      <c r="P61" s="81">
        <f t="shared" si="3"/>
        <v>21611.799999999996</v>
      </c>
      <c r="Q61" s="100">
        <f t="shared" si="3"/>
        <v>0</v>
      </c>
    </row>
    <row r="62" spans="1:17" ht="15.75">
      <c r="A62" s="25" t="s">
        <v>53</v>
      </c>
      <c r="B62" s="26"/>
      <c r="C62" s="36">
        <f>D62+G62+I62</f>
        <v>0</v>
      </c>
      <c r="D62" s="75">
        <f>D32+D61</f>
        <v>0</v>
      </c>
      <c r="E62" s="75">
        <f>E32+E61</f>
        <v>0</v>
      </c>
      <c r="F62" s="75">
        <f>F32+F61</f>
        <v>0</v>
      </c>
      <c r="G62" s="75">
        <f>G32+G61</f>
        <v>0</v>
      </c>
      <c r="H62" s="75">
        <f>H32+H61</f>
        <v>0</v>
      </c>
      <c r="I62" s="66"/>
      <c r="J62" s="36">
        <f>K62+N62+P62+L62+M62+O62+Q62</f>
        <v>44543.799999999996</v>
      </c>
      <c r="K62" s="37">
        <f aca="true" t="shared" si="4" ref="K62:Q62">K32+K61</f>
        <v>5582.3</v>
      </c>
      <c r="L62" s="37">
        <f t="shared" si="4"/>
        <v>534.7</v>
      </c>
      <c r="M62" s="37">
        <f t="shared" si="4"/>
        <v>776.3000000000001</v>
      </c>
      <c r="N62" s="37">
        <f t="shared" si="4"/>
        <v>517.3</v>
      </c>
      <c r="O62" s="37">
        <f t="shared" si="4"/>
        <v>9905.699999999999</v>
      </c>
      <c r="P62" s="37">
        <f t="shared" si="4"/>
        <v>27227.499999999996</v>
      </c>
      <c r="Q62" s="37">
        <f t="shared" si="4"/>
        <v>0</v>
      </c>
    </row>
    <row r="63" spans="1:16" ht="15">
      <c r="A63" s="4"/>
      <c r="B63" s="5"/>
      <c r="C63" s="85" t="b">
        <f>C62=C32+C61</f>
        <v>1</v>
      </c>
      <c r="D63" s="76"/>
      <c r="E63" s="77"/>
      <c r="F63" s="77"/>
      <c r="G63" s="77"/>
      <c r="H63" s="77"/>
      <c r="I63" s="78"/>
      <c r="J63" s="82" t="b">
        <f>J62=J32+J61</f>
        <v>1</v>
      </c>
      <c r="K63" s="82"/>
      <c r="L63" s="82"/>
      <c r="M63" s="82"/>
      <c r="N63" s="82"/>
      <c r="O63" s="82"/>
      <c r="P63" s="82"/>
    </row>
    <row r="64" spans="4:16" ht="15">
      <c r="D64" s="78"/>
      <c r="E64" s="78"/>
      <c r="F64" s="78"/>
      <c r="G64" s="78"/>
      <c r="H64" s="78"/>
      <c r="I64" s="78"/>
      <c r="K64" s="82"/>
      <c r="L64" s="82"/>
      <c r="M64" s="82"/>
      <c r="N64" s="82"/>
      <c r="O64" s="82"/>
      <c r="P64" s="82"/>
    </row>
    <row r="65" spans="4:16" ht="15">
      <c r="D65" s="78"/>
      <c r="E65" s="78"/>
      <c r="F65" s="78"/>
      <c r="G65" s="78"/>
      <c r="H65" s="78"/>
      <c r="I65" s="78"/>
      <c r="K65" s="82"/>
      <c r="L65" s="82"/>
      <c r="M65" s="82"/>
      <c r="N65" s="82"/>
      <c r="O65" s="82"/>
      <c r="P65" s="82"/>
    </row>
    <row r="66" spans="4:16" ht="15">
      <c r="D66" s="78"/>
      <c r="E66" s="78"/>
      <c r="F66" s="78"/>
      <c r="G66" s="78"/>
      <c r="H66" s="78"/>
      <c r="I66" s="78"/>
      <c r="K66" s="82"/>
      <c r="L66" s="82"/>
      <c r="M66" s="82"/>
      <c r="N66" s="82"/>
      <c r="O66" s="82"/>
      <c r="P66" s="82"/>
    </row>
    <row r="67" spans="4:16" ht="15">
      <c r="D67" s="78"/>
      <c r="E67" s="78"/>
      <c r="F67" s="78"/>
      <c r="G67" s="78"/>
      <c r="H67" s="78"/>
      <c r="I67" s="78"/>
      <c r="K67" s="82"/>
      <c r="L67" s="82"/>
      <c r="M67" s="82"/>
      <c r="N67" s="82"/>
      <c r="O67" s="82"/>
      <c r="P67" s="82"/>
    </row>
    <row r="68" spans="4:16" ht="15">
      <c r="D68" s="78"/>
      <c r="E68" s="78"/>
      <c r="F68" s="78"/>
      <c r="G68" s="78"/>
      <c r="H68" s="78"/>
      <c r="I68" s="78"/>
      <c r="K68" s="82"/>
      <c r="L68" s="82"/>
      <c r="M68" s="82"/>
      <c r="N68" s="82"/>
      <c r="O68" s="82"/>
      <c r="P68" s="82"/>
    </row>
    <row r="69" spans="4:16" ht="15">
      <c r="D69" s="78"/>
      <c r="E69" s="78"/>
      <c r="F69" s="78"/>
      <c r="G69" s="78"/>
      <c r="H69" s="78"/>
      <c r="I69" s="78"/>
      <c r="K69" s="82"/>
      <c r="L69" s="82"/>
      <c r="M69" s="82"/>
      <c r="N69" s="82"/>
      <c r="O69" s="82"/>
      <c r="P69" s="82"/>
    </row>
    <row r="70" spans="4:16" ht="15">
      <c r="D70" s="78"/>
      <c r="E70" s="78"/>
      <c r="F70" s="78"/>
      <c r="G70" s="78"/>
      <c r="H70" s="78"/>
      <c r="I70" s="78"/>
      <c r="K70" s="82"/>
      <c r="L70" s="82"/>
      <c r="M70" s="82"/>
      <c r="N70" s="82"/>
      <c r="O70" s="82"/>
      <c r="P70" s="82"/>
    </row>
    <row r="71" spans="4:16" ht="15">
      <c r="D71" s="78"/>
      <c r="E71" s="78"/>
      <c r="F71" s="78"/>
      <c r="G71" s="78"/>
      <c r="H71" s="78"/>
      <c r="I71" s="78"/>
      <c r="K71" s="82"/>
      <c r="L71" s="82"/>
      <c r="M71" s="82"/>
      <c r="N71" s="82"/>
      <c r="O71" s="82"/>
      <c r="P71" s="82"/>
    </row>
    <row r="72" spans="4:16" ht="15">
      <c r="D72" s="78"/>
      <c r="E72" s="78"/>
      <c r="F72" s="78"/>
      <c r="G72" s="78"/>
      <c r="H72" s="78"/>
      <c r="I72" s="78"/>
      <c r="K72" s="82"/>
      <c r="L72" s="82"/>
      <c r="M72" s="82"/>
      <c r="N72" s="82"/>
      <c r="O72" s="82"/>
      <c r="P72" s="82"/>
    </row>
    <row r="73" spans="4:16" ht="15">
      <c r="D73" s="78"/>
      <c r="E73" s="78"/>
      <c r="F73" s="78"/>
      <c r="G73" s="78"/>
      <c r="H73" s="78"/>
      <c r="I73" s="78"/>
      <c r="K73" s="82"/>
      <c r="L73" s="82"/>
      <c r="M73" s="82"/>
      <c r="N73" s="82"/>
      <c r="O73" s="82"/>
      <c r="P73" s="82"/>
    </row>
    <row r="74" spans="4:16" ht="15">
      <c r="D74" s="78"/>
      <c r="E74" s="78"/>
      <c r="F74" s="78"/>
      <c r="G74" s="78"/>
      <c r="H74" s="78"/>
      <c r="I74" s="78"/>
      <c r="K74" s="82"/>
      <c r="L74" s="82"/>
      <c r="M74" s="82"/>
      <c r="N74" s="82"/>
      <c r="O74" s="82"/>
      <c r="P74" s="82"/>
    </row>
    <row r="75" spans="4:16" ht="15">
      <c r="D75" s="78"/>
      <c r="E75" s="78"/>
      <c r="F75" s="78"/>
      <c r="G75" s="78"/>
      <c r="H75" s="78"/>
      <c r="I75" s="78"/>
      <c r="K75" s="82"/>
      <c r="L75" s="82"/>
      <c r="M75" s="82"/>
      <c r="N75" s="82"/>
      <c r="O75" s="82"/>
      <c r="P75" s="82"/>
    </row>
    <row r="76" spans="4:16" ht="15">
      <c r="D76" s="78"/>
      <c r="E76" s="78"/>
      <c r="F76" s="78"/>
      <c r="G76" s="78"/>
      <c r="H76" s="78"/>
      <c r="I76" s="78"/>
      <c r="K76" s="82"/>
      <c r="L76" s="82"/>
      <c r="M76" s="82"/>
      <c r="N76" s="82"/>
      <c r="O76" s="82"/>
      <c r="P76" s="82"/>
    </row>
    <row r="77" spans="4:16" ht="15">
      <c r="D77" s="78"/>
      <c r="E77" s="78"/>
      <c r="F77" s="78"/>
      <c r="G77" s="78"/>
      <c r="H77" s="78"/>
      <c r="I77" s="78"/>
      <c r="K77" s="82"/>
      <c r="L77" s="82"/>
      <c r="M77" s="82"/>
      <c r="N77" s="82"/>
      <c r="O77" s="82"/>
      <c r="P77" s="82"/>
    </row>
    <row r="78" spans="4:16" ht="15">
      <c r="D78" s="78"/>
      <c r="E78" s="78"/>
      <c r="F78" s="78"/>
      <c r="G78" s="78"/>
      <c r="H78" s="78"/>
      <c r="I78" s="78"/>
      <c r="K78" s="82"/>
      <c r="L78" s="82"/>
      <c r="M78" s="82"/>
      <c r="N78" s="82"/>
      <c r="O78" s="82"/>
      <c r="P78" s="82"/>
    </row>
    <row r="79" spans="4:16" ht="15">
      <c r="D79" s="78"/>
      <c r="E79" s="78"/>
      <c r="F79" s="78"/>
      <c r="G79" s="78"/>
      <c r="H79" s="78"/>
      <c r="I79" s="78"/>
      <c r="K79" s="82"/>
      <c r="L79" s="82"/>
      <c r="M79" s="82"/>
      <c r="N79" s="82"/>
      <c r="O79" s="82"/>
      <c r="P79" s="82"/>
    </row>
    <row r="80" spans="4:16" ht="15">
      <c r="D80" s="78"/>
      <c r="E80" s="78"/>
      <c r="F80" s="78"/>
      <c r="G80" s="78"/>
      <c r="H80" s="78"/>
      <c r="I80" s="78"/>
      <c r="K80" s="82"/>
      <c r="L80" s="82"/>
      <c r="M80" s="82"/>
      <c r="N80" s="82"/>
      <c r="O80" s="82"/>
      <c r="P80" s="82"/>
    </row>
    <row r="81" spans="4:16" ht="15">
      <c r="D81" s="78"/>
      <c r="E81" s="78"/>
      <c r="F81" s="78"/>
      <c r="G81" s="78"/>
      <c r="H81" s="78"/>
      <c r="I81" s="78"/>
      <c r="K81" s="82"/>
      <c r="L81" s="82"/>
      <c r="M81" s="82"/>
      <c r="N81" s="82"/>
      <c r="O81" s="82"/>
      <c r="P81" s="82"/>
    </row>
    <row r="82" spans="4:16" ht="15">
      <c r="D82" s="78"/>
      <c r="E82" s="78"/>
      <c r="F82" s="78"/>
      <c r="G82" s="78"/>
      <c r="H82" s="78"/>
      <c r="I82" s="78"/>
      <c r="K82" s="82"/>
      <c r="L82" s="82"/>
      <c r="M82" s="82"/>
      <c r="N82" s="82"/>
      <c r="O82" s="82"/>
      <c r="P82" s="82"/>
    </row>
    <row r="83" spans="4:16" ht="15">
      <c r="D83" s="78"/>
      <c r="E83" s="78"/>
      <c r="F83" s="78"/>
      <c r="G83" s="78"/>
      <c r="H83" s="78"/>
      <c r="I83" s="78"/>
      <c r="K83" s="82"/>
      <c r="L83" s="82"/>
      <c r="M83" s="82"/>
      <c r="N83" s="82"/>
      <c r="O83" s="82"/>
      <c r="P83" s="82"/>
    </row>
    <row r="84" spans="4:16" ht="15">
      <c r="D84" s="78"/>
      <c r="E84" s="78"/>
      <c r="F84" s="78"/>
      <c r="G84" s="78"/>
      <c r="H84" s="78"/>
      <c r="I84" s="78"/>
      <c r="K84" s="82"/>
      <c r="L84" s="82"/>
      <c r="M84" s="82"/>
      <c r="N84" s="82"/>
      <c r="O84" s="82"/>
      <c r="P84" s="82"/>
    </row>
    <row r="85" spans="4:16" ht="15">
      <c r="D85" s="78"/>
      <c r="E85" s="78"/>
      <c r="F85" s="78"/>
      <c r="G85" s="78"/>
      <c r="H85" s="78"/>
      <c r="I85" s="78"/>
      <c r="K85" s="82"/>
      <c r="L85" s="82"/>
      <c r="M85" s="82"/>
      <c r="N85" s="82"/>
      <c r="O85" s="82"/>
      <c r="P85" s="82"/>
    </row>
    <row r="86" spans="4:16" ht="15">
      <c r="D86" s="78"/>
      <c r="E86" s="78"/>
      <c r="F86" s="78"/>
      <c r="G86" s="78"/>
      <c r="H86" s="78"/>
      <c r="I86" s="78"/>
      <c r="K86" s="82"/>
      <c r="L86" s="82"/>
      <c r="M86" s="82"/>
      <c r="N86" s="82"/>
      <c r="O86" s="82"/>
      <c r="P86" s="82"/>
    </row>
    <row r="87" spans="4:16" ht="15">
      <c r="D87" s="78"/>
      <c r="E87" s="78"/>
      <c r="F87" s="78"/>
      <c r="G87" s="78"/>
      <c r="H87" s="78"/>
      <c r="I87" s="78"/>
      <c r="K87" s="82"/>
      <c r="L87" s="82"/>
      <c r="M87" s="82"/>
      <c r="N87" s="82"/>
      <c r="O87" s="82"/>
      <c r="P87" s="82"/>
    </row>
    <row r="88" spans="4:16" ht="15">
      <c r="D88" s="78"/>
      <c r="E88" s="78"/>
      <c r="F88" s="78"/>
      <c r="G88" s="78"/>
      <c r="H88" s="78"/>
      <c r="I88" s="78"/>
      <c r="K88" s="82"/>
      <c r="L88" s="82"/>
      <c r="M88" s="82"/>
      <c r="N88" s="82"/>
      <c r="O88" s="82"/>
      <c r="P88" s="82"/>
    </row>
    <row r="89" spans="4:16" ht="15">
      <c r="D89" s="78"/>
      <c r="E89" s="78"/>
      <c r="F89" s="78"/>
      <c r="G89" s="78"/>
      <c r="H89" s="78"/>
      <c r="I89" s="78"/>
      <c r="K89" s="82"/>
      <c r="L89" s="82"/>
      <c r="M89" s="82"/>
      <c r="N89" s="82"/>
      <c r="O89" s="82"/>
      <c r="P89" s="82"/>
    </row>
    <row r="90" spans="4:16" ht="15">
      <c r="D90" s="78"/>
      <c r="E90" s="78"/>
      <c r="F90" s="78"/>
      <c r="G90" s="78"/>
      <c r="H90" s="78"/>
      <c r="I90" s="78"/>
      <c r="K90" s="82"/>
      <c r="L90" s="82"/>
      <c r="M90" s="82"/>
      <c r="N90" s="82"/>
      <c r="O90" s="82"/>
      <c r="P90" s="82"/>
    </row>
    <row r="91" spans="4:16" ht="15">
      <c r="D91" s="78"/>
      <c r="E91" s="78"/>
      <c r="F91" s="78"/>
      <c r="G91" s="78"/>
      <c r="H91" s="78"/>
      <c r="I91" s="78"/>
      <c r="K91" s="82"/>
      <c r="L91" s="82"/>
      <c r="M91" s="82"/>
      <c r="N91" s="82"/>
      <c r="O91" s="82"/>
      <c r="P91" s="82"/>
    </row>
    <row r="92" spans="4:16" ht="15">
      <c r="D92" s="78"/>
      <c r="E92" s="78"/>
      <c r="F92" s="78"/>
      <c r="G92" s="78"/>
      <c r="H92" s="78"/>
      <c r="I92" s="78"/>
      <c r="K92" s="82"/>
      <c r="L92" s="82"/>
      <c r="M92" s="82"/>
      <c r="N92" s="82"/>
      <c r="O92" s="82"/>
      <c r="P92" s="82"/>
    </row>
    <row r="93" spans="4:16" ht="15">
      <c r="D93" s="78"/>
      <c r="E93" s="78"/>
      <c r="F93" s="78"/>
      <c r="G93" s="78"/>
      <c r="H93" s="78"/>
      <c r="I93" s="78"/>
      <c r="K93" s="82"/>
      <c r="L93" s="82"/>
      <c r="M93" s="82"/>
      <c r="N93" s="82"/>
      <c r="O93" s="82"/>
      <c r="P93" s="82"/>
    </row>
    <row r="94" spans="4:16" ht="15">
      <c r="D94" s="78"/>
      <c r="E94" s="78"/>
      <c r="F94" s="78"/>
      <c r="G94" s="78"/>
      <c r="H94" s="78"/>
      <c r="I94" s="78"/>
      <c r="K94" s="82"/>
      <c r="L94" s="82"/>
      <c r="M94" s="82"/>
      <c r="N94" s="82"/>
      <c r="O94" s="82"/>
      <c r="P94" s="82"/>
    </row>
    <row r="95" spans="4:16" ht="15">
      <c r="D95" s="78"/>
      <c r="E95" s="78"/>
      <c r="F95" s="78"/>
      <c r="G95" s="78"/>
      <c r="H95" s="78"/>
      <c r="I95" s="78"/>
      <c r="K95" s="82"/>
      <c r="L95" s="82"/>
      <c r="M95" s="82"/>
      <c r="N95" s="82"/>
      <c r="O95" s="82"/>
      <c r="P95" s="82"/>
    </row>
    <row r="96" spans="4:16" ht="15">
      <c r="D96" s="78"/>
      <c r="E96" s="78"/>
      <c r="F96" s="78"/>
      <c r="G96" s="78"/>
      <c r="H96" s="78"/>
      <c r="I96" s="78"/>
      <c r="K96" s="82"/>
      <c r="L96" s="82"/>
      <c r="M96" s="82"/>
      <c r="N96" s="82"/>
      <c r="O96" s="82"/>
      <c r="P96" s="82"/>
    </row>
    <row r="97" spans="4:16" ht="15">
      <c r="D97" s="78"/>
      <c r="E97" s="78"/>
      <c r="F97" s="78"/>
      <c r="G97" s="78"/>
      <c r="H97" s="78"/>
      <c r="I97" s="78"/>
      <c r="K97" s="82"/>
      <c r="L97" s="82"/>
      <c r="M97" s="82"/>
      <c r="N97" s="82"/>
      <c r="O97" s="82"/>
      <c r="P97" s="82"/>
    </row>
    <row r="98" spans="4:16" ht="15">
      <c r="D98" s="78"/>
      <c r="E98" s="78"/>
      <c r="F98" s="78"/>
      <c r="G98" s="78"/>
      <c r="H98" s="78"/>
      <c r="I98" s="78"/>
      <c r="K98" s="82"/>
      <c r="L98" s="82"/>
      <c r="M98" s="82"/>
      <c r="N98" s="82"/>
      <c r="O98" s="82"/>
      <c r="P98" s="82"/>
    </row>
    <row r="99" spans="4:16" ht="15">
      <c r="D99" s="78"/>
      <c r="E99" s="78"/>
      <c r="F99" s="78"/>
      <c r="G99" s="78"/>
      <c r="H99" s="78"/>
      <c r="I99" s="78"/>
      <c r="K99" s="82"/>
      <c r="L99" s="82"/>
      <c r="M99" s="82"/>
      <c r="N99" s="82"/>
      <c r="O99" s="82"/>
      <c r="P99" s="82"/>
    </row>
    <row r="100" spans="4:16" ht="15">
      <c r="D100" s="78"/>
      <c r="E100" s="78"/>
      <c r="F100" s="78"/>
      <c r="G100" s="78"/>
      <c r="H100" s="78"/>
      <c r="I100" s="78"/>
      <c r="K100" s="82"/>
      <c r="L100" s="82"/>
      <c r="M100" s="82"/>
      <c r="N100" s="82"/>
      <c r="O100" s="82"/>
      <c r="P100" s="82"/>
    </row>
    <row r="101" spans="4:16" ht="15">
      <c r="D101" s="78"/>
      <c r="E101" s="78"/>
      <c r="F101" s="78"/>
      <c r="G101" s="78"/>
      <c r="H101" s="78"/>
      <c r="I101" s="78"/>
      <c r="K101" s="82"/>
      <c r="L101" s="82"/>
      <c r="M101" s="82"/>
      <c r="N101" s="82"/>
      <c r="O101" s="82"/>
      <c r="P101" s="82"/>
    </row>
    <row r="102" spans="4:16" ht="15">
      <c r="D102" s="78"/>
      <c r="E102" s="78"/>
      <c r="F102" s="78"/>
      <c r="G102" s="78"/>
      <c r="H102" s="78"/>
      <c r="I102" s="78"/>
      <c r="K102" s="82"/>
      <c r="L102" s="82"/>
      <c r="M102" s="82"/>
      <c r="N102" s="82"/>
      <c r="O102" s="82"/>
      <c r="P102" s="82"/>
    </row>
    <row r="103" spans="4:16" ht="15">
      <c r="D103" s="78"/>
      <c r="E103" s="78"/>
      <c r="F103" s="78"/>
      <c r="G103" s="78"/>
      <c r="H103" s="78"/>
      <c r="I103" s="78"/>
      <c r="K103" s="82"/>
      <c r="L103" s="82"/>
      <c r="M103" s="82"/>
      <c r="N103" s="82"/>
      <c r="O103" s="82"/>
      <c r="P103" s="82"/>
    </row>
    <row r="104" spans="4:16" ht="15">
      <c r="D104" s="78"/>
      <c r="E104" s="78"/>
      <c r="F104" s="78"/>
      <c r="G104" s="78"/>
      <c r="H104" s="78"/>
      <c r="I104" s="78"/>
      <c r="K104" s="82"/>
      <c r="L104" s="82"/>
      <c r="M104" s="82"/>
      <c r="N104" s="82"/>
      <c r="O104" s="82"/>
      <c r="P104" s="82"/>
    </row>
    <row r="105" spans="4:16" ht="15">
      <c r="D105" s="78"/>
      <c r="E105" s="78"/>
      <c r="F105" s="78"/>
      <c r="G105" s="78"/>
      <c r="H105" s="78"/>
      <c r="I105" s="78"/>
      <c r="K105" s="82"/>
      <c r="L105" s="82"/>
      <c r="M105" s="82"/>
      <c r="N105" s="82"/>
      <c r="O105" s="82"/>
      <c r="P105" s="82"/>
    </row>
    <row r="106" spans="4:16" ht="15">
      <c r="D106" s="78"/>
      <c r="E106" s="78"/>
      <c r="F106" s="78"/>
      <c r="G106" s="78"/>
      <c r="H106" s="78"/>
      <c r="I106" s="78"/>
      <c r="K106" s="82"/>
      <c r="L106" s="82"/>
      <c r="M106" s="82"/>
      <c r="N106" s="82"/>
      <c r="O106" s="82"/>
      <c r="P106" s="82"/>
    </row>
    <row r="107" spans="4:16" ht="15">
      <c r="D107" s="78"/>
      <c r="E107" s="78"/>
      <c r="F107" s="78"/>
      <c r="G107" s="78"/>
      <c r="H107" s="78"/>
      <c r="I107" s="78"/>
      <c r="K107" s="82"/>
      <c r="L107" s="82"/>
      <c r="M107" s="82"/>
      <c r="N107" s="82"/>
      <c r="O107" s="82"/>
      <c r="P107" s="82"/>
    </row>
    <row r="108" spans="4:16" ht="15">
      <c r="D108" s="78"/>
      <c r="E108" s="78"/>
      <c r="F108" s="78"/>
      <c r="G108" s="78"/>
      <c r="H108" s="78"/>
      <c r="I108" s="78"/>
      <c r="K108" s="82"/>
      <c r="L108" s="82"/>
      <c r="M108" s="82"/>
      <c r="N108" s="82"/>
      <c r="O108" s="82"/>
      <c r="P108" s="82"/>
    </row>
    <row r="109" spans="4:16" ht="15">
      <c r="D109" s="78"/>
      <c r="E109" s="78"/>
      <c r="F109" s="78"/>
      <c r="G109" s="78"/>
      <c r="H109" s="78"/>
      <c r="I109" s="78"/>
      <c r="K109" s="82"/>
      <c r="L109" s="82"/>
      <c r="M109" s="82"/>
      <c r="N109" s="82"/>
      <c r="O109" s="82"/>
      <c r="P109" s="82"/>
    </row>
    <row r="110" spans="4:16" ht="15">
      <c r="D110" s="78"/>
      <c r="E110" s="78"/>
      <c r="F110" s="78"/>
      <c r="G110" s="78"/>
      <c r="H110" s="78"/>
      <c r="I110" s="78"/>
      <c r="K110" s="82"/>
      <c r="L110" s="82"/>
      <c r="M110" s="82"/>
      <c r="N110" s="82"/>
      <c r="O110" s="82"/>
      <c r="P110" s="82"/>
    </row>
    <row r="111" spans="4:16" ht="15">
      <c r="D111" s="78"/>
      <c r="E111" s="78"/>
      <c r="F111" s="78"/>
      <c r="G111" s="78"/>
      <c r="H111" s="78"/>
      <c r="I111" s="78"/>
      <c r="K111" s="82"/>
      <c r="L111" s="82"/>
      <c r="M111" s="82"/>
      <c r="N111" s="82"/>
      <c r="O111" s="82"/>
      <c r="P111" s="82"/>
    </row>
    <row r="112" spans="4:16" ht="15">
      <c r="D112" s="78"/>
      <c r="E112" s="78"/>
      <c r="F112" s="78"/>
      <c r="G112" s="78"/>
      <c r="H112" s="78"/>
      <c r="I112" s="78"/>
      <c r="K112" s="82"/>
      <c r="L112" s="82"/>
      <c r="M112" s="82"/>
      <c r="N112" s="82"/>
      <c r="O112" s="82"/>
      <c r="P112" s="82"/>
    </row>
    <row r="113" spans="4:16" ht="15">
      <c r="D113" s="78"/>
      <c r="E113" s="78"/>
      <c r="F113" s="78"/>
      <c r="G113" s="78"/>
      <c r="H113" s="78"/>
      <c r="I113" s="78"/>
      <c r="K113" s="82"/>
      <c r="L113" s="82"/>
      <c r="M113" s="82"/>
      <c r="N113" s="82"/>
      <c r="O113" s="82"/>
      <c r="P113" s="82"/>
    </row>
    <row r="114" spans="4:16" ht="15">
      <c r="D114" s="78"/>
      <c r="E114" s="78"/>
      <c r="F114" s="78"/>
      <c r="G114" s="78"/>
      <c r="H114" s="78"/>
      <c r="I114" s="78"/>
      <c r="K114" s="82"/>
      <c r="L114" s="82"/>
      <c r="M114" s="82"/>
      <c r="N114" s="82"/>
      <c r="O114" s="82"/>
      <c r="P114" s="82"/>
    </row>
    <row r="115" spans="4:16" ht="15">
      <c r="D115" s="78"/>
      <c r="E115" s="78"/>
      <c r="F115" s="78"/>
      <c r="G115" s="78"/>
      <c r="H115" s="78"/>
      <c r="I115" s="78"/>
      <c r="K115" s="82"/>
      <c r="L115" s="82"/>
      <c r="M115" s="82"/>
      <c r="N115" s="82"/>
      <c r="O115" s="82"/>
      <c r="P115" s="82"/>
    </row>
    <row r="116" spans="4:16" ht="15">
      <c r="D116" s="78"/>
      <c r="E116" s="78"/>
      <c r="F116" s="78"/>
      <c r="G116" s="78"/>
      <c r="H116" s="78"/>
      <c r="I116" s="78"/>
      <c r="K116" s="82"/>
      <c r="L116" s="82"/>
      <c r="M116" s="82"/>
      <c r="N116" s="82"/>
      <c r="O116" s="82"/>
      <c r="P116" s="82"/>
    </row>
    <row r="117" spans="4:16" ht="15">
      <c r="D117" s="78"/>
      <c r="E117" s="78"/>
      <c r="F117" s="78"/>
      <c r="G117" s="78"/>
      <c r="H117" s="78"/>
      <c r="I117" s="78"/>
      <c r="K117" s="82"/>
      <c r="L117" s="82"/>
      <c r="M117" s="82"/>
      <c r="N117" s="82"/>
      <c r="O117" s="82"/>
      <c r="P117" s="82"/>
    </row>
    <row r="118" spans="4:16" ht="15">
      <c r="D118" s="78"/>
      <c r="E118" s="78"/>
      <c r="F118" s="78"/>
      <c r="G118" s="78"/>
      <c r="H118" s="78"/>
      <c r="I118" s="78"/>
      <c r="K118" s="82"/>
      <c r="L118" s="82"/>
      <c r="M118" s="82"/>
      <c r="N118" s="82"/>
      <c r="O118" s="82"/>
      <c r="P118" s="82"/>
    </row>
    <row r="119" spans="4:16" ht="15">
      <c r="D119" s="78"/>
      <c r="E119" s="78"/>
      <c r="F119" s="78"/>
      <c r="G119" s="78"/>
      <c r="H119" s="78"/>
      <c r="I119" s="78"/>
      <c r="K119" s="82"/>
      <c r="L119" s="82"/>
      <c r="M119" s="82"/>
      <c r="N119" s="82"/>
      <c r="O119" s="82"/>
      <c r="P119" s="82"/>
    </row>
    <row r="120" spans="4:16" ht="15">
      <c r="D120" s="78"/>
      <c r="E120" s="78"/>
      <c r="F120" s="78"/>
      <c r="G120" s="78"/>
      <c r="H120" s="78"/>
      <c r="I120" s="78"/>
      <c r="K120" s="82"/>
      <c r="L120" s="82"/>
      <c r="M120" s="82"/>
      <c r="N120" s="82"/>
      <c r="O120" s="82"/>
      <c r="P120" s="82"/>
    </row>
    <row r="121" spans="4:16" ht="15">
      <c r="D121" s="78"/>
      <c r="E121" s="78"/>
      <c r="F121" s="78"/>
      <c r="G121" s="78"/>
      <c r="H121" s="78"/>
      <c r="I121" s="78"/>
      <c r="K121" s="82"/>
      <c r="L121" s="82"/>
      <c r="M121" s="82"/>
      <c r="N121" s="82"/>
      <c r="O121" s="82"/>
      <c r="P121" s="82"/>
    </row>
    <row r="122" spans="4:16" ht="15">
      <c r="D122" s="78"/>
      <c r="E122" s="78"/>
      <c r="F122" s="78"/>
      <c r="G122" s="78"/>
      <c r="H122" s="78"/>
      <c r="I122" s="78"/>
      <c r="K122" s="82"/>
      <c r="L122" s="82"/>
      <c r="M122" s="82"/>
      <c r="N122" s="82"/>
      <c r="O122" s="82"/>
      <c r="P122" s="82"/>
    </row>
    <row r="123" spans="4:16" ht="15">
      <c r="D123" s="78"/>
      <c r="E123" s="78"/>
      <c r="F123" s="78"/>
      <c r="G123" s="78"/>
      <c r="H123" s="78"/>
      <c r="I123" s="78"/>
      <c r="K123" s="82"/>
      <c r="L123" s="82"/>
      <c r="M123" s="82"/>
      <c r="N123" s="82"/>
      <c r="O123" s="82"/>
      <c r="P123" s="82"/>
    </row>
    <row r="124" spans="4:16" ht="15">
      <c r="D124" s="78"/>
      <c r="E124" s="78"/>
      <c r="F124" s="78"/>
      <c r="G124" s="78"/>
      <c r="H124" s="78"/>
      <c r="I124" s="78"/>
      <c r="K124" s="82"/>
      <c r="L124" s="82"/>
      <c r="M124" s="82"/>
      <c r="N124" s="82"/>
      <c r="O124" s="82"/>
      <c r="P124" s="82"/>
    </row>
    <row r="125" spans="4:16" ht="15">
      <c r="D125" s="78"/>
      <c r="E125" s="78"/>
      <c r="F125" s="78"/>
      <c r="G125" s="78"/>
      <c r="H125" s="78"/>
      <c r="I125" s="78"/>
      <c r="K125" s="82"/>
      <c r="L125" s="82"/>
      <c r="M125" s="82"/>
      <c r="N125" s="82"/>
      <c r="O125" s="82"/>
      <c r="P125" s="82"/>
    </row>
    <row r="126" spans="4:16" ht="15">
      <c r="D126" s="78"/>
      <c r="E126" s="78"/>
      <c r="F126" s="78"/>
      <c r="G126" s="78"/>
      <c r="H126" s="78"/>
      <c r="I126" s="78"/>
      <c r="K126" s="82"/>
      <c r="L126" s="82"/>
      <c r="M126" s="82"/>
      <c r="N126" s="82"/>
      <c r="O126" s="82"/>
      <c r="P126" s="82"/>
    </row>
    <row r="127" spans="4:16" ht="15">
      <c r="D127" s="78"/>
      <c r="E127" s="78"/>
      <c r="F127" s="78"/>
      <c r="G127" s="78"/>
      <c r="H127" s="78"/>
      <c r="I127" s="78"/>
      <c r="K127" s="82"/>
      <c r="L127" s="82"/>
      <c r="M127" s="82"/>
      <c r="N127" s="82"/>
      <c r="O127" s="82"/>
      <c r="P127" s="82"/>
    </row>
    <row r="128" spans="4:16" ht="15">
      <c r="D128" s="78"/>
      <c r="E128" s="78"/>
      <c r="F128" s="78"/>
      <c r="G128" s="78"/>
      <c r="H128" s="78"/>
      <c r="I128" s="78"/>
      <c r="K128" s="82"/>
      <c r="L128" s="82"/>
      <c r="M128" s="82"/>
      <c r="N128" s="82"/>
      <c r="O128" s="82"/>
      <c r="P128" s="82"/>
    </row>
    <row r="129" spans="4:16" ht="15">
      <c r="D129" s="78"/>
      <c r="E129" s="78"/>
      <c r="F129" s="78"/>
      <c r="G129" s="78"/>
      <c r="H129" s="78"/>
      <c r="I129" s="78"/>
      <c r="K129" s="82"/>
      <c r="L129" s="82"/>
      <c r="M129" s="82"/>
      <c r="N129" s="82"/>
      <c r="O129" s="82"/>
      <c r="P129" s="82"/>
    </row>
    <row r="130" spans="4:16" ht="15">
      <c r="D130" s="78"/>
      <c r="E130" s="78"/>
      <c r="F130" s="78"/>
      <c r="G130" s="78"/>
      <c r="H130" s="78"/>
      <c r="I130" s="78"/>
      <c r="K130" s="82"/>
      <c r="L130" s="82"/>
      <c r="M130" s="82"/>
      <c r="N130" s="82"/>
      <c r="O130" s="82"/>
      <c r="P130" s="82"/>
    </row>
    <row r="131" spans="4:16" ht="15">
      <c r="D131" s="78"/>
      <c r="E131" s="78"/>
      <c r="F131" s="78"/>
      <c r="G131" s="78"/>
      <c r="H131" s="78"/>
      <c r="I131" s="78"/>
      <c r="K131" s="82"/>
      <c r="L131" s="82"/>
      <c r="M131" s="82"/>
      <c r="N131" s="82"/>
      <c r="O131" s="82"/>
      <c r="P131" s="82"/>
    </row>
    <row r="132" spans="4:16" ht="15">
      <c r="D132" s="78"/>
      <c r="E132" s="78"/>
      <c r="F132" s="78"/>
      <c r="G132" s="78"/>
      <c r="H132" s="78"/>
      <c r="I132" s="78"/>
      <c r="K132" s="82"/>
      <c r="L132" s="82"/>
      <c r="M132" s="82"/>
      <c r="N132" s="82"/>
      <c r="O132" s="82"/>
      <c r="P132" s="82"/>
    </row>
    <row r="133" spans="4:16" ht="15">
      <c r="D133" s="78"/>
      <c r="E133" s="78"/>
      <c r="F133" s="78"/>
      <c r="G133" s="78"/>
      <c r="H133" s="78"/>
      <c r="I133" s="78"/>
      <c r="K133" s="82"/>
      <c r="L133" s="82"/>
      <c r="M133" s="82"/>
      <c r="N133" s="82"/>
      <c r="O133" s="82"/>
      <c r="P133" s="82"/>
    </row>
    <row r="134" spans="4:16" ht="15">
      <c r="D134" s="78"/>
      <c r="E134" s="78"/>
      <c r="F134" s="78"/>
      <c r="G134" s="78"/>
      <c r="H134" s="78"/>
      <c r="I134" s="78"/>
      <c r="K134" s="82"/>
      <c r="L134" s="82"/>
      <c r="M134" s="82"/>
      <c r="N134" s="82"/>
      <c r="O134" s="82"/>
      <c r="P134" s="82"/>
    </row>
    <row r="135" spans="4:16" ht="15">
      <c r="D135" s="78"/>
      <c r="E135" s="78"/>
      <c r="F135" s="78"/>
      <c r="G135" s="78"/>
      <c r="H135" s="78"/>
      <c r="I135" s="78"/>
      <c r="K135" s="82"/>
      <c r="L135" s="82"/>
      <c r="M135" s="82"/>
      <c r="N135" s="82"/>
      <c r="O135" s="82"/>
      <c r="P135" s="82"/>
    </row>
    <row r="136" spans="4:16" ht="15">
      <c r="D136" s="78"/>
      <c r="E136" s="78"/>
      <c r="F136" s="78"/>
      <c r="G136" s="78"/>
      <c r="H136" s="78"/>
      <c r="I136" s="78"/>
      <c r="K136" s="82"/>
      <c r="L136" s="82"/>
      <c r="M136" s="82"/>
      <c r="N136" s="82"/>
      <c r="O136" s="82"/>
      <c r="P136" s="82"/>
    </row>
    <row r="137" spans="4:16" ht="15">
      <c r="D137" s="78"/>
      <c r="E137" s="78"/>
      <c r="F137" s="78"/>
      <c r="G137" s="78"/>
      <c r="H137" s="78"/>
      <c r="I137" s="78"/>
      <c r="K137" s="82"/>
      <c r="L137" s="82"/>
      <c r="M137" s="82"/>
      <c r="N137" s="82"/>
      <c r="O137" s="82"/>
      <c r="P137" s="82"/>
    </row>
    <row r="138" spans="4:9" ht="15">
      <c r="D138" s="78"/>
      <c r="E138" s="78"/>
      <c r="F138" s="78"/>
      <c r="G138" s="78"/>
      <c r="H138" s="78"/>
      <c r="I138" s="78"/>
    </row>
    <row r="139" spans="4:9" ht="15">
      <c r="D139" s="78"/>
      <c r="E139" s="78"/>
      <c r="F139" s="78"/>
      <c r="G139" s="78"/>
      <c r="H139" s="78"/>
      <c r="I139" s="78"/>
    </row>
    <row r="140" spans="4:9" ht="15">
      <c r="D140" s="78"/>
      <c r="E140" s="78"/>
      <c r="F140" s="78"/>
      <c r="G140" s="78"/>
      <c r="H140" s="78"/>
      <c r="I140" s="78"/>
    </row>
    <row r="141" spans="4:9" ht="15">
      <c r="D141" s="78"/>
      <c r="E141" s="78"/>
      <c r="F141" s="78"/>
      <c r="G141" s="78"/>
      <c r="H141" s="78"/>
      <c r="I141" s="78"/>
    </row>
    <row r="142" spans="4:9" ht="15">
      <c r="D142" s="78"/>
      <c r="E142" s="78"/>
      <c r="F142" s="78"/>
      <c r="G142" s="78"/>
      <c r="H142" s="78"/>
      <c r="I142" s="78"/>
    </row>
    <row r="143" spans="4:9" ht="15">
      <c r="D143" s="78"/>
      <c r="E143" s="78"/>
      <c r="F143" s="78"/>
      <c r="G143" s="78"/>
      <c r="H143" s="78"/>
      <c r="I143" s="78"/>
    </row>
    <row r="144" spans="4:9" ht="15">
      <c r="D144" s="78"/>
      <c r="E144" s="78"/>
      <c r="F144" s="78"/>
      <c r="G144" s="78"/>
      <c r="H144" s="78"/>
      <c r="I144" s="78"/>
    </row>
    <row r="145" spans="4:9" ht="15">
      <c r="D145" s="78"/>
      <c r="E145" s="78"/>
      <c r="F145" s="78"/>
      <c r="G145" s="78"/>
      <c r="H145" s="78"/>
      <c r="I145" s="78"/>
    </row>
    <row r="146" spans="4:9" ht="15">
      <c r="D146" s="78"/>
      <c r="E146" s="78"/>
      <c r="F146" s="78"/>
      <c r="G146" s="78"/>
      <c r="H146" s="78"/>
      <c r="I146" s="78"/>
    </row>
    <row r="147" spans="4:9" ht="15">
      <c r="D147" s="78"/>
      <c r="E147" s="78"/>
      <c r="F147" s="78"/>
      <c r="G147" s="78"/>
      <c r="H147" s="78"/>
      <c r="I147" s="78"/>
    </row>
    <row r="148" spans="4:9" ht="15">
      <c r="D148" s="78"/>
      <c r="E148" s="78"/>
      <c r="F148" s="78"/>
      <c r="G148" s="78"/>
      <c r="H148" s="78"/>
      <c r="I148" s="78"/>
    </row>
    <row r="149" spans="4:9" ht="15">
      <c r="D149" s="78"/>
      <c r="E149" s="78"/>
      <c r="F149" s="78"/>
      <c r="G149" s="78"/>
      <c r="H149" s="78"/>
      <c r="I149" s="78"/>
    </row>
    <row r="150" spans="4:9" ht="15">
      <c r="D150" s="78"/>
      <c r="E150" s="78"/>
      <c r="F150" s="78"/>
      <c r="G150" s="78"/>
      <c r="H150" s="78"/>
      <c r="I150" s="78"/>
    </row>
    <row r="151" spans="4:9" ht="15">
      <c r="D151" s="78"/>
      <c r="E151" s="78"/>
      <c r="F151" s="78"/>
      <c r="G151" s="78"/>
      <c r="H151" s="78"/>
      <c r="I151" s="78"/>
    </row>
    <row r="152" spans="4:9" ht="15">
      <c r="D152" s="78"/>
      <c r="E152" s="78"/>
      <c r="F152" s="78"/>
      <c r="G152" s="78"/>
      <c r="H152" s="78"/>
      <c r="I152" s="78"/>
    </row>
    <row r="153" spans="4:9" ht="15">
      <c r="D153" s="78"/>
      <c r="E153" s="78"/>
      <c r="F153" s="78"/>
      <c r="G153" s="78"/>
      <c r="H153" s="78"/>
      <c r="I153" s="78"/>
    </row>
    <row r="154" spans="4:9" ht="15">
      <c r="D154" s="78"/>
      <c r="E154" s="78"/>
      <c r="F154" s="78"/>
      <c r="G154" s="78"/>
      <c r="H154" s="78"/>
      <c r="I154" s="78"/>
    </row>
    <row r="155" spans="4:9" ht="15">
      <c r="D155" s="78"/>
      <c r="E155" s="78"/>
      <c r="F155" s="78"/>
      <c r="G155" s="78"/>
      <c r="H155" s="78"/>
      <c r="I155" s="78"/>
    </row>
    <row r="156" spans="4:9" ht="15">
      <c r="D156" s="78"/>
      <c r="E156" s="78"/>
      <c r="F156" s="78"/>
      <c r="G156" s="78"/>
      <c r="H156" s="78"/>
      <c r="I156" s="78"/>
    </row>
    <row r="157" spans="4:9" ht="15">
      <c r="D157" s="78"/>
      <c r="E157" s="78"/>
      <c r="F157" s="78"/>
      <c r="G157" s="78"/>
      <c r="H157" s="78"/>
      <c r="I157" s="78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086614173228347" right="0.7086614173228347" top="0.3149606299212598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Пользователь</cp:lastModifiedBy>
  <cp:lastPrinted>2021-05-13T02:41:09Z</cp:lastPrinted>
  <dcterms:created xsi:type="dcterms:W3CDTF">2009-01-19T08:26:48Z</dcterms:created>
  <dcterms:modified xsi:type="dcterms:W3CDTF">2021-05-13T04:11:21Z</dcterms:modified>
  <cp:category/>
  <cp:version/>
  <cp:contentType/>
  <cp:contentStatus/>
</cp:coreProperties>
</file>