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<sst xmlns="http://schemas.openxmlformats.org/spreadsheetml/2006/main" count="179" uniqueCount="111">
  <si>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</si>
  <si>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</si>
  <si>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</si>
  <si>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</si>
  <si>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</si>
  <si>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</si>
  <si>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</si>
  <si>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</si>
  <si>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</si>
  <si>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</si>
  <si>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</si>
  <si>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</si>
  <si>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</si>
  <si>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</si>
  <si>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</si>
  <si>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</si>
  <si>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</si>
  <si>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</si>
  <si>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</si>
  <si>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</si>
  <si>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</si>
  <si>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</si>
  <si>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</si>
  <si>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</si>
  <si>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</si>
  <si>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</si>
  <si>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</si>
  <si>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</si>
  <si>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</si>
  <si>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</si>
  <si>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</si>
  <si>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</si>
  <si>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</si>
  <si>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</si>
  <si>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</si>
  <si>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</si>
  <si>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</si>
  <si>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</si>
  <si>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</si>
  <si>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</si>
  <si>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</si>
  <si>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</si>
  <si>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</si>
  <si>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</si>
  <si>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</si>
  <si>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</si>
  <si>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</si>
  <si>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</si>
  <si>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</si>
  <si>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</si>
  <si>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</si>
  <si>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</si>
  <si>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</si>
  <si>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</si>
  <si>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</si>
  <si>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</si>
  <si>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</si>
  <si>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</si>
  <si>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</si>
  <si>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</si>
  <si>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</si>
  <si>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</si>
  <si>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</si>
  <si>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</si>
  <si>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</si>
  <si>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</si>
  <si>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</si>
  <si>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</si>
  <si>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</si>
  <si>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</si>
  <si>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</si>
  <si>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</si>
  <si>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</si>
  <si>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</si>
  <si>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</si>
  <si>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</si>
  <si>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</si>
  <si>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</si>
  <si>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</si>
  <si>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</si>
  <si>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</si>
  <si>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</si>
  <si>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</si>
  <si>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</si>
  <si>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</si>
  <si>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</si>
  <si>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</si>
  <si>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</si>
  <si>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</si>
  <si>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</si>
  <si>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</si>
  <si>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</si>
  <si>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</si>
  <si>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</si>
  <si>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</si>
  <si>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</si>
  <si>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услуги связи-48,6тыс.рублей</t>
  </si>
  <si>
    <t>Д/С  монтаж пожарной сигнализации  -0,0 тыс рублей.</t>
  </si>
  <si>
    <t>медосмотры-198,7;</t>
  </si>
  <si>
    <t>оснащение   СОШ -1144,1тыс рублей.</t>
  </si>
  <si>
    <t xml:space="preserve">Расшифровка делегированных полномочий на 01 июля  2021года </t>
  </si>
  <si>
    <t>з/пл приемным родителям 725,6; сервис обслуживание-0,0 тысяч рублей.</t>
  </si>
  <si>
    <t>пособие по опеке - 1067,8; компенсация части  родительской платы-0,0; Жилье молодым специалистам-0,0тысяч рублей</t>
  </si>
  <si>
    <t>б/лист за счет предприятия</t>
  </si>
  <si>
    <t xml:space="preserve"> плата образование-10986,4 ; детские сады-639,2тыс.рублей.</t>
  </si>
  <si>
    <t xml:space="preserve"> образование-38237,9тыс.рублей. детские сад-4210,0тыс.рублей</t>
  </si>
  <si>
    <t xml:space="preserve"> плата образование-7669,9;  детские сады-603 тыс.рублей.б/лист-0,0 тыс.рублей</t>
  </si>
  <si>
    <t>медосмотры-0,0; командировочный -15,3</t>
  </si>
  <si>
    <t>услуги связи-61,2 тыс.рублей</t>
  </si>
  <si>
    <t>Кредиторская задолженность МО Орджоникидзевский район (консолид.) на 1 июля 2021 г</t>
  </si>
  <si>
    <t>Свод просроченной кредиторской задолженности по собственным полномочиям  район на 1 июля 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</si>
</sst>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21" sqref="G21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4" t="s">
        <v>100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15.75">
      <c r="A3" s="170"/>
      <c r="B3" s="170"/>
      <c r="C3" s="170"/>
      <c r="F3" s="171"/>
      <c r="G3" s="171"/>
      <c r="H3" s="32"/>
      <c r="I3" s="32"/>
      <c r="M3" t="s">
        <v>90</v>
      </c>
    </row>
    <row r="4" spans="1:13" ht="15" customHeight="1">
      <c r="A4" s="1" t="s">
        <v>1</v>
      </c>
      <c r="B4" s="27"/>
      <c r="C4" s="172" t="s">
        <v>45</v>
      </c>
      <c r="D4" s="175" t="s">
        <v>22</v>
      </c>
      <c r="E4" s="187"/>
      <c r="F4" s="187"/>
      <c r="G4" s="187"/>
      <c r="H4" s="187"/>
      <c r="I4" s="187"/>
      <c r="J4" s="187"/>
      <c r="K4" s="176"/>
      <c r="L4" s="175" t="s">
        <v>44</v>
      </c>
      <c r="M4" s="176"/>
    </row>
    <row r="5" spans="1:13" ht="15">
      <c r="A5" s="2"/>
      <c r="B5" s="28" t="s">
        <v>20</v>
      </c>
      <c r="C5" s="173"/>
      <c r="D5" s="177" t="s">
        <v>46</v>
      </c>
      <c r="E5" s="178"/>
      <c r="F5" s="179"/>
      <c r="G5" s="188" t="s">
        <v>18</v>
      </c>
      <c r="H5" s="166" t="s">
        <v>0</v>
      </c>
      <c r="I5" s="167"/>
      <c r="J5" s="168" t="s">
        <v>57</v>
      </c>
      <c r="K5" s="169"/>
      <c r="L5" s="183" t="s">
        <v>18</v>
      </c>
      <c r="M5" s="185" t="s">
        <v>55</v>
      </c>
    </row>
    <row r="6" spans="1:13" ht="15">
      <c r="A6" s="2"/>
      <c r="B6" s="29"/>
      <c r="C6" s="173"/>
      <c r="D6" s="180"/>
      <c r="E6" s="181"/>
      <c r="F6" s="182"/>
      <c r="G6" s="189"/>
      <c r="H6" s="38" t="s">
        <v>58</v>
      </c>
      <c r="I6" s="39" t="s">
        <v>55</v>
      </c>
      <c r="J6" s="38" t="s">
        <v>58</v>
      </c>
      <c r="K6" s="39" t="s">
        <v>55</v>
      </c>
      <c r="L6" s="184"/>
      <c r="M6" s="186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298.29999999999995</v>
      </c>
      <c r="D8" s="17">
        <f aca="true" t="shared" si="0" ref="D8:D21">E8+F8</f>
        <v>3732.4</v>
      </c>
      <c r="E8" s="17">
        <v>3732.4</v>
      </c>
      <c r="F8" s="17"/>
      <c r="G8" s="56">
        <f>H8+J8</f>
        <v>268.4</v>
      </c>
      <c r="H8" s="30">
        <v>268.4</v>
      </c>
      <c r="I8" s="56" t="s">
        <v>59</v>
      </c>
      <c r="J8" s="56">
        <v>0</v>
      </c>
      <c r="K8" s="56"/>
      <c r="L8" s="56">
        <v>29.9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122.5</v>
      </c>
      <c r="D9" s="17">
        <f t="shared" si="0"/>
        <v>1374.4</v>
      </c>
      <c r="E9" s="17">
        <v>1374.4</v>
      </c>
      <c r="F9" s="17"/>
      <c r="G9" s="56">
        <f>H9+J9</f>
        <v>105.4</v>
      </c>
      <c r="H9" s="30">
        <v>105.4</v>
      </c>
      <c r="I9" s="56" t="s">
        <v>60</v>
      </c>
      <c r="J9" s="56">
        <v>0</v>
      </c>
      <c r="K9" s="56"/>
      <c r="L9" s="56">
        <v>17.1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725.6</v>
      </c>
      <c r="D15" s="40">
        <f t="shared" si="0"/>
        <v>1060.9</v>
      </c>
      <c r="E15" s="44">
        <v>643.9</v>
      </c>
      <c r="F15" s="40">
        <v>417</v>
      </c>
      <c r="G15" s="46">
        <f>H15+J15</f>
        <v>725.6</v>
      </c>
      <c r="H15" s="46">
        <v>725.6</v>
      </c>
      <c r="I15" s="63" t="s">
        <v>101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1067.8</v>
      </c>
      <c r="D17" s="40">
        <f t="shared" si="0"/>
        <v>0</v>
      </c>
      <c r="E17" s="40">
        <v>0</v>
      </c>
      <c r="F17" s="40"/>
      <c r="G17" s="46">
        <f>H17+J17</f>
        <v>1067.8</v>
      </c>
      <c r="H17" s="46">
        <v>1067.8</v>
      </c>
      <c r="I17" s="46" t="s">
        <v>102</v>
      </c>
      <c r="J17" s="46">
        <v>0</v>
      </c>
      <c r="K17" s="46" t="s">
        <v>79</v>
      </c>
      <c r="L17" s="47"/>
      <c r="M17" s="59"/>
    </row>
    <row r="18" spans="1:13" ht="15">
      <c r="A18" s="18"/>
      <c r="B18" s="41">
        <v>266</v>
      </c>
      <c r="C18" s="42">
        <f t="shared" si="1"/>
        <v>1</v>
      </c>
      <c r="D18" s="40"/>
      <c r="E18" s="40"/>
      <c r="F18" s="40"/>
      <c r="G18" s="46">
        <f>H18+J18</f>
        <v>1</v>
      </c>
      <c r="H18" s="46">
        <v>1</v>
      </c>
      <c r="I18" s="46" t="s">
        <v>103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4214.8</v>
      </c>
      <c r="D20" s="40">
        <f t="shared" si="0"/>
        <v>535.7</v>
      </c>
      <c r="E20" s="40">
        <v>364.9</v>
      </c>
      <c r="F20" s="40">
        <v>170.8</v>
      </c>
      <c r="G20" s="111">
        <f>H20+J20</f>
        <v>4214.8</v>
      </c>
      <c r="H20" s="46">
        <v>2106.9</v>
      </c>
      <c r="I20" s="93" t="s">
        <v>89</v>
      </c>
      <c r="J20" s="46">
        <v>2107.9</v>
      </c>
      <c r="K20" s="93" t="s">
        <v>78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80</v>
      </c>
      <c r="J21" s="56">
        <v>0</v>
      </c>
      <c r="K21" s="92" t="s">
        <v>73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6430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6383</v>
      </c>
      <c r="H22" s="19">
        <f>SUM(H8:H21)</f>
        <v>4275.1</v>
      </c>
      <c r="I22" s="19"/>
      <c r="J22" s="19">
        <f>SUM(J8:J21)</f>
        <v>2107.9</v>
      </c>
      <c r="K22" s="19"/>
      <c r="L22" s="19">
        <f>SUM(L8:L21)</f>
        <v>47</v>
      </c>
      <c r="M22" s="19"/>
    </row>
    <row r="23" spans="1:13" ht="45.75" customHeight="1">
      <c r="A23" s="12">
        <v>211</v>
      </c>
      <c r="B23" s="22"/>
      <c r="C23" s="95">
        <f t="shared" si="1"/>
        <v>11623.1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11623.1</v>
      </c>
      <c r="H23" s="112">
        <v>11623.1</v>
      </c>
      <c r="I23" s="93" t="s">
        <v>104</v>
      </c>
      <c r="J23" s="56">
        <v>0</v>
      </c>
      <c r="K23" s="92" t="s">
        <v>82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50720.8</v>
      </c>
      <c r="D24" s="17">
        <f t="shared" si="2"/>
        <v>1935.5</v>
      </c>
      <c r="E24" s="23">
        <v>1935.5</v>
      </c>
      <c r="F24" s="23">
        <v>0</v>
      </c>
      <c r="G24" s="94">
        <f>H24+J24</f>
        <v>50720.8</v>
      </c>
      <c r="H24" s="112">
        <v>8272.9</v>
      </c>
      <c r="I24" s="93" t="s">
        <v>106</v>
      </c>
      <c r="J24" s="94">
        <v>42447.9</v>
      </c>
      <c r="K24" s="92" t="s">
        <v>105</v>
      </c>
      <c r="L24" s="55"/>
      <c r="M24" s="23"/>
    </row>
    <row r="25" spans="1:13" ht="30">
      <c r="A25" s="12">
        <v>212</v>
      </c>
      <c r="B25" s="23"/>
      <c r="C25" s="95">
        <f t="shared" si="1"/>
        <v>15.3</v>
      </c>
      <c r="D25" s="99">
        <f t="shared" si="2"/>
        <v>214.6</v>
      </c>
      <c r="E25" s="104">
        <v>111.3</v>
      </c>
      <c r="F25" s="104">
        <v>103.3</v>
      </c>
      <c r="G25" s="94">
        <f>H25+J25</f>
        <v>15.3</v>
      </c>
      <c r="H25" s="94">
        <v>0</v>
      </c>
      <c r="I25" s="93" t="s">
        <v>92</v>
      </c>
      <c r="J25" s="94">
        <v>15.3</v>
      </c>
      <c r="K25" s="93" t="s">
        <v>107</v>
      </c>
      <c r="L25" s="55"/>
      <c r="M25" s="23"/>
    </row>
    <row r="26" spans="1:13" ht="30">
      <c r="A26" s="12">
        <v>221</v>
      </c>
      <c r="B26" s="23"/>
      <c r="C26" s="106">
        <f>G26+L26</f>
        <v>61.2</v>
      </c>
      <c r="D26" s="17">
        <f t="shared" si="2"/>
        <v>33</v>
      </c>
      <c r="E26" s="23">
        <v>33</v>
      </c>
      <c r="F26" s="23">
        <v>0</v>
      </c>
      <c r="G26" s="94">
        <f>H26+J26</f>
        <v>61.2</v>
      </c>
      <c r="H26" s="94">
        <v>0</v>
      </c>
      <c r="I26" s="93" t="s">
        <v>96</v>
      </c>
      <c r="J26" s="94">
        <v>61.2</v>
      </c>
      <c r="K26" s="92" t="s">
        <v>108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74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97</v>
      </c>
      <c r="J30" s="93">
        <v>0</v>
      </c>
      <c r="K30" s="110" t="s">
        <v>97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323.6</v>
      </c>
      <c r="D31" s="47">
        <f t="shared" si="2"/>
        <v>2324</v>
      </c>
      <c r="E31" s="47">
        <v>1642.8</v>
      </c>
      <c r="F31" s="45">
        <v>681.2</v>
      </c>
      <c r="G31" s="93">
        <f>H31+J31</f>
        <v>323.6</v>
      </c>
      <c r="H31" s="46">
        <v>323.6</v>
      </c>
      <c r="I31" s="46" t="s">
        <v>93</v>
      </c>
      <c r="J31" s="46">
        <v>0</v>
      </c>
      <c r="K31" s="46" t="s">
        <v>98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20.1</v>
      </c>
      <c r="D32" s="47"/>
      <c r="E32" s="47"/>
      <c r="F32" s="45"/>
      <c r="G32" s="46">
        <f>H32</f>
        <v>20.1</v>
      </c>
      <c r="H32" s="46">
        <v>20.1</v>
      </c>
      <c r="I32" s="46" t="s">
        <v>85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1144.1</v>
      </c>
      <c r="D33" s="40">
        <f t="shared" si="2"/>
        <v>1260.1</v>
      </c>
      <c r="E33" s="45">
        <v>8.1</v>
      </c>
      <c r="F33" s="46">
        <v>1252</v>
      </c>
      <c r="G33" s="46">
        <f>H33+J33</f>
        <v>1144.1</v>
      </c>
      <c r="H33" s="46">
        <v>0</v>
      </c>
      <c r="I33" s="110" t="s">
        <v>94</v>
      </c>
      <c r="J33" s="46">
        <v>1144.1</v>
      </c>
      <c r="K33" s="110" t="s">
        <v>99</v>
      </c>
      <c r="L33" s="47"/>
      <c r="M33" s="45"/>
    </row>
    <row r="34" spans="1:13" ht="30">
      <c r="A34" s="53">
        <v>340</v>
      </c>
      <c r="B34" s="45"/>
      <c r="C34" s="42">
        <f t="shared" si="3"/>
        <v>0</v>
      </c>
      <c r="D34" s="47">
        <f t="shared" si="2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95</v>
      </c>
      <c r="J34" s="46">
        <v>0</v>
      </c>
      <c r="K34" s="46" t="s">
        <v>86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63908.2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63908.2</v>
      </c>
      <c r="H35" s="19">
        <f>SUM(H23:H34)</f>
        <v>20239.699999999997</v>
      </c>
      <c r="I35" s="19"/>
      <c r="J35" s="19">
        <f>J23+J24+J30+J31+J33+J34+J26+J25</f>
        <v>43668.5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70338.2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70291.2</v>
      </c>
      <c r="H36" s="37">
        <f>H22+H35</f>
        <v>24514.799999999996</v>
      </c>
      <c r="I36" s="37"/>
      <c r="J36" s="37">
        <f>J22+J35</f>
        <v>45776.4</v>
      </c>
      <c r="K36" s="37"/>
      <c r="L36" s="37">
        <f>L22+L35</f>
        <v>47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F11" sqref="F11:F29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109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8521.7</v>
      </c>
      <c r="D10" s="132">
        <f>E10+F10</f>
        <v>2417.6</v>
      </c>
      <c r="E10" s="132">
        <v>2417.6</v>
      </c>
      <c r="F10" s="133"/>
      <c r="G10" s="132">
        <v>268.4</v>
      </c>
      <c r="H10" s="132"/>
      <c r="I10" s="134">
        <v>5835.7</v>
      </c>
      <c r="J10" s="135">
        <v>3561.6</v>
      </c>
    </row>
    <row r="11" spans="1:10" ht="15">
      <c r="A11" s="132" t="s">
        <v>50</v>
      </c>
      <c r="B11" s="130">
        <v>213</v>
      </c>
      <c r="C11" s="131">
        <f t="shared" si="0"/>
        <v>31933.6</v>
      </c>
      <c r="D11" s="132">
        <f aca="true" t="shared" si="1" ref="D11:D23">E11+F11</f>
        <v>16989.399999999998</v>
      </c>
      <c r="E11" s="132">
        <v>1837.6</v>
      </c>
      <c r="F11" s="133">
        <v>15151.8</v>
      </c>
      <c r="G11" s="132">
        <v>105.4</v>
      </c>
      <c r="H11" s="132"/>
      <c r="I11" s="134">
        <v>14838.8</v>
      </c>
      <c r="J11" s="135">
        <v>13585.3</v>
      </c>
    </row>
    <row r="12" spans="1:10" ht="15">
      <c r="A12" s="132" t="s">
        <v>12</v>
      </c>
      <c r="B12" s="130">
        <v>212</v>
      </c>
      <c r="C12" s="131">
        <f t="shared" si="0"/>
        <v>0.6</v>
      </c>
      <c r="D12" s="132">
        <f t="shared" si="1"/>
        <v>0.5</v>
      </c>
      <c r="E12" s="132">
        <v>0.5</v>
      </c>
      <c r="F12" s="133"/>
      <c r="G12" s="132"/>
      <c r="H12" s="132"/>
      <c r="I12" s="134">
        <v>0.1</v>
      </c>
      <c r="J12" s="135"/>
    </row>
    <row r="13" spans="1:10" ht="15">
      <c r="A13" s="132" t="s">
        <v>2</v>
      </c>
      <c r="B13" s="130">
        <v>221</v>
      </c>
      <c r="C13" s="131">
        <f>D13+G13+I13</f>
        <v>20.6</v>
      </c>
      <c r="D13" s="132">
        <f t="shared" si="1"/>
        <v>0.1</v>
      </c>
      <c r="E13" s="136">
        <v>0</v>
      </c>
      <c r="F13" s="133">
        <v>0.1</v>
      </c>
      <c r="G13" s="132"/>
      <c r="H13" s="132"/>
      <c r="I13" s="134">
        <v>20.5</v>
      </c>
      <c r="J13" s="135">
        <v>14.1</v>
      </c>
    </row>
    <row r="14" spans="1:10" ht="12.75" customHeight="1">
      <c r="A14" s="132" t="s">
        <v>3</v>
      </c>
      <c r="B14" s="130">
        <v>222</v>
      </c>
      <c r="C14" s="131">
        <f t="shared" si="0"/>
        <v>458.2</v>
      </c>
      <c r="D14" s="132">
        <f t="shared" si="1"/>
        <v>0</v>
      </c>
      <c r="E14" s="132"/>
      <c r="F14" s="133"/>
      <c r="G14" s="132"/>
      <c r="H14" s="132"/>
      <c r="I14" s="134">
        <v>458.2</v>
      </c>
      <c r="J14" s="135">
        <v>417.8</v>
      </c>
    </row>
    <row r="15" spans="1:10" ht="12.75" customHeight="1">
      <c r="A15" s="132" t="s">
        <v>4</v>
      </c>
      <c r="B15" s="130">
        <v>223</v>
      </c>
      <c r="C15" s="131">
        <f t="shared" si="0"/>
        <v>1562.1</v>
      </c>
      <c r="D15" s="132">
        <f t="shared" si="1"/>
        <v>13.6</v>
      </c>
      <c r="E15" s="132">
        <v>13.6</v>
      </c>
      <c r="F15" s="133"/>
      <c r="G15" s="132"/>
      <c r="H15" s="132"/>
      <c r="I15" s="137">
        <v>1548.5</v>
      </c>
      <c r="J15" s="135">
        <v>1454.8</v>
      </c>
    </row>
    <row r="16" spans="1:10" ht="12.75" customHeight="1">
      <c r="A16" s="132" t="s">
        <v>81</v>
      </c>
      <c r="B16" s="130">
        <v>224</v>
      </c>
      <c r="C16" s="131">
        <f t="shared" si="0"/>
        <v>4.1</v>
      </c>
      <c r="D16" s="132">
        <f t="shared" si="1"/>
        <v>0</v>
      </c>
      <c r="E16" s="132"/>
      <c r="F16" s="133"/>
      <c r="G16" s="132"/>
      <c r="H16" s="132"/>
      <c r="I16" s="137">
        <v>4.1</v>
      </c>
      <c r="J16" s="135">
        <v>4.1</v>
      </c>
    </row>
    <row r="17" spans="1:10" ht="15" customHeight="1">
      <c r="A17" s="132" t="s">
        <v>5</v>
      </c>
      <c r="B17" s="130">
        <v>225</v>
      </c>
      <c r="C17" s="131">
        <f t="shared" si="0"/>
        <v>8587.6</v>
      </c>
      <c r="D17" s="132">
        <f t="shared" si="1"/>
        <v>59</v>
      </c>
      <c r="E17" s="132">
        <v>59</v>
      </c>
      <c r="F17" s="133"/>
      <c r="G17" s="132"/>
      <c r="H17" s="132"/>
      <c r="I17" s="138">
        <v>8528.6</v>
      </c>
      <c r="J17" s="135">
        <v>2333.3</v>
      </c>
    </row>
    <row r="18" spans="1:10" ht="15">
      <c r="A18" s="132" t="s">
        <v>8</v>
      </c>
      <c r="B18" s="130">
        <v>226</v>
      </c>
      <c r="C18" s="131">
        <f t="shared" si="0"/>
        <v>7397.1</v>
      </c>
      <c r="D18" s="133">
        <f>E18+F18</f>
        <v>2782.7000000000003</v>
      </c>
      <c r="E18" s="133">
        <v>238.4</v>
      </c>
      <c r="F18" s="133">
        <v>2544.3</v>
      </c>
      <c r="G18" s="132">
        <v>725.6</v>
      </c>
      <c r="H18" s="132"/>
      <c r="I18" s="134">
        <v>3888.8</v>
      </c>
      <c r="J18" s="135">
        <v>3128.2</v>
      </c>
    </row>
    <row r="19" spans="1:10" ht="15">
      <c r="A19" s="132" t="s">
        <v>87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88</v>
      </c>
      <c r="B20" s="130">
        <v>228</v>
      </c>
      <c r="C20" s="131">
        <f t="shared" si="0"/>
        <v>15</v>
      </c>
      <c r="D20" s="133">
        <f>E20+F20</f>
        <v>0</v>
      </c>
      <c r="E20" s="133"/>
      <c r="F20" s="133"/>
      <c r="G20" s="132"/>
      <c r="H20" s="132"/>
      <c r="I20" s="134">
        <v>15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1067.8</v>
      </c>
      <c r="D23" s="132">
        <f t="shared" si="1"/>
        <v>0</v>
      </c>
      <c r="E23" s="132"/>
      <c r="F23" s="133"/>
      <c r="G23" s="139">
        <v>1067.8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780.2</v>
      </c>
      <c r="D24" s="132">
        <f aca="true" t="shared" si="2" ref="D24:D29">E24+F24</f>
        <v>350.1</v>
      </c>
      <c r="E24" s="132">
        <v>350.1</v>
      </c>
      <c r="F24" s="133"/>
      <c r="G24" s="132"/>
      <c r="H24" s="132"/>
      <c r="I24" s="134">
        <v>430.1</v>
      </c>
      <c r="J24" s="135">
        <v>241.8</v>
      </c>
    </row>
    <row r="25" spans="1:10" ht="17.25" customHeight="1">
      <c r="A25" s="132" t="s">
        <v>84</v>
      </c>
      <c r="B25" s="130">
        <v>266</v>
      </c>
      <c r="C25" s="131">
        <f t="shared" si="0"/>
        <v>6.6</v>
      </c>
      <c r="D25" s="132">
        <f t="shared" si="2"/>
        <v>1</v>
      </c>
      <c r="E25" s="132">
        <v>1</v>
      </c>
      <c r="F25" s="133"/>
      <c r="G25" s="132"/>
      <c r="H25" s="132"/>
      <c r="I25" s="134">
        <v>5.6</v>
      </c>
      <c r="J25" s="135"/>
    </row>
    <row r="26" spans="1:10" ht="13.5" customHeight="1">
      <c r="A26" s="159" t="s">
        <v>91</v>
      </c>
      <c r="B26" s="130">
        <v>267</v>
      </c>
      <c r="C26" s="131">
        <f t="shared" si="0"/>
        <v>47</v>
      </c>
      <c r="D26" s="132">
        <f t="shared" si="2"/>
        <v>0</v>
      </c>
      <c r="E26" s="132"/>
      <c r="F26" s="133"/>
      <c r="G26" s="132"/>
      <c r="H26" s="132"/>
      <c r="I26" s="134">
        <v>47</v>
      </c>
      <c r="J26" s="135">
        <v>37.4</v>
      </c>
    </row>
    <row r="27" spans="1:10" ht="13.5" customHeight="1">
      <c r="A27" s="160" t="s">
        <v>43</v>
      </c>
      <c r="B27" s="130">
        <v>290</v>
      </c>
      <c r="C27" s="131">
        <f t="shared" si="0"/>
        <v>669.1</v>
      </c>
      <c r="D27" s="132">
        <f t="shared" si="2"/>
        <v>7.2</v>
      </c>
      <c r="E27" s="132">
        <v>7.2</v>
      </c>
      <c r="F27" s="133"/>
      <c r="G27" s="132"/>
      <c r="H27" s="132"/>
      <c r="I27" s="134">
        <v>661.9</v>
      </c>
      <c r="J27" s="135">
        <v>190.6</v>
      </c>
    </row>
    <row r="28" spans="1:10" ht="15">
      <c r="A28" s="132" t="s">
        <v>10</v>
      </c>
      <c r="B28" s="130">
        <v>310</v>
      </c>
      <c r="C28" s="131">
        <f t="shared" si="0"/>
        <v>4239</v>
      </c>
      <c r="D28" s="133">
        <f t="shared" si="2"/>
        <v>0</v>
      </c>
      <c r="E28" s="132"/>
      <c r="F28" s="133"/>
      <c r="G28" s="132">
        <v>3251.5</v>
      </c>
      <c r="H28" s="132">
        <v>3201.5</v>
      </c>
      <c r="I28" s="134">
        <v>987.5</v>
      </c>
      <c r="J28" s="135">
        <v>198</v>
      </c>
    </row>
    <row r="29" spans="1:10" ht="15">
      <c r="A29" s="132" t="s">
        <v>11</v>
      </c>
      <c r="B29" s="130">
        <v>340</v>
      </c>
      <c r="C29" s="131">
        <f t="shared" si="0"/>
        <v>2256.7999999999997</v>
      </c>
      <c r="D29" s="132">
        <f t="shared" si="2"/>
        <v>95.10000000000001</v>
      </c>
      <c r="E29" s="132">
        <v>85.2</v>
      </c>
      <c r="F29" s="133">
        <v>9.9</v>
      </c>
      <c r="G29" s="132"/>
      <c r="H29" s="132"/>
      <c r="I29" s="134">
        <v>2161.7</v>
      </c>
      <c r="J29" s="135">
        <v>1615.1</v>
      </c>
    </row>
    <row r="30" spans="1:12" s="8" customFormat="1" ht="15">
      <c r="A30" s="140" t="s">
        <v>51</v>
      </c>
      <c r="B30" s="141"/>
      <c r="C30" s="142">
        <f t="shared" si="0"/>
        <v>67567.09999999999</v>
      </c>
      <c r="D30" s="140">
        <f>SUM(D10:D29)</f>
        <v>22716.299999999992</v>
      </c>
      <c r="E30" s="140">
        <f aca="true" t="shared" si="3" ref="E30:J30">SUM(E10:E29)</f>
        <v>5010.2</v>
      </c>
      <c r="F30" s="140">
        <f t="shared" si="3"/>
        <v>17706.100000000002</v>
      </c>
      <c r="G30" s="140">
        <f>SUM(G10:G29)</f>
        <v>5418.7</v>
      </c>
      <c r="H30" s="140">
        <f t="shared" si="3"/>
        <v>3201.5</v>
      </c>
      <c r="I30" s="143">
        <f>SUM(I10:I29)</f>
        <v>39432.1</v>
      </c>
      <c r="J30" s="141">
        <f t="shared" si="3"/>
        <v>26797.09999999999</v>
      </c>
      <c r="K30" s="11"/>
      <c r="L30" s="11"/>
    </row>
    <row r="31" spans="1:10" s="11" customFormat="1" ht="15">
      <c r="A31" s="144">
        <v>211</v>
      </c>
      <c r="B31" s="130"/>
      <c r="C31" s="131">
        <f t="shared" si="0"/>
        <v>16050.800000000001</v>
      </c>
      <c r="D31" s="132">
        <f aca="true" t="shared" si="4" ref="D31:D57">E31+F31</f>
        <v>3042.5</v>
      </c>
      <c r="E31" s="139">
        <v>3042.5</v>
      </c>
      <c r="F31" s="133"/>
      <c r="G31" s="132">
        <v>11623.1</v>
      </c>
      <c r="H31" s="132"/>
      <c r="I31" s="134">
        <v>1385.2</v>
      </c>
      <c r="J31" s="135">
        <v>1047.9</v>
      </c>
    </row>
    <row r="32" spans="1:10" s="11" customFormat="1" ht="15">
      <c r="A32" s="144">
        <v>213</v>
      </c>
      <c r="B32" s="130"/>
      <c r="C32" s="131">
        <f t="shared" si="0"/>
        <v>70432.5</v>
      </c>
      <c r="D32" s="132">
        <f t="shared" si="4"/>
        <v>17141.2</v>
      </c>
      <c r="E32" s="139">
        <v>1484.3</v>
      </c>
      <c r="F32" s="133">
        <v>15656.9</v>
      </c>
      <c r="G32" s="132">
        <v>50720.8</v>
      </c>
      <c r="H32" s="132">
        <v>42447.9</v>
      </c>
      <c r="I32" s="134">
        <v>2570.5</v>
      </c>
      <c r="J32" s="135">
        <v>2414.1</v>
      </c>
    </row>
    <row r="33" spans="1:12" s="11" customFormat="1" ht="15">
      <c r="A33" s="144">
        <v>212</v>
      </c>
      <c r="B33" s="130"/>
      <c r="C33" s="131">
        <f t="shared" si="0"/>
        <v>368.20000000000005</v>
      </c>
      <c r="D33" s="132">
        <f t="shared" si="4"/>
        <v>322.40000000000003</v>
      </c>
      <c r="E33" s="139">
        <v>2.3</v>
      </c>
      <c r="F33" s="145">
        <v>320.1</v>
      </c>
      <c r="G33" s="132">
        <v>15.3</v>
      </c>
      <c r="H33" s="132">
        <v>15.3</v>
      </c>
      <c r="I33" s="134">
        <v>30.5</v>
      </c>
      <c r="J33" s="135"/>
      <c r="K33"/>
      <c r="L33"/>
    </row>
    <row r="34" spans="1:12" s="11" customFormat="1" ht="15">
      <c r="A34" s="144">
        <v>221</v>
      </c>
      <c r="B34" s="130"/>
      <c r="C34" s="131">
        <f t="shared" si="0"/>
        <v>169.8</v>
      </c>
      <c r="D34" s="132">
        <f t="shared" si="4"/>
        <v>91.2</v>
      </c>
      <c r="E34" s="139">
        <v>2.4</v>
      </c>
      <c r="F34" s="133">
        <v>88.8</v>
      </c>
      <c r="G34" s="132">
        <v>61.2</v>
      </c>
      <c r="H34" s="132">
        <v>61.2</v>
      </c>
      <c r="I34" s="134">
        <v>17.4</v>
      </c>
      <c r="J34" s="135">
        <v>17.4</v>
      </c>
      <c r="K34"/>
      <c r="L34"/>
    </row>
    <row r="35" spans="1:12" s="11" customFormat="1" ht="15">
      <c r="A35" s="144">
        <v>222</v>
      </c>
      <c r="B35" s="130"/>
      <c r="C35" s="131">
        <f t="shared" si="0"/>
        <v>42.4</v>
      </c>
      <c r="D35" s="132">
        <f t="shared" si="4"/>
        <v>42.4</v>
      </c>
      <c r="E35" s="139">
        <v>26.2</v>
      </c>
      <c r="F35" s="133">
        <v>16.2</v>
      </c>
      <c r="G35" s="132"/>
      <c r="H35" s="132"/>
      <c r="I35" s="134"/>
      <c r="J35" s="135"/>
      <c r="K35"/>
      <c r="L35"/>
    </row>
    <row r="36" spans="1:12" s="11" customFormat="1" ht="15">
      <c r="A36" s="144">
        <v>223</v>
      </c>
      <c r="B36" s="130"/>
      <c r="C36" s="131">
        <f t="shared" si="0"/>
        <v>1563</v>
      </c>
      <c r="D36" s="132">
        <f t="shared" si="4"/>
        <v>1214.7</v>
      </c>
      <c r="E36" s="139">
        <v>157.8</v>
      </c>
      <c r="F36" s="133">
        <v>1056.9</v>
      </c>
      <c r="G36" s="132"/>
      <c r="H36" s="132"/>
      <c r="I36" s="137">
        <v>348.3</v>
      </c>
      <c r="J36" s="135">
        <v>317.5</v>
      </c>
      <c r="K36"/>
      <c r="L36"/>
    </row>
    <row r="37" spans="1:12" s="11" customFormat="1" ht="15">
      <c r="A37" s="144">
        <v>224</v>
      </c>
      <c r="B37" s="130"/>
      <c r="C37" s="131">
        <f t="shared" si="0"/>
        <v>192</v>
      </c>
      <c r="D37" s="132">
        <f t="shared" si="4"/>
        <v>192</v>
      </c>
      <c r="E37" s="139">
        <v>32</v>
      </c>
      <c r="F37" s="133">
        <v>160</v>
      </c>
      <c r="G37" s="132"/>
      <c r="H37" s="132"/>
      <c r="I37" s="134"/>
      <c r="J37" s="132"/>
      <c r="K37"/>
      <c r="L37"/>
    </row>
    <row r="38" spans="1:12" s="11" customFormat="1" ht="15">
      <c r="A38" s="146">
        <v>225</v>
      </c>
      <c r="B38" s="130"/>
      <c r="C38" s="131">
        <f t="shared" si="0"/>
        <v>7717.900000000001</v>
      </c>
      <c r="D38" s="132">
        <f t="shared" si="4"/>
        <v>7672.6</v>
      </c>
      <c r="E38" s="139">
        <v>2348</v>
      </c>
      <c r="F38" s="145">
        <v>5324.6</v>
      </c>
      <c r="G38" s="139"/>
      <c r="H38" s="139"/>
      <c r="I38" s="138">
        <v>45.3</v>
      </c>
      <c r="J38" s="135">
        <v>35.2</v>
      </c>
      <c r="K38" s="8"/>
      <c r="L38" s="8"/>
    </row>
    <row r="39" spans="1:12" s="11" customFormat="1" ht="15.75">
      <c r="A39" s="146">
        <v>226</v>
      </c>
      <c r="B39" s="130"/>
      <c r="C39" s="131">
        <f t="shared" si="0"/>
        <v>3658.7</v>
      </c>
      <c r="D39" s="132">
        <f t="shared" si="4"/>
        <v>3202.6</v>
      </c>
      <c r="E39" s="139">
        <v>250</v>
      </c>
      <c r="F39" s="145">
        <v>2952.6</v>
      </c>
      <c r="G39" s="139">
        <v>323.6</v>
      </c>
      <c r="H39" s="139">
        <v>0</v>
      </c>
      <c r="I39" s="134">
        <v>132.5</v>
      </c>
      <c r="J39" s="135">
        <v>105.2</v>
      </c>
      <c r="K39" s="24"/>
      <c r="L39" s="24"/>
    </row>
    <row r="40" spans="1:12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  <c r="K40" s="6"/>
      <c r="L40" s="6"/>
    </row>
    <row r="41" spans="1:12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  <c r="K41"/>
      <c r="L41"/>
    </row>
    <row r="42" spans="1:12" s="11" customFormat="1" ht="15">
      <c r="A42" s="146">
        <v>266</v>
      </c>
      <c r="B42" s="130"/>
      <c r="C42" s="131">
        <f t="shared" si="0"/>
        <v>26.900000000000002</v>
      </c>
      <c r="D42" s="132">
        <f t="shared" si="4"/>
        <v>6.8</v>
      </c>
      <c r="E42" s="139">
        <v>6.8</v>
      </c>
      <c r="F42" s="145"/>
      <c r="G42" s="139">
        <v>20.1</v>
      </c>
      <c r="H42" s="139"/>
      <c r="I42" s="134"/>
      <c r="J42" s="135"/>
      <c r="K42"/>
      <c r="L42"/>
    </row>
    <row r="43" spans="1:12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  <c r="K43"/>
      <c r="L43"/>
    </row>
    <row r="44" spans="1:12" s="11" customFormat="1" ht="12" customHeight="1">
      <c r="A44" s="146">
        <v>290</v>
      </c>
      <c r="B44" s="130"/>
      <c r="C44" s="131">
        <f>D44+G44+I44</f>
        <v>618.6999999999999</v>
      </c>
      <c r="D44" s="132">
        <f t="shared" si="4"/>
        <v>616.6999999999999</v>
      </c>
      <c r="E44" s="139">
        <v>557.8</v>
      </c>
      <c r="F44" s="145">
        <v>58.9</v>
      </c>
      <c r="G44" s="139"/>
      <c r="H44" s="139"/>
      <c r="I44" s="134">
        <v>2</v>
      </c>
      <c r="J44" s="135">
        <v>2</v>
      </c>
      <c r="K44"/>
      <c r="L44"/>
    </row>
    <row r="45" spans="1:12" s="11" customFormat="1" ht="12" customHeight="1">
      <c r="A45" s="146">
        <v>310</v>
      </c>
      <c r="B45" s="130"/>
      <c r="C45" s="131">
        <f t="shared" si="0"/>
        <v>1841.7999999999997</v>
      </c>
      <c r="D45" s="132">
        <f t="shared" si="4"/>
        <v>648.6</v>
      </c>
      <c r="E45" s="139">
        <v>582</v>
      </c>
      <c r="F45" s="145">
        <v>66.6</v>
      </c>
      <c r="G45" s="139">
        <v>1144.1</v>
      </c>
      <c r="H45" s="139">
        <v>1144.1</v>
      </c>
      <c r="I45" s="134">
        <v>49.1</v>
      </c>
      <c r="J45" s="132">
        <v>0</v>
      </c>
      <c r="K45"/>
      <c r="L45"/>
    </row>
    <row r="46" spans="1:12" s="11" customFormat="1" ht="15">
      <c r="A46" s="146">
        <v>340</v>
      </c>
      <c r="B46" s="130"/>
      <c r="C46" s="131">
        <f t="shared" si="0"/>
        <v>4917.5</v>
      </c>
      <c r="D46" s="132">
        <f t="shared" si="4"/>
        <v>4917.5</v>
      </c>
      <c r="E46" s="139">
        <v>1780.9</v>
      </c>
      <c r="F46" s="145">
        <v>3136.6</v>
      </c>
      <c r="G46" s="139"/>
      <c r="H46" s="139"/>
      <c r="I46" s="134"/>
      <c r="J46" s="135"/>
      <c r="K46"/>
      <c r="L46"/>
    </row>
    <row r="47" spans="1:12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  <c r="K47"/>
      <c r="L47"/>
    </row>
    <row r="48" spans="1:12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  <c r="K51"/>
      <c r="L51"/>
    </row>
    <row r="52" spans="1:12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  <c r="K52"/>
      <c r="L5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2" s="8" customFormat="1" ht="15">
      <c r="A58" s="140" t="s">
        <v>52</v>
      </c>
      <c r="B58" s="141">
        <v>241</v>
      </c>
      <c r="C58" s="155">
        <f>D58+G58+I58</f>
        <v>107600.2</v>
      </c>
      <c r="D58" s="156">
        <f>SUM(D31:D46)</f>
        <v>39111.200000000004</v>
      </c>
      <c r="E58" s="156">
        <f aca="true" t="shared" si="5" ref="E58:J58">SUM(E31:E46)</f>
        <v>10273</v>
      </c>
      <c r="F58" s="156">
        <f t="shared" si="5"/>
        <v>28838.199999999997</v>
      </c>
      <c r="G58" s="156">
        <f t="shared" si="5"/>
        <v>63908.2</v>
      </c>
      <c r="H58" s="156">
        <f t="shared" si="5"/>
        <v>43668.5</v>
      </c>
      <c r="I58" s="141">
        <f t="shared" si="5"/>
        <v>4580.8</v>
      </c>
      <c r="J58" s="141">
        <f t="shared" si="5"/>
        <v>3939.2999999999997</v>
      </c>
      <c r="K58"/>
      <c r="L58"/>
    </row>
    <row r="59" spans="1:12" s="24" customFormat="1" ht="13.5" customHeight="1">
      <c r="A59" s="161" t="s">
        <v>53</v>
      </c>
      <c r="B59" s="162"/>
      <c r="C59" s="163">
        <f>D59+G59+I59</f>
        <v>175167.3</v>
      </c>
      <c r="D59" s="164">
        <f>D30+D58</f>
        <v>61827.5</v>
      </c>
      <c r="E59" s="164">
        <f aca="true" t="shared" si="6" ref="E59:J59">E30+E58</f>
        <v>15283.2</v>
      </c>
      <c r="F59" s="164">
        <f t="shared" si="6"/>
        <v>46544.3</v>
      </c>
      <c r="G59" s="164">
        <f t="shared" si="6"/>
        <v>69326.9</v>
      </c>
      <c r="H59" s="164">
        <f t="shared" si="6"/>
        <v>46870</v>
      </c>
      <c r="I59" s="165">
        <f t="shared" si="6"/>
        <v>44012.9</v>
      </c>
      <c r="J59" s="165">
        <f t="shared" si="6"/>
        <v>30736.39999999999</v>
      </c>
      <c r="K59"/>
      <c r="L59"/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4" sqref="O34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110</v>
      </c>
      <c r="B3" s="90"/>
      <c r="C3" s="90"/>
      <c r="D3" s="90"/>
      <c r="E3" s="90"/>
      <c r="F3" s="90"/>
      <c r="G3" s="90"/>
    </row>
    <row r="4" spans="1:7" ht="15.75">
      <c r="A4" s="170"/>
      <c r="B4" s="170"/>
      <c r="C4" s="170"/>
      <c r="F4" s="171" t="s">
        <v>19</v>
      </c>
      <c r="G4" s="171"/>
    </row>
    <row r="5" spans="1:18" ht="18" customHeight="1">
      <c r="A5" s="221" t="s">
        <v>1</v>
      </c>
      <c r="B5" s="219"/>
      <c r="C5" s="217" t="s">
        <v>62</v>
      </c>
      <c r="D5" s="175" t="s">
        <v>63</v>
      </c>
      <c r="E5" s="187"/>
      <c r="F5" s="187"/>
      <c r="G5" s="187"/>
      <c r="H5" s="187"/>
      <c r="I5" s="176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13868.900000000001</v>
      </c>
      <c r="K8" s="17">
        <v>3882.6</v>
      </c>
      <c r="L8" s="17">
        <v>676.2</v>
      </c>
      <c r="M8" s="17">
        <v>625</v>
      </c>
      <c r="N8" s="17">
        <v>678.8</v>
      </c>
      <c r="O8" s="17">
        <v>2495.8</v>
      </c>
      <c r="P8" s="67">
        <v>5510.5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2544.3</v>
      </c>
      <c r="K20" s="17">
        <v>2544.3</v>
      </c>
      <c r="L20" s="62">
        <v>0</v>
      </c>
      <c r="M20" s="17">
        <v>0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9.9</v>
      </c>
      <c r="K31" s="17">
        <v>9.9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16423.2</v>
      </c>
      <c r="K32" s="19">
        <f>SUM(K7:K31)</f>
        <v>6436.799999999999</v>
      </c>
      <c r="L32" s="19">
        <f aca="true" t="shared" si="1" ref="L32:Q32">SUM(L7:L31)</f>
        <v>676.2</v>
      </c>
      <c r="M32" s="19">
        <f t="shared" si="1"/>
        <v>625.1</v>
      </c>
      <c r="N32" s="19">
        <f t="shared" si="1"/>
        <v>678.8</v>
      </c>
      <c r="O32" s="19">
        <f t="shared" si="1"/>
        <v>2495.8</v>
      </c>
      <c r="P32" s="19">
        <f t="shared" si="1"/>
        <v>5510.5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15657.5</v>
      </c>
      <c r="K34" s="17"/>
      <c r="L34" s="23"/>
      <c r="M34" s="23"/>
      <c r="N34" s="23"/>
      <c r="O34" s="23">
        <v>7766.9</v>
      </c>
      <c r="P34" s="17">
        <v>7890.6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320.1</v>
      </c>
      <c r="K35" s="17"/>
      <c r="L35" s="23"/>
      <c r="M35" s="23"/>
      <c r="N35" s="23"/>
      <c r="O35" s="23">
        <v>0</v>
      </c>
      <c r="P35" s="17">
        <v>320.1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88.80000000000001</v>
      </c>
      <c r="K38" s="17"/>
      <c r="L38" s="23"/>
      <c r="M38" s="23"/>
      <c r="N38" s="23"/>
      <c r="O38" s="23">
        <v>79.4</v>
      </c>
      <c r="P38" s="17">
        <v>9.4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16.2</v>
      </c>
      <c r="K39" s="17"/>
      <c r="L39" s="23"/>
      <c r="M39" s="23"/>
      <c r="N39" s="23"/>
      <c r="O39" s="23">
        <v>0</v>
      </c>
      <c r="P39" s="17">
        <v>16.2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1056.9</v>
      </c>
      <c r="K40" s="17"/>
      <c r="L40" s="23"/>
      <c r="M40" s="23"/>
      <c r="N40" s="23"/>
      <c r="O40" s="23">
        <v>283.2</v>
      </c>
      <c r="P40" s="17">
        <v>773.7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160</v>
      </c>
      <c r="K41" s="17"/>
      <c r="L41" s="23"/>
      <c r="M41" s="23"/>
      <c r="N41" s="23"/>
      <c r="O41" s="23"/>
      <c r="P41" s="17">
        <v>160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5324.6</v>
      </c>
      <c r="K42" s="17"/>
      <c r="L42" s="56"/>
      <c r="M42" s="56"/>
      <c r="N42" s="56"/>
      <c r="O42" s="56">
        <v>101.1</v>
      </c>
      <c r="P42" s="17">
        <v>5223.5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2952.6000000000004</v>
      </c>
      <c r="K45" s="17"/>
      <c r="L45" s="56"/>
      <c r="M45" s="56"/>
      <c r="N45" s="56"/>
      <c r="O45" s="56">
        <v>497.8</v>
      </c>
      <c r="P45" s="17">
        <v>2454.8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58.9</v>
      </c>
      <c r="K47" s="17"/>
      <c r="L47" s="56"/>
      <c r="M47" s="56"/>
      <c r="N47" s="56"/>
      <c r="O47" s="56">
        <v>58.9</v>
      </c>
      <c r="P47" s="17">
        <v>0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66.6</v>
      </c>
      <c r="K48" s="17"/>
      <c r="L48" s="56"/>
      <c r="M48" s="56"/>
      <c r="N48" s="56"/>
      <c r="O48" s="56">
        <v>0</v>
      </c>
      <c r="P48" s="17">
        <v>66.6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3136.6</v>
      </c>
      <c r="K49" s="17"/>
      <c r="L49" s="56"/>
      <c r="M49" s="56"/>
      <c r="N49" s="56"/>
      <c r="O49" s="56">
        <v>106.9</v>
      </c>
      <c r="P49" s="17">
        <v>3029.7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28838.8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8894.199999999997</v>
      </c>
      <c r="P61" s="81">
        <f t="shared" si="3"/>
        <v>19944.600000000002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45262</v>
      </c>
      <c r="K62" s="37">
        <f aca="true" t="shared" si="4" ref="K62:Q62">K32+K61</f>
        <v>6436.799999999999</v>
      </c>
      <c r="L62" s="37">
        <f t="shared" si="4"/>
        <v>676.2</v>
      </c>
      <c r="M62" s="37">
        <f t="shared" si="4"/>
        <v>625.1</v>
      </c>
      <c r="N62" s="37">
        <f t="shared" si="4"/>
        <v>678.8</v>
      </c>
      <c r="O62" s="37">
        <f t="shared" si="4"/>
        <v>11389.999999999996</v>
      </c>
      <c r="P62" s="37">
        <f t="shared" si="4"/>
        <v>25455.100000000002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2021-07-12T08:34:35Z</cp:lastPrinted>
  <dcterms:created xsi:type="dcterms:W3CDTF">2009-01-19T08:26:48Z</dcterms:created>
  <dcterms:modified xsi:type="dcterms:W3CDTF">2021-08-06T01:10:37Z</dcterms:modified>
  <cp:category/>
  <cp:version/>
  <cp:contentType/>
  <cp:contentStatus/>
</cp:coreProperties>
</file>