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<sst xmlns="http://schemas.openxmlformats.org/spreadsheetml/2006/main" count="179" uniqueCount="111">
  <si>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</si>
  <si>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</si>
  <si>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</si>
  <si>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</si>
  <si>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</si>
  <si>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</si>
  <si>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</si>
  <si>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</si>
  <si>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</si>
  <si>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</si>
  <si>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</si>
  <si>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</si>
  <si>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</si>
  <si>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</si>
  <si>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</si>
  <si>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</si>
  <si>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</si>
  <si>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</si>
  <si>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</si>
  <si>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</si>
  <si>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</si>
  <si>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</si>
  <si>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</si>
  <si>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</si>
  <si>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</si>
  <si>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</si>
  <si>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</si>
  <si>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</si>
  <si>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</si>
  <si>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</si>
  <si>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</si>
  <si>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</si>
  <si>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</si>
  <si>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</si>
  <si>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</si>
  <si>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</si>
  <si>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</si>
  <si>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</si>
  <si>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</si>
  <si>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</si>
  <si>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</si>
  <si>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</si>
  <si>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</si>
  <si>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</si>
  <si>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</si>
  <si>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</si>
  <si>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</si>
  <si>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</si>
  <si>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</si>
  <si>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</si>
  <si>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</si>
  <si>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</si>
  <si>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</si>
  <si>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</si>
  <si>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</si>
  <si>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</si>
  <si>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</si>
  <si>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</si>
  <si>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</si>
  <si>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</si>
  <si>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</si>
  <si>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</si>
  <si>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</si>
  <si>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</si>
  <si>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</si>
  <si>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</si>
  <si>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</si>
  <si>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</si>
  <si>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</si>
  <si>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</si>
  <si>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</si>
  <si>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</si>
  <si>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</si>
  <si>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</si>
  <si>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</si>
  <si>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</si>
  <si>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</si>
  <si>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</si>
  <si>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</si>
  <si>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</si>
  <si>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</si>
  <si>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</si>
  <si>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</si>
  <si>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</si>
  <si>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</si>
  <si>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</si>
  <si>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</si>
  <si>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</si>
  <si>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</si>
  <si>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</si>
  <si>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</si>
  <si>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</si>
  <si>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</si>
  <si>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</si>
  <si>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</si>
  <si>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</si>
  <si>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</si>
  <si>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медосмотры-198,7;</t>
  </si>
  <si>
    <t>оснащение   СОШ -1144,1тыс рублей.</t>
  </si>
  <si>
    <t>б/лист за счет предприятия</t>
  </si>
  <si>
    <t>медосмотры-0,0; командировочный -15,3</t>
  </si>
  <si>
    <t xml:space="preserve">Расшифровка делегированных полномочий на 01 августа  2021года </t>
  </si>
  <si>
    <t>Кредиторская задолженность МО Орджоникидзевский район (консолид.) на 1 августа 2021 г</t>
  </si>
  <si>
    <t>Свод просроченной кредиторской задолженности по собственным полномочиям  район на 1 августа  2021 г</t>
  </si>
  <si>
    <t>з/пл приемным родителям 736,2; сервис обслуживание-0,0 тысяч рублей.</t>
  </si>
  <si>
    <t>пособие по опеке - 1059,6; компенсация части  родительской платы-0,0; Жилье молодым специалистам-0,0тысяч рублей</t>
  </si>
  <si>
    <t xml:space="preserve"> образование-34894,7тыс.рублей. детские сад-3967,6тыс.рублей</t>
  </si>
  <si>
    <t xml:space="preserve"> плата образование-534,0;  детские сады-519,4 тыс.рублей.б/лист-0,0 тыс.рублей</t>
  </si>
  <si>
    <t xml:space="preserve"> плата образование-694,5 ; детские сады-1010,1тыс.рублей.</t>
  </si>
  <si>
    <t>услуги связи-61,7тыс.рублей</t>
  </si>
  <si>
    <t>услуги связи-63,4 тыс.рублей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</si>
</sst>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2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20" sqref="J20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89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3" ht="15.75">
      <c r="A3" s="185"/>
      <c r="B3" s="185"/>
      <c r="C3" s="185"/>
      <c r="F3" s="186"/>
      <c r="G3" s="186"/>
      <c r="H3" s="32"/>
      <c r="I3" s="32"/>
      <c r="M3" t="s">
        <v>90</v>
      </c>
    </row>
    <row r="4" spans="1:13" ht="15" customHeight="1">
      <c r="A4" s="1" t="s">
        <v>1</v>
      </c>
      <c r="B4" s="27"/>
      <c r="C4" s="187" t="s">
        <v>45</v>
      </c>
      <c r="D4" s="166" t="s">
        <v>22</v>
      </c>
      <c r="E4" s="178"/>
      <c r="F4" s="178"/>
      <c r="G4" s="178"/>
      <c r="H4" s="178"/>
      <c r="I4" s="178"/>
      <c r="J4" s="178"/>
      <c r="K4" s="167"/>
      <c r="L4" s="166" t="s">
        <v>44</v>
      </c>
      <c r="M4" s="167"/>
    </row>
    <row r="5" spans="1:13" ht="15">
      <c r="A5" s="2"/>
      <c r="B5" s="28" t="s">
        <v>20</v>
      </c>
      <c r="C5" s="188"/>
      <c r="D5" s="168" t="s">
        <v>46</v>
      </c>
      <c r="E5" s="169"/>
      <c r="F5" s="170"/>
      <c r="G5" s="179" t="s">
        <v>18</v>
      </c>
      <c r="H5" s="181" t="s">
        <v>0</v>
      </c>
      <c r="I5" s="182"/>
      <c r="J5" s="183" t="s">
        <v>57</v>
      </c>
      <c r="K5" s="184"/>
      <c r="L5" s="174" t="s">
        <v>18</v>
      </c>
      <c r="M5" s="176" t="s">
        <v>55</v>
      </c>
    </row>
    <row r="6" spans="1:13" ht="15">
      <c r="A6" s="2"/>
      <c r="B6" s="29"/>
      <c r="C6" s="188"/>
      <c r="D6" s="171"/>
      <c r="E6" s="172"/>
      <c r="F6" s="173"/>
      <c r="G6" s="180"/>
      <c r="H6" s="38" t="s">
        <v>58</v>
      </c>
      <c r="I6" s="39" t="s">
        <v>55</v>
      </c>
      <c r="J6" s="38" t="s">
        <v>58</v>
      </c>
      <c r="K6" s="39" t="s">
        <v>55</v>
      </c>
      <c r="L6" s="175"/>
      <c r="M6" s="177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83.19999999999999</v>
      </c>
      <c r="D8" s="17">
        <f aca="true" t="shared" si="0" ref="D8:D21">E8+F8</f>
        <v>3732.4</v>
      </c>
      <c r="E8" s="17">
        <v>3732.4</v>
      </c>
      <c r="F8" s="17"/>
      <c r="G8" s="56">
        <f>H8+J8</f>
        <v>54.3</v>
      </c>
      <c r="H8" s="30">
        <v>54.3</v>
      </c>
      <c r="I8" s="56" t="s">
        <v>59</v>
      </c>
      <c r="J8" s="56">
        <v>0</v>
      </c>
      <c r="K8" s="56"/>
      <c r="L8" s="56">
        <v>28.9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79.8</v>
      </c>
      <c r="D9" s="17">
        <f t="shared" si="0"/>
        <v>1374.4</v>
      </c>
      <c r="E9" s="17">
        <v>1374.4</v>
      </c>
      <c r="F9" s="17"/>
      <c r="G9" s="56">
        <f>H9+J9</f>
        <v>48.4</v>
      </c>
      <c r="H9" s="30">
        <v>48.4</v>
      </c>
      <c r="I9" s="56" t="s">
        <v>60</v>
      </c>
      <c r="J9" s="56">
        <v>0</v>
      </c>
      <c r="K9" s="56"/>
      <c r="L9" s="56">
        <v>31.4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736.2</v>
      </c>
      <c r="D15" s="40">
        <f t="shared" si="0"/>
        <v>1060.9</v>
      </c>
      <c r="E15" s="44">
        <v>643.9</v>
      </c>
      <c r="F15" s="40">
        <v>417</v>
      </c>
      <c r="G15" s="46">
        <f>H15+J15</f>
        <v>736.2</v>
      </c>
      <c r="H15" s="46">
        <v>736.2</v>
      </c>
      <c r="I15" s="63" t="s">
        <v>104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1059.6</v>
      </c>
      <c r="D17" s="40">
        <f t="shared" si="0"/>
        <v>0</v>
      </c>
      <c r="E17" s="40">
        <v>0</v>
      </c>
      <c r="F17" s="40"/>
      <c r="G17" s="46">
        <f>H17+J17</f>
        <v>1059.6</v>
      </c>
      <c r="H17" s="46">
        <v>1059.6</v>
      </c>
      <c r="I17" s="46" t="s">
        <v>105</v>
      </c>
      <c r="J17" s="46">
        <v>0</v>
      </c>
      <c r="K17" s="46" t="s">
        <v>79</v>
      </c>
      <c r="L17" s="47"/>
      <c r="M17" s="59"/>
    </row>
    <row r="18" spans="1:13" ht="15">
      <c r="A18" s="18"/>
      <c r="B18" s="41">
        <v>266</v>
      </c>
      <c r="C18" s="42">
        <f t="shared" si="1"/>
        <v>0</v>
      </c>
      <c r="D18" s="40"/>
      <c r="E18" s="40"/>
      <c r="F18" s="40"/>
      <c r="G18" s="46">
        <f>H18+J18</f>
        <v>0</v>
      </c>
      <c r="H18" s="46">
        <v>0</v>
      </c>
      <c r="I18" s="46" t="s">
        <v>99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>H19</f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111">
        <f>H20+J20</f>
        <v>1094.6</v>
      </c>
      <c r="H20" s="46">
        <v>0</v>
      </c>
      <c r="I20" s="93" t="s">
        <v>89</v>
      </c>
      <c r="J20" s="46">
        <v>1094.6</v>
      </c>
      <c r="K20" s="93" t="s">
        <v>78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92">
        <f>H21+J21</f>
        <v>0</v>
      </c>
      <c r="H21" s="56">
        <v>0</v>
      </c>
      <c r="I21" s="92" t="s">
        <v>80</v>
      </c>
      <c r="J21" s="56">
        <v>0</v>
      </c>
      <c r="K21" s="92" t="s">
        <v>73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3053.4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2993.1</v>
      </c>
      <c r="H22" s="19">
        <f>SUM(H8:H21)</f>
        <v>1898.5</v>
      </c>
      <c r="I22" s="19"/>
      <c r="J22" s="19">
        <f>SUM(J8:J21)</f>
        <v>1094.6</v>
      </c>
      <c r="K22" s="19"/>
      <c r="L22" s="19">
        <f>SUM(L8:L21)</f>
        <v>60.3</v>
      </c>
      <c r="M22" s="19"/>
    </row>
    <row r="23" spans="1:13" ht="45.75" customHeight="1">
      <c r="A23" s="12">
        <v>211</v>
      </c>
      <c r="B23" s="22"/>
      <c r="C23" s="95">
        <f t="shared" si="1"/>
        <v>1704.6</v>
      </c>
      <c r="D23" s="17">
        <f aca="true" t="shared" si="2" ref="D23:D34">E23+F23</f>
        <v>3866.7</v>
      </c>
      <c r="E23" s="23">
        <v>3866.7</v>
      </c>
      <c r="F23" s="23">
        <v>0</v>
      </c>
      <c r="G23" s="94">
        <f>H23+J23</f>
        <v>1704.6</v>
      </c>
      <c r="H23" s="112">
        <v>1704.6</v>
      </c>
      <c r="I23" s="93" t="s">
        <v>108</v>
      </c>
      <c r="J23" s="56">
        <v>0</v>
      </c>
      <c r="K23" s="92" t="s">
        <v>82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39915.700000000004</v>
      </c>
      <c r="D24" s="17">
        <f t="shared" si="2"/>
        <v>1935.5</v>
      </c>
      <c r="E24" s="23">
        <v>1935.5</v>
      </c>
      <c r="F24" s="23">
        <v>0</v>
      </c>
      <c r="G24" s="94">
        <f>H24+J24</f>
        <v>39915.700000000004</v>
      </c>
      <c r="H24" s="112">
        <v>1053.4</v>
      </c>
      <c r="I24" s="93" t="s">
        <v>107</v>
      </c>
      <c r="J24" s="94">
        <v>38862.3</v>
      </c>
      <c r="K24" s="92" t="s">
        <v>106</v>
      </c>
      <c r="L24" s="55"/>
      <c r="M24" s="23"/>
    </row>
    <row r="25" spans="1:13" ht="30">
      <c r="A25" s="12">
        <v>212</v>
      </c>
      <c r="B25" s="23"/>
      <c r="C25" s="95">
        <f t="shared" si="1"/>
        <v>15.3</v>
      </c>
      <c r="D25" s="99">
        <f t="shared" si="2"/>
        <v>214.6</v>
      </c>
      <c r="E25" s="104">
        <v>111.3</v>
      </c>
      <c r="F25" s="104">
        <v>103.3</v>
      </c>
      <c r="G25" s="94">
        <f>H25+J25</f>
        <v>15.3</v>
      </c>
      <c r="H25" s="94">
        <v>0</v>
      </c>
      <c r="I25" s="93" t="s">
        <v>92</v>
      </c>
      <c r="J25" s="94">
        <v>15.3</v>
      </c>
      <c r="K25" s="93" t="s">
        <v>100</v>
      </c>
      <c r="L25" s="55"/>
      <c r="M25" s="23"/>
    </row>
    <row r="26" spans="1:13" ht="30">
      <c r="A26" s="12">
        <v>221</v>
      </c>
      <c r="B26" s="23"/>
      <c r="C26" s="106">
        <f>G26+L26</f>
        <v>125.1</v>
      </c>
      <c r="D26" s="17">
        <f t="shared" si="2"/>
        <v>33</v>
      </c>
      <c r="E26" s="23">
        <v>33</v>
      </c>
      <c r="F26" s="23">
        <v>0</v>
      </c>
      <c r="G26" s="94">
        <f>H26+J26</f>
        <v>125.1</v>
      </c>
      <c r="H26" s="94">
        <v>61.7</v>
      </c>
      <c r="I26" s="93" t="s">
        <v>109</v>
      </c>
      <c r="J26" s="94">
        <v>63.4</v>
      </c>
      <c r="K26" s="92" t="s">
        <v>110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2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74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2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2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3" ref="C30:C36">G30+L30</f>
        <v>0</v>
      </c>
      <c r="D30" s="113">
        <f t="shared" si="2"/>
        <v>2457.7</v>
      </c>
      <c r="E30" s="113">
        <v>1854.2</v>
      </c>
      <c r="F30" s="113">
        <v>603.5</v>
      </c>
      <c r="G30" s="93">
        <f>H30+J30</f>
        <v>0</v>
      </c>
      <c r="H30" s="93">
        <v>0</v>
      </c>
      <c r="I30" s="110" t="s">
        <v>96</v>
      </c>
      <c r="J30" s="93">
        <v>0</v>
      </c>
      <c r="K30" s="110" t="s">
        <v>96</v>
      </c>
      <c r="L30" s="47"/>
      <c r="M30" s="45"/>
    </row>
    <row r="31" spans="1:13" s="43" customFormat="1" ht="30">
      <c r="A31" s="53">
        <v>226</v>
      </c>
      <c r="B31" s="45"/>
      <c r="C31" s="42">
        <f t="shared" si="3"/>
        <v>323.6</v>
      </c>
      <c r="D31" s="47">
        <f t="shared" si="2"/>
        <v>2324</v>
      </c>
      <c r="E31" s="47">
        <v>1642.8</v>
      </c>
      <c r="F31" s="45">
        <v>681.2</v>
      </c>
      <c r="G31" s="93">
        <f>H31+J31</f>
        <v>323.6</v>
      </c>
      <c r="H31" s="46">
        <v>0</v>
      </c>
      <c r="I31" s="46" t="s">
        <v>93</v>
      </c>
      <c r="J31" s="46">
        <v>323.6</v>
      </c>
      <c r="K31" s="46" t="s">
        <v>97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4</v>
      </c>
      <c r="D32" s="47"/>
      <c r="E32" s="47"/>
      <c r="F32" s="45"/>
      <c r="G32" s="46">
        <f>H32</f>
        <v>4</v>
      </c>
      <c r="H32" s="46">
        <v>4</v>
      </c>
      <c r="I32" s="46" t="s">
        <v>85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3"/>
        <v>1144.1</v>
      </c>
      <c r="D33" s="40">
        <f t="shared" si="2"/>
        <v>1260.1</v>
      </c>
      <c r="E33" s="45">
        <v>8.1</v>
      </c>
      <c r="F33" s="46">
        <v>1252</v>
      </c>
      <c r="G33" s="46">
        <f>H33+J33</f>
        <v>1144.1</v>
      </c>
      <c r="H33" s="46">
        <v>0</v>
      </c>
      <c r="I33" s="110" t="s">
        <v>94</v>
      </c>
      <c r="J33" s="46">
        <v>1144.1</v>
      </c>
      <c r="K33" s="110" t="s">
        <v>98</v>
      </c>
      <c r="L33" s="47"/>
      <c r="M33" s="45"/>
    </row>
    <row r="34" spans="1:13" ht="30">
      <c r="A34" s="53">
        <v>340</v>
      </c>
      <c r="B34" s="45"/>
      <c r="C34" s="42">
        <f t="shared" si="3"/>
        <v>312.8</v>
      </c>
      <c r="D34" s="47">
        <f t="shared" si="2"/>
        <v>2802</v>
      </c>
      <c r="E34" s="47">
        <v>1804.3</v>
      </c>
      <c r="F34" s="47">
        <v>997.7</v>
      </c>
      <c r="G34" s="91">
        <f>H34+J34</f>
        <v>312.8</v>
      </c>
      <c r="H34" s="46">
        <v>0</v>
      </c>
      <c r="I34" s="46" t="s">
        <v>95</v>
      </c>
      <c r="J34" s="46">
        <v>312.8</v>
      </c>
      <c r="K34" s="46" t="s">
        <v>86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43545.200000000004</v>
      </c>
      <c r="D35" s="19">
        <f aca="true" t="shared" si="4" ref="D35:L35">SUM(D23:D34)</f>
        <v>18613.4</v>
      </c>
      <c r="E35" s="19">
        <f t="shared" si="4"/>
        <v>14898.1</v>
      </c>
      <c r="F35" s="19">
        <f t="shared" si="4"/>
        <v>3715.3</v>
      </c>
      <c r="G35" s="19">
        <f>SUM(G23:G34)</f>
        <v>43545.200000000004</v>
      </c>
      <c r="H35" s="19">
        <f>SUM(H23:H34)</f>
        <v>2823.7</v>
      </c>
      <c r="I35" s="19"/>
      <c r="J35" s="19">
        <f>J23+J24+J30+J31+J33+J34+J26+J25</f>
        <v>40721.50000000001</v>
      </c>
      <c r="K35" s="19"/>
      <c r="L35" s="19">
        <f t="shared" si="4"/>
        <v>0</v>
      </c>
      <c r="M35" s="19"/>
    </row>
    <row r="36" spans="1:13" ht="15.75">
      <c r="A36" s="25" t="s">
        <v>53</v>
      </c>
      <c r="B36" s="26"/>
      <c r="C36" s="36">
        <f t="shared" si="3"/>
        <v>46598.600000000006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46538.3</v>
      </c>
      <c r="H36" s="37">
        <f>H22+H35</f>
        <v>4722.2</v>
      </c>
      <c r="I36" s="37"/>
      <c r="J36" s="37">
        <f>J22+J35</f>
        <v>41816.100000000006</v>
      </c>
      <c r="K36" s="37"/>
      <c r="L36" s="37">
        <f>L22+L35</f>
        <v>60.3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3">
      <selection activeCell="L22" sqref="L22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102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6149</v>
      </c>
      <c r="D10" s="132">
        <f>E10+F10</f>
        <v>1885.7</v>
      </c>
      <c r="E10" s="132">
        <v>1885.7</v>
      </c>
      <c r="F10" s="133"/>
      <c r="G10" s="132">
        <v>54.3</v>
      </c>
      <c r="H10" s="132"/>
      <c r="I10" s="134">
        <v>4209</v>
      </c>
      <c r="J10" s="135">
        <v>3248.2</v>
      </c>
    </row>
    <row r="11" spans="1:10" ht="15">
      <c r="A11" s="132" t="s">
        <v>50</v>
      </c>
      <c r="B11" s="130">
        <v>213</v>
      </c>
      <c r="C11" s="131">
        <f t="shared" si="0"/>
        <v>29656.3</v>
      </c>
      <c r="D11" s="132">
        <f aca="true" t="shared" si="1" ref="D11:D23">E11+F11</f>
        <v>15618.1</v>
      </c>
      <c r="E11" s="132">
        <v>2321.9</v>
      </c>
      <c r="F11" s="133">
        <v>13296.2</v>
      </c>
      <c r="G11" s="132">
        <v>48.4</v>
      </c>
      <c r="H11" s="132"/>
      <c r="I11" s="134">
        <v>13989.8</v>
      </c>
      <c r="J11" s="135">
        <v>12788.7</v>
      </c>
    </row>
    <row r="12" spans="1:10" ht="15">
      <c r="A12" s="132" t="s">
        <v>12</v>
      </c>
      <c r="B12" s="130">
        <v>212</v>
      </c>
      <c r="C12" s="131">
        <f t="shared" si="0"/>
        <v>0.5</v>
      </c>
      <c r="D12" s="132">
        <f t="shared" si="1"/>
        <v>0.5</v>
      </c>
      <c r="E12" s="132">
        <v>0.5</v>
      </c>
      <c r="F12" s="133"/>
      <c r="G12" s="132"/>
      <c r="H12" s="132"/>
      <c r="I12" s="134">
        <v>0</v>
      </c>
      <c r="J12" s="135">
        <v>0</v>
      </c>
    </row>
    <row r="13" spans="1:10" ht="15">
      <c r="A13" s="132" t="s">
        <v>2</v>
      </c>
      <c r="B13" s="130">
        <v>221</v>
      </c>
      <c r="C13" s="131">
        <f>D13+G13+I13</f>
        <v>42.4</v>
      </c>
      <c r="D13" s="132">
        <f t="shared" si="1"/>
        <v>19</v>
      </c>
      <c r="E13" s="136">
        <v>18.9</v>
      </c>
      <c r="F13" s="133">
        <v>0.1</v>
      </c>
      <c r="G13" s="132"/>
      <c r="H13" s="132"/>
      <c r="I13" s="134">
        <v>23.4</v>
      </c>
      <c r="J13" s="135">
        <v>20.5</v>
      </c>
    </row>
    <row r="14" spans="1:10" ht="12.75" customHeight="1">
      <c r="A14" s="132" t="s">
        <v>3</v>
      </c>
      <c r="B14" s="130">
        <v>222</v>
      </c>
      <c r="C14" s="131">
        <f t="shared" si="0"/>
        <v>642.6</v>
      </c>
      <c r="D14" s="132">
        <f t="shared" si="1"/>
        <v>0</v>
      </c>
      <c r="E14" s="132"/>
      <c r="F14" s="133"/>
      <c r="G14" s="132"/>
      <c r="H14" s="132"/>
      <c r="I14" s="134">
        <v>642.6</v>
      </c>
      <c r="J14" s="135">
        <v>405.5</v>
      </c>
    </row>
    <row r="15" spans="1:10" ht="12.75" customHeight="1">
      <c r="A15" s="132" t="s">
        <v>4</v>
      </c>
      <c r="B15" s="130">
        <v>223</v>
      </c>
      <c r="C15" s="131">
        <f t="shared" si="0"/>
        <v>482.1</v>
      </c>
      <c r="D15" s="132">
        <f t="shared" si="1"/>
        <v>0.3</v>
      </c>
      <c r="E15" s="132">
        <v>0.3</v>
      </c>
      <c r="F15" s="133"/>
      <c r="G15" s="132"/>
      <c r="H15" s="132"/>
      <c r="I15" s="137">
        <v>481.8</v>
      </c>
      <c r="J15" s="135">
        <v>404.9</v>
      </c>
    </row>
    <row r="16" spans="1:10" ht="12.75" customHeight="1">
      <c r="A16" s="132" t="s">
        <v>81</v>
      </c>
      <c r="B16" s="130">
        <v>224</v>
      </c>
      <c r="C16" s="131">
        <f t="shared" si="0"/>
        <v>8.2</v>
      </c>
      <c r="D16" s="132">
        <f t="shared" si="1"/>
        <v>0</v>
      </c>
      <c r="E16" s="132"/>
      <c r="F16" s="133"/>
      <c r="G16" s="132"/>
      <c r="H16" s="132"/>
      <c r="I16" s="137">
        <v>8.2</v>
      </c>
      <c r="J16" s="135">
        <v>4.1</v>
      </c>
    </row>
    <row r="17" spans="1:10" ht="15" customHeight="1">
      <c r="A17" s="132" t="s">
        <v>5</v>
      </c>
      <c r="B17" s="130">
        <v>225</v>
      </c>
      <c r="C17" s="131">
        <f t="shared" si="0"/>
        <v>8012.3</v>
      </c>
      <c r="D17" s="132">
        <f t="shared" si="1"/>
        <v>70.5</v>
      </c>
      <c r="E17" s="132">
        <v>11.5</v>
      </c>
      <c r="F17" s="133">
        <v>59</v>
      </c>
      <c r="G17" s="132"/>
      <c r="H17" s="132"/>
      <c r="I17" s="138">
        <v>7941.8</v>
      </c>
      <c r="J17" s="135">
        <v>2633.5</v>
      </c>
    </row>
    <row r="18" spans="1:10" ht="15">
      <c r="A18" s="132" t="s">
        <v>8</v>
      </c>
      <c r="B18" s="130">
        <v>226</v>
      </c>
      <c r="C18" s="131">
        <f t="shared" si="0"/>
        <v>7850.6</v>
      </c>
      <c r="D18" s="133">
        <f>E18+F18</f>
        <v>2920.8</v>
      </c>
      <c r="E18" s="133">
        <v>318.8</v>
      </c>
      <c r="F18" s="133">
        <v>2602</v>
      </c>
      <c r="G18" s="132">
        <v>736.2</v>
      </c>
      <c r="H18" s="132"/>
      <c r="I18" s="134">
        <v>4193.6</v>
      </c>
      <c r="J18" s="135">
        <v>3267.7</v>
      </c>
    </row>
    <row r="19" spans="1:10" ht="15">
      <c r="A19" s="132" t="s">
        <v>87</v>
      </c>
      <c r="B19" s="130">
        <v>227</v>
      </c>
      <c r="C19" s="131">
        <f t="shared" si="0"/>
        <v>2.6</v>
      </c>
      <c r="D19" s="133">
        <f>E19+F19</f>
        <v>0</v>
      </c>
      <c r="E19" s="133"/>
      <c r="F19" s="133"/>
      <c r="G19" s="132"/>
      <c r="H19" s="132"/>
      <c r="I19" s="134">
        <v>2.6</v>
      </c>
      <c r="J19" s="135">
        <v>0</v>
      </c>
    </row>
    <row r="20" spans="1:10" ht="16.5" customHeight="1">
      <c r="A20" s="159" t="s">
        <v>88</v>
      </c>
      <c r="B20" s="130">
        <v>228</v>
      </c>
      <c r="C20" s="131">
        <f t="shared" si="0"/>
        <v>15</v>
      </c>
      <c r="D20" s="133">
        <f>E20+F20</f>
        <v>0</v>
      </c>
      <c r="E20" s="133"/>
      <c r="F20" s="133"/>
      <c r="G20" s="132"/>
      <c r="H20" s="132"/>
      <c r="I20" s="134">
        <v>15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1059.6</v>
      </c>
      <c r="D23" s="132">
        <f t="shared" si="1"/>
        <v>0</v>
      </c>
      <c r="E23" s="132"/>
      <c r="F23" s="133"/>
      <c r="G23" s="139">
        <v>1059.6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352.7</v>
      </c>
      <c r="D24" s="132">
        <f aca="true" t="shared" si="2" ref="D24:D29">E24+F24</f>
        <v>0</v>
      </c>
      <c r="E24" s="132"/>
      <c r="F24" s="133"/>
      <c r="G24" s="132"/>
      <c r="H24" s="132"/>
      <c r="I24" s="134">
        <v>352.7</v>
      </c>
      <c r="J24" s="135">
        <v>183.8</v>
      </c>
    </row>
    <row r="25" spans="1:10" ht="17.25" customHeight="1">
      <c r="A25" s="132" t="s">
        <v>84</v>
      </c>
      <c r="B25" s="130">
        <v>266</v>
      </c>
      <c r="C25" s="131">
        <f t="shared" si="0"/>
        <v>1.6</v>
      </c>
      <c r="D25" s="132">
        <f t="shared" si="2"/>
        <v>0</v>
      </c>
      <c r="E25" s="132"/>
      <c r="F25" s="133"/>
      <c r="G25" s="132"/>
      <c r="H25" s="132"/>
      <c r="I25" s="134">
        <v>1.6</v>
      </c>
      <c r="J25" s="135">
        <v>0</v>
      </c>
    </row>
    <row r="26" spans="1:10" ht="13.5" customHeight="1">
      <c r="A26" s="159" t="s">
        <v>91</v>
      </c>
      <c r="B26" s="130">
        <v>267</v>
      </c>
      <c r="C26" s="131">
        <f t="shared" si="0"/>
        <v>37.4</v>
      </c>
      <c r="D26" s="132">
        <f t="shared" si="2"/>
        <v>0</v>
      </c>
      <c r="E26" s="132"/>
      <c r="F26" s="133"/>
      <c r="G26" s="132"/>
      <c r="H26" s="132"/>
      <c r="I26" s="134">
        <v>37.4</v>
      </c>
      <c r="J26" s="135">
        <v>37.4</v>
      </c>
    </row>
    <row r="27" spans="1:10" ht="13.5" customHeight="1">
      <c r="A27" s="160" t="s">
        <v>43</v>
      </c>
      <c r="B27" s="130">
        <v>290</v>
      </c>
      <c r="C27" s="131">
        <f t="shared" si="0"/>
        <v>648.4000000000001</v>
      </c>
      <c r="D27" s="132">
        <f t="shared" si="2"/>
        <v>7.2</v>
      </c>
      <c r="E27" s="132">
        <v>7.2</v>
      </c>
      <c r="F27" s="133"/>
      <c r="G27" s="132"/>
      <c r="H27" s="132"/>
      <c r="I27" s="134">
        <v>641.2</v>
      </c>
      <c r="J27" s="135">
        <v>167.8</v>
      </c>
    </row>
    <row r="28" spans="1:10" ht="15">
      <c r="A28" s="132" t="s">
        <v>10</v>
      </c>
      <c r="B28" s="130">
        <v>310</v>
      </c>
      <c r="C28" s="131">
        <f t="shared" si="0"/>
        <v>1925.8999999999999</v>
      </c>
      <c r="D28" s="133">
        <f t="shared" si="2"/>
        <v>50</v>
      </c>
      <c r="E28" s="132">
        <v>50</v>
      </c>
      <c r="F28" s="133"/>
      <c r="G28" s="132">
        <v>1094.6</v>
      </c>
      <c r="H28" s="132">
        <v>1094.6</v>
      </c>
      <c r="I28" s="134">
        <v>781.3</v>
      </c>
      <c r="J28" s="135">
        <v>162.6</v>
      </c>
    </row>
    <row r="29" spans="1:10" ht="15">
      <c r="A29" s="132" t="s">
        <v>11</v>
      </c>
      <c r="B29" s="130">
        <v>340</v>
      </c>
      <c r="C29" s="131">
        <f t="shared" si="0"/>
        <v>2735.1000000000004</v>
      </c>
      <c r="D29" s="132">
        <f t="shared" si="2"/>
        <v>92.3</v>
      </c>
      <c r="E29" s="132">
        <v>77.1</v>
      </c>
      <c r="F29" s="133">
        <v>15.2</v>
      </c>
      <c r="G29" s="132"/>
      <c r="H29" s="132"/>
      <c r="I29" s="134">
        <v>2642.8</v>
      </c>
      <c r="J29" s="135">
        <v>1654.7</v>
      </c>
    </row>
    <row r="30" spans="1:10" s="8" customFormat="1" ht="15">
      <c r="A30" s="140" t="s">
        <v>51</v>
      </c>
      <c r="B30" s="141"/>
      <c r="C30" s="142">
        <f t="shared" si="0"/>
        <v>59622.3</v>
      </c>
      <c r="D30" s="140">
        <f>SUM(D10:D29)</f>
        <v>20664.399999999998</v>
      </c>
      <c r="E30" s="140">
        <f aca="true" t="shared" si="3" ref="E30:J30">SUM(E10:E29)</f>
        <v>4691.900000000001</v>
      </c>
      <c r="F30" s="140">
        <f t="shared" si="3"/>
        <v>15972.500000000002</v>
      </c>
      <c r="G30" s="140">
        <f>SUM(G10:G29)</f>
        <v>2993.1</v>
      </c>
      <c r="H30" s="140">
        <f t="shared" si="3"/>
        <v>1094.6</v>
      </c>
      <c r="I30" s="143">
        <f>SUM(I10:I29)</f>
        <v>35964.8</v>
      </c>
      <c r="J30" s="141">
        <f t="shared" si="3"/>
        <v>24994.4</v>
      </c>
    </row>
    <row r="31" spans="1:10" s="11" customFormat="1" ht="15">
      <c r="A31" s="144">
        <v>211</v>
      </c>
      <c r="B31" s="130"/>
      <c r="C31" s="131">
        <f t="shared" si="0"/>
        <v>4617.3</v>
      </c>
      <c r="D31" s="132">
        <f aca="true" t="shared" si="4" ref="D31:D57">E31+F31</f>
        <v>1589</v>
      </c>
      <c r="E31" s="139">
        <v>1589</v>
      </c>
      <c r="F31" s="133"/>
      <c r="G31" s="132">
        <v>1704.6</v>
      </c>
      <c r="H31" s="132"/>
      <c r="I31" s="134">
        <v>1323.7</v>
      </c>
      <c r="J31" s="135">
        <v>1113</v>
      </c>
    </row>
    <row r="32" spans="1:10" s="11" customFormat="1" ht="15">
      <c r="A32" s="144">
        <v>213</v>
      </c>
      <c r="B32" s="130"/>
      <c r="C32" s="131">
        <f t="shared" si="0"/>
        <v>60623.299999999996</v>
      </c>
      <c r="D32" s="132">
        <f t="shared" si="4"/>
        <v>17981.7</v>
      </c>
      <c r="E32" s="139">
        <v>915.2</v>
      </c>
      <c r="F32" s="133">
        <v>17066.5</v>
      </c>
      <c r="G32" s="132">
        <v>39915.7</v>
      </c>
      <c r="H32" s="132">
        <v>38862.3</v>
      </c>
      <c r="I32" s="134">
        <v>2725.9</v>
      </c>
      <c r="J32" s="135">
        <v>2570.5</v>
      </c>
    </row>
    <row r="33" spans="1:10" s="11" customFormat="1" ht="15">
      <c r="A33" s="144">
        <v>212</v>
      </c>
      <c r="B33" s="130"/>
      <c r="C33" s="131">
        <f t="shared" si="0"/>
        <v>346.09999999999997</v>
      </c>
      <c r="D33" s="132">
        <f t="shared" si="4"/>
        <v>300.29999999999995</v>
      </c>
      <c r="E33" s="139">
        <v>1.4</v>
      </c>
      <c r="F33" s="145">
        <v>298.9</v>
      </c>
      <c r="G33" s="132">
        <v>15.3</v>
      </c>
      <c r="H33" s="132">
        <v>15.3</v>
      </c>
      <c r="I33" s="134">
        <v>30.5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224.70000000000002</v>
      </c>
      <c r="D34" s="132">
        <f t="shared" si="4"/>
        <v>82.2</v>
      </c>
      <c r="E34" s="139">
        <v>2.8</v>
      </c>
      <c r="F34" s="133">
        <v>79.4</v>
      </c>
      <c r="G34" s="132">
        <v>125.1</v>
      </c>
      <c r="H34" s="132">
        <v>63.4</v>
      </c>
      <c r="I34" s="134">
        <v>17.4</v>
      </c>
      <c r="J34" s="135">
        <v>17.4</v>
      </c>
    </row>
    <row r="35" spans="1:10" s="11" customFormat="1" ht="15">
      <c r="A35" s="144">
        <v>222</v>
      </c>
      <c r="B35" s="130"/>
      <c r="C35" s="131">
        <f t="shared" si="0"/>
        <v>44.1</v>
      </c>
      <c r="D35" s="132">
        <f t="shared" si="4"/>
        <v>44.1</v>
      </c>
      <c r="E35" s="139">
        <v>25.3</v>
      </c>
      <c r="F35" s="133">
        <v>18.8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962.4</v>
      </c>
      <c r="D36" s="132">
        <f t="shared" si="4"/>
        <v>611.4</v>
      </c>
      <c r="E36" s="139">
        <v>184.9</v>
      </c>
      <c r="F36" s="133">
        <v>426.5</v>
      </c>
      <c r="G36" s="132"/>
      <c r="H36" s="132"/>
      <c r="I36" s="137">
        <v>351</v>
      </c>
      <c r="J36" s="135">
        <v>344.6</v>
      </c>
    </row>
    <row r="37" spans="1:10" s="11" customFormat="1" ht="15">
      <c r="A37" s="144">
        <v>224</v>
      </c>
      <c r="B37" s="130"/>
      <c r="C37" s="131">
        <f t="shared" si="0"/>
        <v>256</v>
      </c>
      <c r="D37" s="132">
        <f t="shared" si="4"/>
        <v>256</v>
      </c>
      <c r="E37" s="139">
        <v>64</v>
      </c>
      <c r="F37" s="133">
        <v>192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6659.8</v>
      </c>
      <c r="D38" s="132">
        <f t="shared" si="4"/>
        <v>6614.5</v>
      </c>
      <c r="E38" s="139">
        <v>1064.5</v>
      </c>
      <c r="F38" s="145">
        <v>5550</v>
      </c>
      <c r="G38" s="139"/>
      <c r="H38" s="139"/>
      <c r="I38" s="138">
        <v>45.3</v>
      </c>
      <c r="J38" s="135">
        <v>36.9</v>
      </c>
    </row>
    <row r="39" spans="1:10" s="11" customFormat="1" ht="15">
      <c r="A39" s="146">
        <v>226</v>
      </c>
      <c r="B39" s="130"/>
      <c r="C39" s="131">
        <f t="shared" si="0"/>
        <v>3733.0999999999995</v>
      </c>
      <c r="D39" s="132">
        <f t="shared" si="4"/>
        <v>3275.3999999999996</v>
      </c>
      <c r="E39" s="139">
        <v>483.7</v>
      </c>
      <c r="F39" s="145">
        <v>2791.7</v>
      </c>
      <c r="G39" s="139">
        <v>323.6</v>
      </c>
      <c r="H39" s="139">
        <v>323.6</v>
      </c>
      <c r="I39" s="134">
        <v>134.1</v>
      </c>
      <c r="J39" s="135">
        <v>107.3</v>
      </c>
    </row>
    <row r="40" spans="1:10" s="11" customFormat="1" ht="15">
      <c r="A40" s="146">
        <v>227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</row>
    <row r="42" spans="1:10" s="11" customFormat="1" ht="15">
      <c r="A42" s="146">
        <v>266</v>
      </c>
      <c r="B42" s="130"/>
      <c r="C42" s="131">
        <f t="shared" si="0"/>
        <v>5.6</v>
      </c>
      <c r="D42" s="132">
        <f t="shared" si="4"/>
        <v>1.6</v>
      </c>
      <c r="E42" s="139">
        <v>1.6</v>
      </c>
      <c r="F42" s="145"/>
      <c r="G42" s="139">
        <v>4</v>
      </c>
      <c r="H42" s="139"/>
      <c r="I42" s="134"/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</row>
    <row r="44" spans="1:10" s="11" customFormat="1" ht="12" customHeight="1">
      <c r="A44" s="146">
        <v>290</v>
      </c>
      <c r="B44" s="130"/>
      <c r="C44" s="131">
        <f>D44+G44+I44</f>
        <v>648.6999999999999</v>
      </c>
      <c r="D44" s="132">
        <f t="shared" si="4"/>
        <v>646.6999999999999</v>
      </c>
      <c r="E44" s="139">
        <v>587.8</v>
      </c>
      <c r="F44" s="145">
        <v>58.9</v>
      </c>
      <c r="G44" s="139"/>
      <c r="H44" s="139"/>
      <c r="I44" s="134">
        <v>2</v>
      </c>
      <c r="J44" s="135">
        <v>2</v>
      </c>
    </row>
    <row r="45" spans="1:10" s="11" customFormat="1" ht="12" customHeight="1">
      <c r="A45" s="146">
        <v>310</v>
      </c>
      <c r="B45" s="130"/>
      <c r="C45" s="131">
        <f t="shared" si="0"/>
        <v>1399.1</v>
      </c>
      <c r="D45" s="132">
        <f t="shared" si="4"/>
        <v>255</v>
      </c>
      <c r="E45" s="139">
        <v>9</v>
      </c>
      <c r="F45" s="145">
        <v>246</v>
      </c>
      <c r="G45" s="139">
        <v>1144.1</v>
      </c>
      <c r="H45" s="139">
        <v>1144.1</v>
      </c>
      <c r="I45" s="134"/>
      <c r="J45" s="132"/>
    </row>
    <row r="46" spans="1:10" s="11" customFormat="1" ht="15">
      <c r="A46" s="146">
        <v>340</v>
      </c>
      <c r="B46" s="130"/>
      <c r="C46" s="131">
        <f t="shared" si="0"/>
        <v>3380.1000000000004</v>
      </c>
      <c r="D46" s="132">
        <f t="shared" si="4"/>
        <v>3067.3</v>
      </c>
      <c r="E46" s="139">
        <v>523.3</v>
      </c>
      <c r="F46" s="145">
        <v>2544</v>
      </c>
      <c r="G46" s="139">
        <v>312.8</v>
      </c>
      <c r="H46" s="139">
        <v>312.8</v>
      </c>
      <c r="I46" s="134"/>
      <c r="J46" s="135"/>
    </row>
    <row r="47" spans="1:12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  <c r="K47"/>
      <c r="L47"/>
    </row>
    <row r="48" spans="1:12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  <c r="K51"/>
      <c r="L51"/>
    </row>
    <row r="52" spans="1:12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  <c r="K52"/>
      <c r="L5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2" s="8" customFormat="1" ht="15">
      <c r="A58" s="140" t="s">
        <v>52</v>
      </c>
      <c r="B58" s="141">
        <v>241</v>
      </c>
      <c r="C58" s="155">
        <f>D58+G58+I58</f>
        <v>82900.29999999999</v>
      </c>
      <c r="D58" s="156">
        <f>SUM(D31:D46)</f>
        <v>34725.2</v>
      </c>
      <c r="E58" s="156">
        <f aca="true" t="shared" si="5" ref="E58:J58">SUM(E31:E46)</f>
        <v>5452.500000000001</v>
      </c>
      <c r="F58" s="156">
        <f t="shared" si="5"/>
        <v>29272.700000000004</v>
      </c>
      <c r="G58" s="156">
        <f t="shared" si="5"/>
        <v>43545.2</v>
      </c>
      <c r="H58" s="156">
        <f t="shared" si="5"/>
        <v>40721.50000000001</v>
      </c>
      <c r="I58" s="141">
        <f t="shared" si="5"/>
        <v>4629.900000000001</v>
      </c>
      <c r="J58" s="141">
        <f t="shared" si="5"/>
        <v>4191.7</v>
      </c>
      <c r="K58"/>
      <c r="L58"/>
    </row>
    <row r="59" spans="1:12" s="24" customFormat="1" ht="13.5" customHeight="1">
      <c r="A59" s="161" t="s">
        <v>53</v>
      </c>
      <c r="B59" s="162"/>
      <c r="C59" s="163">
        <f>D59+G59+I59</f>
        <v>142522.6</v>
      </c>
      <c r="D59" s="164">
        <f>D30+D58</f>
        <v>55389.59999999999</v>
      </c>
      <c r="E59" s="164">
        <f aca="true" t="shared" si="6" ref="E59:J59">E30+E58</f>
        <v>10144.400000000001</v>
      </c>
      <c r="F59" s="164">
        <f t="shared" si="6"/>
        <v>45245.200000000004</v>
      </c>
      <c r="G59" s="164">
        <f t="shared" si="6"/>
        <v>46538.299999999996</v>
      </c>
      <c r="H59" s="164">
        <f t="shared" si="6"/>
        <v>41816.100000000006</v>
      </c>
      <c r="I59" s="165">
        <f t="shared" si="6"/>
        <v>40594.700000000004</v>
      </c>
      <c r="J59" s="165">
        <f t="shared" si="6"/>
        <v>29186.100000000002</v>
      </c>
      <c r="K59"/>
      <c r="L59"/>
    </row>
    <row r="60" spans="1:12" s="6" customFormat="1" ht="3" customHeight="1">
      <c r="A60" s="4"/>
      <c r="B60" s="5"/>
      <c r="C60" s="54" t="b">
        <f>C59=C30+C58</f>
        <v>1</v>
      </c>
      <c r="D60" s="61"/>
      <c r="I60" s="105"/>
      <c r="K60"/>
      <c r="L60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Q63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103</v>
      </c>
      <c r="B3" s="90"/>
      <c r="C3" s="90"/>
      <c r="D3" s="90"/>
      <c r="E3" s="90"/>
      <c r="F3" s="90"/>
      <c r="G3" s="90"/>
    </row>
    <row r="4" spans="1:7" ht="15.75">
      <c r="A4" s="185"/>
      <c r="B4" s="185"/>
      <c r="C4" s="185"/>
      <c r="F4" s="186" t="s">
        <v>19</v>
      </c>
      <c r="G4" s="186"/>
    </row>
    <row r="5" spans="1:18" ht="18" customHeight="1">
      <c r="A5" s="221" t="s">
        <v>1</v>
      </c>
      <c r="B5" s="219"/>
      <c r="C5" s="217" t="s">
        <v>62</v>
      </c>
      <c r="D5" s="166" t="s">
        <v>63</v>
      </c>
      <c r="E5" s="178"/>
      <c r="F5" s="178"/>
      <c r="G5" s="178"/>
      <c r="H5" s="178"/>
      <c r="I5" s="167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12966.2</v>
      </c>
      <c r="K8" s="17">
        <v>3173.7</v>
      </c>
      <c r="L8" s="17">
        <v>756.5</v>
      </c>
      <c r="M8" s="17">
        <v>769.5</v>
      </c>
      <c r="N8" s="17">
        <v>517.8</v>
      </c>
      <c r="O8" s="17">
        <v>2861.6</v>
      </c>
      <c r="P8" s="67">
        <v>4887.1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>
        <v>0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59</v>
      </c>
      <c r="K17" s="17">
        <v>53.3</v>
      </c>
      <c r="L17" s="17"/>
      <c r="M17" s="17">
        <v>5.7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2602</v>
      </c>
      <c r="K20" s="17">
        <v>2584</v>
      </c>
      <c r="L20" s="62">
        <v>0</v>
      </c>
      <c r="M20" s="17">
        <v>14.3</v>
      </c>
      <c r="N20" s="17">
        <v>3.7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50</v>
      </c>
      <c r="K30" s="17">
        <v>0</v>
      </c>
      <c r="L30" s="17">
        <v>50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15.2</v>
      </c>
      <c r="K31" s="17">
        <v>15.2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15692.5</v>
      </c>
      <c r="K32" s="19">
        <f>SUM(K7:K31)</f>
        <v>5826.2</v>
      </c>
      <c r="L32" s="19">
        <f aca="true" t="shared" si="1" ref="L32:Q32">SUM(L7:L31)</f>
        <v>806.5</v>
      </c>
      <c r="M32" s="19">
        <f t="shared" si="1"/>
        <v>789.6</v>
      </c>
      <c r="N32" s="19">
        <f t="shared" si="1"/>
        <v>521.5</v>
      </c>
      <c r="O32" s="19">
        <f t="shared" si="1"/>
        <v>2861.6</v>
      </c>
      <c r="P32" s="19">
        <f t="shared" si="1"/>
        <v>4887.1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17067.300000000003</v>
      </c>
      <c r="K34" s="17"/>
      <c r="L34" s="23"/>
      <c r="M34" s="23"/>
      <c r="N34" s="23"/>
      <c r="O34" s="23">
        <v>8225.7</v>
      </c>
      <c r="P34" s="17">
        <v>8841.6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298.9</v>
      </c>
      <c r="K35" s="17"/>
      <c r="L35" s="23"/>
      <c r="M35" s="23"/>
      <c r="N35" s="23"/>
      <c r="O35" s="23">
        <v>0</v>
      </c>
      <c r="P35" s="17">
        <v>298.9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79.4</v>
      </c>
      <c r="K38" s="17"/>
      <c r="L38" s="23"/>
      <c r="M38" s="23"/>
      <c r="N38" s="23"/>
      <c r="O38" s="23">
        <v>79.4</v>
      </c>
      <c r="P38" s="17">
        <v>0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18.8</v>
      </c>
      <c r="K39" s="17"/>
      <c r="L39" s="23"/>
      <c r="M39" s="23"/>
      <c r="N39" s="23"/>
      <c r="O39" s="23">
        <v>0</v>
      </c>
      <c r="P39" s="17">
        <v>18.8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426.5</v>
      </c>
      <c r="K40" s="17"/>
      <c r="L40" s="23"/>
      <c r="M40" s="23"/>
      <c r="N40" s="23"/>
      <c r="O40" s="23">
        <v>283.2</v>
      </c>
      <c r="P40" s="17">
        <v>143.3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192</v>
      </c>
      <c r="K41" s="17"/>
      <c r="L41" s="23"/>
      <c r="M41" s="23"/>
      <c r="N41" s="23"/>
      <c r="O41" s="23"/>
      <c r="P41" s="17">
        <v>192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5550</v>
      </c>
      <c r="K42" s="17"/>
      <c r="L42" s="56"/>
      <c r="M42" s="56"/>
      <c r="N42" s="56"/>
      <c r="O42" s="56">
        <v>101.1</v>
      </c>
      <c r="P42" s="17">
        <v>5448.9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2791.7000000000003</v>
      </c>
      <c r="K45" s="17"/>
      <c r="L45" s="56"/>
      <c r="M45" s="56"/>
      <c r="N45" s="56"/>
      <c r="O45" s="56">
        <v>497.8</v>
      </c>
      <c r="P45" s="17">
        <v>2293.9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58.9</v>
      </c>
      <c r="K47" s="17"/>
      <c r="L47" s="56"/>
      <c r="M47" s="56"/>
      <c r="N47" s="56"/>
      <c r="O47" s="56">
        <v>58.9</v>
      </c>
      <c r="P47" s="17">
        <v>0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246</v>
      </c>
      <c r="K48" s="17"/>
      <c r="L48" s="56"/>
      <c r="M48" s="56"/>
      <c r="N48" s="56"/>
      <c r="O48" s="56">
        <v>0</v>
      </c>
      <c r="P48" s="17">
        <v>246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2544</v>
      </c>
      <c r="K49" s="17"/>
      <c r="L49" s="56"/>
      <c r="M49" s="56"/>
      <c r="N49" s="56"/>
      <c r="O49" s="56">
        <v>106.9</v>
      </c>
      <c r="P49" s="17">
        <v>2437.1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29273.499999999996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9353</v>
      </c>
      <c r="P61" s="81">
        <f t="shared" si="3"/>
        <v>19920.499999999996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44966</v>
      </c>
      <c r="K62" s="37">
        <f aca="true" t="shared" si="4" ref="K62:Q62">K32+K61</f>
        <v>5826.2</v>
      </c>
      <c r="L62" s="37">
        <f t="shared" si="4"/>
        <v>806.5</v>
      </c>
      <c r="M62" s="37">
        <f t="shared" si="4"/>
        <v>789.6</v>
      </c>
      <c r="N62" s="37">
        <f t="shared" si="4"/>
        <v>521.5</v>
      </c>
      <c r="O62" s="37">
        <f t="shared" si="4"/>
        <v>12214.6</v>
      </c>
      <c r="P62" s="37">
        <f t="shared" si="4"/>
        <v>24807.6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2021-08-11T07:57:18Z</cp:lastPrinted>
  <dcterms:created xsi:type="dcterms:W3CDTF">2009-01-19T08:26:48Z</dcterms:created>
  <dcterms:modified xsi:type="dcterms:W3CDTF">2021-08-16T08:38:22Z</dcterms:modified>
  <cp:category/>
  <cp:version/>
  <cp:contentType/>
  <cp:contentStatus/>
</cp:coreProperties>
</file>