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0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<sst xmlns="http://schemas.openxmlformats.org/spreadsheetml/2006/main" count="167" uniqueCount="100">
  <si>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</si>
  <si>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</si>
  <si>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</si>
  <si>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</si>
  <si>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</si>
  <si>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</si>
  <si>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</si>
  <si>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</si>
  <si>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</si>
  <si>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</si>
  <si>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</si>
  <si>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</si>
  <si>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</si>
  <si>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</si>
  <si>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</si>
  <si>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</si>
  <si>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</si>
  <si>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</si>
  <si>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</si>
  <si>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</si>
  <si>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</si>
  <si>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</si>
  <si>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</si>
  <si>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</si>
  <si>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</si>
  <si>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</si>
  <si>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</si>
  <si>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</si>
  <si>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</si>
  <si>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</si>
  <si>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</si>
  <si>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</si>
  <si>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</si>
  <si>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</si>
  <si>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</si>
  <si>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</si>
  <si>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</si>
  <si>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</si>
  <si>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</si>
  <si>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</si>
  <si>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</si>
  <si>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</si>
  <si>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</si>
  <si>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</si>
  <si>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</si>
  <si>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</si>
  <si>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</si>
  <si>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</si>
  <si>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</si>
  <si>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</si>
  <si>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</si>
  <si>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</si>
  <si>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</si>
  <si>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</si>
  <si>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</si>
  <si>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</si>
  <si>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</si>
  <si>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</si>
  <si>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</si>
  <si>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</si>
  <si>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</si>
  <si>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</si>
  <si>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</si>
  <si>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</si>
  <si>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</si>
  <si>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</si>
  <si>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</si>
  <si>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</si>
  <si>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</si>
  <si>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</si>
  <si>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</si>
  <si>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</si>
  <si>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</si>
  <si>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</si>
  <si>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ООО " Стройтек"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</si>
  <si>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</si>
  <si>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</si>
  <si>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</si>
  <si>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хоз.товары-0,0;ГСМ-0,0</t>
  </si>
  <si>
    <t>услуги связи-0,0тыс.рублей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</si>
  <si>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</si>
  <si>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</si>
  <si>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Кобяковская ООШ (ремонт спортзал)-213,6 тыс рублей.Саралинская  СОШ (ремонт спортзал)-37,5тыс рублей</t>
  </si>
  <si>
    <t xml:space="preserve"> Школьное питание-116,8 тыс.рублей.  ИП Савченко (молоко) -0,0 тысяч рублей</t>
  </si>
  <si>
    <t xml:space="preserve">з/пл приемным родителям - 826,5; </t>
  </si>
  <si>
    <t>пособие по опеке - 1554,5; компенсация части  родительской платы-0,0</t>
  </si>
  <si>
    <t>литературные кружки-0,0 спортивные секции-0,0;зар. плата образование- 5683,9 ; детские сады-1012,6 тыс.рублей.</t>
  </si>
  <si>
    <t>литературные кружки-0,0, спортивные секции-0,0,  образование- 9642,3тыс.рублей. детские сад- 676,0тыс.рублей</t>
  </si>
  <si>
    <t>литературные кружки-0,0; спортивные секции -0,0; плата образование- 2829,3;  детские сады-485,5 тыс.рублей.</t>
  </si>
  <si>
    <t>медосмотры-602,4; командировочный -208,3</t>
  </si>
  <si>
    <t>медосмотры-105,6; командировочный -51,1</t>
  </si>
  <si>
    <t>услуги связи-308,7 тыс.рублей</t>
  </si>
  <si>
    <t>учебные расходы (учебники)-1414,8тыс.рублей.  Кобяковская ООШ оснащение спортзала-35,5 Июсская СОШ-2271,9</t>
  </si>
  <si>
    <t xml:space="preserve"> Кобяковская ООШ оснащение спортзала-12,5 тыс рублей, школьное питание-81,9 оснащение школы-194,2</t>
  </si>
  <si>
    <t>Безвоздмездные перечисления организациям (пассажироперевозки)</t>
  </si>
  <si>
    <t>Кредиторская задолженность МО Орджоникидзевский район (консолид.) на 1 марта 2018 г</t>
  </si>
  <si>
    <t>Расшифровка делегированных полномочий на 01 марта  2018  (тыс.руб.)</t>
  </si>
  <si>
    <t>Свод просроченной кредиторской задолженности по собственным полномочиям  район на 1 марта 2018 г</t>
  </si>
  <si>
    <t xml:space="preserve">Жилье детям сиротам-3815,3 тыс.рублей </t>
  </si>
  <si>
    <t>Строительство домов Культуры -1093,6 тыс.рублей.Жилье детям сиротам-0,0 тыс.рублей Июсская СОШ-35541,3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</si>
</sst>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4" borderId="16" xfId="0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30" xfId="0" applyFont="1" applyFill="1" applyBorder="1" applyAlignment="1">
      <alignment horizontal="center" vertical="top" wrapText="1"/>
    </xf>
    <xf numFmtId="0" fontId="24" fillId="22" borderId="25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5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7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top" wrapText="1"/>
    </xf>
    <xf numFmtId="0" fontId="24" fillId="26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9" sqref="I19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9.8515625" style="0" customWidth="1"/>
    <col min="8" max="8" width="9.421875" style="0" bestFit="1" customWidth="1"/>
    <col min="9" max="9" width="27.00390625" style="0" customWidth="1"/>
    <col min="10" max="10" width="9.28125" style="0" bestFit="1" customWidth="1"/>
    <col min="11" max="11" width="22.14062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1" t="s">
        <v>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9" ht="15.75">
      <c r="A3" s="157"/>
      <c r="B3" s="157"/>
      <c r="C3" s="157"/>
      <c r="F3" s="158"/>
      <c r="G3" s="158"/>
      <c r="H3" s="55"/>
      <c r="I3" s="55"/>
    </row>
    <row r="4" spans="1:13" ht="15" customHeight="1">
      <c r="A4" s="1" t="s">
        <v>1</v>
      </c>
      <c r="B4" s="46"/>
      <c r="C4" s="159" t="s">
        <v>45</v>
      </c>
      <c r="D4" s="162" t="s">
        <v>22</v>
      </c>
      <c r="E4" s="174"/>
      <c r="F4" s="174"/>
      <c r="G4" s="174"/>
      <c r="H4" s="174"/>
      <c r="I4" s="174"/>
      <c r="J4" s="174"/>
      <c r="K4" s="163"/>
      <c r="L4" s="162" t="s">
        <v>44</v>
      </c>
      <c r="M4" s="163"/>
    </row>
    <row r="5" spans="1:13" ht="15">
      <c r="A5" s="2"/>
      <c r="B5" s="47" t="s">
        <v>20</v>
      </c>
      <c r="C5" s="160"/>
      <c r="D5" s="164" t="s">
        <v>46</v>
      </c>
      <c r="E5" s="165"/>
      <c r="F5" s="166"/>
      <c r="G5" s="175" t="s">
        <v>18</v>
      </c>
      <c r="H5" s="177" t="s">
        <v>0</v>
      </c>
      <c r="I5" s="178"/>
      <c r="J5" s="179" t="s">
        <v>57</v>
      </c>
      <c r="K5" s="180"/>
      <c r="L5" s="170" t="s">
        <v>18</v>
      </c>
      <c r="M5" s="172" t="s">
        <v>55</v>
      </c>
    </row>
    <row r="6" spans="1:13" ht="15">
      <c r="A6" s="64"/>
      <c r="B6" s="65"/>
      <c r="C6" s="160"/>
      <c r="D6" s="167"/>
      <c r="E6" s="168"/>
      <c r="F6" s="169"/>
      <c r="G6" s="176"/>
      <c r="H6" s="66" t="s">
        <v>58</v>
      </c>
      <c r="I6" s="67" t="s">
        <v>55</v>
      </c>
      <c r="J6" s="66" t="s">
        <v>58</v>
      </c>
      <c r="K6" s="67" t="s">
        <v>55</v>
      </c>
      <c r="L6" s="171"/>
      <c r="M6" s="173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193.6</v>
      </c>
      <c r="D8" s="56">
        <f aca="true" t="shared" si="0" ref="D8:D20">E8+F8</f>
        <v>3732.4</v>
      </c>
      <c r="E8" s="56">
        <v>3732.4</v>
      </c>
      <c r="F8" s="56"/>
      <c r="G8" s="93">
        <f>H8+J8</f>
        <v>132.5</v>
      </c>
      <c r="H8" s="51">
        <v>132.5</v>
      </c>
      <c r="I8" s="93" t="s">
        <v>59</v>
      </c>
      <c r="J8" s="93">
        <v>0</v>
      </c>
      <c r="K8" s="93"/>
      <c r="L8" s="93">
        <v>61.1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82.6</v>
      </c>
      <c r="D9" s="56">
        <f t="shared" si="0"/>
        <v>1374.4</v>
      </c>
      <c r="E9" s="56">
        <v>1374.4</v>
      </c>
      <c r="F9" s="56"/>
      <c r="G9" s="93">
        <f>H9+J9</f>
        <v>64.2</v>
      </c>
      <c r="H9" s="51">
        <v>64.2</v>
      </c>
      <c r="I9" s="93" t="s">
        <v>60</v>
      </c>
      <c r="J9" s="93">
        <v>0</v>
      </c>
      <c r="K9" s="93"/>
      <c r="L9" s="93">
        <v>18.4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0</v>
      </c>
      <c r="D11" s="56">
        <f t="shared" si="0"/>
        <v>67.7</v>
      </c>
      <c r="E11" s="58">
        <v>67.7</v>
      </c>
      <c r="F11" s="56"/>
      <c r="G11" s="93">
        <f>H11+J11</f>
        <v>0</v>
      </c>
      <c r="H11" s="93">
        <v>0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826.5</v>
      </c>
      <c r="D15" s="68">
        <f t="shared" si="0"/>
        <v>1060.9</v>
      </c>
      <c r="E15" s="72">
        <v>643.9</v>
      </c>
      <c r="F15" s="68">
        <v>417</v>
      </c>
      <c r="G15" s="75">
        <f>H15+J15</f>
        <v>826.5</v>
      </c>
      <c r="H15" s="75">
        <v>826.5</v>
      </c>
      <c r="I15" s="101" t="s">
        <v>84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77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76</v>
      </c>
      <c r="J16" s="75"/>
      <c r="K16" s="75"/>
      <c r="L16" s="76"/>
      <c r="M16" s="96"/>
    </row>
    <row r="17" spans="1:13" s="71" customFormat="1" ht="45">
      <c r="A17" s="28" t="s">
        <v>9</v>
      </c>
      <c r="B17" s="69">
        <v>262</v>
      </c>
      <c r="C17" s="70">
        <f t="shared" si="1"/>
        <v>1554.5</v>
      </c>
      <c r="D17" s="68">
        <f t="shared" si="0"/>
        <v>0</v>
      </c>
      <c r="E17" s="68">
        <v>0</v>
      </c>
      <c r="F17" s="68"/>
      <c r="G17" s="75">
        <f>H17</f>
        <v>1554.5</v>
      </c>
      <c r="H17" s="75">
        <v>1554.5</v>
      </c>
      <c r="I17" s="75" t="s">
        <v>85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6">
        <v>0</v>
      </c>
      <c r="I18" s="75"/>
      <c r="J18" s="92"/>
      <c r="K18" s="92"/>
      <c r="L18" s="92"/>
      <c r="M18" s="94"/>
    </row>
    <row r="19" spans="1:13" s="71" customFormat="1" ht="90">
      <c r="A19" s="28" t="s">
        <v>10</v>
      </c>
      <c r="B19" s="69">
        <v>310</v>
      </c>
      <c r="C19" s="70">
        <f t="shared" si="1"/>
        <v>40450.200000000004</v>
      </c>
      <c r="D19" s="68">
        <f t="shared" si="0"/>
        <v>535.7</v>
      </c>
      <c r="E19" s="68">
        <v>364.9</v>
      </c>
      <c r="F19" s="68">
        <v>170.8</v>
      </c>
      <c r="G19" s="75">
        <f>H19+J19</f>
        <v>40450.200000000004</v>
      </c>
      <c r="H19" s="75">
        <v>3815.3</v>
      </c>
      <c r="I19" s="133" t="s">
        <v>98</v>
      </c>
      <c r="J19" s="75">
        <v>36634.9</v>
      </c>
      <c r="K19" s="133" t="s">
        <v>99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0</v>
      </c>
      <c r="D20" s="56">
        <f t="shared" si="0"/>
        <v>497.5</v>
      </c>
      <c r="E20" s="56">
        <v>185.3</v>
      </c>
      <c r="F20" s="56">
        <v>312.2</v>
      </c>
      <c r="G20" s="131">
        <f>H20+J20</f>
        <v>0</v>
      </c>
      <c r="H20" s="93">
        <v>0</v>
      </c>
      <c r="I20" s="93" t="s">
        <v>78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43107.4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43027.9</v>
      </c>
      <c r="H21" s="60">
        <f t="shared" si="2"/>
        <v>6393</v>
      </c>
      <c r="I21" s="60"/>
      <c r="J21" s="60">
        <f t="shared" si="2"/>
        <v>36634.9</v>
      </c>
      <c r="K21" s="60"/>
      <c r="L21" s="60">
        <f>SUM(L8:L20)</f>
        <v>79.5</v>
      </c>
      <c r="M21" s="60"/>
    </row>
    <row r="22" spans="1:13" ht="87" customHeight="1">
      <c r="A22" s="19">
        <v>211</v>
      </c>
      <c r="B22" s="37"/>
      <c r="C22" s="136">
        <f t="shared" si="1"/>
        <v>6696.5</v>
      </c>
      <c r="D22" s="56">
        <f aca="true" t="shared" si="3" ref="D22:D32">E22+F22</f>
        <v>3866.7</v>
      </c>
      <c r="E22" s="61">
        <v>3866.7</v>
      </c>
      <c r="F22" s="61">
        <v>0</v>
      </c>
      <c r="G22" s="134">
        <f>H22+J22</f>
        <v>6696.5</v>
      </c>
      <c r="H22" s="135">
        <v>6696.5</v>
      </c>
      <c r="I22" s="133" t="s">
        <v>86</v>
      </c>
      <c r="J22" s="93">
        <v>0</v>
      </c>
      <c r="K22" s="131" t="s">
        <v>81</v>
      </c>
      <c r="L22" s="92"/>
      <c r="M22" s="61"/>
    </row>
    <row r="23" spans="1:13" ht="105">
      <c r="A23" s="19">
        <v>213</v>
      </c>
      <c r="B23" s="39"/>
      <c r="C23" s="136">
        <f t="shared" si="1"/>
        <v>13633.099999999999</v>
      </c>
      <c r="D23" s="56">
        <f t="shared" si="3"/>
        <v>1935.5</v>
      </c>
      <c r="E23" s="61">
        <v>1935.5</v>
      </c>
      <c r="F23" s="61">
        <v>0</v>
      </c>
      <c r="G23" s="134">
        <f>H23+J23</f>
        <v>13633.099999999999</v>
      </c>
      <c r="H23" s="135">
        <v>3314.8</v>
      </c>
      <c r="I23" s="133" t="s">
        <v>88</v>
      </c>
      <c r="J23" s="134">
        <v>10318.3</v>
      </c>
      <c r="K23" s="131" t="s">
        <v>87</v>
      </c>
      <c r="L23" s="92"/>
      <c r="M23" s="61"/>
    </row>
    <row r="24" spans="1:13" ht="55.5" customHeight="1">
      <c r="A24" s="19">
        <v>212</v>
      </c>
      <c r="B24" s="39"/>
      <c r="C24" s="136">
        <f t="shared" si="1"/>
        <v>967.4000000000001</v>
      </c>
      <c r="D24" s="141">
        <f t="shared" si="3"/>
        <v>214.6</v>
      </c>
      <c r="E24" s="147">
        <v>111.3</v>
      </c>
      <c r="F24" s="147">
        <v>103.3</v>
      </c>
      <c r="G24" s="134">
        <f>H24+J24</f>
        <v>967.4000000000001</v>
      </c>
      <c r="H24" s="134">
        <v>156.7</v>
      </c>
      <c r="I24" s="133" t="s">
        <v>90</v>
      </c>
      <c r="J24" s="134">
        <v>810.7</v>
      </c>
      <c r="K24" s="133" t="s">
        <v>89</v>
      </c>
      <c r="L24" s="92"/>
      <c r="M24" s="61"/>
    </row>
    <row r="25" spans="1:13" ht="30">
      <c r="A25" s="19">
        <v>221</v>
      </c>
      <c r="B25" s="39"/>
      <c r="C25" s="149">
        <f>G25+L25</f>
        <v>308.7</v>
      </c>
      <c r="D25" s="56">
        <f t="shared" si="3"/>
        <v>33</v>
      </c>
      <c r="E25" s="61">
        <v>33</v>
      </c>
      <c r="F25" s="61">
        <v>0</v>
      </c>
      <c r="G25" s="93">
        <f>H25+J25</f>
        <v>308.7</v>
      </c>
      <c r="H25" s="93">
        <v>308.7</v>
      </c>
      <c r="I25" s="131" t="s">
        <v>91</v>
      </c>
      <c r="J25" s="93">
        <v>0</v>
      </c>
      <c r="K25" s="131" t="s">
        <v>79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75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57.75" customHeight="1">
      <c r="A29" s="87">
        <v>225</v>
      </c>
      <c r="B29" s="73"/>
      <c r="C29" s="70">
        <f aca="true" t="shared" si="4" ref="C29:C34">G29+L29</f>
        <v>251.1</v>
      </c>
      <c r="D29" s="76">
        <f t="shared" si="3"/>
        <v>2457.7</v>
      </c>
      <c r="E29" s="76">
        <v>1854.2</v>
      </c>
      <c r="F29" s="76">
        <v>603.5</v>
      </c>
      <c r="G29" s="75">
        <f>H29+J29</f>
        <v>251.1</v>
      </c>
      <c r="H29" s="75">
        <v>251.1</v>
      </c>
      <c r="I29" s="133" t="s">
        <v>82</v>
      </c>
      <c r="J29" s="75">
        <v>0</v>
      </c>
      <c r="K29" s="133"/>
      <c r="L29" s="76"/>
      <c r="M29" s="74"/>
    </row>
    <row r="30" spans="1:13" s="71" customFormat="1" ht="15">
      <c r="A30" s="87">
        <v>226</v>
      </c>
      <c r="B30" s="73"/>
      <c r="C30" s="70">
        <f t="shared" si="4"/>
        <v>0</v>
      </c>
      <c r="D30" s="76">
        <f t="shared" si="3"/>
        <v>2324</v>
      </c>
      <c r="E30" s="76">
        <v>1642.8</v>
      </c>
      <c r="F30" s="74">
        <v>681.2</v>
      </c>
      <c r="G30" s="75">
        <f>H30+J30</f>
        <v>0</v>
      </c>
      <c r="H30" s="75">
        <v>0</v>
      </c>
      <c r="I30" s="75" t="s">
        <v>74</v>
      </c>
      <c r="J30" s="75"/>
      <c r="K30" s="76"/>
      <c r="L30" s="76"/>
      <c r="M30" s="74"/>
    </row>
    <row r="31" spans="1:13" s="71" customFormat="1" ht="97.5" customHeight="1">
      <c r="A31" s="87">
        <v>310</v>
      </c>
      <c r="B31" s="73"/>
      <c r="C31" s="70">
        <f t="shared" si="4"/>
        <v>3722.2000000000003</v>
      </c>
      <c r="D31" s="68">
        <f t="shared" si="3"/>
        <v>1260.1</v>
      </c>
      <c r="E31" s="74">
        <v>8.1</v>
      </c>
      <c r="F31" s="75">
        <v>1252</v>
      </c>
      <c r="G31" s="75">
        <f>H31+J31</f>
        <v>3722.2000000000003</v>
      </c>
      <c r="H31" s="75">
        <v>2335.8</v>
      </c>
      <c r="I31" s="101" t="s">
        <v>92</v>
      </c>
      <c r="J31" s="75">
        <v>1386.4</v>
      </c>
      <c r="K31" s="101" t="s">
        <v>80</v>
      </c>
      <c r="L31" s="76"/>
      <c r="M31" s="74"/>
    </row>
    <row r="32" spans="1:13" s="102" customFormat="1" ht="83.25" customHeight="1">
      <c r="A32" s="87">
        <v>340</v>
      </c>
      <c r="B32" s="73"/>
      <c r="C32" s="70">
        <f t="shared" si="4"/>
        <v>405.3</v>
      </c>
      <c r="D32" s="76">
        <f t="shared" si="3"/>
        <v>2802</v>
      </c>
      <c r="E32" s="76">
        <v>1804.3</v>
      </c>
      <c r="F32" s="76">
        <v>997.7</v>
      </c>
      <c r="G32" s="130">
        <f>H32+J32</f>
        <v>405.3</v>
      </c>
      <c r="H32" s="75">
        <v>288.5</v>
      </c>
      <c r="I32" s="75" t="s">
        <v>93</v>
      </c>
      <c r="J32" s="75">
        <v>116.8</v>
      </c>
      <c r="K32" s="75" t="s">
        <v>83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25984.3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25984.3</v>
      </c>
      <c r="H33" s="60">
        <f>SUM(H22:H32)</f>
        <v>13352.100000000002</v>
      </c>
      <c r="I33" s="60"/>
      <c r="J33" s="60">
        <f>J22+J23+J29+J30+J31+J32+J25+J24</f>
        <v>12632.199999999999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69091.7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69012.2</v>
      </c>
      <c r="H34" s="63">
        <f>H21+H33</f>
        <v>19745.100000000002</v>
      </c>
      <c r="I34" s="63"/>
      <c r="J34" s="63">
        <f>J21+J33</f>
        <v>49267.1</v>
      </c>
      <c r="K34" s="63"/>
      <c r="L34" s="63">
        <f>L21+L33</f>
        <v>79.5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9" sqref="F9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61" t="s">
        <v>95</v>
      </c>
      <c r="B2" s="161"/>
      <c r="C2" s="161"/>
      <c r="D2" s="161"/>
      <c r="E2" s="161"/>
      <c r="F2" s="161"/>
      <c r="G2" s="161"/>
    </row>
    <row r="3" spans="1:7" ht="15.75">
      <c r="A3" s="157"/>
      <c r="B3" s="157"/>
      <c r="C3" s="157"/>
      <c r="F3" s="158" t="s">
        <v>19</v>
      </c>
      <c r="G3" s="158"/>
    </row>
    <row r="4" spans="1:10" ht="29.25" customHeight="1">
      <c r="A4" s="1" t="s">
        <v>1</v>
      </c>
      <c r="B4" s="46"/>
      <c r="C4" s="159" t="s">
        <v>45</v>
      </c>
      <c r="D4" s="162" t="s">
        <v>22</v>
      </c>
      <c r="E4" s="174"/>
      <c r="F4" s="174"/>
      <c r="G4" s="174"/>
      <c r="H4" s="163"/>
      <c r="I4" s="182" t="s">
        <v>44</v>
      </c>
      <c r="J4" s="182"/>
    </row>
    <row r="5" spans="1:10" ht="15" customHeight="1">
      <c r="A5" s="2"/>
      <c r="B5" s="47" t="s">
        <v>20</v>
      </c>
      <c r="C5" s="160"/>
      <c r="D5" s="164" t="s">
        <v>46</v>
      </c>
      <c r="E5" s="165"/>
      <c r="F5" s="166"/>
      <c r="G5" s="187" t="s">
        <v>47</v>
      </c>
      <c r="H5" s="188"/>
      <c r="I5" s="170" t="s">
        <v>18</v>
      </c>
      <c r="J5" s="183" t="s">
        <v>54</v>
      </c>
    </row>
    <row r="6" spans="1:10" ht="15" customHeight="1">
      <c r="A6" s="2"/>
      <c r="B6" s="48"/>
      <c r="C6" s="160"/>
      <c r="D6" s="167"/>
      <c r="E6" s="168"/>
      <c r="F6" s="169"/>
      <c r="G6" s="189"/>
      <c r="H6" s="190"/>
      <c r="I6" s="171"/>
      <c r="J6" s="184"/>
    </row>
    <row r="7" spans="1:10" ht="30">
      <c r="A7" s="3"/>
      <c r="B7" s="49"/>
      <c r="C7" s="186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1"/>
      <c r="J7" s="185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15">
      <c r="A10" s="26" t="s">
        <v>49</v>
      </c>
      <c r="B10" s="27">
        <v>211</v>
      </c>
      <c r="C10" s="90">
        <f aca="true" t="shared" si="0" ref="C10:C36">D10+G10+I10</f>
        <v>8157.6</v>
      </c>
      <c r="D10" s="17">
        <f>E10+F10</f>
        <v>3091.5</v>
      </c>
      <c r="E10" s="17">
        <v>3091.5</v>
      </c>
      <c r="F10" s="88"/>
      <c r="G10" s="17">
        <v>132.5</v>
      </c>
      <c r="H10" s="17"/>
      <c r="I10" s="56">
        <v>4933.6</v>
      </c>
      <c r="J10" s="4">
        <v>1993.4</v>
      </c>
    </row>
    <row r="11" spans="1:10" ht="15">
      <c r="A11" s="26" t="s">
        <v>50</v>
      </c>
      <c r="B11" s="27">
        <v>213</v>
      </c>
      <c r="C11" s="90">
        <f t="shared" si="0"/>
        <v>21933.5</v>
      </c>
      <c r="D11" s="17">
        <f aca="true" t="shared" si="1" ref="D11:D20">E11+F11</f>
        <v>15248.5</v>
      </c>
      <c r="E11" s="17">
        <v>1030.8</v>
      </c>
      <c r="F11" s="88">
        <v>14217.7</v>
      </c>
      <c r="G11" s="17">
        <v>64.2</v>
      </c>
      <c r="H11" s="17"/>
      <c r="I11" s="56">
        <v>6620.8</v>
      </c>
      <c r="J11" s="4">
        <v>5930.7</v>
      </c>
    </row>
    <row r="12" spans="1:10" ht="15">
      <c r="A12" s="26" t="s">
        <v>12</v>
      </c>
      <c r="B12" s="16">
        <v>212</v>
      </c>
      <c r="C12" s="90">
        <f t="shared" si="0"/>
        <v>3.4</v>
      </c>
      <c r="D12" s="17">
        <f t="shared" si="1"/>
        <v>3.1</v>
      </c>
      <c r="E12" s="17">
        <v>3.1</v>
      </c>
      <c r="F12" s="88"/>
      <c r="G12" s="17"/>
      <c r="H12" s="17"/>
      <c r="I12" s="132">
        <v>0.3</v>
      </c>
      <c r="J12" s="4">
        <v>0.3</v>
      </c>
    </row>
    <row r="13" spans="1:10" ht="15">
      <c r="A13" s="26" t="s">
        <v>2</v>
      </c>
      <c r="B13" s="16">
        <v>221</v>
      </c>
      <c r="C13" s="90">
        <f t="shared" si="0"/>
        <v>47.599999999999994</v>
      </c>
      <c r="D13" s="17">
        <f t="shared" si="1"/>
        <v>24.9</v>
      </c>
      <c r="E13" s="89">
        <v>24.9</v>
      </c>
      <c r="F13" s="88"/>
      <c r="G13" s="17"/>
      <c r="H13" s="17"/>
      <c r="I13" s="56">
        <v>22.7</v>
      </c>
      <c r="J13" s="4">
        <v>7.9</v>
      </c>
    </row>
    <row r="14" spans="1:10" ht="15">
      <c r="A14" s="26" t="s">
        <v>3</v>
      </c>
      <c r="B14" s="16">
        <v>222</v>
      </c>
      <c r="C14" s="90">
        <f t="shared" si="0"/>
        <v>896.4000000000001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56">
        <v>893.2</v>
      </c>
      <c r="J14" s="4">
        <v>699.5</v>
      </c>
    </row>
    <row r="15" spans="1:10" ht="15">
      <c r="A15" s="26" t="s">
        <v>4</v>
      </c>
      <c r="B15" s="16">
        <v>223</v>
      </c>
      <c r="C15" s="90">
        <f t="shared" si="0"/>
        <v>1305.9</v>
      </c>
      <c r="D15" s="17">
        <f t="shared" si="1"/>
        <v>0</v>
      </c>
      <c r="E15" s="17">
        <v>0</v>
      </c>
      <c r="F15" s="88"/>
      <c r="G15" s="17"/>
      <c r="H15" s="17"/>
      <c r="I15" s="100">
        <v>1305.9</v>
      </c>
      <c r="J15" s="4">
        <v>812.3</v>
      </c>
    </row>
    <row r="16" spans="1:10" ht="15">
      <c r="A16" s="26" t="s">
        <v>5</v>
      </c>
      <c r="B16" s="16">
        <v>225</v>
      </c>
      <c r="C16" s="90">
        <f t="shared" si="0"/>
        <v>14091</v>
      </c>
      <c r="D16" s="17">
        <f t="shared" si="1"/>
        <v>332.1</v>
      </c>
      <c r="E16" s="17">
        <v>5.3</v>
      </c>
      <c r="F16" s="88">
        <v>326.8</v>
      </c>
      <c r="G16" s="17"/>
      <c r="H16" s="17"/>
      <c r="I16" s="137">
        <v>13758.9</v>
      </c>
      <c r="J16" s="4">
        <v>12204.4</v>
      </c>
    </row>
    <row r="17" spans="1:10" ht="15">
      <c r="A17" s="26" t="s">
        <v>8</v>
      </c>
      <c r="B17" s="16">
        <v>226</v>
      </c>
      <c r="C17" s="90">
        <f t="shared" si="0"/>
        <v>6498.3</v>
      </c>
      <c r="D17" s="88">
        <f>E17+F17</f>
        <v>1181.5</v>
      </c>
      <c r="E17" s="88">
        <v>282.5</v>
      </c>
      <c r="F17" s="88">
        <v>899</v>
      </c>
      <c r="G17" s="17">
        <v>826.5</v>
      </c>
      <c r="H17" s="17"/>
      <c r="I17" s="56">
        <v>4490.3</v>
      </c>
      <c r="J17" s="4">
        <v>4049.7</v>
      </c>
    </row>
    <row r="18" spans="1:10" ht="13.5" customHeight="1">
      <c r="A18" s="28" t="s">
        <v>77</v>
      </c>
      <c r="B18" s="16">
        <v>242</v>
      </c>
      <c r="C18" s="90">
        <f t="shared" si="0"/>
        <v>0</v>
      </c>
      <c r="D18" s="17">
        <f t="shared" si="1"/>
        <v>0</v>
      </c>
      <c r="E18" s="88"/>
      <c r="F18" s="88">
        <v>0</v>
      </c>
      <c r="G18" s="17"/>
      <c r="H18" s="17"/>
      <c r="I18" s="56">
        <v>0</v>
      </c>
      <c r="J18" s="4">
        <v>0</v>
      </c>
    </row>
    <row r="19" spans="1:10" ht="15">
      <c r="A19" s="26" t="s">
        <v>9</v>
      </c>
      <c r="B19" s="16">
        <v>262</v>
      </c>
      <c r="C19" s="90">
        <f t="shared" si="0"/>
        <v>2163.7</v>
      </c>
      <c r="D19" s="17">
        <f t="shared" si="1"/>
        <v>609.2</v>
      </c>
      <c r="E19" s="17">
        <v>609.2</v>
      </c>
      <c r="F19" s="88"/>
      <c r="G19" s="51">
        <v>1554.5</v>
      </c>
      <c r="H19" s="17"/>
      <c r="I19" s="100">
        <v>0</v>
      </c>
      <c r="J19" s="4">
        <v>0</v>
      </c>
    </row>
    <row r="20" spans="1:10" ht="15">
      <c r="A20" s="26" t="s">
        <v>21</v>
      </c>
      <c r="B20" s="16">
        <v>263</v>
      </c>
      <c r="C20" s="90">
        <f t="shared" si="0"/>
        <v>632.9</v>
      </c>
      <c r="D20" s="17">
        <f t="shared" si="1"/>
        <v>0</v>
      </c>
      <c r="E20" s="129"/>
      <c r="F20" s="88"/>
      <c r="G20" s="17"/>
      <c r="H20" s="17"/>
      <c r="I20" s="56">
        <v>632.9</v>
      </c>
      <c r="J20" s="4">
        <v>495.6</v>
      </c>
    </row>
    <row r="21" spans="1:10" ht="15">
      <c r="A21" s="28" t="s">
        <v>43</v>
      </c>
      <c r="B21" s="16">
        <v>290</v>
      </c>
      <c r="C21" s="90">
        <f t="shared" si="0"/>
        <v>1079.5</v>
      </c>
      <c r="D21" s="17">
        <f>E21+F21</f>
        <v>145</v>
      </c>
      <c r="E21" s="17">
        <v>64.5</v>
      </c>
      <c r="F21" s="88">
        <v>80.5</v>
      </c>
      <c r="G21" s="17"/>
      <c r="H21" s="17"/>
      <c r="I21" s="56">
        <v>934.5</v>
      </c>
      <c r="J21" s="4">
        <v>867.4</v>
      </c>
    </row>
    <row r="22" spans="1:10" ht="15">
      <c r="A22" s="26" t="s">
        <v>10</v>
      </c>
      <c r="B22" s="16">
        <v>310</v>
      </c>
      <c r="C22" s="90">
        <f t="shared" si="0"/>
        <v>41449.6</v>
      </c>
      <c r="D22" s="17">
        <f>E22+F22</f>
        <v>53.6</v>
      </c>
      <c r="E22" s="17">
        <v>0</v>
      </c>
      <c r="F22" s="88">
        <v>53.6</v>
      </c>
      <c r="G22" s="17">
        <v>40450.2</v>
      </c>
      <c r="H22" s="17">
        <v>37816.9</v>
      </c>
      <c r="I22" s="56">
        <v>945.8</v>
      </c>
      <c r="J22" s="4">
        <v>939.3</v>
      </c>
    </row>
    <row r="23" spans="1:10" ht="15">
      <c r="A23" s="26" t="s">
        <v>11</v>
      </c>
      <c r="B23" s="16">
        <v>340</v>
      </c>
      <c r="C23" s="90">
        <f t="shared" si="0"/>
        <v>1529.9</v>
      </c>
      <c r="D23" s="17">
        <f>E23+F23</f>
        <v>647.9000000000001</v>
      </c>
      <c r="E23" s="17">
        <v>343.1</v>
      </c>
      <c r="F23" s="88">
        <v>304.8</v>
      </c>
      <c r="G23" s="17"/>
      <c r="H23" s="17"/>
      <c r="I23" s="56">
        <v>882</v>
      </c>
      <c r="J23" s="4">
        <v>606.3</v>
      </c>
    </row>
    <row r="24" spans="1:10" s="15" customFormat="1" ht="15">
      <c r="A24" s="29" t="s">
        <v>51</v>
      </c>
      <c r="B24" s="30"/>
      <c r="C24" s="53">
        <f>D24+G24+I24</f>
        <v>99789.3</v>
      </c>
      <c r="D24" s="24">
        <f>SUM(D10:D23)</f>
        <v>21340.5</v>
      </c>
      <c r="E24" s="24">
        <f aca="true" t="shared" si="2" ref="E24:J24">SUM(E10:E23)</f>
        <v>5454.900000000001</v>
      </c>
      <c r="F24" s="24">
        <f t="shared" si="2"/>
        <v>15885.6</v>
      </c>
      <c r="G24" s="24">
        <f>SUM(G10:G23)</f>
        <v>43027.899999999994</v>
      </c>
      <c r="H24" s="24">
        <f t="shared" si="2"/>
        <v>37816.9</v>
      </c>
      <c r="I24" s="60">
        <f t="shared" si="2"/>
        <v>35420.90000000001</v>
      </c>
      <c r="J24" s="60">
        <f t="shared" si="2"/>
        <v>28606.8</v>
      </c>
    </row>
    <row r="25" spans="1:10" s="18" customFormat="1" ht="15">
      <c r="A25" s="19">
        <v>211</v>
      </c>
      <c r="B25" s="37"/>
      <c r="C25" s="90">
        <f t="shared" si="0"/>
        <v>11837.8</v>
      </c>
      <c r="D25" s="17">
        <f aca="true" t="shared" si="3" ref="D25:D47">E25+F25</f>
        <v>2907.5</v>
      </c>
      <c r="E25" s="51">
        <v>2907.5</v>
      </c>
      <c r="F25" s="155">
        <v>0</v>
      </c>
      <c r="G25" s="38">
        <v>6696.5</v>
      </c>
      <c r="H25" s="38"/>
      <c r="I25" s="61">
        <v>2233.8</v>
      </c>
      <c r="J25" s="17">
        <v>1062.5</v>
      </c>
    </row>
    <row r="26" spans="1:10" s="18" customFormat="1" ht="15">
      <c r="A26" s="19">
        <v>213</v>
      </c>
      <c r="B26" s="39"/>
      <c r="C26" s="90">
        <f t="shared" si="0"/>
        <v>32470.100000000002</v>
      </c>
      <c r="D26" s="17">
        <f t="shared" si="3"/>
        <v>13714.300000000001</v>
      </c>
      <c r="E26" s="51">
        <v>886.7</v>
      </c>
      <c r="F26" s="155">
        <v>12827.6</v>
      </c>
      <c r="G26" s="38">
        <v>13633.1</v>
      </c>
      <c r="H26" s="38">
        <v>10318.3</v>
      </c>
      <c r="I26" s="61">
        <v>5122.7</v>
      </c>
      <c r="J26" s="17">
        <v>4842.4</v>
      </c>
    </row>
    <row r="27" spans="1:10" s="18" customFormat="1" ht="15">
      <c r="A27" s="19">
        <v>212</v>
      </c>
      <c r="B27" s="39"/>
      <c r="C27" s="90">
        <f t="shared" si="0"/>
        <v>1977.9</v>
      </c>
      <c r="D27" s="17">
        <f t="shared" si="3"/>
        <v>1007.6</v>
      </c>
      <c r="E27" s="51">
        <v>51</v>
      </c>
      <c r="F27" s="156">
        <v>956.6</v>
      </c>
      <c r="G27" s="38">
        <v>967.4</v>
      </c>
      <c r="H27" s="38">
        <v>810.7</v>
      </c>
      <c r="I27" s="61">
        <v>2.9</v>
      </c>
      <c r="J27" s="17">
        <v>2.9</v>
      </c>
    </row>
    <row r="28" spans="1:10" s="18" customFormat="1" ht="15">
      <c r="A28" s="19">
        <v>221</v>
      </c>
      <c r="B28" s="39"/>
      <c r="C28" s="90">
        <f t="shared" si="0"/>
        <v>544.6</v>
      </c>
      <c r="D28" s="17">
        <f t="shared" si="3"/>
        <v>213.3</v>
      </c>
      <c r="E28" s="51">
        <v>171.4</v>
      </c>
      <c r="F28" s="155">
        <v>41.9</v>
      </c>
      <c r="G28" s="38">
        <v>308.7</v>
      </c>
      <c r="H28" s="38"/>
      <c r="I28" s="61">
        <v>22.6</v>
      </c>
      <c r="J28" s="17">
        <v>22.5</v>
      </c>
    </row>
    <row r="29" spans="1:10" s="18" customFormat="1" ht="15">
      <c r="A29" s="19">
        <v>222</v>
      </c>
      <c r="B29" s="39"/>
      <c r="C29" s="90">
        <f t="shared" si="0"/>
        <v>144.6</v>
      </c>
      <c r="D29" s="17">
        <f t="shared" si="3"/>
        <v>47.5</v>
      </c>
      <c r="E29" s="51">
        <v>5.5</v>
      </c>
      <c r="F29" s="155">
        <v>42</v>
      </c>
      <c r="G29" s="38"/>
      <c r="H29" s="38"/>
      <c r="I29" s="61">
        <v>97.1</v>
      </c>
      <c r="J29" s="17">
        <v>89.3</v>
      </c>
    </row>
    <row r="30" spans="1:10" s="18" customFormat="1" ht="15">
      <c r="A30" s="19">
        <v>223</v>
      </c>
      <c r="B30" s="39"/>
      <c r="C30" s="90">
        <f t="shared" si="0"/>
        <v>16908.4</v>
      </c>
      <c r="D30" s="17">
        <f t="shared" si="3"/>
        <v>16211.2</v>
      </c>
      <c r="E30" s="51">
        <v>2355.2</v>
      </c>
      <c r="F30" s="155">
        <v>13856</v>
      </c>
      <c r="G30" s="38"/>
      <c r="H30" s="38"/>
      <c r="I30" s="61">
        <v>697.2</v>
      </c>
      <c r="J30" s="17">
        <v>594.3</v>
      </c>
    </row>
    <row r="31" spans="1:10" s="18" customFormat="1" ht="15">
      <c r="A31" s="19">
        <v>224</v>
      </c>
      <c r="B31" s="39"/>
      <c r="C31" s="90">
        <f t="shared" si="0"/>
        <v>222.2</v>
      </c>
      <c r="D31" s="17">
        <f t="shared" si="3"/>
        <v>222.2</v>
      </c>
      <c r="E31" s="51">
        <v>0</v>
      </c>
      <c r="F31" s="155">
        <v>222.2</v>
      </c>
      <c r="G31" s="38"/>
      <c r="H31" s="38"/>
      <c r="I31" s="61">
        <v>0</v>
      </c>
      <c r="J31" s="17">
        <v>0</v>
      </c>
    </row>
    <row r="32" spans="1:10" s="18" customFormat="1" ht="15">
      <c r="A32" s="85">
        <v>225</v>
      </c>
      <c r="B32" s="39"/>
      <c r="C32" s="90">
        <f>D32+G32+I32</f>
        <v>8246.9</v>
      </c>
      <c r="D32" s="17">
        <f t="shared" si="3"/>
        <v>7565</v>
      </c>
      <c r="E32" s="51">
        <v>2423</v>
      </c>
      <c r="F32" s="156">
        <v>5142</v>
      </c>
      <c r="G32" s="51">
        <v>251.1</v>
      </c>
      <c r="H32" s="51"/>
      <c r="I32" s="61">
        <v>430.8</v>
      </c>
      <c r="J32" s="17">
        <v>399.9</v>
      </c>
    </row>
    <row r="33" spans="1:10" s="18" customFormat="1" ht="15">
      <c r="A33" s="85">
        <v>226</v>
      </c>
      <c r="B33" s="39"/>
      <c r="C33" s="90">
        <f t="shared" si="0"/>
        <v>6240.3</v>
      </c>
      <c r="D33" s="17">
        <f t="shared" si="3"/>
        <v>5778.5</v>
      </c>
      <c r="E33" s="51">
        <v>754.5</v>
      </c>
      <c r="F33" s="156">
        <v>5024</v>
      </c>
      <c r="G33" s="51"/>
      <c r="H33" s="51"/>
      <c r="I33" s="61">
        <v>461.8</v>
      </c>
      <c r="J33" s="17">
        <v>420.1</v>
      </c>
    </row>
    <row r="34" spans="1:10" s="18" customFormat="1" ht="15">
      <c r="A34" s="85">
        <v>290</v>
      </c>
      <c r="B34" s="39"/>
      <c r="C34" s="90">
        <f t="shared" si="0"/>
        <v>876.8000000000001</v>
      </c>
      <c r="D34" s="17">
        <f t="shared" si="3"/>
        <v>870.6</v>
      </c>
      <c r="E34" s="51">
        <v>865.9</v>
      </c>
      <c r="F34" s="156">
        <v>4.7</v>
      </c>
      <c r="G34" s="51"/>
      <c r="H34" s="51"/>
      <c r="I34" s="61">
        <v>6.2</v>
      </c>
      <c r="J34" s="17">
        <v>4.8</v>
      </c>
    </row>
    <row r="35" spans="1:10" s="18" customFormat="1" ht="15">
      <c r="A35" s="85">
        <v>310</v>
      </c>
      <c r="B35" s="39"/>
      <c r="C35" s="90">
        <f t="shared" si="0"/>
        <v>3868.6</v>
      </c>
      <c r="D35" s="17">
        <f t="shared" si="3"/>
        <v>146.4</v>
      </c>
      <c r="E35" s="51">
        <v>116.2</v>
      </c>
      <c r="F35" s="156">
        <v>30.2</v>
      </c>
      <c r="G35" s="51">
        <v>3722.2</v>
      </c>
      <c r="H35" s="51">
        <v>1386.4</v>
      </c>
      <c r="I35" s="61">
        <v>0</v>
      </c>
      <c r="J35" s="17">
        <v>0</v>
      </c>
    </row>
    <row r="36" spans="1:10" s="18" customFormat="1" ht="15">
      <c r="A36" s="85">
        <v>340</v>
      </c>
      <c r="B36" s="39"/>
      <c r="C36" s="90">
        <f t="shared" si="0"/>
        <v>7424.900000000001</v>
      </c>
      <c r="D36" s="17">
        <f t="shared" si="3"/>
        <v>6400.5</v>
      </c>
      <c r="E36" s="51">
        <v>1145.5</v>
      </c>
      <c r="F36" s="156">
        <v>5255</v>
      </c>
      <c r="G36" s="51">
        <v>405.3</v>
      </c>
      <c r="H36" s="51">
        <v>116.8</v>
      </c>
      <c r="I36" s="61">
        <v>619.1</v>
      </c>
      <c r="J36" s="17">
        <v>574.9</v>
      </c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52"/>
      <c r="K37" s="138"/>
      <c r="L37" s="138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52"/>
      <c r="K38" s="138"/>
      <c r="L38" s="138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52"/>
      <c r="K39" s="138"/>
      <c r="L39" s="138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52"/>
      <c r="K40" s="138"/>
      <c r="L40" s="138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52"/>
      <c r="K41" s="138"/>
      <c r="L41" s="138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52"/>
      <c r="K42" s="138"/>
      <c r="L42" s="138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150"/>
      <c r="K43" s="139"/>
      <c r="L43" s="139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150"/>
      <c r="K44" s="139"/>
      <c r="L44" s="139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150"/>
      <c r="K45" s="139"/>
      <c r="L45" s="139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150"/>
      <c r="K46" s="139"/>
      <c r="L46" s="139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150"/>
      <c r="K47" s="139"/>
      <c r="L47" s="139"/>
    </row>
    <row r="48" spans="1:12" s="15" customFormat="1" ht="15">
      <c r="A48" s="29" t="s">
        <v>52</v>
      </c>
      <c r="B48" s="30">
        <v>241</v>
      </c>
      <c r="C48" s="36">
        <f>D48+G48+I48</f>
        <v>90763.09999999999</v>
      </c>
      <c r="D48" s="84">
        <f aca="true" t="shared" si="4" ref="D48:J48">SUM(D25:D36)</f>
        <v>55084.6</v>
      </c>
      <c r="E48" s="84">
        <f>SUM(E25:E36)</f>
        <v>11682.4</v>
      </c>
      <c r="F48" s="84">
        <f>SUM(F25:F36)</f>
        <v>43402.2</v>
      </c>
      <c r="G48" s="84">
        <f t="shared" si="4"/>
        <v>25984.3</v>
      </c>
      <c r="H48" s="84">
        <f t="shared" si="4"/>
        <v>12632.199999999999</v>
      </c>
      <c r="I48" s="60">
        <f t="shared" si="4"/>
        <v>9694.2</v>
      </c>
      <c r="J48" s="151">
        <f t="shared" si="4"/>
        <v>8013.599999999999</v>
      </c>
      <c r="K48" s="153"/>
      <c r="L48" s="153"/>
    </row>
    <row r="49" spans="1:10" s="40" customFormat="1" ht="23.25" customHeight="1">
      <c r="A49" s="41" t="s">
        <v>53</v>
      </c>
      <c r="B49" s="42"/>
      <c r="C49" s="52">
        <f>D49+G49+I49</f>
        <v>190552.4</v>
      </c>
      <c r="D49" s="43">
        <f aca="true" t="shared" si="5" ref="D49:J49">D24+D48</f>
        <v>76425.1</v>
      </c>
      <c r="E49" s="43">
        <f t="shared" si="5"/>
        <v>17137.3</v>
      </c>
      <c r="F49" s="43">
        <f t="shared" si="5"/>
        <v>59287.799999999996</v>
      </c>
      <c r="G49" s="43">
        <f t="shared" si="5"/>
        <v>69012.2</v>
      </c>
      <c r="H49" s="43">
        <f t="shared" si="5"/>
        <v>50449.1</v>
      </c>
      <c r="I49" s="63">
        <f t="shared" si="5"/>
        <v>45115.100000000006</v>
      </c>
      <c r="J49" s="63">
        <f t="shared" si="5"/>
        <v>36620.4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8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6" sqref="Q6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9" customWidth="1"/>
  </cols>
  <sheetData>
    <row r="1" ht="15" hidden="1"/>
    <row r="2" ht="15" hidden="1">
      <c r="G2" s="13" t="s">
        <v>23</v>
      </c>
    </row>
    <row r="3" spans="1:7" ht="15.75">
      <c r="A3" s="128" t="s">
        <v>97</v>
      </c>
      <c r="B3" s="128"/>
      <c r="C3" s="128"/>
      <c r="D3" s="128"/>
      <c r="E3" s="128"/>
      <c r="F3" s="128"/>
      <c r="G3" s="128"/>
    </row>
    <row r="4" spans="1:7" ht="15.75">
      <c r="A4" s="157"/>
      <c r="B4" s="157"/>
      <c r="C4" s="157"/>
      <c r="F4" s="158" t="s">
        <v>19</v>
      </c>
      <c r="G4" s="158"/>
    </row>
    <row r="5" spans="1:18" ht="18" customHeight="1">
      <c r="A5" s="198" t="s">
        <v>1</v>
      </c>
      <c r="B5" s="196"/>
      <c r="C5" s="194" t="s">
        <v>62</v>
      </c>
      <c r="D5" s="162" t="s">
        <v>63</v>
      </c>
      <c r="E5" s="174"/>
      <c r="F5" s="174"/>
      <c r="G5" s="174"/>
      <c r="H5" s="174"/>
      <c r="I5" s="163"/>
      <c r="J5" s="192" t="s">
        <v>70</v>
      </c>
      <c r="K5" s="191" t="s">
        <v>63</v>
      </c>
      <c r="L5" s="191"/>
      <c r="M5" s="191"/>
      <c r="N5" s="191"/>
      <c r="O5" s="191"/>
      <c r="P5" s="191"/>
      <c r="Q5" s="191"/>
      <c r="R5" s="143"/>
    </row>
    <row r="6" spans="1:17" ht="15">
      <c r="A6" s="199"/>
      <c r="B6" s="197"/>
      <c r="C6" s="195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3"/>
      <c r="K6" s="200" t="s">
        <v>64</v>
      </c>
      <c r="L6" s="200" t="s">
        <v>65</v>
      </c>
      <c r="M6" s="201" t="s">
        <v>66</v>
      </c>
      <c r="N6" s="200" t="s">
        <v>67</v>
      </c>
      <c r="O6" s="144" t="s">
        <v>68</v>
      </c>
      <c r="P6" s="145" t="s">
        <v>69</v>
      </c>
      <c r="Q6" s="202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40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40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40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40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40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40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40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40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>
        <v>0</v>
      </c>
      <c r="L15" s="56"/>
      <c r="M15" s="56"/>
      <c r="N15" s="56"/>
      <c r="O15" s="56">
        <v>3.2</v>
      </c>
      <c r="P15" s="105">
        <v>0</v>
      </c>
      <c r="Q15" s="140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40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40.099999999999994</v>
      </c>
      <c r="K17" s="56">
        <v>4.8</v>
      </c>
      <c r="L17" s="56"/>
      <c r="M17" s="56">
        <v>0</v>
      </c>
      <c r="N17" s="56">
        <v>0</v>
      </c>
      <c r="O17" s="56">
        <v>35.3</v>
      </c>
      <c r="P17" s="105">
        <v>0</v>
      </c>
      <c r="Q17" s="140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41"/>
      <c r="R18" s="138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41"/>
      <c r="R19" s="138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841.6</v>
      </c>
      <c r="K20" s="56">
        <v>194.6</v>
      </c>
      <c r="L20" s="100">
        <v>4.5</v>
      </c>
      <c r="M20" s="56">
        <v>35.2</v>
      </c>
      <c r="N20" s="56">
        <v>11.9</v>
      </c>
      <c r="O20" s="56">
        <v>595.4</v>
      </c>
      <c r="P20" s="56">
        <v>0</v>
      </c>
      <c r="Q20" s="141">
        <v>0</v>
      </c>
      <c r="R20" s="138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41"/>
      <c r="R21" s="138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41"/>
      <c r="R22" s="138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41"/>
      <c r="R23" s="138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41"/>
      <c r="R24" s="138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1"/>
      <c r="R25" s="138"/>
    </row>
    <row r="26" spans="1:18" ht="31.5" customHeight="1">
      <c r="A26" s="154" t="s">
        <v>94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1116.8</v>
      </c>
      <c r="K26" s="56">
        <v>1116.8</v>
      </c>
      <c r="L26" s="56"/>
      <c r="M26" s="56"/>
      <c r="N26" s="56"/>
      <c r="O26" s="56"/>
      <c r="P26" s="56"/>
      <c r="Q26" s="141"/>
      <c r="R26" s="138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41"/>
      <c r="R27" s="138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40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110.69999999999999</v>
      </c>
      <c r="K29" s="56">
        <v>59.4</v>
      </c>
      <c r="L29" s="56">
        <v>2.3</v>
      </c>
      <c r="M29" s="56">
        <v>0</v>
      </c>
      <c r="N29" s="56">
        <v>6.2</v>
      </c>
      <c r="O29" s="56">
        <v>42.8</v>
      </c>
      <c r="P29" s="105">
        <v>0</v>
      </c>
      <c r="Q29" s="140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52.2</v>
      </c>
      <c r="K30" s="56">
        <v>0</v>
      </c>
      <c r="L30" s="56">
        <v>0</v>
      </c>
      <c r="M30" s="56">
        <v>0</v>
      </c>
      <c r="N30" s="56">
        <v>0</v>
      </c>
      <c r="O30" s="56">
        <v>52.2</v>
      </c>
      <c r="P30" s="105">
        <v>0</v>
      </c>
      <c r="Q30" s="140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189.7</v>
      </c>
      <c r="K31" s="56">
        <v>74.5</v>
      </c>
      <c r="L31" s="56">
        <v>0</v>
      </c>
      <c r="M31" s="56">
        <v>39.2</v>
      </c>
      <c r="N31" s="56">
        <v>39.2</v>
      </c>
      <c r="O31" s="56">
        <v>36.8</v>
      </c>
      <c r="P31" s="105">
        <v>0</v>
      </c>
      <c r="Q31" s="140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2354.3</v>
      </c>
      <c r="K32" s="60">
        <f>SUM(K7:K31)</f>
        <v>1450.1000000000001</v>
      </c>
      <c r="L32" s="60">
        <f aca="true" t="shared" si="1" ref="L32:Q32">SUM(L7:L31)</f>
        <v>6.8</v>
      </c>
      <c r="M32" s="60">
        <f t="shared" si="1"/>
        <v>74.4</v>
      </c>
      <c r="N32" s="60">
        <f t="shared" si="1"/>
        <v>57.300000000000004</v>
      </c>
      <c r="O32" s="60">
        <f t="shared" si="1"/>
        <v>765.6999999999999</v>
      </c>
      <c r="P32" s="60">
        <f t="shared" si="1"/>
        <v>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41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41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956.6</v>
      </c>
      <c r="K35" s="56"/>
      <c r="L35" s="61"/>
      <c r="M35" s="61"/>
      <c r="N35" s="61"/>
      <c r="O35" s="61">
        <v>0</v>
      </c>
      <c r="P35" s="56">
        <v>956.6</v>
      </c>
      <c r="Q35" s="141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41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41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41.9</v>
      </c>
      <c r="K38" s="56"/>
      <c r="L38" s="61"/>
      <c r="M38" s="61"/>
      <c r="N38" s="61"/>
      <c r="O38" s="61">
        <v>41.9</v>
      </c>
      <c r="P38" s="56">
        <v>0</v>
      </c>
      <c r="Q38" s="141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1.7</v>
      </c>
      <c r="K39" s="56"/>
      <c r="L39" s="61"/>
      <c r="M39" s="61"/>
      <c r="N39" s="61"/>
      <c r="O39" s="61">
        <v>0</v>
      </c>
      <c r="P39" s="56">
        <v>1.7</v>
      </c>
      <c r="Q39" s="141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8070.7</v>
      </c>
      <c r="K40" s="56"/>
      <c r="L40" s="61"/>
      <c r="M40" s="61"/>
      <c r="N40" s="61"/>
      <c r="O40" s="61">
        <v>455.3</v>
      </c>
      <c r="P40" s="56">
        <v>7615.4</v>
      </c>
      <c r="Q40" s="141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222.2</v>
      </c>
      <c r="K41" s="56"/>
      <c r="L41" s="61"/>
      <c r="M41" s="61"/>
      <c r="N41" s="61"/>
      <c r="O41" s="61"/>
      <c r="P41" s="56">
        <v>222.2</v>
      </c>
      <c r="Q41" s="141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2747.2000000000003</v>
      </c>
      <c r="K42" s="56"/>
      <c r="L42" s="93"/>
      <c r="M42" s="93"/>
      <c r="N42" s="93"/>
      <c r="O42" s="93">
        <v>127.4</v>
      </c>
      <c r="P42" s="56">
        <v>2619.8</v>
      </c>
      <c r="Q42" s="141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41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41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3151.8999999999996</v>
      </c>
      <c r="K45" s="56"/>
      <c r="L45" s="93"/>
      <c r="M45" s="93"/>
      <c r="N45" s="93"/>
      <c r="O45" s="93">
        <v>224.2</v>
      </c>
      <c r="P45" s="56">
        <v>2927.7</v>
      </c>
      <c r="Q45" s="141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41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1.8</v>
      </c>
      <c r="K47" s="56"/>
      <c r="L47" s="93"/>
      <c r="M47" s="93"/>
      <c r="N47" s="93"/>
      <c r="O47" s="93">
        <v>1.8</v>
      </c>
      <c r="P47" s="56">
        <v>0</v>
      </c>
      <c r="Q47" s="141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30.2</v>
      </c>
      <c r="K48" s="56"/>
      <c r="L48" s="93"/>
      <c r="M48" s="93"/>
      <c r="N48" s="93"/>
      <c r="O48" s="93">
        <v>0</v>
      </c>
      <c r="P48" s="56">
        <v>30.2</v>
      </c>
      <c r="Q48" s="141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1488.1000000000001</v>
      </c>
      <c r="K49" s="56"/>
      <c r="L49" s="93"/>
      <c r="M49" s="93"/>
      <c r="N49" s="93"/>
      <c r="O49" s="93">
        <v>178.7</v>
      </c>
      <c r="P49" s="56">
        <v>1309.4</v>
      </c>
      <c r="Q49" s="141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41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41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41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41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41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41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41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41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41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40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40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16712.300000000003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1029.3</v>
      </c>
      <c r="P61" s="119">
        <f t="shared" si="3"/>
        <v>15683.000000000002</v>
      </c>
      <c r="Q61" s="142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19066.600000000002</v>
      </c>
      <c r="K62" s="63">
        <f aca="true" t="shared" si="4" ref="K62:Q62">K32+K61</f>
        <v>1450.1000000000001</v>
      </c>
      <c r="L62" s="63">
        <f t="shared" si="4"/>
        <v>6.8</v>
      </c>
      <c r="M62" s="63">
        <f t="shared" si="4"/>
        <v>74.4</v>
      </c>
      <c r="N62" s="63">
        <f t="shared" si="4"/>
        <v>57.300000000000004</v>
      </c>
      <c r="O62" s="63">
        <f t="shared" si="4"/>
        <v>1795</v>
      </c>
      <c r="P62" s="63">
        <f t="shared" si="4"/>
        <v>15683.000000000002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2018-02-19T04:30:08Z</cp:lastPrinted>
  <dcterms:created xsi:type="dcterms:W3CDTF">2009-01-19T08:26:48Z</dcterms:created>
  <dcterms:modified xsi:type="dcterms:W3CDTF">2018-03-07T01:33:00Z</dcterms:modified>
  <cp:category/>
  <cp:version/>
  <cp:contentType/>
  <cp:contentStatus/>
</cp:coreProperties>
</file>