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'Лист1'!$A$1:$D$158</definedName>
  </definedNames>
  <calcPr fullCalcOnLoad="1"/>
</workbook>
</file>

<file path=xl/sharedStrings.xml><?xml version="1.0" encoding="utf-8"?>
<sst xmlns="http://schemas.openxmlformats.org/spreadsheetml/2006/main" count="295" uniqueCount="290">
  <si>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</si>
  <si>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</si>
  <si>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</si>
  <si>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</si>
  <si>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</si>
  <si>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</si>
  <si>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</si>
  <si>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</si>
  <si>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1 05 00000 00 0000 000</t>
  </si>
  <si>
    <t>НАЛОГИ НА СОВОКУПНЫЙ ДОХОД</t>
  </si>
  <si>
    <t>1 05 01000 00 0000 110</t>
  </si>
  <si>
    <t>1 05 01010 01 0000 110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</si>
  <si>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</si>
  <si>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</si>
  <si>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</si>
  <si>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</si>
  <si>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</si>
  <si>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</si>
  <si>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</si>
  <si>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</si>
  <si>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 (за исключением Верховного Суда Российской Федерации)</t>
  </si>
  <si>
    <t>1 08 07000 01 1000 110</t>
  </si>
  <si>
    <t>Государственная пошлина  за государственную регистрацию, а также за совершение прочих юридически значимых действий</t>
  </si>
  <si>
    <t>1 08 07140 01 1000 110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</si>
  <si>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</si>
  <si>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</si>
  <si>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</si>
  <si>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</si>
  <si>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</si>
  <si>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</si>
  <si>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</si>
  <si>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</si>
  <si>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</si>
  <si>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</si>
  <si>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</si>
  <si>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</si>
  <si>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</si>
  <si>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1 14 06010 00 0000 430</t>
  </si>
  <si>
    <t>1 16 00000 00 0000 000</t>
  </si>
  <si>
    <t>1 16 08000 01 0000 140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</si>
  <si>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</si>
  <si>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</si>
  <si>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</si>
  <si>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</si>
  <si>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</si>
  <si>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</si>
  <si>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>Прочие субсидии</t>
  </si>
  <si>
    <t xml:space="preserve">Прочие субсидии бюджетам муниципальных районов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</si>
  <si>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</si>
  <si>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</si>
  <si>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</si>
  <si>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 бюджетам муниципальных районов  на выполнение передаваемых полномочий субъектов Российской Федерации</t>
  </si>
  <si>
    <t>2 02 04000 00 0000 151</t>
  </si>
  <si>
    <t xml:space="preserve">Иные межбюджетные  трансферты </t>
  </si>
  <si>
    <t>2 02 04012 00 0000 151</t>
  </si>
  <si>
    <t>Межбюджетные  трансферты, передаваемые бюджетам для компенсации дополнительных расходов, возникших в результате  решений,  принятых органами власти другого уровня</t>
  </si>
  <si>
    <t xml:space="preserve">2 02 04012 05 0000 151 </t>
  </si>
  <si>
    <t>Межбюджетные  трансферты, передаваемые  бюджетам муниципальных районов  для компенсации дополнительных расходов, возникших в результате  решений,  принятых органами власти другого уровня</t>
  </si>
  <si>
    <t>2 02 04014 00 0000 151</t>
  </si>
  <si>
    <t xml:space="preserve">Межбюджетные   трансферты, передаваемые бюджетам  муниципальных  образований на  осуществление  части   полномочий по  решению  вопросов   местного  значения в   соответствии  с  заключенными   соглашениями </t>
  </si>
  <si>
    <t>2 02 04014 05 0000 151</t>
  </si>
  <si>
    <t>Межбюджетные   трансферты, передаваемые бюджетам  муниципальных  районов  из  бюджетов  поселений на  осуществление  части   полномочий по  решению  вопросов   местного  значения в   соответствии  с  заключенными   соглашениями</t>
  </si>
  <si>
    <t>ВСЕГО ДОХОДОВ</t>
  </si>
  <si>
    <t>(рублей)</t>
  </si>
  <si>
    <t>ШТРАФЫ, САНКЦИИ, ВОЗМЕЩЕНИЕ УЩЕРБА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</si>
  <si>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</si>
  <si>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</si>
  <si>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Плата за негативное воздействие на окружающую среду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</si>
  <si>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</si>
  <si>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 на содержание ребенка  в семье опекуна и приемной семье, а также вознаграждение, причитающееся приемному родителю</t>
  </si>
  <si>
    <t>2 02 02009 00 0000 151</t>
  </si>
  <si>
    <t xml:space="preserve">2  02 02009 05 0000 151 </t>
  </si>
  <si>
    <t>Субсидии  бюджетам на  государственную поддержку малого и  среднего  предпринимательства,  включая крестьянские (фермерские)  хозяйства</t>
  </si>
  <si>
    <t>Субсидии  бюджетам  муниципальных  районов  на  государственную поддержку малого и  среднего  предпринимательства,  включая крестьянские (фермерские)  хозяйства</t>
  </si>
  <si>
    <t xml:space="preserve">Дотации бюджетам на  поддержку  мер по  обеспечению сбалансированности  бюджетов </t>
  </si>
  <si>
    <t xml:space="preserve">Дотации бюджетам муниципальных  районов на  поддержку  мер по  обеспечению сбалансированности  бюджетов </t>
  </si>
  <si>
    <t>Государственная пошлина за выдачу разрешения на установку рекламной конструкции</t>
  </si>
  <si>
    <t>1 08 07150 01 1000 110</t>
  </si>
  <si>
    <t>1 13 00000 00 0000 000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</si>
  <si>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</si>
  <si>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</si>
  <si>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продажи земельных участков, государственная собственность на которые не разграничена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</si>
  <si>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</si>
  <si>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</si>
  <si>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</si>
  <si>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</si>
  <si>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1 14 06013 10 0000 430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</si>
  <si>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</si>
  <si>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</si>
  <si>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</si>
  <si>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</si>
  <si>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1 05 02020 02 0000 110</t>
  </si>
  <si>
    <t>1 05 03010 01 0000 110</t>
  </si>
  <si>
    <t>1 05 03020 01 0000 110</t>
  </si>
  <si>
    <r>
  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</si>
  <si>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Субсидии  бюджетам на  строительство,  модернизацию, ремонт  и  содержание  автомобильных  дорог  общего  пользования,  в  том  числе  дорог  в  поселениях (за  исключением автомобильных  дорог  федерального  значения)</t>
  </si>
  <si>
    <t>Субсидии  бюджетам  муниципальных  районов на  строительство,  модернизацию, ремонт  и  содержание  автомобильных  дорог  общего  пользования,  в  том  числе  дорог  в  поселениях (за  исключением автомобильных  дорог  федерального  значения)</t>
  </si>
  <si>
    <t xml:space="preserve">1 11 05020 00 0000 120 </t>
  </si>
  <si>
    <t>Доходы, получаемые в виде арендной платы за  земли после  разграничения  государственной  собственности на  землю, а  также  средства от  продажи  права на  заключение  договоров аренды   указанных  земельных  участков (за  исключением земельных  участков бюджетных и  автономных  учреждений)</t>
  </si>
  <si>
    <t>2 07 00000 00 0000 180</t>
  </si>
  <si>
    <t xml:space="preserve">ПРОЧИЕ  БЕЗВОЗМЕЗДНЫЕ  ПОСТУПЛЕНИЯ </t>
  </si>
  <si>
    <t>2 07 05000 00 0000 180</t>
  </si>
  <si>
    <t>2 07 05000 05 0000 180</t>
  </si>
  <si>
    <t xml:space="preserve">Прочие  безвозмездные  поступления </t>
  </si>
  <si>
    <t>1 13 02000 00 0000 130</t>
  </si>
  <si>
    <t>ДОХОДЫ  ОТ  КОМПЕНСАЦИИ  ЗАТРАТ  ГОСУДАРСТВА</t>
  </si>
  <si>
    <t xml:space="preserve">1 12 01010 01 0000 120 </t>
  </si>
  <si>
    <t>Плата  за  выбросы  загрязняющих  веществ  в  атмосферный  воздух  стационарными  объектами</t>
  </si>
  <si>
    <t>1 12 01020 01 0000 120</t>
  </si>
  <si>
    <t>Плата  за  выбросы  загрязняющих  веществ  в  атмосферный  воздух  передвижными  объектами</t>
  </si>
  <si>
    <t>1 12 01030 01 0000 120</t>
  </si>
  <si>
    <t>1 12 01040 01 0000 120</t>
  </si>
  <si>
    <t xml:space="preserve">Плата  за сбросы  загрязняющих  веществ  в  водные  объекты </t>
  </si>
  <si>
    <t xml:space="preserve">Плата  за  размещение   отходов  производства и  потребления </t>
  </si>
  <si>
    <t xml:space="preserve">Денежные  взыскания  (штрафы)  за  административные  правонарушения  в  области  государственного регулирования  производства и  оборота  этилового  спирта ,  алкогольной,  спиртосодержащей и  табачной  продукции </t>
  </si>
  <si>
    <t>1 16 23000 00 0000 140</t>
  </si>
  <si>
    <t xml:space="preserve">Доходы  от  возмещения  ущерба  при  возникновении  страховых   случаев </t>
  </si>
  <si>
    <t>1 16 23050 05 0000 140</t>
  </si>
  <si>
    <t>1 16 33000 00 0000 140</t>
  </si>
  <si>
    <t>Денежные  взыскания (штрафы) за  нарушение  законодательства Российской  Федерации о  размещении заказов на  поставки  товаров, выполнение  работ,  оказание  услуг</t>
  </si>
  <si>
    <t>Код бюджетной классификации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</si>
  <si>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</t>
  </si>
  <si>
    <t xml:space="preserve">Доходы  от  возмещения  ущерба  при  возникновении  страховых  случаев,  когда выгодоприобретателями по  договорам страхования выступают  получатели средств  бюджетов муниципальных  районов </t>
  </si>
  <si>
    <t xml:space="preserve">Прочие  безвозмездные  поступления  в  бюджеты  муниципальных  районов </t>
  </si>
  <si>
    <t>Субсидии бюджетам бюджетной системы Российской Федерации (межбюджетные  субсидии)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</si>
  <si>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</si>
  <si>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</si>
  <si>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</si>
  <si>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</si>
  <si>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</si>
  <si>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</si>
  <si>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1 03 02230 01 0000 110</t>
  </si>
  <si>
    <t>1 03 02240 01 0000 110</t>
  </si>
  <si>
    <t>1 03 02250 01 0000 110</t>
  </si>
  <si>
    <t>1 03 02260 01 0000 110</t>
  </si>
  <si>
    <t>1 14 02050 05 0000 410</t>
  </si>
  <si>
    <t>1 14 02053 05 0000 410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</si>
  <si>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</si>
  <si>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</si>
  <si>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</si>
  <si>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</si>
  <si>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2 02 04052 00 0000 151</t>
  </si>
  <si>
    <t>2 02 04052 05 0000 151</t>
  </si>
  <si>
    <t>Межбюджетные  трансферты, передаваемые  бюджетам муниципальных районов на государственную поддержку муниципальных учреждений культуры, находящихся на территориях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</si>
  <si>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</si>
  <si>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</si>
  <si>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 и Санкт-Петербурга</t>
  </si>
  <si>
    <t>2 02 04025 05 0000 151</t>
  </si>
  <si>
    <t>Межбюджетные трансферты, передаваемые бюджетам  муниципальных районов на комплектование книжных фондов библиотек муниципальных образований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</si>
  <si>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</si>
  <si>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</si>
  <si>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</si>
  <si>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</si>
  <si>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</si>
  <si>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</si>
  <si>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</si>
  <si>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</si>
  <si>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</si>
  <si>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</si>
  <si>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Субвенции бюджетам на содержание ребенка 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</si>
  <si>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</si>
  <si>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</si>
  <si>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2 02 04999 00 0000 151</t>
  </si>
  <si>
    <t>Прочие межбюджетные  трансферты, передаваемые  бюджетам</t>
  </si>
  <si>
    <t>2 02 04999 05 0000 151</t>
  </si>
  <si>
    <t>Прочие межбюджетные  трансферты, передаваемые 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</si>
  <si>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</si>
  <si>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</si>
  <si>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2 04 05000 05 0000 180</t>
  </si>
  <si>
    <t>Безвозмездные поступления от негосударственных организаций в бюджеты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</si>
  <si>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</si>
  <si>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</si>
  <si>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2 02 04053 00 0000 151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</si>
  <si>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</si>
  <si>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</si>
  <si>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</si>
  <si>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</si>
  <si>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</si>
  <si>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1 08 03000 01 0000 110</t>
  </si>
  <si>
    <t>1 08 03010 01 0000 110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</si>
  <si>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</si>
  <si>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</si>
  <si>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</si>
  <si>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</si>
  <si>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2 02 04102 00 0000 151</t>
  </si>
  <si>
    <t xml:space="preserve">Межбюджетные трансферты, передаваемые бюджетам на реализацию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местности для пострадавших граждан Республики Хакасия
</t>
  </si>
  <si>
    <t>2 02 04102 05 0000 151</t>
  </si>
  <si>
    <t>Межбюджетные трансферты, передаваемые бюджетам муниципальных районов на реализацию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местности для пострадавших граждан Республики Хакасия</t>
  </si>
  <si>
    <t>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</si>
  <si>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</si>
  <si>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</si>
  <si>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</si>
  <si>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</si>
  <si>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</si>
  <si>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</si>
  <si>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</si>
  <si>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</si>
  <si>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</si>
  <si>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</si>
  <si>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</si>
  <si>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</si>
  <si>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</si>
  <si>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</si>
  <si>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</si>
  <si>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</si>
  <si>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</si>
  <si>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</si>
  <si>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</si>
  <si>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</si>
  <si>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</si>
  <si>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</si>
  <si>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местного бюджета муниципального образования Орджоникидзевский район по группам, подгруппам и статьям кодов классификации доходов бюджетов Российской Федерации на 2017 год</t>
  </si>
  <si>
    <t>Доходы от реализации имущества, находящегося в собственности муниципальных районов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</si>
  <si>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</si>
  <si>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</si>
  <si>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Субвенции бюджетам бюджетной системы  Российской Федерации </t>
  </si>
  <si>
    <t>2 02 15001 00 0000 151</t>
  </si>
  <si>
    <t>2 02 15002 00 0000 151</t>
  </si>
  <si>
    <t>2 02 15002 05 0000 151</t>
  </si>
  <si>
    <t>2 02 35118 00 0000 151</t>
  </si>
  <si>
    <t>2 02 35118 05 0000 151</t>
  </si>
  <si>
    <t>2 02 30024 00 0000 151</t>
  </si>
  <si>
    <t>2 02 30024 05 0000 151</t>
  </si>
  <si>
    <t>2 02 30027 00 0000 151</t>
  </si>
  <si>
    <t>2 02 30027 05 0000 151</t>
  </si>
  <si>
    <t>2 02 30029 00 0000 151</t>
  </si>
  <si>
    <t>2 02 30029 05 0000 151</t>
  </si>
  <si>
    <t>Прочие субвенции бюджетам муниципальных районов</t>
  </si>
  <si>
    <t>2 02 39999 05 0000 151</t>
  </si>
  <si>
    <t>2 02 39999 00 0000 151</t>
  </si>
  <si>
    <t>Прочие субвенции</t>
  </si>
  <si>
    <t>2 02 10000 00 0000 151</t>
  </si>
  <si>
    <t>2 02 15001 05 0000 151</t>
  </si>
  <si>
    <t>2 02 30000 00 0000 151</t>
  </si>
  <si>
    <t>2 02 20041 05 0000 151</t>
  </si>
  <si>
    <t>2 02 20041 00 0000 151</t>
  </si>
  <si>
    <t>2 02 29999 05 0000 151</t>
  </si>
  <si>
    <t>2 02 29999 00 0000 151</t>
  </si>
  <si>
    <t>2 02 20000 00 0000 151</t>
  </si>
  <si>
    <t>Приложение 2</t>
  </si>
  <si>
    <t>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</si>
  <si>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</si>
  <si>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2 02 35082 00 0000 151</t>
  </si>
  <si>
    <t>Предусмотрено      на 2017 год</t>
  </si>
  <si>
    <t>к отчету об исполнении районного бюджета</t>
  </si>
  <si>
    <t xml:space="preserve">муниципального образования Орджоникидзевский район  </t>
  </si>
  <si>
    <t>Налог на доходы физических лиц</t>
  </si>
  <si>
    <t>1 14 06020 00 0000 430</t>
  </si>
  <si>
    <t>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</si>
  <si>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</si>
  <si>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</si>
  <si>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</si>
  <si>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</si>
  <si>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</si>
  <si>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</si>
  <si>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2 02 20051 00 0000 151</t>
  </si>
  <si>
    <t>2 02 20051 05 0000 151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</si>
  <si>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</si>
  <si>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</si>
  <si>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2 02 25520 05 0000 151</t>
  </si>
  <si>
    <t>2 02 25520 00 0000 151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</si>
  <si>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</si>
  <si>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</si>
  <si>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</si>
  <si>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</si>
  <si>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</si>
  <si>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</si>
  <si>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2 19 60010 05 0000 151</t>
  </si>
  <si>
    <t xml:space="preserve">                                                                                                                                    за 1 полугодие 2017 года </t>
  </si>
  <si>
    <t>Исполнено за 1 полугодие 2017 года</t>
  </si>
  <si>
    <t>2 02 25097 00 0000 151</t>
  </si>
  <si>
    <t>2 02 25097 05 0000 151</t>
  </si>
  <si>
    <t>2 02 25519 00 0000 151</t>
  </si>
  <si>
    <t>Субсидия бюджетам на поддержку отрасли культуры</t>
  </si>
  <si>
    <t>2 02 25519 05 0000 151</t>
  </si>
  <si>
    <t>Субсидия бюджетам муниципальных районов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</si>
  <si>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</si>
  <si>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</si>
  <si>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</si>
  <si>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</si>
  <si>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2 02 25558 00 0000 151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</si>
  <si>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</si>
  <si>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</si>
  <si>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</si>
  <si>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</si>
  <si>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</si>
  <si>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доходы от компенсации затрат государства</t>
  </si>
  <si>
    <t>1 13 02990 00 0000 130</t>
  </si>
  <si>
    <t>1 13 02995 05 0000 130</t>
  </si>
  <si>
    <t>Прочие доходы от компенсации затрат бюджетов муниципальных районов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</si>
</sst>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_ ;\-#,##0.00\ 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justify" vertical="top" wrapText="1"/>
    </xf>
    <xf numFmtId="0" fontId="1" fillId="26" borderId="10" xfId="0" applyFont="1" applyFill="1" applyBorder="1" applyAlignment="1">
      <alignment vertical="top" wrapText="1"/>
    </xf>
    <xf numFmtId="0" fontId="1" fillId="26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43" fontId="1" fillId="0" borderId="0" xfId="58" applyFont="1" applyAlignment="1">
      <alignment horizontal="center"/>
    </xf>
    <xf numFmtId="43" fontId="1" fillId="0" borderId="0" xfId="58" applyFont="1" applyBorder="1" applyAlignment="1">
      <alignment horizontal="center"/>
    </xf>
    <xf numFmtId="43" fontId="1" fillId="0" borderId="11" xfId="58" applyFont="1" applyBorder="1" applyAlignment="1">
      <alignment horizontal="center" vertical="top" wrapText="1"/>
    </xf>
    <xf numFmtId="43" fontId="0" fillId="0" borderId="0" xfId="58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169" fontId="3" fillId="24" borderId="10" xfId="58" applyNumberFormat="1" applyFont="1" applyFill="1" applyBorder="1" applyAlignment="1">
      <alignment horizontal="center" vertical="top" wrapText="1"/>
    </xf>
    <xf numFmtId="169" fontId="3" fillId="24" borderId="11" xfId="58" applyNumberFormat="1" applyFont="1" applyFill="1" applyBorder="1" applyAlignment="1">
      <alignment horizontal="center" vertical="top" wrapText="1"/>
    </xf>
    <xf numFmtId="169" fontId="3" fillId="0" borderId="10" xfId="58" applyNumberFormat="1" applyFont="1" applyBorder="1" applyAlignment="1">
      <alignment horizontal="center" vertical="top" wrapText="1"/>
    </xf>
    <xf numFmtId="169" fontId="1" fillId="0" borderId="10" xfId="58" applyNumberFormat="1" applyFont="1" applyBorder="1" applyAlignment="1">
      <alignment horizontal="center" vertical="top" wrapText="1"/>
    </xf>
    <xf numFmtId="169" fontId="1" fillId="0" borderId="10" xfId="58" applyNumberFormat="1" applyFont="1" applyFill="1" applyBorder="1" applyAlignment="1">
      <alignment horizontal="center" vertical="top" wrapText="1"/>
    </xf>
    <xf numFmtId="169" fontId="1" fillId="25" borderId="10" xfId="58" applyNumberFormat="1" applyFont="1" applyFill="1" applyBorder="1" applyAlignment="1">
      <alignment horizontal="center" vertical="top" wrapText="1"/>
    </xf>
    <xf numFmtId="169" fontId="1" fillId="26" borderId="10" xfId="58" applyNumberFormat="1" applyFont="1" applyFill="1" applyBorder="1" applyAlignment="1">
      <alignment horizontal="center" vertical="top" wrapText="1"/>
    </xf>
    <xf numFmtId="169" fontId="3" fillId="0" borderId="10" xfId="58" applyNumberFormat="1" applyFont="1" applyFill="1" applyBorder="1" applyAlignment="1">
      <alignment horizontal="center" vertical="top" wrapText="1"/>
    </xf>
    <xf numFmtId="169" fontId="3" fillId="0" borderId="10" xfId="58" applyNumberFormat="1" applyFont="1" applyBorder="1" applyAlignment="1">
      <alignment vertical="top" wrapText="1"/>
    </xf>
    <xf numFmtId="169" fontId="1" fillId="0" borderId="10" xfId="58" applyNumberFormat="1" applyFont="1" applyBorder="1" applyAlignment="1">
      <alignment vertical="top" wrapText="1"/>
    </xf>
    <xf numFmtId="169" fontId="3" fillId="0" borderId="10" xfId="58" applyNumberFormat="1" applyFont="1" applyBorder="1" applyAlignment="1">
      <alignment horizontal="right" vertical="top" wrapText="1"/>
    </xf>
    <xf numFmtId="169" fontId="1" fillId="0" borderId="10" xfId="58" applyNumberFormat="1" applyFont="1" applyBorder="1" applyAlignment="1">
      <alignment horizontal="right" vertical="top" wrapText="1"/>
    </xf>
    <xf numFmtId="168" fontId="3" fillId="0" borderId="10" xfId="58" applyNumberFormat="1" applyFont="1" applyBorder="1" applyAlignment="1">
      <alignment horizontal="center" vertical="top" wrapText="1"/>
    </xf>
    <xf numFmtId="168" fontId="1" fillId="0" borderId="10" xfId="58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1" fillId="0" borderId="11" xfId="58" applyNumberFormat="1" applyFont="1" applyBorder="1" applyAlignment="1">
      <alignment horizontal="center" vertical="top" wrapText="1"/>
    </xf>
    <xf numFmtId="169" fontId="0" fillId="0" borderId="12" xfId="58" applyNumberFormat="1" applyBorder="1" applyAlignment="1">
      <alignment/>
    </xf>
    <xf numFmtId="169" fontId="0" fillId="0" borderId="13" xfId="58" applyNumberForma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SheetLayoutView="100" zoomScalePageLayoutView="0" workbookViewId="0" topLeftCell="A124">
      <selection activeCell="G155" sqref="G129:G155"/>
    </sheetView>
  </sheetViews>
  <sheetFormatPr defaultColWidth="9.00390625" defaultRowHeight="12.75"/>
  <cols>
    <col min="1" max="1" width="20.75390625" style="0" customWidth="1"/>
    <col min="2" max="2" width="48.25390625" style="0" customWidth="1"/>
    <col min="3" max="3" width="17.625" style="25" customWidth="1"/>
    <col min="4" max="4" width="15.375" style="0" customWidth="1"/>
  </cols>
  <sheetData>
    <row r="1" spans="1:4" ht="12.75">
      <c r="A1" s="63" t="s">
        <v>239</v>
      </c>
      <c r="B1" s="63"/>
      <c r="C1" s="63"/>
      <c r="D1" s="63"/>
    </row>
    <row r="2" spans="1:4" ht="12.75">
      <c r="A2" s="60" t="s">
        <v>244</v>
      </c>
      <c r="B2" s="60"/>
      <c r="C2" s="60"/>
      <c r="D2" s="60"/>
    </row>
    <row r="3" spans="1:4" ht="12.75">
      <c r="A3" s="60" t="s">
        <v>245</v>
      </c>
      <c r="B3" s="60"/>
      <c r="C3" s="60"/>
      <c r="D3" s="60"/>
    </row>
    <row r="4" spans="1:4" ht="12.75">
      <c r="A4" s="1"/>
      <c r="B4" s="60" t="s">
        <v>268</v>
      </c>
      <c r="C4" s="60"/>
      <c r="D4" s="60"/>
    </row>
    <row r="5" spans="1:3" ht="12.75">
      <c r="A5" s="60"/>
      <c r="B5" s="60"/>
      <c r="C5" s="60"/>
    </row>
    <row r="6" spans="1:3" ht="12.75">
      <c r="A6" s="1"/>
      <c r="B6" s="60"/>
      <c r="C6" s="60"/>
    </row>
    <row r="7" spans="1:3" ht="12.75">
      <c r="A7" s="1"/>
      <c r="B7" s="1"/>
      <c r="C7" s="1"/>
    </row>
    <row r="8" spans="1:3" ht="12.75">
      <c r="A8" s="1"/>
      <c r="B8" s="1"/>
      <c r="C8" s="22"/>
    </row>
    <row r="9" spans="1:4" ht="12.75" customHeight="1">
      <c r="A9" s="61" t="s">
        <v>211</v>
      </c>
      <c r="B9" s="61"/>
      <c r="C9" s="61"/>
      <c r="D9" s="61"/>
    </row>
    <row r="10" spans="1:4" ht="12.75">
      <c r="A10" s="61"/>
      <c r="B10" s="61"/>
      <c r="C10" s="61"/>
      <c r="D10" s="61"/>
    </row>
    <row r="11" spans="1:4" ht="12.75">
      <c r="A11" s="61"/>
      <c r="B11" s="61"/>
      <c r="C11" s="61"/>
      <c r="D11" s="61"/>
    </row>
    <row r="12" spans="2:4" ht="18" customHeight="1">
      <c r="B12" s="5"/>
      <c r="C12" s="23"/>
      <c r="D12" s="23" t="s">
        <v>63</v>
      </c>
    </row>
    <row r="13" spans="1:4" ht="38.25">
      <c r="A13" s="4" t="s">
        <v>120</v>
      </c>
      <c r="B13" s="18" t="s">
        <v>0</v>
      </c>
      <c r="C13" s="24" t="s">
        <v>243</v>
      </c>
      <c r="D13" s="24" t="s">
        <v>269</v>
      </c>
    </row>
    <row r="14" spans="1:4" ht="12.75">
      <c r="A14" s="6" t="s">
        <v>1</v>
      </c>
      <c r="B14" s="7" t="s">
        <v>2</v>
      </c>
      <c r="C14" s="36">
        <f>C15+C21+C27+C39+C45+C53+C59+C65+C76</f>
        <v>102690500</v>
      </c>
      <c r="D14" s="36">
        <f>D15+D21+D27+D39+D45+D53+D59+D65+D76</f>
        <v>38482692.480000004</v>
      </c>
    </row>
    <row r="15" spans="1:4" ht="12.75">
      <c r="A15" s="19" t="s">
        <v>3</v>
      </c>
      <c r="B15" s="20" t="s">
        <v>4</v>
      </c>
      <c r="C15" s="37">
        <f>C16</f>
        <v>90444200</v>
      </c>
      <c r="D15" s="37">
        <f>D16</f>
        <v>29210180.92</v>
      </c>
    </row>
    <row r="16" spans="1:4" ht="12.75">
      <c r="A16" s="21" t="s">
        <v>5</v>
      </c>
      <c r="B16" s="9" t="s">
        <v>6</v>
      </c>
      <c r="C16" s="38">
        <f>C17</f>
        <v>90444200</v>
      </c>
      <c r="D16" s="38">
        <f>D17</f>
        <v>29210180.92</v>
      </c>
    </row>
    <row r="17" spans="1:4" ht="12.75">
      <c r="A17" s="4" t="s">
        <v>5</v>
      </c>
      <c r="B17" s="10" t="s">
        <v>246</v>
      </c>
      <c r="C17" s="39">
        <f>C18+C19+C20</f>
        <v>90444200</v>
      </c>
      <c r="D17" s="39">
        <f>D18+D19+D20</f>
        <v>29210180.92</v>
      </c>
    </row>
    <row r="18" spans="1:4" ht="63.75">
      <c r="A18" s="4" t="s">
        <v>87</v>
      </c>
      <c r="B18" s="10" t="s">
        <v>94</v>
      </c>
      <c r="C18" s="40">
        <v>90042200</v>
      </c>
      <c r="D18" s="40">
        <v>29114455.18</v>
      </c>
    </row>
    <row r="19" spans="1:4" ht="102">
      <c r="A19" s="4" t="s">
        <v>7</v>
      </c>
      <c r="B19" s="10" t="s">
        <v>121</v>
      </c>
      <c r="C19" s="40">
        <v>142000</v>
      </c>
      <c r="D19" s="40">
        <v>103801.73</v>
      </c>
    </row>
    <row r="20" spans="1:4" ht="38.25">
      <c r="A20" s="4" t="s">
        <v>88</v>
      </c>
      <c r="B20" s="10" t="s">
        <v>89</v>
      </c>
      <c r="C20" s="40">
        <v>260000</v>
      </c>
      <c r="D20" s="40">
        <v>-8075.99</v>
      </c>
    </row>
    <row r="21" spans="1:4" ht="27.75" customHeight="1" hidden="1">
      <c r="A21" s="6" t="s">
        <v>125</v>
      </c>
      <c r="B21" s="7" t="s">
        <v>126</v>
      </c>
      <c r="C21" s="36">
        <f>C22</f>
        <v>0</v>
      </c>
      <c r="D21" s="36">
        <f>D22</f>
        <v>0</v>
      </c>
    </row>
    <row r="22" spans="1:4" ht="27.75" customHeight="1" hidden="1">
      <c r="A22" s="4" t="s">
        <v>127</v>
      </c>
      <c r="B22" s="10" t="s">
        <v>128</v>
      </c>
      <c r="C22" s="40">
        <f>C23+C24+C25+C26</f>
        <v>0</v>
      </c>
      <c r="D22" s="40">
        <f>D23+D24+D25+D26</f>
        <v>0</v>
      </c>
    </row>
    <row r="23" spans="1:4" ht="54" customHeight="1" hidden="1">
      <c r="A23" s="4" t="s">
        <v>131</v>
      </c>
      <c r="B23" s="4" t="s">
        <v>153</v>
      </c>
      <c r="C23" s="40"/>
      <c r="D23" s="40"/>
    </row>
    <row r="24" spans="1:4" ht="42" customHeight="1" hidden="1">
      <c r="A24" s="4" t="s">
        <v>132</v>
      </c>
      <c r="B24" s="4" t="s">
        <v>154</v>
      </c>
      <c r="C24" s="40"/>
      <c r="D24" s="40"/>
    </row>
    <row r="25" spans="1:4" ht="42.75" customHeight="1" hidden="1">
      <c r="A25" s="4" t="s">
        <v>133</v>
      </c>
      <c r="B25" s="4" t="s">
        <v>155</v>
      </c>
      <c r="C25" s="40"/>
      <c r="D25" s="40"/>
    </row>
    <row r="26" spans="1:4" ht="54" customHeight="1" hidden="1">
      <c r="A26" s="4" t="s">
        <v>134</v>
      </c>
      <c r="B26" s="27" t="s">
        <v>156</v>
      </c>
      <c r="C26" s="40"/>
      <c r="D26" s="40"/>
    </row>
    <row r="27" spans="1:4" ht="12.75" customHeight="1">
      <c r="A27" s="6" t="s">
        <v>8</v>
      </c>
      <c r="B27" s="7" t="s">
        <v>9</v>
      </c>
      <c r="C27" s="36">
        <f>C31+C34+C37</f>
        <v>2846300</v>
      </c>
      <c r="D27" s="36">
        <f>D31+D34+D37</f>
        <v>1336402.78</v>
      </c>
    </row>
    <row r="28" spans="1:4" ht="26.25" customHeight="1" hidden="1">
      <c r="A28" s="4" t="s">
        <v>10</v>
      </c>
      <c r="B28" s="10" t="s">
        <v>65</v>
      </c>
      <c r="C28" s="39">
        <f>C29+C30</f>
        <v>0</v>
      </c>
      <c r="D28" s="39">
        <f>D29+D30</f>
        <v>0</v>
      </c>
    </row>
    <row r="29" spans="1:4" ht="26.25" customHeight="1" hidden="1">
      <c r="A29" s="4" t="s">
        <v>11</v>
      </c>
      <c r="B29" s="10" t="s">
        <v>66</v>
      </c>
      <c r="C29" s="39">
        <v>0</v>
      </c>
      <c r="D29" s="39">
        <v>0</v>
      </c>
    </row>
    <row r="30" spans="1:4" ht="44.25" customHeight="1" hidden="1">
      <c r="A30" s="4" t="s">
        <v>12</v>
      </c>
      <c r="B30" s="10" t="s">
        <v>79</v>
      </c>
      <c r="C30" s="39">
        <v>0</v>
      </c>
      <c r="D30" s="39">
        <v>0</v>
      </c>
    </row>
    <row r="31" spans="1:4" ht="31.5" customHeight="1">
      <c r="A31" s="4" t="s">
        <v>13</v>
      </c>
      <c r="B31" s="10" t="s">
        <v>14</v>
      </c>
      <c r="C31" s="39">
        <f>C32+C33</f>
        <v>2353000</v>
      </c>
      <c r="D31" s="39">
        <f>D32+D33</f>
        <v>1087252.09</v>
      </c>
    </row>
    <row r="32" spans="1:4" ht="31.5" customHeight="1">
      <c r="A32" s="4" t="s">
        <v>90</v>
      </c>
      <c r="B32" s="10" t="s">
        <v>14</v>
      </c>
      <c r="C32" s="39">
        <v>2350000</v>
      </c>
      <c r="D32" s="39">
        <v>1087113.35</v>
      </c>
    </row>
    <row r="33" spans="1:4" ht="39" customHeight="1">
      <c r="A33" s="4" t="s">
        <v>91</v>
      </c>
      <c r="B33" s="10" t="s">
        <v>176</v>
      </c>
      <c r="C33" s="39">
        <v>3000</v>
      </c>
      <c r="D33" s="39">
        <v>138.74</v>
      </c>
    </row>
    <row r="34" spans="1:4" ht="24" customHeight="1">
      <c r="A34" s="4" t="s">
        <v>15</v>
      </c>
      <c r="B34" s="10" t="s">
        <v>16</v>
      </c>
      <c r="C34" s="39">
        <f>C36+C35</f>
        <v>468300</v>
      </c>
      <c r="D34" s="39">
        <f>D36+D35</f>
        <v>231750.69</v>
      </c>
    </row>
    <row r="35" spans="1:4" ht="24" customHeight="1">
      <c r="A35" s="4" t="s">
        <v>92</v>
      </c>
      <c r="B35" s="10" t="s">
        <v>16</v>
      </c>
      <c r="C35" s="39">
        <v>468000</v>
      </c>
      <c r="D35" s="39">
        <v>231750.69</v>
      </c>
    </row>
    <row r="36" spans="1:4" ht="30" customHeight="1">
      <c r="A36" s="4" t="s">
        <v>93</v>
      </c>
      <c r="B36" s="10" t="s">
        <v>177</v>
      </c>
      <c r="C36" s="39">
        <v>300</v>
      </c>
      <c r="D36" s="39">
        <v>0</v>
      </c>
    </row>
    <row r="37" spans="1:4" ht="25.5">
      <c r="A37" s="4" t="s">
        <v>149</v>
      </c>
      <c r="B37" s="26" t="s">
        <v>150</v>
      </c>
      <c r="C37" s="39">
        <f>C38</f>
        <v>25000</v>
      </c>
      <c r="D37" s="39">
        <f>D38</f>
        <v>17400</v>
      </c>
    </row>
    <row r="38" spans="1:4" ht="38.25">
      <c r="A38" s="4" t="s">
        <v>151</v>
      </c>
      <c r="B38" s="26" t="s">
        <v>152</v>
      </c>
      <c r="C38" s="39">
        <v>25000</v>
      </c>
      <c r="D38" s="39">
        <v>17400</v>
      </c>
    </row>
    <row r="39" spans="1:4" ht="12.75">
      <c r="A39" s="6" t="s">
        <v>17</v>
      </c>
      <c r="B39" s="7" t="s">
        <v>18</v>
      </c>
      <c r="C39" s="36">
        <f>C40+C42</f>
        <v>1000000</v>
      </c>
      <c r="D39" s="36">
        <f>D40+D42</f>
        <v>388572.76</v>
      </c>
    </row>
    <row r="40" spans="1:4" ht="25.5">
      <c r="A40" s="4" t="s">
        <v>178</v>
      </c>
      <c r="B40" s="10" t="s">
        <v>19</v>
      </c>
      <c r="C40" s="39">
        <f>C41</f>
        <v>1000000</v>
      </c>
      <c r="D40" s="39">
        <f>D41</f>
        <v>388572.76</v>
      </c>
    </row>
    <row r="41" spans="1:4" ht="45.75" customHeight="1">
      <c r="A41" s="4" t="s">
        <v>179</v>
      </c>
      <c r="B41" s="10" t="s">
        <v>20</v>
      </c>
      <c r="C41" s="39">
        <v>1000000</v>
      </c>
      <c r="D41" s="39">
        <v>388572.76</v>
      </c>
    </row>
    <row r="42" spans="1:4" ht="27" customHeight="1" hidden="1" thickBot="1">
      <c r="A42" s="11" t="s">
        <v>21</v>
      </c>
      <c r="B42" s="12" t="s">
        <v>22</v>
      </c>
      <c r="C42" s="41">
        <f>C43+C44</f>
        <v>0</v>
      </c>
      <c r="D42" s="41">
        <f>D43+D44</f>
        <v>0</v>
      </c>
    </row>
    <row r="43" spans="1:4" ht="78" customHeight="1" hidden="1" thickBot="1">
      <c r="A43" s="11" t="s">
        <v>23</v>
      </c>
      <c r="B43" s="12" t="s">
        <v>80</v>
      </c>
      <c r="C43" s="41"/>
      <c r="D43" s="41"/>
    </row>
    <row r="44" spans="1:4" ht="27" customHeight="1" hidden="1">
      <c r="A44" s="13" t="s">
        <v>77</v>
      </c>
      <c r="B44" s="14" t="s">
        <v>76</v>
      </c>
      <c r="C44" s="42">
        <v>0</v>
      </c>
      <c r="D44" s="42">
        <v>0</v>
      </c>
    </row>
    <row r="45" spans="1:4" ht="42" customHeight="1">
      <c r="A45" s="6" t="s">
        <v>24</v>
      </c>
      <c r="B45" s="7" t="s">
        <v>25</v>
      </c>
      <c r="C45" s="36">
        <f>C46</f>
        <v>3120000</v>
      </c>
      <c r="D45" s="36">
        <f>D46</f>
        <v>1815571.1700000002</v>
      </c>
    </row>
    <row r="46" spans="1:4" ht="77.25" customHeight="1">
      <c r="A46" s="4" t="s">
        <v>26</v>
      </c>
      <c r="B46" s="28" t="s">
        <v>180</v>
      </c>
      <c r="C46" s="39">
        <f>C47+C49+C51</f>
        <v>3120000</v>
      </c>
      <c r="D46" s="39">
        <f>D47+D49+D51</f>
        <v>1815571.1700000002</v>
      </c>
    </row>
    <row r="47" spans="1:4" ht="63.75">
      <c r="A47" s="4" t="s">
        <v>27</v>
      </c>
      <c r="B47" s="10" t="s">
        <v>68</v>
      </c>
      <c r="C47" s="39">
        <f>C48</f>
        <v>1810000</v>
      </c>
      <c r="D47" s="39">
        <f>D48</f>
        <v>955968.8</v>
      </c>
    </row>
    <row r="48" spans="1:4" ht="76.5">
      <c r="A48" s="4" t="s">
        <v>82</v>
      </c>
      <c r="B48" s="27" t="s">
        <v>157</v>
      </c>
      <c r="C48" s="39">
        <v>1810000</v>
      </c>
      <c r="D48" s="39">
        <v>955968.8</v>
      </c>
    </row>
    <row r="49" spans="1:4" ht="76.5">
      <c r="A49" s="4" t="s">
        <v>97</v>
      </c>
      <c r="B49" s="4" t="s">
        <v>98</v>
      </c>
      <c r="C49" s="39">
        <f>C50</f>
        <v>1210000</v>
      </c>
      <c r="D49" s="39">
        <f>D50</f>
        <v>818225.5</v>
      </c>
    </row>
    <row r="50" spans="1:4" ht="76.5">
      <c r="A50" s="3" t="s">
        <v>83</v>
      </c>
      <c r="B50" s="4" t="s">
        <v>84</v>
      </c>
      <c r="C50" s="39">
        <v>1210000</v>
      </c>
      <c r="D50" s="39">
        <v>818225.5</v>
      </c>
    </row>
    <row r="51" spans="1:4" ht="76.5">
      <c r="A51" s="4" t="s">
        <v>28</v>
      </c>
      <c r="B51" s="28" t="s">
        <v>181</v>
      </c>
      <c r="C51" s="39">
        <f>C52</f>
        <v>100000</v>
      </c>
      <c r="D51" s="39">
        <f>D52</f>
        <v>41376.87</v>
      </c>
    </row>
    <row r="52" spans="1:4" ht="63.75">
      <c r="A52" s="4" t="s">
        <v>29</v>
      </c>
      <c r="B52" s="30" t="s">
        <v>182</v>
      </c>
      <c r="C52" s="39">
        <v>100000</v>
      </c>
      <c r="D52" s="39">
        <v>41376.87</v>
      </c>
    </row>
    <row r="53" spans="1:4" ht="27.75" customHeight="1">
      <c r="A53" s="6" t="s">
        <v>30</v>
      </c>
      <c r="B53" s="7" t="s">
        <v>31</v>
      </c>
      <c r="C53" s="36">
        <f>C54</f>
        <v>250000</v>
      </c>
      <c r="D53" s="36">
        <f>D54</f>
        <v>183256.65</v>
      </c>
    </row>
    <row r="54" spans="1:4" ht="12.75">
      <c r="A54" s="8" t="s">
        <v>32</v>
      </c>
      <c r="B54" s="9" t="s">
        <v>67</v>
      </c>
      <c r="C54" s="38">
        <f>C55+C56+C57+C58</f>
        <v>250000</v>
      </c>
      <c r="D54" s="38">
        <f>D55+D56+D57+D58</f>
        <v>183256.65</v>
      </c>
    </row>
    <row r="55" spans="1:4" ht="25.5">
      <c r="A55" s="4" t="s">
        <v>106</v>
      </c>
      <c r="B55" s="10" t="s">
        <v>107</v>
      </c>
      <c r="C55" s="39">
        <v>10000</v>
      </c>
      <c r="D55" s="39">
        <v>52080.19</v>
      </c>
    </row>
    <row r="56" spans="1:4" ht="30.75" customHeight="1">
      <c r="A56" s="4" t="s">
        <v>108</v>
      </c>
      <c r="B56" s="10" t="s">
        <v>109</v>
      </c>
      <c r="C56" s="39">
        <v>10000</v>
      </c>
      <c r="D56" s="39">
        <v>120.69</v>
      </c>
    </row>
    <row r="57" spans="1:4" ht="25.5">
      <c r="A57" s="4" t="s">
        <v>110</v>
      </c>
      <c r="B57" s="10" t="s">
        <v>112</v>
      </c>
      <c r="C57" s="39">
        <v>20000</v>
      </c>
      <c r="D57" s="39">
        <v>8949.87</v>
      </c>
    </row>
    <row r="58" spans="1:4" ht="25.5">
      <c r="A58" s="4" t="s">
        <v>111</v>
      </c>
      <c r="B58" s="10" t="s">
        <v>113</v>
      </c>
      <c r="C58" s="39">
        <v>210000</v>
      </c>
      <c r="D58" s="39">
        <v>122105.9</v>
      </c>
    </row>
    <row r="59" spans="1:4" ht="28.5" customHeight="1">
      <c r="A59" s="6" t="s">
        <v>78</v>
      </c>
      <c r="B59" s="7" t="s">
        <v>85</v>
      </c>
      <c r="C59" s="36">
        <f>C60</f>
        <v>100000</v>
      </c>
      <c r="D59" s="36">
        <f>D60</f>
        <v>46731.39</v>
      </c>
    </row>
    <row r="60" spans="1:4" ht="28.5" customHeight="1">
      <c r="A60" s="17" t="s">
        <v>104</v>
      </c>
      <c r="B60" s="15" t="s">
        <v>105</v>
      </c>
      <c r="C60" s="43">
        <f>C62</f>
        <v>100000</v>
      </c>
      <c r="D60" s="43">
        <f>D62+D63</f>
        <v>46731.39</v>
      </c>
    </row>
    <row r="61" spans="1:4" ht="28.5" customHeight="1">
      <c r="A61" s="52" t="s">
        <v>285</v>
      </c>
      <c r="B61" s="53" t="s">
        <v>284</v>
      </c>
      <c r="C61" s="40">
        <f>C62</f>
        <v>100000</v>
      </c>
      <c r="D61" s="40">
        <f>D62</f>
        <v>42731.39</v>
      </c>
    </row>
    <row r="62" spans="1:4" ht="38.25">
      <c r="A62" s="4" t="s">
        <v>129</v>
      </c>
      <c r="B62" s="4" t="s">
        <v>130</v>
      </c>
      <c r="C62" s="39">
        <v>100000</v>
      </c>
      <c r="D62" s="39">
        <v>42731.39</v>
      </c>
    </row>
    <row r="63" spans="1:4" ht="12.75">
      <c r="A63" s="4" t="s">
        <v>287</v>
      </c>
      <c r="B63" s="4" t="s">
        <v>286</v>
      </c>
      <c r="C63" s="39">
        <v>0</v>
      </c>
      <c r="D63" s="39">
        <v>4000</v>
      </c>
    </row>
    <row r="64" spans="1:4" ht="25.5">
      <c r="A64" s="4" t="s">
        <v>288</v>
      </c>
      <c r="B64" s="4" t="s">
        <v>289</v>
      </c>
      <c r="C64" s="39">
        <v>0</v>
      </c>
      <c r="D64" s="39">
        <v>4000</v>
      </c>
    </row>
    <row r="65" spans="1:4" ht="29.25" customHeight="1">
      <c r="A65" s="6" t="s">
        <v>33</v>
      </c>
      <c r="B65" s="7" t="s">
        <v>34</v>
      </c>
      <c r="C65" s="36">
        <f>C66+C71</f>
        <v>4750000</v>
      </c>
      <c r="D65" s="36">
        <f>D66+D71+D74</f>
        <v>5241859.8100000005</v>
      </c>
    </row>
    <row r="66" spans="1:4" ht="76.5">
      <c r="A66" s="4" t="s">
        <v>35</v>
      </c>
      <c r="B66" s="27" t="s">
        <v>192</v>
      </c>
      <c r="C66" s="39">
        <f>C67</f>
        <v>4650000</v>
      </c>
      <c r="D66" s="39">
        <f>D67</f>
        <v>4651200</v>
      </c>
    </row>
    <row r="67" spans="1:4" ht="27.75" customHeight="1">
      <c r="A67" s="62" t="s">
        <v>135</v>
      </c>
      <c r="B67" s="54" t="s">
        <v>212</v>
      </c>
      <c r="C67" s="57">
        <f>C70</f>
        <v>4650000</v>
      </c>
      <c r="D67" s="57">
        <f>D70</f>
        <v>4651200</v>
      </c>
    </row>
    <row r="68" spans="1:4" ht="26.25" customHeight="1">
      <c r="A68" s="55"/>
      <c r="B68" s="55"/>
      <c r="C68" s="58"/>
      <c r="D68" s="58"/>
    </row>
    <row r="69" spans="1:4" ht="43.5" customHeight="1">
      <c r="A69" s="56"/>
      <c r="B69" s="56"/>
      <c r="C69" s="59"/>
      <c r="D69" s="59"/>
    </row>
    <row r="70" spans="1:4" ht="77.25" customHeight="1">
      <c r="A70" s="4" t="s">
        <v>136</v>
      </c>
      <c r="B70" s="10" t="s">
        <v>213</v>
      </c>
      <c r="C70" s="39">
        <v>4650000</v>
      </c>
      <c r="D70" s="39">
        <v>4651200</v>
      </c>
    </row>
    <row r="71" spans="1:4" ht="30" customHeight="1">
      <c r="A71" s="4" t="s">
        <v>36</v>
      </c>
      <c r="B71" s="29" t="s">
        <v>183</v>
      </c>
      <c r="C71" s="39">
        <f>C72</f>
        <v>100000</v>
      </c>
      <c r="D71" s="39">
        <f>D72</f>
        <v>583866.86</v>
      </c>
    </row>
    <row r="72" spans="1:4" ht="28.5" customHeight="1">
      <c r="A72" s="4" t="s">
        <v>37</v>
      </c>
      <c r="B72" s="10" t="s">
        <v>81</v>
      </c>
      <c r="C72" s="39">
        <f>C73</f>
        <v>100000</v>
      </c>
      <c r="D72" s="39">
        <f>D73</f>
        <v>583866.86</v>
      </c>
    </row>
    <row r="73" spans="1:4" ht="41.25" customHeight="1">
      <c r="A73" s="4" t="s">
        <v>86</v>
      </c>
      <c r="B73" s="4" t="s">
        <v>158</v>
      </c>
      <c r="C73" s="39">
        <v>100000</v>
      </c>
      <c r="D73" s="39">
        <v>583866.86</v>
      </c>
    </row>
    <row r="74" spans="1:4" ht="51">
      <c r="A74" s="4" t="s">
        <v>247</v>
      </c>
      <c r="B74" s="4" t="s">
        <v>249</v>
      </c>
      <c r="C74" s="39">
        <v>0</v>
      </c>
      <c r="D74" s="39">
        <f>D75</f>
        <v>6792.95</v>
      </c>
    </row>
    <row r="75" spans="1:4" ht="51">
      <c r="A75" s="4" t="s">
        <v>248</v>
      </c>
      <c r="B75" s="4" t="s">
        <v>250</v>
      </c>
      <c r="C75" s="39">
        <v>0</v>
      </c>
      <c r="D75" s="39">
        <v>6792.95</v>
      </c>
    </row>
    <row r="76" spans="1:4" ht="18" customHeight="1">
      <c r="A76" s="6" t="s">
        <v>38</v>
      </c>
      <c r="B76" s="7" t="s">
        <v>64</v>
      </c>
      <c r="C76" s="36">
        <f>C77+C83+C85+C88+C90+C91</f>
        <v>180000</v>
      </c>
      <c r="D76" s="36">
        <f>D77+D83+D85+D88+D90+D91+D86</f>
        <v>260117</v>
      </c>
    </row>
    <row r="77" spans="1:4" ht="57.75" customHeight="1">
      <c r="A77" s="3" t="s">
        <v>39</v>
      </c>
      <c r="B77" s="4" t="s">
        <v>193</v>
      </c>
      <c r="C77" s="40">
        <f>C78</f>
        <v>12000</v>
      </c>
      <c r="D77" s="40">
        <f>D78</f>
        <v>0</v>
      </c>
    </row>
    <row r="78" spans="1:4" ht="57" customHeight="1">
      <c r="A78" s="4" t="s">
        <v>194</v>
      </c>
      <c r="B78" s="10" t="s">
        <v>195</v>
      </c>
      <c r="C78" s="39">
        <v>12000</v>
      </c>
      <c r="D78" s="39">
        <v>0</v>
      </c>
    </row>
    <row r="79" spans="1:4" ht="53.25" customHeight="1" hidden="1">
      <c r="A79" s="4" t="s">
        <v>39</v>
      </c>
      <c r="B79" s="10" t="s">
        <v>114</v>
      </c>
      <c r="C79" s="39"/>
      <c r="D79" s="39"/>
    </row>
    <row r="80" spans="1:4" ht="28.5" customHeight="1" hidden="1">
      <c r="A80" s="4" t="s">
        <v>115</v>
      </c>
      <c r="B80" s="10" t="s">
        <v>116</v>
      </c>
      <c r="C80" s="39">
        <f>C81</f>
        <v>0</v>
      </c>
      <c r="D80" s="39">
        <f>D81</f>
        <v>0</v>
      </c>
    </row>
    <row r="81" spans="1:4" ht="40.5" customHeight="1" hidden="1">
      <c r="A81" s="4" t="s">
        <v>117</v>
      </c>
      <c r="B81" s="10" t="s">
        <v>122</v>
      </c>
      <c r="C81" s="39"/>
      <c r="D81" s="39"/>
    </row>
    <row r="82" spans="1:4" ht="53.25" customHeight="1" hidden="1">
      <c r="A82" s="4" t="s">
        <v>118</v>
      </c>
      <c r="B82" s="10" t="s">
        <v>119</v>
      </c>
      <c r="C82" s="39"/>
      <c r="D82" s="39"/>
    </row>
    <row r="83" spans="1:4" ht="102">
      <c r="A83" s="3" t="s">
        <v>196</v>
      </c>
      <c r="B83" s="10" t="s">
        <v>197</v>
      </c>
      <c r="C83" s="39">
        <f>C84</f>
        <v>9000</v>
      </c>
      <c r="D83" s="39">
        <f>D84</f>
        <v>0</v>
      </c>
    </row>
    <row r="84" spans="1:4" ht="28.5" customHeight="1">
      <c r="A84" s="4" t="s">
        <v>198</v>
      </c>
      <c r="B84" s="30" t="s">
        <v>199</v>
      </c>
      <c r="C84" s="39">
        <v>9000</v>
      </c>
      <c r="D84" s="39">
        <v>0</v>
      </c>
    </row>
    <row r="85" spans="1:4" ht="56.25" customHeight="1">
      <c r="A85" s="31" t="s">
        <v>200</v>
      </c>
      <c r="B85" s="10" t="s">
        <v>201</v>
      </c>
      <c r="C85" s="39">
        <v>2000</v>
      </c>
      <c r="D85" s="39">
        <v>129.97</v>
      </c>
    </row>
    <row r="86" spans="1:4" ht="25.5">
      <c r="A86" s="31" t="s">
        <v>251</v>
      </c>
      <c r="B86" s="4" t="s">
        <v>253</v>
      </c>
      <c r="C86" s="39">
        <v>0</v>
      </c>
      <c r="D86" s="39">
        <v>1000</v>
      </c>
    </row>
    <row r="87" spans="1:4" ht="25.5">
      <c r="A87" s="31" t="s">
        <v>252</v>
      </c>
      <c r="B87" s="4" t="s">
        <v>254</v>
      </c>
      <c r="C87" s="39">
        <v>0</v>
      </c>
      <c r="D87" s="39">
        <v>1000</v>
      </c>
    </row>
    <row r="88" spans="1:4" ht="56.25" customHeight="1">
      <c r="A88" s="4" t="s">
        <v>118</v>
      </c>
      <c r="B88" s="4" t="s">
        <v>202</v>
      </c>
      <c r="C88" s="39">
        <f>C89</f>
        <v>11000</v>
      </c>
      <c r="D88" s="39">
        <f>D89</f>
        <v>0</v>
      </c>
    </row>
    <row r="89" spans="1:4" ht="63.75">
      <c r="A89" s="3" t="s">
        <v>203</v>
      </c>
      <c r="B89" s="10" t="s">
        <v>204</v>
      </c>
      <c r="C89" s="39">
        <v>11000</v>
      </c>
      <c r="D89" s="39">
        <v>0</v>
      </c>
    </row>
    <row r="90" spans="1:4" ht="66" customHeight="1">
      <c r="A90" s="4" t="s">
        <v>205</v>
      </c>
      <c r="B90" s="10" t="s">
        <v>206</v>
      </c>
      <c r="C90" s="39">
        <v>30000</v>
      </c>
      <c r="D90" s="39">
        <v>55500</v>
      </c>
    </row>
    <row r="91" spans="1:4" ht="25.5">
      <c r="A91" s="3" t="s">
        <v>207</v>
      </c>
      <c r="B91" s="4" t="s">
        <v>208</v>
      </c>
      <c r="C91" s="39">
        <f>C92</f>
        <v>116000</v>
      </c>
      <c r="D91" s="39">
        <f>D92</f>
        <v>203487.03</v>
      </c>
    </row>
    <row r="92" spans="1:4" ht="45.75" customHeight="1">
      <c r="A92" s="4" t="s">
        <v>209</v>
      </c>
      <c r="B92" s="10" t="s">
        <v>210</v>
      </c>
      <c r="C92" s="39">
        <v>116000</v>
      </c>
      <c r="D92" s="39">
        <v>203487.03</v>
      </c>
    </row>
    <row r="93" spans="1:4" ht="19.5" customHeight="1">
      <c r="A93" s="6" t="s">
        <v>40</v>
      </c>
      <c r="B93" s="7" t="s">
        <v>41</v>
      </c>
      <c r="C93" s="36">
        <f>C94+C152+C149</f>
        <v>502619831.98</v>
      </c>
      <c r="D93" s="36">
        <f>D94+D152+D149+D155</f>
        <v>163304861.04000002</v>
      </c>
    </row>
    <row r="94" spans="1:4" ht="29.25" customHeight="1">
      <c r="A94" s="8" t="s">
        <v>42</v>
      </c>
      <c r="B94" s="9" t="s">
        <v>43</v>
      </c>
      <c r="C94" s="38">
        <f>C95+C100+C119+C132</f>
        <v>502619831.98</v>
      </c>
      <c r="D94" s="38">
        <f>D95+D100+D119+D132</f>
        <v>175374314.39000002</v>
      </c>
    </row>
    <row r="95" spans="1:4" ht="28.5" customHeight="1">
      <c r="A95" s="8" t="s">
        <v>231</v>
      </c>
      <c r="B95" s="35" t="s">
        <v>214</v>
      </c>
      <c r="C95" s="43">
        <f>C96+C98</f>
        <v>17868000</v>
      </c>
      <c r="D95" s="43">
        <f>D96+D98</f>
        <v>16842900</v>
      </c>
    </row>
    <row r="96" spans="1:4" ht="16.5" customHeight="1">
      <c r="A96" s="8" t="s">
        <v>216</v>
      </c>
      <c r="B96" s="9" t="s">
        <v>44</v>
      </c>
      <c r="C96" s="43">
        <f>C97</f>
        <v>9343000</v>
      </c>
      <c r="D96" s="43">
        <f>D97</f>
        <v>9343000</v>
      </c>
    </row>
    <row r="97" spans="1:4" ht="27.75" customHeight="1">
      <c r="A97" s="50" t="s">
        <v>232</v>
      </c>
      <c r="B97" s="10" t="s">
        <v>45</v>
      </c>
      <c r="C97" s="40">
        <v>9343000</v>
      </c>
      <c r="D97" s="40">
        <v>9343000</v>
      </c>
    </row>
    <row r="98" spans="1:4" ht="27.75" customHeight="1">
      <c r="A98" s="51" t="s">
        <v>217</v>
      </c>
      <c r="B98" s="9" t="s">
        <v>74</v>
      </c>
      <c r="C98" s="43">
        <f>C99</f>
        <v>8525000</v>
      </c>
      <c r="D98" s="43">
        <f>D99</f>
        <v>7499900</v>
      </c>
    </row>
    <row r="99" spans="1:4" ht="38.25">
      <c r="A99" s="50" t="s">
        <v>218</v>
      </c>
      <c r="B99" s="10" t="s">
        <v>75</v>
      </c>
      <c r="C99" s="40">
        <v>8525000</v>
      </c>
      <c r="D99" s="40">
        <v>7499900</v>
      </c>
    </row>
    <row r="100" spans="1:4" ht="27.75" customHeight="1">
      <c r="A100" s="8" t="s">
        <v>238</v>
      </c>
      <c r="B100" s="15" t="s">
        <v>124</v>
      </c>
      <c r="C100" s="38">
        <f>C103+C105+C107+C109+C111+C113+C115+C117</f>
        <v>253426831.98000002</v>
      </c>
      <c r="D100" s="38">
        <f>D103+D105+D107+D109+D111+D113+D115+D117</f>
        <v>7073155</v>
      </c>
    </row>
    <row r="101" spans="1:4" ht="38.25" customHeight="1" hidden="1">
      <c r="A101" s="8" t="s">
        <v>70</v>
      </c>
      <c r="B101" s="9" t="s">
        <v>72</v>
      </c>
      <c r="C101" s="43">
        <f>C102</f>
        <v>0</v>
      </c>
      <c r="D101" s="43">
        <f>D102</f>
        <v>0</v>
      </c>
    </row>
    <row r="102" spans="1:4" ht="50.25" customHeight="1" hidden="1">
      <c r="A102" s="4" t="s">
        <v>71</v>
      </c>
      <c r="B102" s="10" t="s">
        <v>73</v>
      </c>
      <c r="C102" s="40"/>
      <c r="D102" s="40"/>
    </row>
    <row r="103" spans="1:4" ht="63.75">
      <c r="A103" s="8" t="s">
        <v>235</v>
      </c>
      <c r="B103" s="9" t="s">
        <v>95</v>
      </c>
      <c r="C103" s="43">
        <f>C104</f>
        <v>19651000</v>
      </c>
      <c r="D103" s="43">
        <f>D104</f>
        <v>0</v>
      </c>
    </row>
    <row r="104" spans="1:4" ht="66" customHeight="1">
      <c r="A104" s="4" t="s">
        <v>234</v>
      </c>
      <c r="B104" s="10" t="s">
        <v>96</v>
      </c>
      <c r="C104" s="40">
        <v>19651000</v>
      </c>
      <c r="D104" s="40">
        <v>0</v>
      </c>
    </row>
    <row r="105" spans="1:4" ht="25.5">
      <c r="A105" s="8" t="s">
        <v>255</v>
      </c>
      <c r="B105" s="9" t="s">
        <v>137</v>
      </c>
      <c r="C105" s="43">
        <f>C106</f>
        <v>2479000</v>
      </c>
      <c r="D105" s="43">
        <f>D106</f>
        <v>1028630</v>
      </c>
    </row>
    <row r="106" spans="1:4" ht="25.5">
      <c r="A106" s="4" t="s">
        <v>256</v>
      </c>
      <c r="B106" s="10" t="s">
        <v>138</v>
      </c>
      <c r="C106" s="40">
        <v>2479000</v>
      </c>
      <c r="D106" s="40">
        <v>1028630</v>
      </c>
    </row>
    <row r="107" spans="1:4" ht="51">
      <c r="A107" s="8" t="s">
        <v>270</v>
      </c>
      <c r="B107" s="9" t="s">
        <v>139</v>
      </c>
      <c r="C107" s="43">
        <f>C108</f>
        <v>4400000</v>
      </c>
      <c r="D107" s="43">
        <f>D108</f>
        <v>0</v>
      </c>
    </row>
    <row r="108" spans="1:4" ht="51">
      <c r="A108" s="4" t="s">
        <v>271</v>
      </c>
      <c r="B108" s="10" t="s">
        <v>140</v>
      </c>
      <c r="C108" s="40">
        <v>4400000</v>
      </c>
      <c r="D108" s="40">
        <v>0</v>
      </c>
    </row>
    <row r="109" spans="1:4" ht="26.25" customHeight="1">
      <c r="A109" s="8" t="s">
        <v>272</v>
      </c>
      <c r="B109" s="9" t="s">
        <v>273</v>
      </c>
      <c r="C109" s="43">
        <f>C110</f>
        <v>179400</v>
      </c>
      <c r="D109" s="43">
        <f>D110</f>
        <v>179400</v>
      </c>
    </row>
    <row r="110" spans="1:4" ht="41.25" customHeight="1">
      <c r="A110" s="4" t="s">
        <v>274</v>
      </c>
      <c r="B110" s="10" t="s">
        <v>275</v>
      </c>
      <c r="C110" s="40">
        <v>179400</v>
      </c>
      <c r="D110" s="40">
        <v>179400</v>
      </c>
    </row>
    <row r="111" spans="1:4" ht="51">
      <c r="A111" s="8" t="s">
        <v>260</v>
      </c>
      <c r="B111" s="9" t="s">
        <v>257</v>
      </c>
      <c r="C111" s="43">
        <f>C112</f>
        <v>131474200</v>
      </c>
      <c r="D111" s="40">
        <f>D112</f>
        <v>0</v>
      </c>
    </row>
    <row r="112" spans="1:4" ht="51">
      <c r="A112" s="4" t="s">
        <v>259</v>
      </c>
      <c r="B112" s="10" t="s">
        <v>258</v>
      </c>
      <c r="C112" s="40">
        <v>131474200</v>
      </c>
      <c r="D112" s="43">
        <v>0</v>
      </c>
    </row>
    <row r="113" spans="1:4" ht="51">
      <c r="A113" s="8" t="s">
        <v>276</v>
      </c>
      <c r="B113" s="9" t="s">
        <v>277</v>
      </c>
      <c r="C113" s="43">
        <f>C114</f>
        <v>1029700</v>
      </c>
      <c r="D113" s="40">
        <f>D114</f>
        <v>0</v>
      </c>
    </row>
    <row r="114" spans="1:4" ht="51">
      <c r="A114" s="4" t="s">
        <v>278</v>
      </c>
      <c r="B114" s="10" t="s">
        <v>279</v>
      </c>
      <c r="C114" s="40">
        <v>1029700</v>
      </c>
      <c r="D114" s="43">
        <v>0</v>
      </c>
    </row>
    <row r="115" spans="1:4" ht="76.5">
      <c r="A115" s="8" t="s">
        <v>280</v>
      </c>
      <c r="B115" s="9" t="s">
        <v>281</v>
      </c>
      <c r="C115" s="43">
        <f>C116</f>
        <v>680800</v>
      </c>
      <c r="D115" s="40">
        <f>D116</f>
        <v>680800</v>
      </c>
    </row>
    <row r="116" spans="1:4" ht="76.5">
      <c r="A116" s="4" t="s">
        <v>282</v>
      </c>
      <c r="B116" s="10" t="s">
        <v>283</v>
      </c>
      <c r="C116" s="40">
        <v>680800</v>
      </c>
      <c r="D116" s="43">
        <v>680800</v>
      </c>
    </row>
    <row r="117" spans="1:4" ht="16.5" customHeight="1">
      <c r="A117" s="8" t="s">
        <v>237</v>
      </c>
      <c r="B117" s="9" t="s">
        <v>46</v>
      </c>
      <c r="C117" s="43">
        <f>C118</f>
        <v>93532731.98</v>
      </c>
      <c r="D117" s="43">
        <f>D118</f>
        <v>5184325</v>
      </c>
    </row>
    <row r="118" spans="1:4" ht="17.25" customHeight="1">
      <c r="A118" s="4" t="s">
        <v>236</v>
      </c>
      <c r="B118" s="10" t="s">
        <v>47</v>
      </c>
      <c r="C118" s="40">
        <v>93532731.98</v>
      </c>
      <c r="D118" s="40">
        <v>5184325</v>
      </c>
    </row>
    <row r="119" spans="1:4" ht="27.75" customHeight="1">
      <c r="A119" s="8" t="s">
        <v>233</v>
      </c>
      <c r="B119" s="9" t="s">
        <v>215</v>
      </c>
      <c r="C119" s="43">
        <f>C120+C122+C124+C128+C130+C126</f>
        <v>231325000</v>
      </c>
      <c r="D119" s="43">
        <f>D120+D122+D124+D128+D130+D126</f>
        <v>151458259.39000002</v>
      </c>
    </row>
    <row r="120" spans="1:4" ht="38.25">
      <c r="A120" s="32" t="s">
        <v>221</v>
      </c>
      <c r="B120" s="9" t="s">
        <v>50</v>
      </c>
      <c r="C120" s="38">
        <f>C121</f>
        <v>191326000</v>
      </c>
      <c r="D120" s="38">
        <f>D121</f>
        <v>136544274.24</v>
      </c>
    </row>
    <row r="121" spans="1:4" ht="38.25">
      <c r="A121" s="33" t="s">
        <v>222</v>
      </c>
      <c r="B121" s="10" t="s">
        <v>51</v>
      </c>
      <c r="C121" s="39">
        <v>191326000</v>
      </c>
      <c r="D121" s="39">
        <v>136544274.24</v>
      </c>
    </row>
    <row r="122" spans="1:4" ht="38.25">
      <c r="A122" s="32" t="s">
        <v>223</v>
      </c>
      <c r="B122" s="9" t="s">
        <v>159</v>
      </c>
      <c r="C122" s="43">
        <f>C123</f>
        <v>13941000</v>
      </c>
      <c r="D122" s="43">
        <f>D123</f>
        <v>10370148</v>
      </c>
    </row>
    <row r="123" spans="1:4" ht="51">
      <c r="A123" s="33" t="s">
        <v>224</v>
      </c>
      <c r="B123" s="10" t="s">
        <v>69</v>
      </c>
      <c r="C123" s="40">
        <v>13941000</v>
      </c>
      <c r="D123" s="40">
        <v>10370148</v>
      </c>
    </row>
    <row r="124" spans="1:4" ht="63.75">
      <c r="A124" s="32" t="s">
        <v>225</v>
      </c>
      <c r="B124" s="9" t="s">
        <v>160</v>
      </c>
      <c r="C124" s="38">
        <f>C125</f>
        <v>1159000</v>
      </c>
      <c r="D124" s="38">
        <f>D125</f>
        <v>334837.15</v>
      </c>
    </row>
    <row r="125" spans="1:4" ht="76.5">
      <c r="A125" s="33" t="s">
        <v>226</v>
      </c>
      <c r="B125" s="10" t="s">
        <v>161</v>
      </c>
      <c r="C125" s="39">
        <v>1159000</v>
      </c>
      <c r="D125" s="39">
        <v>334837.15</v>
      </c>
    </row>
    <row r="126" spans="1:4" ht="71.25" customHeight="1">
      <c r="A126" s="34" t="s">
        <v>242</v>
      </c>
      <c r="B126" s="9" t="s">
        <v>261</v>
      </c>
      <c r="C126" s="43">
        <f>C127</f>
        <v>23781000</v>
      </c>
      <c r="D126" s="43">
        <f>D127</f>
        <v>3650000</v>
      </c>
    </row>
    <row r="127" spans="1:4" ht="65.25" customHeight="1">
      <c r="A127" s="33" t="s">
        <v>240</v>
      </c>
      <c r="B127" s="10" t="s">
        <v>241</v>
      </c>
      <c r="C127" s="40">
        <v>23781000</v>
      </c>
      <c r="D127" s="40">
        <v>3650000</v>
      </c>
    </row>
    <row r="128" spans="1:4" ht="38.25">
      <c r="A128" s="32" t="s">
        <v>219</v>
      </c>
      <c r="B128" s="9" t="s">
        <v>48</v>
      </c>
      <c r="C128" s="43">
        <f>C129</f>
        <v>1118000</v>
      </c>
      <c r="D128" s="43">
        <f>D129</f>
        <v>559000</v>
      </c>
    </row>
    <row r="129" spans="1:4" ht="42.75" customHeight="1">
      <c r="A129" s="33" t="s">
        <v>220</v>
      </c>
      <c r="B129" s="10" t="s">
        <v>49</v>
      </c>
      <c r="C129" s="40">
        <v>1118000</v>
      </c>
      <c r="D129" s="40">
        <v>559000</v>
      </c>
    </row>
    <row r="130" spans="1:4" s="2" customFormat="1" ht="17.25" customHeight="1" hidden="1">
      <c r="A130" s="8" t="s">
        <v>229</v>
      </c>
      <c r="B130" s="9" t="s">
        <v>230</v>
      </c>
      <c r="C130" s="43">
        <f>C131</f>
        <v>0</v>
      </c>
      <c r="D130" s="43">
        <f>D131</f>
        <v>0</v>
      </c>
    </row>
    <row r="131" spans="1:4" ht="17.25" customHeight="1" hidden="1">
      <c r="A131" s="4" t="s">
        <v>228</v>
      </c>
      <c r="B131" s="10" t="s">
        <v>227</v>
      </c>
      <c r="C131" s="40"/>
      <c r="D131" s="40"/>
    </row>
    <row r="132" spans="1:4" ht="18" customHeight="1" hidden="1">
      <c r="A132" s="8" t="s">
        <v>52</v>
      </c>
      <c r="B132" s="9" t="s">
        <v>53</v>
      </c>
      <c r="C132" s="38">
        <f>C133+C135+C141+C137+C147+C143+C145+C139</f>
        <v>0</v>
      </c>
      <c r="D132" s="38">
        <f>D133+D135+D141+D137+D147+D143+D145+D139</f>
        <v>0</v>
      </c>
    </row>
    <row r="133" spans="1:4" ht="39.75" customHeight="1" hidden="1">
      <c r="A133" s="8" t="s">
        <v>54</v>
      </c>
      <c r="B133" s="9" t="s">
        <v>55</v>
      </c>
      <c r="C133" s="38">
        <f>C134</f>
        <v>0</v>
      </c>
      <c r="D133" s="38">
        <f>D134</f>
        <v>0</v>
      </c>
    </row>
    <row r="134" spans="1:4" ht="53.25" customHeight="1" hidden="1">
      <c r="A134" s="4" t="s">
        <v>56</v>
      </c>
      <c r="B134" s="10" t="s">
        <v>57</v>
      </c>
      <c r="C134" s="39"/>
      <c r="D134" s="39"/>
    </row>
    <row r="135" spans="1:4" ht="53.25" customHeight="1" hidden="1">
      <c r="A135" s="8" t="s">
        <v>58</v>
      </c>
      <c r="B135" s="9" t="s">
        <v>59</v>
      </c>
      <c r="C135" s="38">
        <f>C136</f>
        <v>0</v>
      </c>
      <c r="D135" s="38">
        <f>D136</f>
        <v>0</v>
      </c>
    </row>
    <row r="136" spans="1:4" ht="53.25" customHeight="1" hidden="1">
      <c r="A136" s="4" t="s">
        <v>60</v>
      </c>
      <c r="B136" s="10" t="s">
        <v>61</v>
      </c>
      <c r="C136" s="39">
        <v>0</v>
      </c>
      <c r="D136" s="39">
        <v>0</v>
      </c>
    </row>
    <row r="137" spans="1:4" ht="53.25" customHeight="1" hidden="1">
      <c r="A137" s="8" t="s">
        <v>145</v>
      </c>
      <c r="B137" s="9" t="s">
        <v>146</v>
      </c>
      <c r="C137" s="44">
        <f>C138</f>
        <v>0</v>
      </c>
      <c r="D137" s="44">
        <f>D138</f>
        <v>0</v>
      </c>
    </row>
    <row r="138" spans="1:4" ht="38.25" hidden="1">
      <c r="A138" s="4" t="s">
        <v>147</v>
      </c>
      <c r="B138" s="10" t="s">
        <v>148</v>
      </c>
      <c r="C138" s="45"/>
      <c r="D138" s="45"/>
    </row>
    <row r="139" spans="1:4" ht="63.75" hidden="1">
      <c r="A139" s="8" t="s">
        <v>188</v>
      </c>
      <c r="B139" s="9" t="s">
        <v>189</v>
      </c>
      <c r="C139" s="44">
        <f>C140</f>
        <v>0</v>
      </c>
      <c r="D139" s="44">
        <f>D140</f>
        <v>0</v>
      </c>
    </row>
    <row r="140" spans="1:4" ht="76.5" hidden="1">
      <c r="A140" s="4" t="s">
        <v>190</v>
      </c>
      <c r="B140" s="10" t="s">
        <v>191</v>
      </c>
      <c r="C140" s="45"/>
      <c r="D140" s="45"/>
    </row>
    <row r="141" spans="1:4" ht="43.5" customHeight="1" hidden="1">
      <c r="A141" s="8" t="s">
        <v>141</v>
      </c>
      <c r="B141" s="9" t="s">
        <v>144</v>
      </c>
      <c r="C141" s="38">
        <f>C142</f>
        <v>0</v>
      </c>
      <c r="D141" s="38">
        <f>D142</f>
        <v>0</v>
      </c>
    </row>
    <row r="142" spans="1:4" ht="53.25" customHeight="1" hidden="1">
      <c r="A142" s="4" t="s">
        <v>142</v>
      </c>
      <c r="B142" s="10" t="s">
        <v>143</v>
      </c>
      <c r="C142" s="39"/>
      <c r="D142" s="39"/>
    </row>
    <row r="143" spans="1:4" ht="53.25" customHeight="1" hidden="1">
      <c r="A143" s="8" t="s">
        <v>172</v>
      </c>
      <c r="B143" s="9" t="s">
        <v>175</v>
      </c>
      <c r="C143" s="38">
        <f>C144</f>
        <v>0</v>
      </c>
      <c r="D143" s="38">
        <f>D144</f>
        <v>0</v>
      </c>
    </row>
    <row r="144" spans="1:4" ht="53.25" customHeight="1" hidden="1">
      <c r="A144" s="4" t="s">
        <v>173</v>
      </c>
      <c r="B144" s="10" t="s">
        <v>174</v>
      </c>
      <c r="C144" s="39"/>
      <c r="D144" s="39"/>
    </row>
    <row r="145" spans="1:4" ht="114.75" hidden="1">
      <c r="A145" s="8" t="s">
        <v>184</v>
      </c>
      <c r="B145" s="9" t="s">
        <v>185</v>
      </c>
      <c r="C145" s="38">
        <f>C146</f>
        <v>0</v>
      </c>
      <c r="D145" s="38">
        <f>D146</f>
        <v>0</v>
      </c>
    </row>
    <row r="146" spans="1:4" ht="114.75" hidden="1">
      <c r="A146" s="4" t="s">
        <v>186</v>
      </c>
      <c r="B146" s="10" t="s">
        <v>187</v>
      </c>
      <c r="C146" s="39"/>
      <c r="D146" s="39"/>
    </row>
    <row r="147" spans="1:4" ht="19.5" customHeight="1" hidden="1">
      <c r="A147" s="8" t="s">
        <v>162</v>
      </c>
      <c r="B147" s="9" t="s">
        <v>163</v>
      </c>
      <c r="C147" s="38">
        <f>C148</f>
        <v>0</v>
      </c>
      <c r="D147" s="38">
        <f>D148</f>
        <v>0</v>
      </c>
    </row>
    <row r="148" spans="1:4" ht="25.5" hidden="1">
      <c r="A148" s="4" t="s">
        <v>164</v>
      </c>
      <c r="B148" s="10" t="s">
        <v>165</v>
      </c>
      <c r="C148" s="39"/>
      <c r="D148" s="39"/>
    </row>
    <row r="149" spans="1:4" ht="25.5" hidden="1">
      <c r="A149" s="8" t="s">
        <v>166</v>
      </c>
      <c r="B149" s="9" t="s">
        <v>167</v>
      </c>
      <c r="C149" s="46">
        <f>C150</f>
        <v>0</v>
      </c>
      <c r="D149" s="46">
        <f>D150</f>
        <v>0</v>
      </c>
    </row>
    <row r="150" spans="1:4" ht="25.5" hidden="1">
      <c r="A150" s="4" t="s">
        <v>168</v>
      </c>
      <c r="B150" s="10" t="s">
        <v>169</v>
      </c>
      <c r="C150" s="47">
        <f>C151</f>
        <v>0</v>
      </c>
      <c r="D150" s="47">
        <f>D151</f>
        <v>0</v>
      </c>
    </row>
    <row r="151" spans="1:4" ht="38.25" hidden="1">
      <c r="A151" s="4" t="s">
        <v>170</v>
      </c>
      <c r="B151" s="10" t="s">
        <v>171</v>
      </c>
      <c r="C151" s="47"/>
      <c r="D151" s="47"/>
    </row>
    <row r="152" spans="1:4" ht="17.25" customHeight="1" hidden="1">
      <c r="A152" s="8" t="s">
        <v>99</v>
      </c>
      <c r="B152" s="9" t="s">
        <v>100</v>
      </c>
      <c r="C152" s="38">
        <f>C153</f>
        <v>0</v>
      </c>
      <c r="D152" s="38">
        <f>D153</f>
        <v>0</v>
      </c>
    </row>
    <row r="153" spans="1:4" ht="16.5" customHeight="1" hidden="1">
      <c r="A153" s="4" t="s">
        <v>101</v>
      </c>
      <c r="B153" s="10" t="s">
        <v>103</v>
      </c>
      <c r="C153" s="39">
        <f>C154</f>
        <v>0</v>
      </c>
      <c r="D153" s="39">
        <f>D154</f>
        <v>0</v>
      </c>
    </row>
    <row r="154" spans="1:4" ht="26.25" customHeight="1" hidden="1">
      <c r="A154" s="4" t="s">
        <v>102</v>
      </c>
      <c r="B154" s="10" t="s">
        <v>123</v>
      </c>
      <c r="C154" s="39"/>
      <c r="D154" s="39"/>
    </row>
    <row r="155" spans="1:4" ht="51">
      <c r="A155" s="8" t="s">
        <v>262</v>
      </c>
      <c r="B155" s="9" t="s">
        <v>263</v>
      </c>
      <c r="C155" s="48">
        <v>0</v>
      </c>
      <c r="D155" s="48">
        <f>D156</f>
        <v>-12069453.35</v>
      </c>
    </row>
    <row r="156" spans="1:4" ht="51">
      <c r="A156" s="4" t="s">
        <v>266</v>
      </c>
      <c r="B156" s="10" t="s">
        <v>264</v>
      </c>
      <c r="C156" s="49">
        <v>0</v>
      </c>
      <c r="D156" s="49">
        <f>D157</f>
        <v>-12069453.35</v>
      </c>
    </row>
    <row r="157" spans="1:4" ht="51">
      <c r="A157" s="4" t="s">
        <v>267</v>
      </c>
      <c r="B157" s="10" t="s">
        <v>265</v>
      </c>
      <c r="C157" s="49">
        <v>0</v>
      </c>
      <c r="D157" s="49">
        <v>-12069453.35</v>
      </c>
    </row>
    <row r="158" spans="1:4" ht="14.25" customHeight="1">
      <c r="A158" s="7" t="s">
        <v>62</v>
      </c>
      <c r="B158" s="16"/>
      <c r="C158" s="36">
        <f>C93+C14</f>
        <v>605310331.98</v>
      </c>
      <c r="D158" s="36">
        <f>D93+D14</f>
        <v>201787553.52000004</v>
      </c>
    </row>
  </sheetData>
  <sheetProtection/>
  <mergeCells count="11">
    <mergeCell ref="A1:D1"/>
    <mergeCell ref="A2:D2"/>
    <mergeCell ref="A3:D3"/>
    <mergeCell ref="B4:D4"/>
    <mergeCell ref="B67:B69"/>
    <mergeCell ref="C67:C69"/>
    <mergeCell ref="A5:C5"/>
    <mergeCell ref="D67:D69"/>
    <mergeCell ref="A9:D11"/>
    <mergeCell ref="B6:C6"/>
    <mergeCell ref="A67:A69"/>
  </mergeCells>
  <printOptions/>
  <pageMargins left="0.7874015748031497" right="0.65" top="0.7874015748031497" bottom="0.6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*</cp:lastModifiedBy>
  <cp:lastPrinted>2017-04-07T01:42:13Z</cp:lastPrinted>
  <dcterms:created xsi:type="dcterms:W3CDTF">2010-02-17T02:32:39Z</dcterms:created>
  <dcterms:modified xsi:type="dcterms:W3CDTF">2017-07-07T04:48:54Z</dcterms:modified>
  <cp:category/>
  <cp:version/>
  <cp:contentType/>
  <cp:contentStatus/>
</cp:coreProperties>
</file>