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'Лист1'!$A$1:$G$583</definedName>
  </definedNames>
  <calcPr fullCalcOnLoad="1"/>
</workbook>
</file>

<file path=xl/sharedStrings.xml><?xml version="1.0" encoding="utf-8"?>
<sst xmlns="http://schemas.openxmlformats.org/spreadsheetml/2006/main" count="2437" uniqueCount="551">
  <si>
    <t>Физическая культура и спорт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</si>
  <si>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</si>
  <si>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</si>
  <si>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</si>
  <si>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</si>
  <si>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810</t>
  </si>
  <si>
    <t>Муниципальная программа «Развитие системы обращения с отходами производства и потребления на территории Орджоникидзевского района на 2014-2020 годы»</t>
  </si>
  <si>
    <t>Строительство, реконструкция и оборудование полигонов твёрдых бытовых отходов, в том числе разработка проектно-сметной документации</t>
  </si>
  <si>
    <t>Подпрограмма "Развитие мер социальной поддержки отдельных категорий граждан"</t>
  </si>
  <si>
    <t>Доплаты к пенсиям муниципальных служащих Орджоникидзевского района</t>
  </si>
  <si>
    <t>1410610</t>
  </si>
  <si>
    <t>310</t>
  </si>
  <si>
    <t>Публичные нормативные социальные выплаты гражданам</t>
  </si>
  <si>
    <t>Субсидии автономным учреждениям</t>
  </si>
  <si>
    <t>620</t>
  </si>
  <si>
    <t>Субвенции</t>
  </si>
  <si>
    <t>530</t>
  </si>
  <si>
    <t>Обслуживание муниципального долга</t>
  </si>
  <si>
    <t>730</t>
  </si>
  <si>
    <t>Обеспечение деятельности подведомственных учреждений (Музеи и постоянные выставки)</t>
  </si>
  <si>
    <t>Обеспечение деятельности подведомственных учреждений (Библиотеки)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</si>
  <si>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пункты)</t>
  </si>
  <si>
    <t>Мероприятия в сфере физической культуры и спорта</t>
  </si>
  <si>
    <t>Прочие мероприятия в сфере развития сельского хозяйства</t>
  </si>
  <si>
    <t>4017019</t>
  </si>
  <si>
    <t>Охрана семьи и детства</t>
  </si>
  <si>
    <t>Сельское хозяйство и рыболовство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</si>
  <si>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</si>
  <si>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( рублей)</t>
  </si>
  <si>
    <t>Обеспечение деятельности подведомственных учреждений (в сфере обеспечения хозяйственного обслуживания)</t>
  </si>
  <si>
    <t xml:space="preserve">01 </t>
  </si>
  <si>
    <t>Мероприятия по профилактике безнадзорности и правонарушений несовершеннолетних</t>
  </si>
  <si>
    <t>Обеспечение деятельности органов местного самоуправления, муниципальных учреждений муниципального образования Орджоникидзевский район</t>
  </si>
  <si>
    <t xml:space="preserve">Обеспечение деятельности контрольно-счетной комиссии муниципального образования </t>
  </si>
  <si>
    <t>4017011</t>
  </si>
  <si>
    <t>4017012</t>
  </si>
  <si>
    <t>4017013</t>
  </si>
  <si>
    <t>4012003</t>
  </si>
  <si>
    <t>Общегосударственные вопросы</t>
  </si>
  <si>
    <t>Резервные фонды</t>
  </si>
  <si>
    <t>12</t>
  </si>
  <si>
    <t>Резервные фонды местных администраций</t>
  </si>
  <si>
    <t>Общеэкономические вопросы</t>
  </si>
  <si>
    <t>Охрана окружающей среды</t>
  </si>
  <si>
    <t>Другие вопросы в области охраны окружающей среды</t>
  </si>
  <si>
    <t>Непрограммные расходы в сфере установленных  функций органов местного самоуправления, муниципальных учреждений Орджоникидзевского района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</si>
  <si>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</si>
  <si>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</si>
  <si>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</si>
  <si>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 нужд)</t>
  </si>
  <si>
    <t>850</t>
  </si>
  <si>
    <t>Уплата налогов, сборов и иных платежей</t>
  </si>
  <si>
    <t>Председатель представительного органа муниципального образования Орджоникидзевский район</t>
  </si>
  <si>
    <t xml:space="preserve"> Глава муниципального образования Орджоникидзевский район</t>
  </si>
  <si>
    <t xml:space="preserve">Проведение выборов в представительные органы муниципального образования </t>
  </si>
  <si>
    <t xml:space="preserve">Проведение выборов глав муниципальных образований </t>
  </si>
  <si>
    <t>Резервные средства</t>
  </si>
  <si>
    <t>Функционирование высшего должностного лица субъекта Российской Федерации и муниципального образования</t>
  </si>
  <si>
    <t>11</t>
  </si>
  <si>
    <t>ИТОГО:</t>
  </si>
  <si>
    <t>14</t>
  </si>
  <si>
    <t>13</t>
  </si>
  <si>
    <t>Средства массовой информации</t>
  </si>
  <si>
    <t>Обслуживание государственного и  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</si>
  <si>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</si>
  <si>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Другие вопросы в области культуры, кинематографии</t>
  </si>
  <si>
    <t>Национальная оборона</t>
  </si>
  <si>
    <t xml:space="preserve">Мобилизационная и вневойсковая подготовка </t>
  </si>
  <si>
    <t xml:space="preserve">Осуществление первичного воинского учета на территориях, где отсутствуют военные комиссариаты </t>
  </si>
  <si>
    <t xml:space="preserve">Другие вопросы в области национальной экономики  </t>
  </si>
  <si>
    <t xml:space="preserve">Физическая культура </t>
  </si>
  <si>
    <t>Мероприятия в сфере средств массовой информации</t>
  </si>
  <si>
    <t>870</t>
  </si>
  <si>
    <t>собст</t>
  </si>
  <si>
    <t>делег</t>
  </si>
  <si>
    <t>ф/упр</t>
  </si>
  <si>
    <t>5% суб</t>
  </si>
  <si>
    <t>итого</t>
  </si>
  <si>
    <t>с/х</t>
  </si>
  <si>
    <t>экономика</t>
  </si>
  <si>
    <t>совет деп</t>
  </si>
  <si>
    <t>УМИ</t>
  </si>
  <si>
    <t>адм-я</t>
  </si>
  <si>
    <t>УКМС</t>
  </si>
  <si>
    <t>обр</t>
  </si>
  <si>
    <t>црб</t>
  </si>
  <si>
    <t>Культура, кинематография</t>
  </si>
  <si>
    <t>Дотации на выравнивание бюджетной обеспеченности субъектов Российской Федерации и муниципальных образований</t>
  </si>
  <si>
    <t>РЗ</t>
  </si>
  <si>
    <t>ПР</t>
  </si>
  <si>
    <t>ЦСР</t>
  </si>
  <si>
    <t xml:space="preserve"> ВР</t>
  </si>
  <si>
    <t xml:space="preserve"> </t>
  </si>
  <si>
    <t>01</t>
  </si>
  <si>
    <t>03</t>
  </si>
  <si>
    <t>06</t>
  </si>
  <si>
    <t>04</t>
  </si>
  <si>
    <t>08</t>
  </si>
  <si>
    <t>09</t>
  </si>
  <si>
    <t>07</t>
  </si>
  <si>
    <t>02</t>
  </si>
  <si>
    <t>05</t>
  </si>
  <si>
    <t>10</t>
  </si>
  <si>
    <t>Наименование</t>
  </si>
  <si>
    <t>Центральный аппарат</t>
  </si>
  <si>
    <t>Обеспечение 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</si>
  <si>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</si>
  <si>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проведения выборов и референдумов </t>
  </si>
  <si>
    <t xml:space="preserve">Другие общегосударственные вопросы </t>
  </si>
  <si>
    <t>Национальная экономика</t>
  </si>
  <si>
    <t>Транспорт</t>
  </si>
  <si>
    <t>Периодическая печать и издательства</t>
  </si>
  <si>
    <t>Социальная политика</t>
  </si>
  <si>
    <t>Процентные платежи по муниципальному долгу</t>
  </si>
  <si>
    <t>Образование</t>
  </si>
  <si>
    <t>Культура</t>
  </si>
  <si>
    <t>Гранты начинающим субъектам малого предпринимательства на создание и развитие собственного бизнеса</t>
  </si>
  <si>
    <t>1801500</t>
  </si>
  <si>
    <t xml:space="preserve">Премии и гранты </t>
  </si>
  <si>
    <t>350</t>
  </si>
  <si>
    <t>510</t>
  </si>
  <si>
    <t>Дотации</t>
  </si>
  <si>
    <t>Иные дотации</t>
  </si>
  <si>
    <t>Обеспечение деятельности подведомственных учреждений (Предоставление дополнительного образования детям)</t>
  </si>
  <si>
    <t>Обеспечение деятельности подведомственных учреждений (Дошкольные организации)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</si>
  <si>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</si>
  <si>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(Общеобразовательные школы-интернаты)</t>
  </si>
  <si>
    <t>Мероприятия по проведению оздоровительной кампании детей</t>
  </si>
  <si>
    <t>610</t>
  </si>
  <si>
    <t xml:space="preserve">Субсидии бюджетным учреждениям </t>
  </si>
  <si>
    <t>Осуществление органами местного самоуправления государственных полномочий в области охраны труда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</si>
  <si>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частных организациях, осуществляющих присмотр и уход за детьми</t>
  </si>
  <si>
    <t xml:space="preserve">Расходы на выплату ежемесячных денежных средств на содержание детей-сирот и детей, оставшихся без попечения родителей, в семье опекуна и приёмной семье, а также вознаграждение, причитающееся приёмному родителю </t>
  </si>
  <si>
    <t>Осуществление отдельных государственных полномочий по предупреждению и ликвидации болезней животных</t>
  </si>
  <si>
    <t>Предоставление детям-сиротам и детям, оставшимся без попечения родителей, лицам из числа детей-сирот и детей, оставшихся без попечения родителей, благоустроенных жилых помещений специализированного жилищного фонда по договорам найма специализированных жилых помещений</t>
  </si>
  <si>
    <t xml:space="preserve">Предоставление детям-сиротам и детям, оставшимся без попечения родителей, лицам из  числа детей-сирот и детей, оставшихся без попечения родителей, жилых помещений по договорам социального найма </t>
  </si>
  <si>
    <t xml:space="preserve">Распределение бюджетных ассигнований по разделам, подразделам, целевым статьям,   </t>
  </si>
  <si>
    <t>группам и подгруппам видов расходов классификации расходов местного бюджета</t>
  </si>
  <si>
    <t>Обеспечение деятельности подведомственных учреждений (Единая дежурно-диспетчерская служба)</t>
  </si>
  <si>
    <t>Социальное обеспечение населения</t>
  </si>
  <si>
    <t>Адресная социальная поддержка граждан, находящихся в трудной жизненной ситуации</t>
  </si>
  <si>
    <t>Единовременные выплаты гражданам, в связи с присвоением звания "Почетный гражданин Орджоникидзевского района"</t>
  </si>
  <si>
    <t>Другие вопросы в области социальной политики</t>
  </si>
  <si>
    <t>Другие мероприятия в области социальной поддержки</t>
  </si>
  <si>
    <t>Подпрограмма "Социальная поддержка старшего поколения"</t>
  </si>
  <si>
    <t>Предоставление финансовой поддержки Орджоникидзевской Общественной организации Всероссийского общества инвалидов и Совета ветеранов войны, труда, Вооруженных сил и правоохранительных органов Орджоникидзевского района</t>
  </si>
  <si>
    <t>Дорожное хозяйство (дорожные фонды)</t>
  </si>
  <si>
    <t>Иные межбюджетные трансферты</t>
  </si>
  <si>
    <t>540</t>
  </si>
  <si>
    <t>Подпрограмма  «Развитие библиотечного дела в Орджоникидзевском районе»</t>
  </si>
  <si>
    <t>Мероприятия по поддержке и развитию культуры, искусства, кинематографии, средств массовой информации и архивного дела</t>
  </si>
  <si>
    <t>Подпрограмма  «Сохранение музейных фондов и развитие музеев  Орджоникидзевского района»</t>
  </si>
  <si>
    <t xml:space="preserve">Подпрограмма "Популяризация объектов культурного  наследия  Орджоникидзевского района" </t>
  </si>
  <si>
    <t>Мероприятия в сфере молодежной политики</t>
  </si>
  <si>
    <t>Подпрограмма "Сохранение и развитие культуры Орджоникидзевского района"</t>
  </si>
  <si>
    <t>Мероприятия по развитию дошкольного образования</t>
  </si>
  <si>
    <t xml:space="preserve">Подпрограмма «Устойчивое развитие сельских территорий» </t>
  </si>
  <si>
    <t>Модернизация, реконструкция, строительство и капитальный ремонт объектов муниципальной собственности, в том числе разработка проектно-сметной документации</t>
  </si>
  <si>
    <t>1210000</t>
  </si>
  <si>
    <t>1210400</t>
  </si>
  <si>
    <t>Мероприятия по развитию общего образования</t>
  </si>
  <si>
    <t>Мероприятия в сфере дополнительного образования</t>
  </si>
  <si>
    <t>Прочие мероприятия в сфере образования</t>
  </si>
  <si>
    <t>Мероприятия по обеспечению общественного порядка и противодействию преступности в Орджоникидзевском районе</t>
  </si>
  <si>
    <t>Муниципальная  программа "Повышение безопасности дорожного движения в Орджоникидзевском районе на 2013-2015 годы"</t>
  </si>
  <si>
    <t>Мероприятия по обеспечению безопасности дорожного движения</t>
  </si>
  <si>
    <t>1300000</t>
  </si>
  <si>
    <t>1300510</t>
  </si>
  <si>
    <t>Мероприятия в сфере патриотического воспитания граждан Орджоникидзевского района</t>
  </si>
  <si>
    <t>320</t>
  </si>
  <si>
    <t>Социальные выплаты гражданам, кроме публичных нормативных социальных выплат</t>
  </si>
  <si>
    <t>Пенсионное обеспечение</t>
  </si>
  <si>
    <t>Предоставление субсидий перевозчикам, осуществляющим пассажирские перевозки автомобильным транспортом общего пользования по регулируемым тарифам по маршрутам с низкой интенсивностью пассажиропотоков на социально-значимых маршрутах</t>
  </si>
  <si>
    <t>Мероприятия по улучшению жилищных условий граждан, молодых семей и молодых специалистов, проживающих в сельской местности</t>
  </si>
  <si>
    <t>Мероприятия по обеспечению жильем работников социальной сферы, работающих в сельской местности</t>
  </si>
  <si>
    <t>Мероприятия по возмещению расходов гражданам на заготовку, переработку, транспортировку древесины для строительства, капитального ремонта и реконструкции жилых домов</t>
  </si>
  <si>
    <t>1220320</t>
  </si>
  <si>
    <t>1220330</t>
  </si>
  <si>
    <t>Муниципальная программа "Развитие агропромышленного комплекса и социальной сферы на селе Орджоникидзевского района Республики Хакасия на 2014-2016 годы"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</si>
  <si>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</si>
  <si>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</si>
  <si>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</si>
  <si>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</si>
  <si>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</si>
  <si>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</si>
  <si>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Осуществление мероприятий по улучшению жилищных условий граждан, молодых семей  и молодых специалистов, проживающих в сельской местности</t>
  </si>
  <si>
    <t>830</t>
  </si>
  <si>
    <t>Исполнение судебных актов</t>
  </si>
  <si>
    <t>Дотации на выравнивание бюджетной обеспеченности поселений из районного фонда финансовой поддержки</t>
  </si>
  <si>
    <t>Реализация мероприятий по развитию общеобразовательных организаций</t>
  </si>
  <si>
    <t>Реализация мероприятий по предоставлению школьного питания</t>
  </si>
  <si>
    <t>Мероприятия по развитию муниципальной службы</t>
  </si>
  <si>
    <t>Жилищно-коммунальное хозяйство</t>
  </si>
  <si>
    <t>Коммунальное хозяйство</t>
  </si>
  <si>
    <t xml:space="preserve">Благоустройство </t>
  </si>
  <si>
    <t>520</t>
  </si>
  <si>
    <t>Субсидии</t>
  </si>
  <si>
    <t>Реализация мероприятий по сохранению и развитию малых сел</t>
  </si>
  <si>
    <t>Муниципальная  программа "Энергосбережение и повышение энергетической эффективности в  Орджоникидзевском районе Республики Хакасия на 2010-2015 годы и на перспективу до 2020 года"</t>
  </si>
  <si>
    <t>1900000</t>
  </si>
  <si>
    <t>Мероприятия, направленные на  энергосбережение и повышение энергетической эффективности</t>
  </si>
  <si>
    <t>1901800</t>
  </si>
  <si>
    <t>Осуществление органами местного самоуправления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</si>
  <si>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4010890</t>
  </si>
  <si>
    <t>Мероприятия, направленные на реализацию региональной программы повышения эффективности бюджетных расходов в Республике Хакасия</t>
  </si>
  <si>
    <t>Прочие межбюджетные трансферты общего характера</t>
  </si>
  <si>
    <t>Реализация региональной программы повышения эффективности бюджетных расходов</t>
  </si>
  <si>
    <t>4015089</t>
  </si>
  <si>
    <t>4017116</t>
  </si>
  <si>
    <t xml:space="preserve">Подпрограмма «Сохранение и развитие дополнительного образования в сфере культуры и искусства Орджоникидзевского района»  </t>
  </si>
  <si>
    <t>Строительство, реконструкция объектов муниципальной собственности, в том числе разработка проектно-сметной документации</t>
  </si>
  <si>
    <t>Государственная поддержка малого и среднего предпринимательства, включая крестьянские (фермерские хозяйства)</t>
  </si>
  <si>
    <t xml:space="preserve">04 </t>
  </si>
  <si>
    <t>Муниципальная программа «Профилактика безнадзорности и правонарушений несовершеннолетних в Орджоникидзевском районе на 2015-2017 годы»</t>
  </si>
  <si>
    <t>Муниципальная программа "Молодежь Орджоникидзевского района на 2015-2017 годы"</t>
  </si>
  <si>
    <t>Муниципальная программа "Об улучшении условий и охраны труда в Орджоникидзевском районе на 2015-2017 годы"</t>
  </si>
  <si>
    <t>Мероприятия по улучшению условий и охране труда</t>
  </si>
  <si>
    <t>2302200</t>
  </si>
  <si>
    <t>Мероприятия по развитию территориального общественного самоуправления</t>
  </si>
  <si>
    <t>Муниципальная программа «Развитие субъектов малого и среднего предпринимательства в Орджоникидзевском районе на 2015-2017 годы»</t>
  </si>
  <si>
    <t>Муниципальная программа «Экономическое и социальное  развитие сельского хозяйства Орджоникидзевского района  на 2015-2017 годы"</t>
  </si>
  <si>
    <t>Мероприятия в сфере информационных и телекоммуникационных технологий</t>
  </si>
  <si>
    <t>Иные закупки товаров, работ и услуг для обеспечения государственных (муниципальных) нужд</t>
  </si>
  <si>
    <t>Обслуживание государственного внутреннего и   муниципального долга</t>
  </si>
  <si>
    <t>Жилищное хозяйство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</si>
  <si>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"Фонд содействия реформированию жилищно-коммунального хозяйства"</t>
  </si>
  <si>
    <t>Обеспечение мероприятий по переселению граждан из аварийного жилищного фонда за счет средств республиканского бюджета Республики Хакасия</t>
  </si>
  <si>
    <t>Капитальный ремонт спортивного зала</t>
  </si>
  <si>
    <t>360</t>
  </si>
  <si>
    <t>Иные выплаты населению</t>
  </si>
  <si>
    <t>Реализация мероприятий, направленных на энергосбережение и повышение энергетической эффективности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</si>
  <si>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</si>
  <si>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</si>
  <si>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Средства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</si>
  <si>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Мероприятия на развитие транспортной инфраструктуры в муниципальных образованиях Республики Хакасия</t>
  </si>
  <si>
    <t>4010007050</t>
  </si>
  <si>
    <t>2300000000</t>
  </si>
  <si>
    <t>Муниципальная программа «Развитие архивного дела в Орджоникидзевском районе на 2016-2017 годы»</t>
  </si>
  <si>
    <t>Осуществление государственных полномочий по опеке и попечительству в отношении несовершеннолетних</t>
  </si>
  <si>
    <t>Муниципальная программа «Патриотическое воспитание граждан Российской Федерации, проживающих в Орджоникидзевском районе Республики Хакасия на 2016-2018 годы»</t>
  </si>
  <si>
    <t>Муниципальная программа «Культура Орджоникидзевского района на 2016-2018 годы»</t>
  </si>
  <si>
    <t>Муниципальная программа «Развитие физической культуры и спорта Орджоникидзевского района на 2016-2018 годы»</t>
  </si>
  <si>
    <t xml:space="preserve">Обеспечение профилактики безнадзорности и правонарушений несовершеннолетних </t>
  </si>
  <si>
    <t>Муниципальная  программа "Повышение безопасности дорожного движения в Орджоникидзевском районе на 2016-2018 годы"</t>
  </si>
  <si>
    <t>Профилактика дорожно-транспортных происшествий</t>
  </si>
  <si>
    <t>Развитие архивного дела</t>
  </si>
  <si>
    <t>Развитие территориального общественного самоуправления</t>
  </si>
  <si>
    <t xml:space="preserve">Развитие муниципальной службы </t>
  </si>
  <si>
    <t>Обеспечение транспортного обслуживания населения</t>
  </si>
  <si>
    <t>Обеспечение мер социальной поддержки отдельным категориям граждан</t>
  </si>
  <si>
    <t>Поддержка граждан старшего поколения</t>
  </si>
  <si>
    <t>Поддержка средств массовой информации</t>
  </si>
  <si>
    <t>Профилактика наркомании, пьянства и алкоголизма</t>
  </si>
  <si>
    <t>Поддержка малого и среднего предпринимательства</t>
  </si>
  <si>
    <t>Муниципальная  программа "Сохранение  и  развитие  малых  сел Орджоникидзевского  района Республики  Хакасия (2016-2018 годы)"</t>
  </si>
  <si>
    <t>Сохранение  и  развитие  малых  сел</t>
  </si>
  <si>
    <t>Мероприятия по сохранению и развитию малых сел</t>
  </si>
  <si>
    <t>40000 00000</t>
  </si>
  <si>
    <t>40100 00000</t>
  </si>
  <si>
    <t>40100 02030</t>
  </si>
  <si>
    <t>40100 70160</t>
  </si>
  <si>
    <t>40100 02040</t>
  </si>
  <si>
    <t>40100 02110</t>
  </si>
  <si>
    <t>40100 70110</t>
  </si>
  <si>
    <t>40100 70120</t>
  </si>
  <si>
    <t xml:space="preserve">40100 70130 </t>
  </si>
  <si>
    <t>40100 70130</t>
  </si>
  <si>
    <t xml:space="preserve">40100 70230 </t>
  </si>
  <si>
    <t>40100 70230</t>
  </si>
  <si>
    <t>40100 02250</t>
  </si>
  <si>
    <t>40100 07050</t>
  </si>
  <si>
    <t>10000 00000</t>
  </si>
  <si>
    <t>10001 00000</t>
  </si>
  <si>
    <t>13001 00000</t>
  </si>
  <si>
    <t>13001 05100</t>
  </si>
  <si>
    <t>21000 00000</t>
  </si>
  <si>
    <t>21001 00000</t>
  </si>
  <si>
    <t>21001 13070</t>
  </si>
  <si>
    <t>31000 00000</t>
  </si>
  <si>
    <t>31001 00000</t>
  </si>
  <si>
    <t>31001 10000</t>
  </si>
  <si>
    <t>34000 00000</t>
  </si>
  <si>
    <t>34001 00000</t>
  </si>
  <si>
    <t>34001 20000</t>
  </si>
  <si>
    <t>40100 02060</t>
  </si>
  <si>
    <t>40100 02050</t>
  </si>
  <si>
    <t>40100 51180</t>
  </si>
  <si>
    <t>35000 00000</t>
  </si>
  <si>
    <t>35001 00000</t>
  </si>
  <si>
    <t>35001 99150</t>
  </si>
  <si>
    <t>40100 70240</t>
  </si>
  <si>
    <t>20000 00000</t>
  </si>
  <si>
    <t>20001 00000</t>
  </si>
  <si>
    <t>20001 19000</t>
  </si>
  <si>
    <t>11000 00000</t>
  </si>
  <si>
    <t>11201 02000</t>
  </si>
  <si>
    <t>18000 00000</t>
  </si>
  <si>
    <t>18001 00000</t>
  </si>
  <si>
    <t>18001 15000</t>
  </si>
  <si>
    <t>25000 00000</t>
  </si>
  <si>
    <t>25001 00000</t>
  </si>
  <si>
    <t>25001 25000</t>
  </si>
  <si>
    <t>16000 00000</t>
  </si>
  <si>
    <t>16100 00000</t>
  </si>
  <si>
    <t xml:space="preserve">Подпрограмма "Развитие дошкольного, начального общего, основного общего, среднего общего образования" </t>
  </si>
  <si>
    <t>16101 00000</t>
  </si>
  <si>
    <t>Развитие дошкольного образования</t>
  </si>
  <si>
    <t>16101 12010</t>
  </si>
  <si>
    <t>40100 42000</t>
  </si>
  <si>
    <t>40100 70150</t>
  </si>
  <si>
    <t>10001 01000</t>
  </si>
  <si>
    <t>40100 42100</t>
  </si>
  <si>
    <t>40100 42200</t>
  </si>
  <si>
    <t>40100 42300</t>
  </si>
  <si>
    <t>40100 70140</t>
  </si>
  <si>
    <t>40100 45200</t>
  </si>
  <si>
    <t>40100 70220</t>
  </si>
  <si>
    <t>26000 00000</t>
  </si>
  <si>
    <t>29000 00000</t>
  </si>
  <si>
    <t>293000 0000</t>
  </si>
  <si>
    <t>29400 00000</t>
  </si>
  <si>
    <t>29401 13070</t>
  </si>
  <si>
    <t>29301 13070</t>
  </si>
  <si>
    <t>40100 44100</t>
  </si>
  <si>
    <t>40100 44200</t>
  </si>
  <si>
    <t>17000 00000</t>
  </si>
  <si>
    <t>17001 14000</t>
  </si>
  <si>
    <t>27000 00000</t>
  </si>
  <si>
    <t>29100 00000</t>
  </si>
  <si>
    <t>29101 13070</t>
  </si>
  <si>
    <t>29101 13090</t>
  </si>
  <si>
    <t>14000 00000</t>
  </si>
  <si>
    <t>14100 00000</t>
  </si>
  <si>
    <t>14101 00000</t>
  </si>
  <si>
    <t>14101 06300</t>
  </si>
  <si>
    <t>12000 00000</t>
  </si>
  <si>
    <t>12200 00000</t>
  </si>
  <si>
    <t>12201 00000</t>
  </si>
  <si>
    <t>12201 03100</t>
  </si>
  <si>
    <t>14101 06100</t>
  </si>
  <si>
    <t>40100 70170</t>
  </si>
  <si>
    <t>40100 70180</t>
  </si>
  <si>
    <t>40100 70250</t>
  </si>
  <si>
    <t>14101 06400</t>
  </si>
  <si>
    <t>14200 00000</t>
  </si>
  <si>
    <t>14201 00000</t>
  </si>
  <si>
    <t>14201 06500</t>
  </si>
  <si>
    <t>28000 00000</t>
  </si>
  <si>
    <t>28001 11060</t>
  </si>
  <si>
    <t>33000 00000</t>
  </si>
  <si>
    <t>33001 00000</t>
  </si>
  <si>
    <t>33001 26000</t>
  </si>
  <si>
    <t>40100 06500</t>
  </si>
  <si>
    <t>28002 11160</t>
  </si>
  <si>
    <t>28002 00000</t>
  </si>
  <si>
    <t>28001 00000</t>
  </si>
  <si>
    <t>28002 11260</t>
  </si>
  <si>
    <t>Обеспечение развития отрасли физической культуры и спорта</t>
  </si>
  <si>
    <t>Проведение спортивных мероприятий, обеспечение подготовки спортивного резерва</t>
  </si>
  <si>
    <t xml:space="preserve">11 </t>
  </si>
  <si>
    <t>Муниципальная программа «Развитие образования в Орджоникидзевском районе (2016-2018 годы)»</t>
  </si>
  <si>
    <t>Развитие начального общего, основного общего, среднего общего образования</t>
  </si>
  <si>
    <t>Предоставление школьного питания</t>
  </si>
  <si>
    <t>Приобретение школьных автобусов</t>
  </si>
  <si>
    <t>Подпрограмма "Развитие системы дополнительного образования детей, выявления и поддержки одаренных детей"</t>
  </si>
  <si>
    <t>Развитие системы дополнительного образования детей</t>
  </si>
  <si>
    <t>16102 00000</t>
  </si>
  <si>
    <t>16102 12020</t>
  </si>
  <si>
    <t>16102 12030</t>
  </si>
  <si>
    <t>16102 12040</t>
  </si>
  <si>
    <t>16102 12320</t>
  </si>
  <si>
    <t>16200 00000</t>
  </si>
  <si>
    <t>16201 00000</t>
  </si>
  <si>
    <t>16201 12120</t>
  </si>
  <si>
    <t>16201 12320</t>
  </si>
  <si>
    <t>16102 12220</t>
  </si>
  <si>
    <t>Обеспечение качественного проведения государственной итоговой аттестации обучающихся</t>
  </si>
  <si>
    <t>16103 00000</t>
  </si>
  <si>
    <t>16103 12320</t>
  </si>
  <si>
    <t>16101 12320</t>
  </si>
  <si>
    <t>13000 00000</t>
  </si>
  <si>
    <t xml:space="preserve">40100 20020 </t>
  </si>
  <si>
    <t>40100 20020</t>
  </si>
  <si>
    <t>29200 00000</t>
  </si>
  <si>
    <t>29201 00000</t>
  </si>
  <si>
    <t xml:space="preserve">Обеспечение развития дополнительного образования в сфере культуры и искусства </t>
  </si>
  <si>
    <t>1300000000</t>
  </si>
  <si>
    <t>Развитие системы патриотического воспитания граждан</t>
  </si>
  <si>
    <t>17001 00000</t>
  </si>
  <si>
    <t>Повышение эффективности использования информационно-телекоммуникационных технологий</t>
  </si>
  <si>
    <t>26001 00000</t>
  </si>
  <si>
    <t>26001 24000</t>
  </si>
  <si>
    <t>Совершенствование библиотечной деятельности</t>
  </si>
  <si>
    <t>29301 00000</t>
  </si>
  <si>
    <t>Сохранение культурных ценностей</t>
  </si>
  <si>
    <t>29401 00000</t>
  </si>
  <si>
    <t>29500 00000</t>
  </si>
  <si>
    <t>Сохранение культурного наследия</t>
  </si>
  <si>
    <t>29501 00000</t>
  </si>
  <si>
    <t>29501 13070</t>
  </si>
  <si>
    <t>27001 00000</t>
  </si>
  <si>
    <t>27001 08000</t>
  </si>
  <si>
    <t>Молодежная политика</t>
  </si>
  <si>
    <t xml:space="preserve">Обеспечение развития  отрасли культуры </t>
  </si>
  <si>
    <t>29101 00000</t>
  </si>
  <si>
    <t>29101 13080</t>
  </si>
  <si>
    <t xml:space="preserve">Обеспечение условий для сохранения и развития отрасли культуры </t>
  </si>
  <si>
    <t>29201 13070</t>
  </si>
  <si>
    <t xml:space="preserve">Обеспечение условий для сохранения и развития системы дополнительного образования </t>
  </si>
  <si>
    <t>29201 13080</t>
  </si>
  <si>
    <t>Пополнение библиотечного фонда</t>
  </si>
  <si>
    <t>29301 13060</t>
  </si>
  <si>
    <t>Обеспечение безопасности и сохранности музейных фондов</t>
  </si>
  <si>
    <t>29401 13050</t>
  </si>
  <si>
    <t>29401 13090</t>
  </si>
  <si>
    <t>11300 00000</t>
  </si>
  <si>
    <t>Профилактика и противодействие  политическому, национальному и религиозному экстремизму</t>
  </si>
  <si>
    <t>11301 00000</t>
  </si>
  <si>
    <t>11301 02000</t>
  </si>
  <si>
    <t>11200 00000</t>
  </si>
  <si>
    <t>11201 00000</t>
  </si>
  <si>
    <t xml:space="preserve">Поддержка сельского хозяйства </t>
  </si>
  <si>
    <t>Поддержка мер по обеспечению сбалансированности бюджетов</t>
  </si>
  <si>
    <t>Муниципальная программа «Развитие информационного обслуживания населения Орджоникидзевского района на 2016-2018 годы»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</si>
  <si>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                                                                                                                                                                                                            </t>
  </si>
  <si>
    <t>40100 09502</t>
  </si>
  <si>
    <t>40100 09602</t>
  </si>
  <si>
    <t>40100 51040</t>
  </si>
  <si>
    <t>40100 71190</t>
  </si>
  <si>
    <t>40100 R0183</t>
  </si>
  <si>
    <t>Муниципальная программа "Организация транспортного обслуживания органов местного самоуправления муниципального образования Орджоникидзевский район на 2016-2019 годы"</t>
  </si>
  <si>
    <t xml:space="preserve">Обеспечение потребности органов местного самоуправления муниципального образования Орджоникидзевский район в качественном транспортном обслуживании </t>
  </si>
  <si>
    <t xml:space="preserve">Мероприятия по обеспечению транспортным обслуживанием </t>
  </si>
  <si>
    <t>32000 00000</t>
  </si>
  <si>
    <t>32001 00000</t>
  </si>
  <si>
    <t>32001 24000</t>
  </si>
  <si>
    <t>40100 71440</t>
  </si>
  <si>
    <t>40100 71450</t>
  </si>
  <si>
    <t>40100 71210</t>
  </si>
  <si>
    <t>Поддержка мероприятий муниципальных программ (подпрограмм) развития малого и среднего предпринимательства</t>
  </si>
  <si>
    <t>410</t>
  </si>
  <si>
    <t xml:space="preserve">Бюджетные инвестиции </t>
  </si>
  <si>
    <t>40100 71140</t>
  </si>
  <si>
    <t>Капитальный ремонт, ремонт автомобильных дорог местного значения городских округов и поселений, малых сел Республики Хакасия</t>
  </si>
  <si>
    <t>40100 71520</t>
  </si>
  <si>
    <t>Муниципальная  программа "Энергосбережение и повышение энергоэффективности в  Орджоникидзевском районе Республики Хакасия на 2010-2015 годы и на перспективу до 2020 года"</t>
  </si>
  <si>
    <t>Обеспечение энергоэффективности и энергосбережения на объектах муниципальной собственности</t>
  </si>
  <si>
    <t>19000 00000</t>
  </si>
  <si>
    <t>19001 00000</t>
  </si>
  <si>
    <t>19001 18000</t>
  </si>
  <si>
    <t>22000 00000</t>
  </si>
  <si>
    <t>22001 21010</t>
  </si>
  <si>
    <t>Мероприятия по предотвращению и снижению загрязнения окружающей среды</t>
  </si>
  <si>
    <t>22001 21020</t>
  </si>
  <si>
    <t>Предотвращение и снижение загрязнения окружающей среды</t>
  </si>
  <si>
    <t>22001 00000</t>
  </si>
  <si>
    <t>40100 17020</t>
  </si>
  <si>
    <t>Строительство общеобразовательных организаций, оснащение оборудованием</t>
  </si>
  <si>
    <t xml:space="preserve">Управление муниципальным имуществом </t>
  </si>
  <si>
    <t>Мероприятия по организации и проведению работ по текущему ремонту объектов муниципального имущества</t>
  </si>
  <si>
    <t>30000 00000</t>
  </si>
  <si>
    <t>30001 00000</t>
  </si>
  <si>
    <t>30001 09100</t>
  </si>
  <si>
    <t>40100 53910</t>
  </si>
  <si>
    <t>Проведение Всероссийской сельскохозяйственной переписи в 2016 году</t>
  </si>
  <si>
    <t>Муниципальная программа "Управление муниципальным имуществом муниципального образования Орджоникидзевский район на 2016-2018 годы"</t>
  </si>
  <si>
    <t>40100 58476</t>
  </si>
  <si>
    <t xml:space="preserve">Реализация мероприятий в сфере дорожного хозяйства, направленных на ликвидацию последствий природных пожаров, произошедших 12 апреля 2015 года на территории Республики Хакасия, а также на развитие транспортной инфраструктуры к местам возведения новых жилых домов в сельской местности для пострадавших граждан </t>
  </si>
  <si>
    <t>40100 71260</t>
  </si>
  <si>
    <t>Обеспечение пожарной безопасности</t>
  </si>
  <si>
    <t xml:space="preserve">Обеспечение первичных мер пожарной безопасности </t>
  </si>
  <si>
    <t>40100 50270</t>
  </si>
  <si>
    <t>Реализация мероприятий государственной программы Российской Федерации "Доступная среда на 2011-2020 годы"</t>
  </si>
  <si>
    <t>40100 R0970</t>
  </si>
  <si>
    <t>Реализация мероприятий по развитию общеобразовательных организаций в части создания условий для занятий физической культурой и спортом в сельской местности</t>
  </si>
  <si>
    <t>40100 50970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</si>
  <si>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</si>
  <si>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40100 55200</t>
  </si>
  <si>
    <t>Реализация мероприятий  по содействию создания в муниципальных образованиях новых мест в общеобразовательных организациях</t>
  </si>
  <si>
    <t>40100 07160</t>
  </si>
  <si>
    <t>Целевые благотворительные пожертвования денежных средств Хакасским региональным общественным фондом поддержки социальных, экономических, культурных программ «Республика», предназначенных для восстановления объектов культуры, пострадавших в результате чрезвычайной ситуации, возникшей 12 апреля 2015 года в результате природных пожаров</t>
  </si>
  <si>
    <t>40100 71430</t>
  </si>
  <si>
    <t>Модернизация региональных систем дошкольного образования</t>
  </si>
  <si>
    <t>Дополнительное профессиональное образование муниципальных служащих и глав муниципальных образований</t>
  </si>
  <si>
    <t>013</t>
  </si>
  <si>
    <t>40100 71170</t>
  </si>
  <si>
    <t>40100 50640</t>
  </si>
  <si>
    <t>Создание условий для бесперебойного теплоснабжения в период прохождения отопительного сезона</t>
  </si>
  <si>
    <t>19002 00000</t>
  </si>
  <si>
    <t>Мероприятия, направленные на создание условий для бесперебойного теплоснабжения в период прохождения отопительного сезона</t>
  </si>
  <si>
    <t>19002 18010</t>
  </si>
  <si>
    <t>Решение вопросов по организации теплоснабжения в период прохождения отопительного сезона</t>
  </si>
  <si>
    <t>19002 71530</t>
  </si>
  <si>
    <t xml:space="preserve">муниципального образования Орджоникидзевский  район  на 2017 год </t>
  </si>
  <si>
    <t>Муниципальная программа "Развитие территориального общественного самоуправления в Орджоникидзевском районе (2017-2019 годы)"</t>
  </si>
  <si>
    <t>Муниципальная программа "Развитие муниципальной службы в муниципальном образовании Орджоникидзевский район на 2017-2019 годы"</t>
  </si>
  <si>
    <t>Муниципальная программа "Транспортное обслуживание населения Орджоникидзевского района на 2017-2019 годы"</t>
  </si>
  <si>
    <t>Муниципальная программа "Обеспечение общественного порядка и противодействие преступности в Орджоникидзевском районе (2017-2019 годы)"</t>
  </si>
  <si>
    <t>Подпрограмма "Профилактика наркомании, пьянства и алкоголизма в Орджоникидзевском районе (2017-2019 годы)"</t>
  </si>
  <si>
    <t>Муниципальная программа "Повышение устойчивости жилых домов, основных объектов и систем жизнеобеспечения в сейсмических районах на территории Орджоникидзевского района" на 2017-2019 годы"</t>
  </si>
  <si>
    <t>Повышение устойчивости жилых домов, основных объектов и систем жизнеобеспечения в сейсмических районах на территории Орджоникидзевского района</t>
  </si>
  <si>
    <t>Мероприятия по повышению устойчивости жилых домов, основных объектов и систем жизнеобеспечения в сейсмических районах на территории Орджоникидзевского района</t>
  </si>
  <si>
    <t>37000 00000</t>
  </si>
  <si>
    <t>37001 00000</t>
  </si>
  <si>
    <t>37001 12020</t>
  </si>
  <si>
    <t>Подпрограмма "Профилактика и противодействие  политическому, национальному и религиозному экстремизму на территории Орджоникидзевского района (2017-2019 годы)"</t>
  </si>
  <si>
    <t>Муниципальная программа "Социальная поддержка граждан Орджоникидзевского района  (2017-2019) годы"</t>
  </si>
  <si>
    <t>Муниципальная программа "Развитие агропромышленного комплекса и социальной сферы на селе Орджоникидзевского района Республики Хакасия на 2017-2020 годы"</t>
  </si>
  <si>
    <t>Подпрограмма  "Улучшение жилищных условий граждан, молодых семей  и молодых специалистов, проживающих в сельской  местности"</t>
  </si>
  <si>
    <t>Обеспечение жильем граждан, молодых семей и молодых специалистов, проживающих в сельской местности</t>
  </si>
  <si>
    <t>Муниципальная программа "Развитие средств массовой информации в Орджоникидзевском районе Республики Хакасия на 2017-2019 годы"</t>
  </si>
  <si>
    <t>14101 06200</t>
  </si>
  <si>
    <t>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</si>
  <si>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40100 70260</t>
  </si>
  <si>
    <t>Оценка недвижимости, признание прав и регулирование отношений по муниципальной собственности</t>
  </si>
  <si>
    <t>Организация и проведение мероприятий по содержанию муниципального жилищного фонда в части взносов собственника помещения на капитальный ремонт общего имущества многоквартирного дома</t>
  </si>
  <si>
    <t>30001 09200</t>
  </si>
  <si>
    <t>30001 09300</t>
  </si>
  <si>
    <t>330</t>
  </si>
  <si>
    <t>Публичные нормативные выплаты гражданам несоциального характера</t>
  </si>
  <si>
    <t>Муниципальная программа "Социальная поддержка граждан Орджоникидзевского района (2017-2019 годы)"</t>
  </si>
  <si>
    <t>Муниципальная программа "Социальная поддержка граждан Орджоникидзевского района  (2017-2019 годы)"</t>
  </si>
  <si>
    <t>40100 71460</t>
  </si>
  <si>
    <t>40100 R520П</t>
  </si>
  <si>
    <t>Строительство общеобразовательных организаций, оснащение оборудованием (код цели 17-А05)</t>
  </si>
  <si>
    <t>40100 R5190</t>
  </si>
  <si>
    <t>Поддержка отрасли культуры  (код цели 17-А09-00003)</t>
  </si>
  <si>
    <t>Поддержка отрасли культуры  (код цели 17-А09-00001)</t>
  </si>
  <si>
    <t>Поддержка отрасли культуры  (код цели 17-А09-00004)</t>
  </si>
  <si>
    <t>40100 R5580</t>
  </si>
  <si>
    <t>Поддержка отрасли культуры (код цели 17-А09-00005)</t>
  </si>
  <si>
    <t>Обеспечение развития и укрепление материально-технической базы муниципальных домов культуры, поддержка творческой деятельности муниципальных театров в городах с численностью до 300 тысяч жителей (код цели 17-998-00001)</t>
  </si>
  <si>
    <t>Осуществление мероприятий по улучшению жилищных условий граждан, молодых семей  и молодых специалистов, проживающих в сельской местности (код цели 17-347)</t>
  </si>
  <si>
    <t xml:space="preserve">Поддержка муниципальных программ формирования комфортной среды проживания </t>
  </si>
  <si>
    <t>Капитальный ремонт объектов муниципальной собственности</t>
  </si>
  <si>
    <t>40100 71350</t>
  </si>
  <si>
    <t>40100 R555П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</si>
  <si>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</si>
  <si>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</si>
  <si>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>40100 R0820</t>
  </si>
  <si>
    <t>Подпрограмма "Профилактика правонарушений, обеспечение безопасности и общественного порядка в Орджоникидзевском районе (2017-2019 годы)"</t>
  </si>
  <si>
    <t>Профилактика правонарушений, обеспечение безопасности и общественного порядка</t>
  </si>
  <si>
    <t>11100 00000</t>
  </si>
  <si>
    <t>11101 00000</t>
  </si>
  <si>
    <t>11001 02000</t>
  </si>
  <si>
    <t>Предусмотрено               на 2017 год</t>
  </si>
  <si>
    <t>Исполнено          за 1 полугодие 2017 года</t>
  </si>
  <si>
    <t>Приложение 3</t>
  </si>
  <si>
    <t>к отчету об исполнении районного бюджета</t>
  </si>
  <si>
    <t>муниципального образования Орджоникидзевский район</t>
  </si>
  <si>
    <t>за 1 полугодие 2017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</si>
</sst>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0_ ;\-#,##0.00\ "/>
    <numFmt numFmtId="170" formatCode="#,##0.00_р_."/>
  </numFmts>
  <fonts count="30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9" fontId="4" fillId="22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22" borderId="1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3" fontId="0" fillId="0" borderId="10" xfId="60" applyFont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4" fillId="0" borderId="10" xfId="0" applyNumberFormat="1" applyFont="1" applyFill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0" fontId="2" fillId="24" borderId="10" xfId="0" applyFont="1" applyFill="1" applyBorder="1" applyAlignment="1">
      <alignment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0" fontId="9" fillId="25" borderId="10" xfId="0" applyFont="1" applyFill="1" applyBorder="1" applyAlignment="1">
      <alignment vertical="top" wrapText="1"/>
    </xf>
    <xf numFmtId="49" fontId="9" fillId="25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center" vertical="top" wrapText="1"/>
    </xf>
    <xf numFmtId="0" fontId="9" fillId="25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vertical="top" wrapText="1"/>
    </xf>
    <xf numFmtId="49" fontId="4" fillId="25" borderId="1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60" applyFont="1" applyAlignment="1">
      <alignment/>
    </xf>
    <xf numFmtId="0" fontId="12" fillId="0" borderId="11" xfId="0" applyFont="1" applyFill="1" applyBorder="1" applyAlignment="1">
      <alignment horizontal="left" vertical="center" wrapText="1"/>
    </xf>
    <xf numFmtId="169" fontId="2" fillId="24" borderId="10" xfId="60" applyNumberFormat="1" applyFont="1" applyFill="1" applyBorder="1" applyAlignment="1">
      <alignment vertical="top" wrapText="1"/>
    </xf>
    <xf numFmtId="43" fontId="2" fillId="0" borderId="0" xfId="60" applyFont="1" applyBorder="1" applyAlignment="1">
      <alignment vertical="top" wrapText="1"/>
    </xf>
    <xf numFmtId="169" fontId="9" fillId="25" borderId="10" xfId="60" applyNumberFormat="1" applyFont="1" applyFill="1" applyBorder="1" applyAlignment="1">
      <alignment vertical="top" wrapText="1"/>
    </xf>
    <xf numFmtId="169" fontId="4" fillId="0" borderId="10" xfId="60" applyNumberFormat="1" applyFont="1" applyFill="1" applyBorder="1" applyAlignment="1">
      <alignment vertical="top" wrapText="1"/>
    </xf>
    <xf numFmtId="169" fontId="2" fillId="0" borderId="10" xfId="60" applyNumberFormat="1" applyFont="1" applyFill="1" applyBorder="1" applyAlignment="1">
      <alignment vertical="top" wrapText="1"/>
    </xf>
    <xf numFmtId="169" fontId="2" fillId="0" borderId="10" xfId="60" applyNumberFormat="1" applyFont="1" applyBorder="1" applyAlignment="1">
      <alignment vertical="top" wrapText="1"/>
    </xf>
    <xf numFmtId="169" fontId="4" fillId="0" borderId="10" xfId="60" applyNumberFormat="1" applyFont="1" applyBorder="1" applyAlignment="1">
      <alignment vertical="top" wrapText="1"/>
    </xf>
    <xf numFmtId="169" fontId="4" fillId="24" borderId="10" xfId="60" applyNumberFormat="1" applyFont="1" applyFill="1" applyBorder="1" applyAlignment="1">
      <alignment vertical="top" wrapText="1"/>
    </xf>
    <xf numFmtId="169" fontId="4" fillId="25" borderId="10" xfId="60" applyNumberFormat="1" applyFont="1" applyFill="1" applyBorder="1" applyAlignment="1">
      <alignment vertical="top" wrapText="1"/>
    </xf>
    <xf numFmtId="169" fontId="4" fillId="22" borderId="10" xfId="60" applyNumberFormat="1" applyFont="1" applyFill="1" applyBorder="1" applyAlignment="1">
      <alignment vertical="top" wrapText="1"/>
    </xf>
    <xf numFmtId="0" fontId="0" fillId="0" borderId="0" xfId="0" applyBorder="1" applyAlignment="1">
      <alignment horizontal="center"/>
    </xf>
    <xf numFmtId="43" fontId="2" fillId="0" borderId="11" xfId="60" applyFont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center" wrapText="1"/>
    </xf>
    <xf numFmtId="170" fontId="4" fillId="0" borderId="10" xfId="60" applyNumberFormat="1" applyFont="1" applyFill="1" applyBorder="1" applyAlignment="1">
      <alignment horizontal="right" vertical="top" wrapText="1"/>
    </xf>
    <xf numFmtId="170" fontId="2" fillId="0" borderId="10" xfId="60" applyNumberFormat="1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top" wrapText="1"/>
    </xf>
    <xf numFmtId="43" fontId="2" fillId="0" borderId="12" xfId="6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9"/>
  <sheetViews>
    <sheetView tabSelected="1" zoomScale="95" zoomScaleNormal="95" zoomScaleSheetLayoutView="85" zoomScalePageLayoutView="0" workbookViewId="0" topLeftCell="A187">
      <selection activeCell="J193" sqref="J193"/>
    </sheetView>
  </sheetViews>
  <sheetFormatPr defaultColWidth="9.00390625" defaultRowHeight="12.75"/>
  <cols>
    <col min="1" max="1" width="45.125" style="8" customWidth="1"/>
    <col min="2" max="2" width="5.375" style="9" customWidth="1"/>
    <col min="3" max="3" width="6.125" style="9" customWidth="1"/>
    <col min="4" max="4" width="12.75390625" style="9" bestFit="1" customWidth="1"/>
    <col min="5" max="5" width="7.125" style="10" customWidth="1"/>
    <col min="6" max="6" width="17.625" style="46" customWidth="1"/>
    <col min="7" max="7" width="16.875" style="0" bestFit="1" customWidth="1"/>
  </cols>
  <sheetData>
    <row r="1" spans="1:7" ht="15">
      <c r="A1" s="40"/>
      <c r="B1" s="41"/>
      <c r="C1" s="41"/>
      <c r="D1" s="65" t="s">
        <v>547</v>
      </c>
      <c r="E1" s="65"/>
      <c r="F1" s="65"/>
      <c r="G1" s="65"/>
    </row>
    <row r="2" spans="1:7" ht="15" customHeight="1">
      <c r="A2" s="65" t="s">
        <v>548</v>
      </c>
      <c r="B2" s="65"/>
      <c r="C2" s="65"/>
      <c r="D2" s="65"/>
      <c r="E2" s="65"/>
      <c r="F2" s="65"/>
      <c r="G2" s="65"/>
    </row>
    <row r="3" spans="1:7" ht="15" customHeight="1">
      <c r="A3" s="65" t="s">
        <v>549</v>
      </c>
      <c r="B3" s="65"/>
      <c r="C3" s="65"/>
      <c r="D3" s="65"/>
      <c r="E3" s="65"/>
      <c r="F3" s="65"/>
      <c r="G3" s="65"/>
    </row>
    <row r="4" spans="1:7" ht="15" customHeight="1">
      <c r="A4" s="65" t="s">
        <v>550</v>
      </c>
      <c r="B4" s="65"/>
      <c r="C4" s="65"/>
      <c r="D4" s="65"/>
      <c r="E4" s="65"/>
      <c r="F4" s="65"/>
      <c r="G4" s="65"/>
    </row>
    <row r="5" spans="1:6" ht="15" customHeight="1">
      <c r="A5" s="67"/>
      <c r="B5" s="67"/>
      <c r="C5" s="67"/>
      <c r="D5" s="67"/>
      <c r="E5" s="67"/>
      <c r="F5" s="67"/>
    </row>
    <row r="6" spans="1:6" ht="15" customHeight="1">
      <c r="A6" s="55"/>
      <c r="B6" s="55"/>
      <c r="C6" s="55"/>
      <c r="D6" s="55"/>
      <c r="E6" s="55"/>
      <c r="F6" s="55"/>
    </row>
    <row r="7" spans="1:7" ht="15" customHeight="1">
      <c r="A7" s="66" t="s">
        <v>136</v>
      </c>
      <c r="B7" s="66"/>
      <c r="C7" s="66"/>
      <c r="D7" s="66"/>
      <c r="E7" s="66"/>
      <c r="F7" s="66"/>
      <c r="G7" s="66"/>
    </row>
    <row r="8" spans="1:7" ht="15" customHeight="1">
      <c r="A8" s="66" t="s">
        <v>137</v>
      </c>
      <c r="B8" s="66"/>
      <c r="C8" s="66"/>
      <c r="D8" s="66"/>
      <c r="E8" s="66"/>
      <c r="F8" s="66"/>
      <c r="G8" s="66"/>
    </row>
    <row r="9" spans="1:7" ht="14.25" customHeight="1">
      <c r="A9" s="66" t="s">
        <v>493</v>
      </c>
      <c r="B9" s="66"/>
      <c r="C9" s="66"/>
      <c r="D9" s="66"/>
      <c r="E9" s="66"/>
      <c r="F9" s="66"/>
      <c r="G9" s="66"/>
    </row>
    <row r="10" ht="44.25" customHeight="1" hidden="1">
      <c r="C10" s="11"/>
    </row>
    <row r="11" ht="15">
      <c r="C11" s="11"/>
    </row>
    <row r="12" spans="3:7" ht="15">
      <c r="C12" s="11"/>
      <c r="F12" s="64" t="s">
        <v>28</v>
      </c>
      <c r="G12" s="64"/>
    </row>
    <row r="13" spans="1:7" ht="45">
      <c r="A13" s="4" t="s">
        <v>103</v>
      </c>
      <c r="B13" s="60" t="s">
        <v>88</v>
      </c>
      <c r="C13" s="60" t="s">
        <v>89</v>
      </c>
      <c r="D13" s="60" t="s">
        <v>90</v>
      </c>
      <c r="E13" s="61" t="s">
        <v>91</v>
      </c>
      <c r="F13" s="56" t="s">
        <v>545</v>
      </c>
      <c r="G13" s="56" t="s">
        <v>546</v>
      </c>
    </row>
    <row r="14" spans="1:7" s="32" customFormat="1" ht="22.5" customHeight="1">
      <c r="A14" s="34" t="s">
        <v>38</v>
      </c>
      <c r="B14" s="31" t="s">
        <v>93</v>
      </c>
      <c r="C14" s="31"/>
      <c r="D14" s="31"/>
      <c r="E14" s="31"/>
      <c r="F14" s="47">
        <f>F15+F20+F29+F47+F56+F63+F72</f>
        <v>25868977.04</v>
      </c>
      <c r="G14" s="47">
        <f>G15+G20+G29+G47+G56+G63+G72</f>
        <v>12407264.84</v>
      </c>
    </row>
    <row r="15" spans="1:7" ht="49.5" customHeight="1">
      <c r="A15" s="3" t="s">
        <v>57</v>
      </c>
      <c r="B15" s="1" t="s">
        <v>93</v>
      </c>
      <c r="C15" s="1" t="s">
        <v>100</v>
      </c>
      <c r="D15" s="1"/>
      <c r="E15" s="1"/>
      <c r="F15" s="48">
        <f aca="true" t="shared" si="0" ref="F15:G18">F16</f>
        <v>575000</v>
      </c>
      <c r="G15" s="48">
        <f t="shared" si="0"/>
        <v>379387.18</v>
      </c>
    </row>
    <row r="16" spans="1:7" ht="64.5" customHeight="1">
      <c r="A16" s="3" t="s">
        <v>45</v>
      </c>
      <c r="B16" s="1" t="s">
        <v>93</v>
      </c>
      <c r="C16" s="1" t="s">
        <v>100</v>
      </c>
      <c r="D16" s="1" t="s">
        <v>257</v>
      </c>
      <c r="E16" s="1"/>
      <c r="F16" s="48">
        <f t="shared" si="0"/>
        <v>575000</v>
      </c>
      <c r="G16" s="48">
        <f t="shared" si="0"/>
        <v>379387.18</v>
      </c>
    </row>
    <row r="17" spans="1:7" ht="63" customHeight="1">
      <c r="A17" s="7" t="s">
        <v>32</v>
      </c>
      <c r="B17" s="6" t="s">
        <v>93</v>
      </c>
      <c r="C17" s="6" t="s">
        <v>100</v>
      </c>
      <c r="D17" s="6" t="s">
        <v>258</v>
      </c>
      <c r="E17" s="6"/>
      <c r="F17" s="48">
        <f t="shared" si="0"/>
        <v>575000</v>
      </c>
      <c r="G17" s="48">
        <f t="shared" si="0"/>
        <v>379387.18</v>
      </c>
    </row>
    <row r="18" spans="1:7" ht="28.5">
      <c r="A18" s="3" t="s">
        <v>53</v>
      </c>
      <c r="B18" s="1" t="s">
        <v>93</v>
      </c>
      <c r="C18" s="1" t="s">
        <v>100</v>
      </c>
      <c r="D18" s="1" t="s">
        <v>259</v>
      </c>
      <c r="E18" s="1"/>
      <c r="F18" s="48">
        <f t="shared" si="0"/>
        <v>575000</v>
      </c>
      <c r="G18" s="48">
        <f t="shared" si="0"/>
        <v>379387.18</v>
      </c>
    </row>
    <row r="19" spans="1:7" ht="30">
      <c r="A19" s="4" t="s">
        <v>46</v>
      </c>
      <c r="B19" s="2" t="s">
        <v>93</v>
      </c>
      <c r="C19" s="2" t="s">
        <v>100</v>
      </c>
      <c r="D19" s="2" t="s">
        <v>259</v>
      </c>
      <c r="E19" s="2" t="s">
        <v>47</v>
      </c>
      <c r="F19" s="59">
        <v>575000</v>
      </c>
      <c r="G19" s="59">
        <v>379387.18</v>
      </c>
    </row>
    <row r="20" spans="1:7" ht="71.25">
      <c r="A20" s="3" t="s">
        <v>27</v>
      </c>
      <c r="B20" s="1" t="s">
        <v>93</v>
      </c>
      <c r="C20" s="1" t="s">
        <v>94</v>
      </c>
      <c r="D20" s="1"/>
      <c r="E20" s="1"/>
      <c r="F20" s="48">
        <f>F21</f>
        <v>1850000</v>
      </c>
      <c r="G20" s="48">
        <f>G21</f>
        <v>769505.9299999999</v>
      </c>
    </row>
    <row r="21" spans="1:7" ht="66.75" customHeight="1">
      <c r="A21" s="3" t="s">
        <v>45</v>
      </c>
      <c r="B21" s="1" t="s">
        <v>93</v>
      </c>
      <c r="C21" s="1" t="s">
        <v>94</v>
      </c>
      <c r="D21" s="1" t="s">
        <v>257</v>
      </c>
      <c r="E21" s="1"/>
      <c r="F21" s="48">
        <f>F22</f>
        <v>1850000</v>
      </c>
      <c r="G21" s="48">
        <f>G22</f>
        <v>769505.9299999999</v>
      </c>
    </row>
    <row r="22" spans="1:7" ht="71.25">
      <c r="A22" s="7" t="s">
        <v>32</v>
      </c>
      <c r="B22" s="6" t="s">
        <v>93</v>
      </c>
      <c r="C22" s="6" t="s">
        <v>94</v>
      </c>
      <c r="D22" s="6" t="s">
        <v>258</v>
      </c>
      <c r="E22" s="33"/>
      <c r="F22" s="48">
        <f>F23+F27</f>
        <v>1850000</v>
      </c>
      <c r="G22" s="48">
        <f>G23+G27</f>
        <v>769505.9299999999</v>
      </c>
    </row>
    <row r="23" spans="1:7" ht="18.75" customHeight="1">
      <c r="A23" s="3" t="s">
        <v>104</v>
      </c>
      <c r="B23" s="17" t="s">
        <v>93</v>
      </c>
      <c r="C23" s="17" t="s">
        <v>94</v>
      </c>
      <c r="D23" s="17" t="s">
        <v>261</v>
      </c>
      <c r="E23" s="26"/>
      <c r="F23" s="48">
        <f>F24+F25+F26</f>
        <v>1005000</v>
      </c>
      <c r="G23" s="48">
        <f>G24+G25+G26</f>
        <v>422989.07</v>
      </c>
    </row>
    <row r="24" spans="1:7" ht="30">
      <c r="A24" s="4" t="s">
        <v>46</v>
      </c>
      <c r="B24" s="2" t="s">
        <v>93</v>
      </c>
      <c r="C24" s="2" t="s">
        <v>94</v>
      </c>
      <c r="D24" s="2" t="s">
        <v>261</v>
      </c>
      <c r="E24" s="2" t="s">
        <v>47</v>
      </c>
      <c r="F24" s="59">
        <v>740000</v>
      </c>
      <c r="G24" s="59">
        <v>339575.34</v>
      </c>
    </row>
    <row r="25" spans="1:7" ht="45">
      <c r="A25" s="4" t="s">
        <v>222</v>
      </c>
      <c r="B25" s="2" t="s">
        <v>93</v>
      </c>
      <c r="C25" s="2" t="s">
        <v>94</v>
      </c>
      <c r="D25" s="2" t="s">
        <v>261</v>
      </c>
      <c r="E25" s="2" t="s">
        <v>48</v>
      </c>
      <c r="F25" s="59">
        <v>206900</v>
      </c>
      <c r="G25" s="59">
        <v>67028.29</v>
      </c>
    </row>
    <row r="26" spans="1:7" ht="20.25" customHeight="1">
      <c r="A26" s="4" t="s">
        <v>51</v>
      </c>
      <c r="B26" s="2" t="s">
        <v>93</v>
      </c>
      <c r="C26" s="2" t="s">
        <v>94</v>
      </c>
      <c r="D26" s="2" t="s">
        <v>261</v>
      </c>
      <c r="E26" s="2" t="s">
        <v>50</v>
      </c>
      <c r="F26" s="59">
        <v>58100</v>
      </c>
      <c r="G26" s="59">
        <v>16385.44</v>
      </c>
    </row>
    <row r="27" spans="1:7" ht="42.75">
      <c r="A27" s="3" t="s">
        <v>52</v>
      </c>
      <c r="B27" s="1" t="s">
        <v>93</v>
      </c>
      <c r="C27" s="1" t="s">
        <v>94</v>
      </c>
      <c r="D27" s="1" t="s">
        <v>262</v>
      </c>
      <c r="E27" s="1"/>
      <c r="F27" s="48">
        <f>F28</f>
        <v>845000</v>
      </c>
      <c r="G27" s="48">
        <f>G28</f>
        <v>346516.86</v>
      </c>
    </row>
    <row r="28" spans="1:7" ht="33" customHeight="1">
      <c r="A28" s="4" t="s">
        <v>46</v>
      </c>
      <c r="B28" s="2" t="s">
        <v>93</v>
      </c>
      <c r="C28" s="2" t="s">
        <v>94</v>
      </c>
      <c r="D28" s="2" t="s">
        <v>262</v>
      </c>
      <c r="E28" s="2" t="s">
        <v>47</v>
      </c>
      <c r="F28" s="59">
        <v>845000</v>
      </c>
      <c r="G28" s="59">
        <v>346516.86</v>
      </c>
    </row>
    <row r="29" spans="1:7" ht="71.25">
      <c r="A29" s="3" t="s">
        <v>106</v>
      </c>
      <c r="B29" s="1" t="s">
        <v>93</v>
      </c>
      <c r="C29" s="1" t="s">
        <v>96</v>
      </c>
      <c r="D29" s="1"/>
      <c r="E29" s="1"/>
      <c r="F29" s="48">
        <f>F30</f>
        <v>8388068</v>
      </c>
      <c r="G29" s="48">
        <f>G30</f>
        <v>4868599.14</v>
      </c>
    </row>
    <row r="30" spans="1:7" ht="65.25" customHeight="1">
      <c r="A30" s="3" t="s">
        <v>45</v>
      </c>
      <c r="B30" s="1" t="s">
        <v>93</v>
      </c>
      <c r="C30" s="1" t="s">
        <v>96</v>
      </c>
      <c r="D30" s="1" t="s">
        <v>257</v>
      </c>
      <c r="E30" s="1"/>
      <c r="F30" s="48">
        <f>F31</f>
        <v>8388068</v>
      </c>
      <c r="G30" s="48">
        <f>G31</f>
        <v>4868599.14</v>
      </c>
    </row>
    <row r="31" spans="1:7" ht="65.25" customHeight="1">
      <c r="A31" s="7" t="s">
        <v>32</v>
      </c>
      <c r="B31" s="6" t="s">
        <v>93</v>
      </c>
      <c r="C31" s="6" t="s">
        <v>96</v>
      </c>
      <c r="D31" s="6" t="s">
        <v>258</v>
      </c>
      <c r="E31" s="6"/>
      <c r="F31" s="48">
        <f>F32+F36+F39+F42+F45</f>
        <v>8388068</v>
      </c>
      <c r="G31" s="48">
        <f>G32+G36+G39+G42+G45</f>
        <v>4868599.14</v>
      </c>
    </row>
    <row r="32" spans="1:7" ht="28.5">
      <c r="A32" s="3" t="s">
        <v>104</v>
      </c>
      <c r="B32" s="1" t="s">
        <v>93</v>
      </c>
      <c r="C32" s="1" t="s">
        <v>96</v>
      </c>
      <c r="D32" s="1" t="s">
        <v>261</v>
      </c>
      <c r="E32" s="1"/>
      <c r="F32" s="48">
        <f>F33+F34+F35</f>
        <v>7452068</v>
      </c>
      <c r="G32" s="48">
        <f>G33+G34+G35</f>
        <v>4394099.14</v>
      </c>
    </row>
    <row r="33" spans="1:7" ht="30">
      <c r="A33" s="4" t="s">
        <v>46</v>
      </c>
      <c r="B33" s="2" t="s">
        <v>93</v>
      </c>
      <c r="C33" s="2" t="s">
        <v>96</v>
      </c>
      <c r="D33" s="2" t="s">
        <v>261</v>
      </c>
      <c r="E33" s="2" t="s">
        <v>47</v>
      </c>
      <c r="F33" s="59">
        <v>4437600</v>
      </c>
      <c r="G33" s="59">
        <v>3078823.6</v>
      </c>
    </row>
    <row r="34" spans="1:7" ht="45">
      <c r="A34" s="4" t="s">
        <v>222</v>
      </c>
      <c r="B34" s="2" t="s">
        <v>93</v>
      </c>
      <c r="C34" s="2" t="s">
        <v>96</v>
      </c>
      <c r="D34" s="2" t="s">
        <v>261</v>
      </c>
      <c r="E34" s="2" t="s">
        <v>48</v>
      </c>
      <c r="F34" s="59">
        <v>2885680</v>
      </c>
      <c r="G34" s="59">
        <v>1314654.7</v>
      </c>
    </row>
    <row r="35" spans="1:7" ht="22.5" customHeight="1">
      <c r="A35" s="4" t="s">
        <v>51</v>
      </c>
      <c r="B35" s="2" t="s">
        <v>93</v>
      </c>
      <c r="C35" s="2" t="s">
        <v>96</v>
      </c>
      <c r="D35" s="2" t="s">
        <v>261</v>
      </c>
      <c r="E35" s="2" t="s">
        <v>50</v>
      </c>
      <c r="F35" s="59">
        <v>128788</v>
      </c>
      <c r="G35" s="59">
        <v>620.84</v>
      </c>
    </row>
    <row r="36" spans="1:7" ht="64.5" customHeight="1">
      <c r="A36" s="7" t="s">
        <v>179</v>
      </c>
      <c r="B36" s="6" t="s">
        <v>93</v>
      </c>
      <c r="C36" s="6" t="s">
        <v>96</v>
      </c>
      <c r="D36" s="6" t="s">
        <v>263</v>
      </c>
      <c r="E36" s="6"/>
      <c r="F36" s="48">
        <f>F37</f>
        <v>269000</v>
      </c>
      <c r="G36" s="48">
        <f>G37</f>
        <v>168400</v>
      </c>
    </row>
    <row r="37" spans="1:7" ht="33" customHeight="1">
      <c r="A37" s="4" t="s">
        <v>46</v>
      </c>
      <c r="B37" s="15" t="s">
        <v>93</v>
      </c>
      <c r="C37" s="15" t="s">
        <v>96</v>
      </c>
      <c r="D37" s="15" t="s">
        <v>263</v>
      </c>
      <c r="E37" s="15" t="s">
        <v>47</v>
      </c>
      <c r="F37" s="49">
        <v>269000</v>
      </c>
      <c r="G37" s="49">
        <v>168400</v>
      </c>
    </row>
    <row r="38" spans="1:7" ht="45" hidden="1">
      <c r="A38" s="4" t="s">
        <v>49</v>
      </c>
      <c r="B38" s="15" t="s">
        <v>93</v>
      </c>
      <c r="C38" s="15" t="s">
        <v>96</v>
      </c>
      <c r="D38" s="15" t="s">
        <v>34</v>
      </c>
      <c r="E38" s="15" t="s">
        <v>48</v>
      </c>
      <c r="F38" s="49">
        <v>0</v>
      </c>
      <c r="G38" s="49">
        <v>0</v>
      </c>
    </row>
    <row r="39" spans="1:7" s="16" customFormat="1" ht="42.75">
      <c r="A39" s="7" t="s">
        <v>130</v>
      </c>
      <c r="B39" s="6" t="s">
        <v>93</v>
      </c>
      <c r="C39" s="6" t="s">
        <v>96</v>
      </c>
      <c r="D39" s="6" t="s">
        <v>264</v>
      </c>
      <c r="E39" s="6"/>
      <c r="F39" s="48">
        <f>F40</f>
        <v>299000</v>
      </c>
      <c r="G39" s="48">
        <f>G40</f>
        <v>138800</v>
      </c>
    </row>
    <row r="40" spans="1:7" ht="30">
      <c r="A40" s="4" t="s">
        <v>46</v>
      </c>
      <c r="B40" s="15" t="s">
        <v>93</v>
      </c>
      <c r="C40" s="15" t="s">
        <v>96</v>
      </c>
      <c r="D40" s="15" t="s">
        <v>264</v>
      </c>
      <c r="E40" s="15" t="s">
        <v>47</v>
      </c>
      <c r="F40" s="49">
        <v>299000</v>
      </c>
      <c r="G40" s="49">
        <v>138800</v>
      </c>
    </row>
    <row r="41" spans="1:7" ht="45" hidden="1">
      <c r="A41" s="4" t="s">
        <v>49</v>
      </c>
      <c r="B41" s="15" t="s">
        <v>93</v>
      </c>
      <c r="C41" s="15" t="s">
        <v>96</v>
      </c>
      <c r="D41" s="15" t="s">
        <v>35</v>
      </c>
      <c r="E41" s="15" t="s">
        <v>48</v>
      </c>
      <c r="F41" s="49">
        <v>0</v>
      </c>
      <c r="G41" s="49">
        <v>0</v>
      </c>
    </row>
    <row r="42" spans="1:7" ht="71.25">
      <c r="A42" s="25" t="s">
        <v>180</v>
      </c>
      <c r="B42" s="6" t="s">
        <v>93</v>
      </c>
      <c r="C42" s="6" t="s">
        <v>96</v>
      </c>
      <c r="D42" s="6" t="s">
        <v>265</v>
      </c>
      <c r="E42" s="6"/>
      <c r="F42" s="48">
        <f>F44+F43</f>
        <v>354000</v>
      </c>
      <c r="G42" s="48">
        <f>G44+G43</f>
        <v>167300</v>
      </c>
    </row>
    <row r="43" spans="1:7" ht="30">
      <c r="A43" s="4" t="s">
        <v>46</v>
      </c>
      <c r="B43" s="15" t="s">
        <v>93</v>
      </c>
      <c r="C43" s="15" t="s">
        <v>96</v>
      </c>
      <c r="D43" s="15" t="s">
        <v>266</v>
      </c>
      <c r="E43" s="15" t="s">
        <v>47</v>
      </c>
      <c r="F43" s="49">
        <v>354000</v>
      </c>
      <c r="G43" s="49">
        <v>167300</v>
      </c>
    </row>
    <row r="44" spans="1:7" ht="45" hidden="1">
      <c r="A44" s="4" t="s">
        <v>49</v>
      </c>
      <c r="B44" s="15" t="s">
        <v>93</v>
      </c>
      <c r="C44" s="15" t="s">
        <v>96</v>
      </c>
      <c r="D44" s="15" t="s">
        <v>36</v>
      </c>
      <c r="E44" s="15" t="s">
        <v>48</v>
      </c>
      <c r="F44" s="49">
        <v>0</v>
      </c>
      <c r="G44" s="49">
        <v>0</v>
      </c>
    </row>
    <row r="45" spans="1:7" ht="85.5">
      <c r="A45" s="7" t="s">
        <v>202</v>
      </c>
      <c r="B45" s="6" t="s">
        <v>93</v>
      </c>
      <c r="C45" s="6" t="s">
        <v>96</v>
      </c>
      <c r="D45" s="6" t="s">
        <v>267</v>
      </c>
      <c r="E45" s="6"/>
      <c r="F45" s="48">
        <f>F46</f>
        <v>14000</v>
      </c>
      <c r="G45" s="48">
        <f>G46</f>
        <v>0</v>
      </c>
    </row>
    <row r="46" spans="1:7" ht="45">
      <c r="A46" s="4" t="s">
        <v>222</v>
      </c>
      <c r="B46" s="15" t="s">
        <v>93</v>
      </c>
      <c r="C46" s="15" t="s">
        <v>96</v>
      </c>
      <c r="D46" s="15" t="s">
        <v>268</v>
      </c>
      <c r="E46" s="15" t="s">
        <v>48</v>
      </c>
      <c r="F46" s="49">
        <v>14000</v>
      </c>
      <c r="G46" s="49">
        <v>0</v>
      </c>
    </row>
    <row r="47" spans="1:7" ht="57">
      <c r="A47" s="3" t="s">
        <v>105</v>
      </c>
      <c r="B47" s="1" t="s">
        <v>93</v>
      </c>
      <c r="C47" s="1" t="s">
        <v>95</v>
      </c>
      <c r="D47" s="1"/>
      <c r="E47" s="1"/>
      <c r="F47" s="48">
        <f>F48</f>
        <v>5744000</v>
      </c>
      <c r="G47" s="48">
        <f>G48</f>
        <v>2453308.25</v>
      </c>
    </row>
    <row r="48" spans="1:7" ht="61.5" customHeight="1">
      <c r="A48" s="3" t="s">
        <v>45</v>
      </c>
      <c r="B48" s="1" t="s">
        <v>93</v>
      </c>
      <c r="C48" s="1" t="s">
        <v>95</v>
      </c>
      <c r="D48" s="1" t="s">
        <v>257</v>
      </c>
      <c r="E48" s="1"/>
      <c r="F48" s="48">
        <f>F49</f>
        <v>5744000</v>
      </c>
      <c r="G48" s="48">
        <f>G49</f>
        <v>2453308.25</v>
      </c>
    </row>
    <row r="49" spans="1:7" ht="68.25" customHeight="1">
      <c r="A49" s="7" t="s">
        <v>32</v>
      </c>
      <c r="B49" s="6" t="s">
        <v>93</v>
      </c>
      <c r="C49" s="6" t="s">
        <v>95</v>
      </c>
      <c r="D49" s="6" t="s">
        <v>258</v>
      </c>
      <c r="E49" s="33"/>
      <c r="F49" s="48">
        <f>F50+F54</f>
        <v>5744000</v>
      </c>
      <c r="G49" s="48">
        <f>G50+G54</f>
        <v>2453308.25</v>
      </c>
    </row>
    <row r="50" spans="1:7" ht="28.5">
      <c r="A50" s="3" t="s">
        <v>104</v>
      </c>
      <c r="B50" s="1" t="s">
        <v>93</v>
      </c>
      <c r="C50" s="1" t="s">
        <v>95</v>
      </c>
      <c r="D50" s="1" t="s">
        <v>261</v>
      </c>
      <c r="E50" s="1"/>
      <c r="F50" s="48">
        <f>F51+F52+F53</f>
        <v>4946000</v>
      </c>
      <c r="G50" s="48">
        <f>G51+G52+G53</f>
        <v>2084669.47</v>
      </c>
    </row>
    <row r="51" spans="1:7" ht="30">
      <c r="A51" s="14" t="s">
        <v>46</v>
      </c>
      <c r="B51" s="15" t="s">
        <v>93</v>
      </c>
      <c r="C51" s="15" t="s">
        <v>95</v>
      </c>
      <c r="D51" s="15" t="s">
        <v>261</v>
      </c>
      <c r="E51" s="15" t="s">
        <v>47</v>
      </c>
      <c r="F51" s="45">
        <v>4473500</v>
      </c>
      <c r="G51" s="45">
        <v>1947472.31</v>
      </c>
    </row>
    <row r="52" spans="1:7" ht="45">
      <c r="A52" s="4" t="s">
        <v>222</v>
      </c>
      <c r="B52" s="15" t="s">
        <v>93</v>
      </c>
      <c r="C52" s="15" t="s">
        <v>95</v>
      </c>
      <c r="D52" s="15" t="s">
        <v>261</v>
      </c>
      <c r="E52" s="15" t="s">
        <v>48</v>
      </c>
      <c r="F52" s="49">
        <v>451800</v>
      </c>
      <c r="G52" s="49">
        <v>135434.88</v>
      </c>
    </row>
    <row r="53" spans="1:7" ht="15">
      <c r="A53" s="14" t="s">
        <v>51</v>
      </c>
      <c r="B53" s="15" t="s">
        <v>93</v>
      </c>
      <c r="C53" s="15" t="s">
        <v>95</v>
      </c>
      <c r="D53" s="15" t="s">
        <v>261</v>
      </c>
      <c r="E53" s="15" t="s">
        <v>50</v>
      </c>
      <c r="F53" s="45">
        <v>20700</v>
      </c>
      <c r="G53" s="45">
        <v>1762.28</v>
      </c>
    </row>
    <row r="54" spans="1:7" ht="42.75">
      <c r="A54" s="3" t="s">
        <v>33</v>
      </c>
      <c r="B54" s="1" t="s">
        <v>93</v>
      </c>
      <c r="C54" s="1" t="s">
        <v>95</v>
      </c>
      <c r="D54" s="1" t="s">
        <v>269</v>
      </c>
      <c r="E54" s="1"/>
      <c r="F54" s="48">
        <f>F55</f>
        <v>798000</v>
      </c>
      <c r="G54" s="48">
        <f>G55</f>
        <v>368638.78</v>
      </c>
    </row>
    <row r="55" spans="1:7" ht="34.5" customHeight="1">
      <c r="A55" s="4" t="s">
        <v>46</v>
      </c>
      <c r="B55" s="2" t="s">
        <v>93</v>
      </c>
      <c r="C55" s="2" t="s">
        <v>95</v>
      </c>
      <c r="D55" s="2" t="s">
        <v>269</v>
      </c>
      <c r="E55" s="2" t="s">
        <v>47</v>
      </c>
      <c r="F55" s="59">
        <v>798000</v>
      </c>
      <c r="G55" s="59">
        <v>368638.78</v>
      </c>
    </row>
    <row r="56" spans="1:7" ht="30" customHeight="1">
      <c r="A56" s="3" t="s">
        <v>107</v>
      </c>
      <c r="B56" s="1" t="s">
        <v>93</v>
      </c>
      <c r="C56" s="1" t="s">
        <v>99</v>
      </c>
      <c r="D56" s="1"/>
      <c r="E56" s="1"/>
      <c r="F56" s="48">
        <f>F57</f>
        <v>1422000</v>
      </c>
      <c r="G56" s="48">
        <f>G57</f>
        <v>0</v>
      </c>
    </row>
    <row r="57" spans="1:7" ht="63" customHeight="1">
      <c r="A57" s="3" t="s">
        <v>45</v>
      </c>
      <c r="B57" s="1" t="s">
        <v>93</v>
      </c>
      <c r="C57" s="1" t="s">
        <v>99</v>
      </c>
      <c r="D57" s="1" t="s">
        <v>257</v>
      </c>
      <c r="E57" s="1"/>
      <c r="F57" s="48">
        <f>F58</f>
        <v>1422000</v>
      </c>
      <c r="G57" s="48">
        <f>G58</f>
        <v>0</v>
      </c>
    </row>
    <row r="58" spans="1:7" ht="66.75" customHeight="1">
      <c r="A58" s="7" t="s">
        <v>32</v>
      </c>
      <c r="B58" s="6" t="s">
        <v>93</v>
      </c>
      <c r="C58" s="6" t="s">
        <v>99</v>
      </c>
      <c r="D58" s="6" t="s">
        <v>258</v>
      </c>
      <c r="E58" s="6"/>
      <c r="F58" s="48">
        <f>F59+F61</f>
        <v>1422000</v>
      </c>
      <c r="G58" s="48">
        <f>G59+G61</f>
        <v>0</v>
      </c>
    </row>
    <row r="59" spans="1:7" ht="30" customHeight="1">
      <c r="A59" s="7" t="s">
        <v>54</v>
      </c>
      <c r="B59" s="6" t="s">
        <v>93</v>
      </c>
      <c r="C59" s="6" t="s">
        <v>99</v>
      </c>
      <c r="D59" s="6" t="s">
        <v>381</v>
      </c>
      <c r="E59" s="6"/>
      <c r="F59" s="48">
        <f>F60</f>
        <v>1422000</v>
      </c>
      <c r="G59" s="48">
        <f>G60</f>
        <v>0</v>
      </c>
    </row>
    <row r="60" spans="1:7" ht="45">
      <c r="A60" s="4" t="s">
        <v>222</v>
      </c>
      <c r="B60" s="15" t="s">
        <v>93</v>
      </c>
      <c r="C60" s="15" t="s">
        <v>99</v>
      </c>
      <c r="D60" s="15" t="s">
        <v>382</v>
      </c>
      <c r="E60" s="15" t="s">
        <v>48</v>
      </c>
      <c r="F60" s="49">
        <v>1422000</v>
      </c>
      <c r="G60" s="49">
        <v>0</v>
      </c>
    </row>
    <row r="61" spans="1:7" ht="28.5" customHeight="1" hidden="1">
      <c r="A61" s="3" t="s">
        <v>55</v>
      </c>
      <c r="B61" s="6" t="s">
        <v>93</v>
      </c>
      <c r="C61" s="6" t="s">
        <v>99</v>
      </c>
      <c r="D61" s="6" t="s">
        <v>37</v>
      </c>
      <c r="E61" s="6"/>
      <c r="F61" s="48">
        <f>F62</f>
        <v>0</v>
      </c>
      <c r="G61" s="48">
        <f>G62</f>
        <v>0</v>
      </c>
    </row>
    <row r="62" spans="1:7" ht="45" hidden="1">
      <c r="A62" s="4" t="s">
        <v>49</v>
      </c>
      <c r="B62" s="15" t="s">
        <v>93</v>
      </c>
      <c r="C62" s="15" t="s">
        <v>99</v>
      </c>
      <c r="D62" s="15" t="s">
        <v>37</v>
      </c>
      <c r="E62" s="15" t="s">
        <v>48</v>
      </c>
      <c r="F62" s="49">
        <v>0</v>
      </c>
      <c r="G62" s="49">
        <v>0</v>
      </c>
    </row>
    <row r="63" spans="1:7" ht="15" customHeight="1" hidden="1">
      <c r="A63" s="27" t="s">
        <v>39</v>
      </c>
      <c r="B63" s="13" t="s">
        <v>93</v>
      </c>
      <c r="C63" s="13" t="s">
        <v>58</v>
      </c>
      <c r="D63" s="13"/>
      <c r="E63" s="13"/>
      <c r="F63" s="52">
        <f aca="true" t="shared" si="1" ref="F63:G65">F64</f>
        <v>0</v>
      </c>
      <c r="G63" s="52">
        <f t="shared" si="1"/>
        <v>0</v>
      </c>
    </row>
    <row r="64" spans="1:7" ht="64.5" customHeight="1" hidden="1">
      <c r="A64" s="3" t="s">
        <v>45</v>
      </c>
      <c r="B64" s="1" t="s">
        <v>93</v>
      </c>
      <c r="C64" s="1" t="s">
        <v>58</v>
      </c>
      <c r="D64" s="1" t="s">
        <v>257</v>
      </c>
      <c r="E64" s="13"/>
      <c r="F64" s="52">
        <f t="shared" si="1"/>
        <v>0</v>
      </c>
      <c r="G64" s="52">
        <f t="shared" si="1"/>
        <v>0</v>
      </c>
    </row>
    <row r="65" spans="1:7" ht="71.25" hidden="1">
      <c r="A65" s="7" t="s">
        <v>32</v>
      </c>
      <c r="B65" s="6" t="s">
        <v>93</v>
      </c>
      <c r="C65" s="6" t="s">
        <v>58</v>
      </c>
      <c r="D65" s="6" t="s">
        <v>258</v>
      </c>
      <c r="E65" s="6"/>
      <c r="F65" s="48">
        <f t="shared" si="1"/>
        <v>0</v>
      </c>
      <c r="G65" s="48">
        <f t="shared" si="1"/>
        <v>0</v>
      </c>
    </row>
    <row r="66" spans="1:7" ht="16.5" customHeight="1" hidden="1">
      <c r="A66" s="27" t="s">
        <v>41</v>
      </c>
      <c r="B66" s="13" t="s">
        <v>93</v>
      </c>
      <c r="C66" s="13" t="s">
        <v>58</v>
      </c>
      <c r="D66" s="13" t="s">
        <v>270</v>
      </c>
      <c r="E66" s="13"/>
      <c r="F66" s="52">
        <f>F71+F68+F69+F67+F70</f>
        <v>0</v>
      </c>
      <c r="G66" s="52">
        <f>G71+G68+G69+G67+G70</f>
        <v>0</v>
      </c>
    </row>
    <row r="67" spans="1:7" ht="30" hidden="1">
      <c r="A67" s="4" t="s">
        <v>46</v>
      </c>
      <c r="B67" s="29" t="s">
        <v>93</v>
      </c>
      <c r="C67" s="29" t="s">
        <v>58</v>
      </c>
      <c r="D67" s="29" t="s">
        <v>235</v>
      </c>
      <c r="E67" s="29" t="s">
        <v>47</v>
      </c>
      <c r="F67" s="49"/>
      <c r="G67" s="49"/>
    </row>
    <row r="68" spans="1:7" ht="45" hidden="1">
      <c r="A68" s="4" t="s">
        <v>49</v>
      </c>
      <c r="B68" s="29" t="s">
        <v>93</v>
      </c>
      <c r="C68" s="29" t="s">
        <v>58</v>
      </c>
      <c r="D68" s="29" t="s">
        <v>235</v>
      </c>
      <c r="E68" s="29" t="s">
        <v>48</v>
      </c>
      <c r="F68" s="49"/>
      <c r="G68" s="49"/>
    </row>
    <row r="69" spans="1:7" ht="30" hidden="1">
      <c r="A69" s="14" t="s">
        <v>12</v>
      </c>
      <c r="B69" s="29" t="s">
        <v>93</v>
      </c>
      <c r="C69" s="29" t="s">
        <v>58</v>
      </c>
      <c r="D69" s="29" t="s">
        <v>270</v>
      </c>
      <c r="E69" s="29" t="s">
        <v>11</v>
      </c>
      <c r="F69" s="59"/>
      <c r="G69" s="59"/>
    </row>
    <row r="70" spans="1:7" ht="15" hidden="1">
      <c r="A70" s="14" t="s">
        <v>118</v>
      </c>
      <c r="B70" s="29" t="s">
        <v>93</v>
      </c>
      <c r="C70" s="29" t="s">
        <v>58</v>
      </c>
      <c r="D70" s="29" t="s">
        <v>270</v>
      </c>
      <c r="E70" s="29" t="s">
        <v>119</v>
      </c>
      <c r="F70" s="59"/>
      <c r="G70" s="59"/>
    </row>
    <row r="71" spans="1:7" ht="15.75" customHeight="1" hidden="1">
      <c r="A71" s="28" t="s">
        <v>56</v>
      </c>
      <c r="B71" s="29" t="s">
        <v>93</v>
      </c>
      <c r="C71" s="29" t="s">
        <v>58</v>
      </c>
      <c r="D71" s="29" t="s">
        <v>270</v>
      </c>
      <c r="E71" s="29" t="s">
        <v>72</v>
      </c>
      <c r="F71" s="59">
        <v>0</v>
      </c>
      <c r="G71" s="59">
        <v>0</v>
      </c>
    </row>
    <row r="72" spans="1:7" ht="16.5" customHeight="1">
      <c r="A72" s="7" t="s">
        <v>108</v>
      </c>
      <c r="B72" s="6" t="s">
        <v>93</v>
      </c>
      <c r="C72" s="6" t="s">
        <v>61</v>
      </c>
      <c r="D72" s="6"/>
      <c r="E72" s="6"/>
      <c r="F72" s="48">
        <f>F73+F120+F116+F90+F77+F94+F108+F81+F97+F112</f>
        <v>7889909.04</v>
      </c>
      <c r="G72" s="48">
        <f>G73+G120+G116+G90+G77+G94+G108+G81+G97+G112</f>
        <v>3936464.34</v>
      </c>
    </row>
    <row r="73" spans="1:7" ht="66" customHeight="1" hidden="1">
      <c r="A73" s="7" t="s">
        <v>213</v>
      </c>
      <c r="B73" s="6" t="s">
        <v>30</v>
      </c>
      <c r="C73" s="6" t="s">
        <v>61</v>
      </c>
      <c r="D73" s="6" t="s">
        <v>271</v>
      </c>
      <c r="E73" s="6"/>
      <c r="F73" s="48">
        <f aca="true" t="shared" si="2" ref="F73:G75">F74</f>
        <v>0</v>
      </c>
      <c r="G73" s="48">
        <f t="shared" si="2"/>
        <v>0</v>
      </c>
    </row>
    <row r="74" spans="1:7" ht="42.75" hidden="1">
      <c r="A74" s="7" t="s">
        <v>242</v>
      </c>
      <c r="B74" s="6" t="s">
        <v>93</v>
      </c>
      <c r="C74" s="6" t="s">
        <v>61</v>
      </c>
      <c r="D74" s="6" t="s">
        <v>272</v>
      </c>
      <c r="E74" s="6"/>
      <c r="F74" s="48">
        <f t="shared" si="2"/>
        <v>0</v>
      </c>
      <c r="G74" s="48">
        <f t="shared" si="2"/>
        <v>0</v>
      </c>
    </row>
    <row r="75" spans="1:7" ht="42.75" hidden="1">
      <c r="A75" s="7" t="s">
        <v>31</v>
      </c>
      <c r="B75" s="6" t="s">
        <v>93</v>
      </c>
      <c r="C75" s="6" t="s">
        <v>61</v>
      </c>
      <c r="D75" s="6" t="s">
        <v>310</v>
      </c>
      <c r="E75" s="6"/>
      <c r="F75" s="48">
        <f t="shared" si="2"/>
        <v>0</v>
      </c>
      <c r="G75" s="48">
        <f t="shared" si="2"/>
        <v>0</v>
      </c>
    </row>
    <row r="76" spans="1:7" ht="15" hidden="1">
      <c r="A76" s="14" t="s">
        <v>51</v>
      </c>
      <c r="B76" s="15" t="s">
        <v>93</v>
      </c>
      <c r="C76" s="15" t="s">
        <v>61</v>
      </c>
      <c r="D76" s="15" t="s">
        <v>310</v>
      </c>
      <c r="E76" s="15" t="s">
        <v>50</v>
      </c>
      <c r="F76" s="49">
        <v>0</v>
      </c>
      <c r="G76" s="49">
        <v>0</v>
      </c>
    </row>
    <row r="77" spans="1:7" ht="57" hidden="1">
      <c r="A77" s="7" t="s">
        <v>243</v>
      </c>
      <c r="B77" s="6" t="s">
        <v>93</v>
      </c>
      <c r="C77" s="6" t="s">
        <v>61</v>
      </c>
      <c r="D77" s="6" t="s">
        <v>380</v>
      </c>
      <c r="E77" s="6"/>
      <c r="F77" s="48">
        <f aca="true" t="shared" si="3" ref="F77:G79">F78</f>
        <v>0</v>
      </c>
      <c r="G77" s="48">
        <f t="shared" si="3"/>
        <v>0</v>
      </c>
    </row>
    <row r="78" spans="1:7" ht="28.5" hidden="1">
      <c r="A78" s="7" t="s">
        <v>244</v>
      </c>
      <c r="B78" s="6" t="s">
        <v>93</v>
      </c>
      <c r="C78" s="6" t="s">
        <v>61</v>
      </c>
      <c r="D78" s="6" t="s">
        <v>273</v>
      </c>
      <c r="E78" s="6"/>
      <c r="F78" s="48">
        <f t="shared" si="3"/>
        <v>0</v>
      </c>
      <c r="G78" s="48">
        <f t="shared" si="3"/>
        <v>0</v>
      </c>
    </row>
    <row r="79" spans="1:7" ht="28.5" hidden="1">
      <c r="A79" s="7" t="s">
        <v>165</v>
      </c>
      <c r="B79" s="6" t="s">
        <v>93</v>
      </c>
      <c r="C79" s="6" t="s">
        <v>61</v>
      </c>
      <c r="D79" s="6" t="s">
        <v>274</v>
      </c>
      <c r="E79" s="6"/>
      <c r="F79" s="48">
        <f t="shared" si="3"/>
        <v>0</v>
      </c>
      <c r="G79" s="48">
        <f t="shared" si="3"/>
        <v>0</v>
      </c>
    </row>
    <row r="80" spans="1:7" ht="45" hidden="1">
      <c r="A80" s="4" t="s">
        <v>49</v>
      </c>
      <c r="B80" s="15" t="s">
        <v>93</v>
      </c>
      <c r="C80" s="15" t="s">
        <v>61</v>
      </c>
      <c r="D80" s="15" t="s">
        <v>274</v>
      </c>
      <c r="E80" s="15" t="s">
        <v>48</v>
      </c>
      <c r="F80" s="49">
        <v>0</v>
      </c>
      <c r="G80" s="49">
        <v>0</v>
      </c>
    </row>
    <row r="81" spans="1:7" ht="80.25" customHeight="1" hidden="1">
      <c r="A81" s="3" t="s">
        <v>445</v>
      </c>
      <c r="B81" s="6" t="s">
        <v>93</v>
      </c>
      <c r="C81" s="6" t="s">
        <v>61</v>
      </c>
      <c r="D81" s="6" t="s">
        <v>447</v>
      </c>
      <c r="E81" s="6"/>
      <c r="F81" s="58">
        <f>F82+F85</f>
        <v>0</v>
      </c>
      <c r="G81" s="58">
        <f>G82+G85</f>
        <v>0</v>
      </c>
    </row>
    <row r="82" spans="1:7" ht="42.75" hidden="1">
      <c r="A82" s="7" t="s">
        <v>446</v>
      </c>
      <c r="B82" s="6" t="s">
        <v>93</v>
      </c>
      <c r="C82" s="6" t="s">
        <v>61</v>
      </c>
      <c r="D82" s="6" t="s">
        <v>448</v>
      </c>
      <c r="E82" s="6"/>
      <c r="F82" s="58">
        <f>F83</f>
        <v>0</v>
      </c>
      <c r="G82" s="58">
        <f>G83</f>
        <v>0</v>
      </c>
    </row>
    <row r="83" spans="1:7" ht="42.75" hidden="1">
      <c r="A83" s="7" t="s">
        <v>200</v>
      </c>
      <c r="B83" s="6" t="s">
        <v>93</v>
      </c>
      <c r="C83" s="6" t="s">
        <v>61</v>
      </c>
      <c r="D83" s="6" t="s">
        <v>449</v>
      </c>
      <c r="E83" s="6"/>
      <c r="F83" s="58">
        <f>F84</f>
        <v>0</v>
      </c>
      <c r="G83" s="58">
        <f>G84</f>
        <v>0</v>
      </c>
    </row>
    <row r="84" spans="1:7" ht="45" hidden="1">
      <c r="A84" s="4" t="s">
        <v>49</v>
      </c>
      <c r="B84" s="15" t="s">
        <v>93</v>
      </c>
      <c r="C84" s="15" t="s">
        <v>61</v>
      </c>
      <c r="D84" s="15" t="s">
        <v>449</v>
      </c>
      <c r="E84" s="15" t="s">
        <v>48</v>
      </c>
      <c r="F84" s="59"/>
      <c r="G84" s="59"/>
    </row>
    <row r="85" spans="1:7" ht="42.75" hidden="1">
      <c r="A85" s="3" t="s">
        <v>487</v>
      </c>
      <c r="B85" s="6" t="s">
        <v>93</v>
      </c>
      <c r="C85" s="6" t="s">
        <v>61</v>
      </c>
      <c r="D85" s="6" t="s">
        <v>488</v>
      </c>
      <c r="E85" s="6"/>
      <c r="F85" s="58">
        <f>F86+F88</f>
        <v>0</v>
      </c>
      <c r="G85" s="58">
        <f>G86+G88</f>
        <v>0</v>
      </c>
    </row>
    <row r="86" spans="1:7" ht="57" hidden="1">
      <c r="A86" s="3" t="s">
        <v>489</v>
      </c>
      <c r="B86" s="6" t="s">
        <v>93</v>
      </c>
      <c r="C86" s="6" t="s">
        <v>61</v>
      </c>
      <c r="D86" s="6" t="s">
        <v>490</v>
      </c>
      <c r="E86" s="6"/>
      <c r="F86" s="58">
        <f>F87</f>
        <v>0</v>
      </c>
      <c r="G86" s="58">
        <f>G87</f>
        <v>0</v>
      </c>
    </row>
    <row r="87" spans="1:7" ht="45" hidden="1">
      <c r="A87" s="4" t="s">
        <v>49</v>
      </c>
      <c r="B87" s="15" t="s">
        <v>93</v>
      </c>
      <c r="C87" s="15" t="s">
        <v>61</v>
      </c>
      <c r="D87" s="15" t="s">
        <v>490</v>
      </c>
      <c r="E87" s="15" t="s">
        <v>48</v>
      </c>
      <c r="F87" s="59"/>
      <c r="G87" s="59"/>
    </row>
    <row r="88" spans="1:7" ht="42.75" hidden="1">
      <c r="A88" s="3" t="s">
        <v>491</v>
      </c>
      <c r="B88" s="6" t="s">
        <v>93</v>
      </c>
      <c r="C88" s="6" t="s">
        <v>61</v>
      </c>
      <c r="D88" s="6" t="s">
        <v>492</v>
      </c>
      <c r="E88" s="6"/>
      <c r="F88" s="58">
        <f>F89</f>
        <v>0</v>
      </c>
      <c r="G88" s="58">
        <f>G89</f>
        <v>0</v>
      </c>
    </row>
    <row r="89" spans="1:7" ht="45" hidden="1">
      <c r="A89" s="4" t="s">
        <v>49</v>
      </c>
      <c r="B89" s="15" t="s">
        <v>93</v>
      </c>
      <c r="C89" s="15" t="s">
        <v>61</v>
      </c>
      <c r="D89" s="15" t="s">
        <v>492</v>
      </c>
      <c r="E89" s="15" t="s">
        <v>48</v>
      </c>
      <c r="F89" s="59"/>
      <c r="G89" s="59"/>
    </row>
    <row r="90" spans="1:7" ht="42.75" hidden="1">
      <c r="A90" s="7" t="s">
        <v>237</v>
      </c>
      <c r="B90" s="6" t="s">
        <v>93</v>
      </c>
      <c r="C90" s="6" t="s">
        <v>61</v>
      </c>
      <c r="D90" s="6" t="s">
        <v>275</v>
      </c>
      <c r="E90" s="6"/>
      <c r="F90" s="48">
        <f aca="true" t="shared" si="4" ref="F90:G92">F91</f>
        <v>0</v>
      </c>
      <c r="G90" s="48">
        <f t="shared" si="4"/>
        <v>0</v>
      </c>
    </row>
    <row r="91" spans="1:7" ht="28.5" hidden="1">
      <c r="A91" s="7" t="s">
        <v>245</v>
      </c>
      <c r="B91" s="6" t="s">
        <v>93</v>
      </c>
      <c r="C91" s="6" t="s">
        <v>61</v>
      </c>
      <c r="D91" s="6" t="s">
        <v>276</v>
      </c>
      <c r="E91" s="6"/>
      <c r="F91" s="48">
        <f t="shared" si="4"/>
        <v>0</v>
      </c>
      <c r="G91" s="48">
        <f t="shared" si="4"/>
        <v>0</v>
      </c>
    </row>
    <row r="92" spans="1:7" ht="57" hidden="1">
      <c r="A92" s="7" t="s">
        <v>150</v>
      </c>
      <c r="B92" s="6" t="s">
        <v>93</v>
      </c>
      <c r="C92" s="6" t="s">
        <v>61</v>
      </c>
      <c r="D92" s="6" t="s">
        <v>277</v>
      </c>
      <c r="E92" s="6"/>
      <c r="F92" s="48">
        <f t="shared" si="4"/>
        <v>0</v>
      </c>
      <c r="G92" s="48">
        <f t="shared" si="4"/>
        <v>0</v>
      </c>
    </row>
    <row r="93" spans="1:7" ht="45" hidden="1">
      <c r="A93" s="4" t="s">
        <v>222</v>
      </c>
      <c r="B93" s="15" t="s">
        <v>93</v>
      </c>
      <c r="C93" s="15" t="s">
        <v>61</v>
      </c>
      <c r="D93" s="15" t="s">
        <v>277</v>
      </c>
      <c r="E93" s="15" t="s">
        <v>48</v>
      </c>
      <c r="F93" s="49">
        <v>0</v>
      </c>
      <c r="G93" s="49">
        <v>0</v>
      </c>
    </row>
    <row r="94" spans="1:7" ht="57" hidden="1">
      <c r="A94" s="7" t="s">
        <v>215</v>
      </c>
      <c r="B94" s="6" t="s">
        <v>93</v>
      </c>
      <c r="C94" s="6" t="s">
        <v>61</v>
      </c>
      <c r="D94" s="6" t="s">
        <v>236</v>
      </c>
      <c r="E94" s="6"/>
      <c r="F94" s="48">
        <f>F95</f>
        <v>0</v>
      </c>
      <c r="G94" s="48">
        <f>G95</f>
        <v>0</v>
      </c>
    </row>
    <row r="95" spans="1:7" ht="28.5" hidden="1">
      <c r="A95" s="7" t="s">
        <v>216</v>
      </c>
      <c r="B95" s="6" t="s">
        <v>93</v>
      </c>
      <c r="C95" s="6" t="s">
        <v>61</v>
      </c>
      <c r="D95" s="6" t="s">
        <v>217</v>
      </c>
      <c r="E95" s="6"/>
      <c r="F95" s="48">
        <f>F96</f>
        <v>0</v>
      </c>
      <c r="G95" s="48">
        <f>G96</f>
        <v>0</v>
      </c>
    </row>
    <row r="96" spans="1:7" ht="45" hidden="1">
      <c r="A96" s="4" t="s">
        <v>222</v>
      </c>
      <c r="B96" s="15" t="s">
        <v>93</v>
      </c>
      <c r="C96" s="15" t="s">
        <v>61</v>
      </c>
      <c r="D96" s="15" t="s">
        <v>217</v>
      </c>
      <c r="E96" s="15" t="s">
        <v>48</v>
      </c>
      <c r="F96" s="49"/>
      <c r="G96" s="49"/>
    </row>
    <row r="97" spans="1:7" ht="71.25">
      <c r="A97" s="3" t="s">
        <v>465</v>
      </c>
      <c r="B97" s="6" t="s">
        <v>93</v>
      </c>
      <c r="C97" s="6" t="s">
        <v>61</v>
      </c>
      <c r="D97" s="6" t="s">
        <v>460</v>
      </c>
      <c r="E97" s="6"/>
      <c r="F97" s="58">
        <f>F98</f>
        <v>1177999</v>
      </c>
      <c r="G97" s="58">
        <f>G98</f>
        <v>182426.59</v>
      </c>
    </row>
    <row r="98" spans="1:7" ht="28.5">
      <c r="A98" s="3" t="s">
        <v>458</v>
      </c>
      <c r="B98" s="6" t="s">
        <v>93</v>
      </c>
      <c r="C98" s="6" t="s">
        <v>61</v>
      </c>
      <c r="D98" s="6" t="s">
        <v>461</v>
      </c>
      <c r="E98" s="6"/>
      <c r="F98" s="58">
        <f>F102+F105+F99</f>
        <v>1177999</v>
      </c>
      <c r="G98" s="58">
        <f>G102+G105+G99</f>
        <v>182426.59</v>
      </c>
    </row>
    <row r="99" spans="1:7" ht="42.75">
      <c r="A99" s="3" t="s">
        <v>459</v>
      </c>
      <c r="B99" s="6" t="s">
        <v>93</v>
      </c>
      <c r="C99" s="6" t="s">
        <v>61</v>
      </c>
      <c r="D99" s="6" t="s">
        <v>462</v>
      </c>
      <c r="E99" s="6"/>
      <c r="F99" s="58">
        <f>F100+F101</f>
        <v>622399</v>
      </c>
      <c r="G99" s="58">
        <f>G100+G101</f>
        <v>98809</v>
      </c>
    </row>
    <row r="100" spans="1:7" ht="45">
      <c r="A100" s="4" t="s">
        <v>222</v>
      </c>
      <c r="B100" s="15" t="s">
        <v>93</v>
      </c>
      <c r="C100" s="15" t="s">
        <v>61</v>
      </c>
      <c r="D100" s="15" t="s">
        <v>462</v>
      </c>
      <c r="E100" s="15" t="s">
        <v>48</v>
      </c>
      <c r="F100" s="59">
        <v>620462</v>
      </c>
      <c r="G100" s="59">
        <v>96872</v>
      </c>
    </row>
    <row r="101" spans="1:7" ht="15">
      <c r="A101" s="4" t="s">
        <v>187</v>
      </c>
      <c r="B101" s="15" t="s">
        <v>93</v>
      </c>
      <c r="C101" s="15" t="s">
        <v>61</v>
      </c>
      <c r="D101" s="15" t="s">
        <v>462</v>
      </c>
      <c r="E101" s="15" t="s">
        <v>186</v>
      </c>
      <c r="F101" s="59">
        <v>1937</v>
      </c>
      <c r="G101" s="59">
        <v>1937</v>
      </c>
    </row>
    <row r="102" spans="1:7" ht="42.75">
      <c r="A102" s="3" t="s">
        <v>514</v>
      </c>
      <c r="B102" s="1" t="s">
        <v>93</v>
      </c>
      <c r="C102" s="6" t="s">
        <v>61</v>
      </c>
      <c r="D102" s="1" t="s">
        <v>516</v>
      </c>
      <c r="E102" s="1"/>
      <c r="F102" s="58">
        <f>F103+F104</f>
        <v>487600</v>
      </c>
      <c r="G102" s="58">
        <f>G103+G104</f>
        <v>79600</v>
      </c>
    </row>
    <row r="103" spans="1:7" ht="45">
      <c r="A103" s="14" t="s">
        <v>222</v>
      </c>
      <c r="B103" s="2" t="s">
        <v>93</v>
      </c>
      <c r="C103" s="15" t="s">
        <v>61</v>
      </c>
      <c r="D103" s="2" t="s">
        <v>516</v>
      </c>
      <c r="E103" s="2" t="s">
        <v>48</v>
      </c>
      <c r="F103" s="59">
        <v>457600</v>
      </c>
      <c r="G103" s="59">
        <v>79600</v>
      </c>
    </row>
    <row r="104" spans="1:7" ht="15">
      <c r="A104" s="4" t="s">
        <v>51</v>
      </c>
      <c r="B104" s="2" t="s">
        <v>93</v>
      </c>
      <c r="C104" s="15" t="s">
        <v>61</v>
      </c>
      <c r="D104" s="2" t="s">
        <v>516</v>
      </c>
      <c r="E104" s="2" t="s">
        <v>50</v>
      </c>
      <c r="F104" s="59">
        <v>30000</v>
      </c>
      <c r="G104" s="59">
        <v>0</v>
      </c>
    </row>
    <row r="105" spans="1:7" ht="85.5">
      <c r="A105" s="3" t="s">
        <v>515</v>
      </c>
      <c r="B105" s="1" t="s">
        <v>93</v>
      </c>
      <c r="C105" s="6" t="s">
        <v>61</v>
      </c>
      <c r="D105" s="1" t="s">
        <v>517</v>
      </c>
      <c r="E105" s="1"/>
      <c r="F105" s="58">
        <f>F106+F107</f>
        <v>68000</v>
      </c>
      <c r="G105" s="58">
        <f>G106+G107</f>
        <v>4017.5899999999997</v>
      </c>
    </row>
    <row r="106" spans="1:7" ht="45">
      <c r="A106" s="14" t="s">
        <v>222</v>
      </c>
      <c r="B106" s="2" t="s">
        <v>93</v>
      </c>
      <c r="C106" s="15" t="s">
        <v>61</v>
      </c>
      <c r="D106" s="2" t="s">
        <v>517</v>
      </c>
      <c r="E106" s="2" t="s">
        <v>48</v>
      </c>
      <c r="F106" s="59">
        <v>63000</v>
      </c>
      <c r="G106" s="59">
        <v>3563.93</v>
      </c>
    </row>
    <row r="107" spans="1:7" ht="15">
      <c r="A107" s="4" t="s">
        <v>51</v>
      </c>
      <c r="B107" s="2" t="s">
        <v>93</v>
      </c>
      <c r="C107" s="15" t="s">
        <v>61</v>
      </c>
      <c r="D107" s="2" t="s">
        <v>517</v>
      </c>
      <c r="E107" s="2" t="s">
        <v>50</v>
      </c>
      <c r="F107" s="59">
        <v>5000</v>
      </c>
      <c r="G107" s="59">
        <v>453.66</v>
      </c>
    </row>
    <row r="108" spans="1:7" ht="57">
      <c r="A108" s="7" t="s">
        <v>494</v>
      </c>
      <c r="B108" s="6" t="s">
        <v>93</v>
      </c>
      <c r="C108" s="6" t="s">
        <v>61</v>
      </c>
      <c r="D108" s="6" t="s">
        <v>278</v>
      </c>
      <c r="E108" s="6"/>
      <c r="F108" s="48">
        <f aca="true" t="shared" si="5" ref="F108:G110">F109</f>
        <v>45000</v>
      </c>
      <c r="G108" s="48">
        <f t="shared" si="5"/>
        <v>0</v>
      </c>
    </row>
    <row r="109" spans="1:7" ht="28.5">
      <c r="A109" s="7" t="s">
        <v>246</v>
      </c>
      <c r="B109" s="6" t="s">
        <v>93</v>
      </c>
      <c r="C109" s="6" t="s">
        <v>61</v>
      </c>
      <c r="D109" s="6" t="s">
        <v>279</v>
      </c>
      <c r="E109" s="6"/>
      <c r="F109" s="48">
        <f t="shared" si="5"/>
        <v>45000</v>
      </c>
      <c r="G109" s="48">
        <f t="shared" si="5"/>
        <v>0</v>
      </c>
    </row>
    <row r="110" spans="1:7" ht="42.75">
      <c r="A110" s="7" t="s">
        <v>218</v>
      </c>
      <c r="B110" s="6" t="s">
        <v>93</v>
      </c>
      <c r="C110" s="6" t="s">
        <v>61</v>
      </c>
      <c r="D110" s="6" t="s">
        <v>280</v>
      </c>
      <c r="E110" s="6"/>
      <c r="F110" s="48">
        <f t="shared" si="5"/>
        <v>45000</v>
      </c>
      <c r="G110" s="48">
        <f t="shared" si="5"/>
        <v>0</v>
      </c>
    </row>
    <row r="111" spans="1:7" ht="45">
      <c r="A111" s="4" t="s">
        <v>222</v>
      </c>
      <c r="B111" s="15" t="s">
        <v>93</v>
      </c>
      <c r="C111" s="15" t="s">
        <v>61</v>
      </c>
      <c r="D111" s="15" t="s">
        <v>280</v>
      </c>
      <c r="E111" s="15" t="s">
        <v>48</v>
      </c>
      <c r="F111" s="49">
        <v>45000</v>
      </c>
      <c r="G111" s="49">
        <v>0</v>
      </c>
    </row>
    <row r="112" spans="1:7" ht="79.5" customHeight="1" hidden="1">
      <c r="A112" s="3" t="s">
        <v>430</v>
      </c>
      <c r="B112" s="1" t="s">
        <v>93</v>
      </c>
      <c r="C112" s="6" t="s">
        <v>61</v>
      </c>
      <c r="D112" s="1" t="s">
        <v>433</v>
      </c>
      <c r="E112" s="1"/>
      <c r="F112" s="58">
        <f aca="true" t="shared" si="6" ref="F112:G114">F113</f>
        <v>0</v>
      </c>
      <c r="G112" s="58">
        <f t="shared" si="6"/>
        <v>0</v>
      </c>
    </row>
    <row r="113" spans="1:7" ht="69" customHeight="1" hidden="1">
      <c r="A113" s="3" t="s">
        <v>431</v>
      </c>
      <c r="B113" s="1" t="s">
        <v>93</v>
      </c>
      <c r="C113" s="6" t="s">
        <v>61</v>
      </c>
      <c r="D113" s="1" t="s">
        <v>434</v>
      </c>
      <c r="E113" s="1"/>
      <c r="F113" s="58">
        <f t="shared" si="6"/>
        <v>0</v>
      </c>
      <c r="G113" s="58">
        <f t="shared" si="6"/>
        <v>0</v>
      </c>
    </row>
    <row r="114" spans="1:7" ht="28.5" hidden="1">
      <c r="A114" s="3" t="s">
        <v>432</v>
      </c>
      <c r="B114" s="1" t="s">
        <v>93</v>
      </c>
      <c r="C114" s="6" t="s">
        <v>61</v>
      </c>
      <c r="D114" s="1" t="s">
        <v>435</v>
      </c>
      <c r="E114" s="1"/>
      <c r="F114" s="58">
        <f t="shared" si="6"/>
        <v>0</v>
      </c>
      <c r="G114" s="58">
        <f t="shared" si="6"/>
        <v>0</v>
      </c>
    </row>
    <row r="115" spans="1:7" ht="45" hidden="1">
      <c r="A115" s="14" t="s">
        <v>49</v>
      </c>
      <c r="B115" s="2" t="s">
        <v>93</v>
      </c>
      <c r="C115" s="15" t="s">
        <v>61</v>
      </c>
      <c r="D115" s="2" t="s">
        <v>435</v>
      </c>
      <c r="E115" s="2" t="s">
        <v>48</v>
      </c>
      <c r="F115" s="59"/>
      <c r="G115" s="59"/>
    </row>
    <row r="116" spans="1:7" ht="63.75" customHeight="1" hidden="1">
      <c r="A116" s="7" t="s">
        <v>495</v>
      </c>
      <c r="B116" s="6" t="s">
        <v>93</v>
      </c>
      <c r="C116" s="6" t="s">
        <v>61</v>
      </c>
      <c r="D116" s="6" t="s">
        <v>281</v>
      </c>
      <c r="E116" s="6"/>
      <c r="F116" s="48">
        <f aca="true" t="shared" si="7" ref="F116:G118">F117</f>
        <v>0</v>
      </c>
      <c r="G116" s="48">
        <f t="shared" si="7"/>
        <v>0</v>
      </c>
    </row>
    <row r="117" spans="1:7" ht="28.5" hidden="1">
      <c r="A117" s="7" t="s">
        <v>247</v>
      </c>
      <c r="B117" s="6" t="s">
        <v>93</v>
      </c>
      <c r="C117" s="6" t="s">
        <v>61</v>
      </c>
      <c r="D117" s="6" t="s">
        <v>282</v>
      </c>
      <c r="E117" s="6"/>
      <c r="F117" s="48">
        <f t="shared" si="7"/>
        <v>0</v>
      </c>
      <c r="G117" s="48">
        <f t="shared" si="7"/>
        <v>0</v>
      </c>
    </row>
    <row r="118" spans="1:7" ht="28.5" hidden="1">
      <c r="A118" s="7" t="s">
        <v>191</v>
      </c>
      <c r="B118" s="6" t="s">
        <v>93</v>
      </c>
      <c r="C118" s="6" t="s">
        <v>61</v>
      </c>
      <c r="D118" s="6" t="s">
        <v>283</v>
      </c>
      <c r="E118" s="6"/>
      <c r="F118" s="48">
        <f t="shared" si="7"/>
        <v>0</v>
      </c>
      <c r="G118" s="48">
        <f t="shared" si="7"/>
        <v>0</v>
      </c>
    </row>
    <row r="119" spans="1:7" ht="45" hidden="1">
      <c r="A119" s="4" t="s">
        <v>222</v>
      </c>
      <c r="B119" s="15" t="s">
        <v>93</v>
      </c>
      <c r="C119" s="15" t="s">
        <v>61</v>
      </c>
      <c r="D119" s="15" t="s">
        <v>283</v>
      </c>
      <c r="E119" s="15" t="s">
        <v>48</v>
      </c>
      <c r="F119" s="49"/>
      <c r="G119" s="49"/>
    </row>
    <row r="120" spans="1:7" ht="64.5" customHeight="1">
      <c r="A120" s="3" t="s">
        <v>45</v>
      </c>
      <c r="B120" s="1" t="s">
        <v>93</v>
      </c>
      <c r="C120" s="1" t="s">
        <v>61</v>
      </c>
      <c r="D120" s="1" t="s">
        <v>257</v>
      </c>
      <c r="E120" s="13"/>
      <c r="F120" s="52">
        <f>F121</f>
        <v>6666910.04</v>
      </c>
      <c r="G120" s="52">
        <f>G121</f>
        <v>3754037.75</v>
      </c>
    </row>
    <row r="121" spans="1:7" ht="65.25" customHeight="1">
      <c r="A121" s="7" t="s">
        <v>32</v>
      </c>
      <c r="B121" s="6" t="s">
        <v>93</v>
      </c>
      <c r="C121" s="6" t="s">
        <v>61</v>
      </c>
      <c r="D121" s="6" t="s">
        <v>258</v>
      </c>
      <c r="E121" s="6"/>
      <c r="F121" s="48">
        <f>F122+F126+F129+F132+F135+F137</f>
        <v>6666910.04</v>
      </c>
      <c r="G121" s="48">
        <f>G122+G126+G129+G132+G135+G137</f>
        <v>3754037.75</v>
      </c>
    </row>
    <row r="122" spans="1:7" ht="28.5">
      <c r="A122" s="3" t="s">
        <v>104</v>
      </c>
      <c r="B122" s="1" t="s">
        <v>93</v>
      </c>
      <c r="C122" s="6" t="s">
        <v>61</v>
      </c>
      <c r="D122" s="1" t="s">
        <v>261</v>
      </c>
      <c r="E122" s="1"/>
      <c r="F122" s="48">
        <f>F123+F124+F125</f>
        <v>1858800</v>
      </c>
      <c r="G122" s="48">
        <f>G123+G124+G125</f>
        <v>875187.6799999999</v>
      </c>
    </row>
    <row r="123" spans="1:7" ht="30">
      <c r="A123" s="4" t="s">
        <v>46</v>
      </c>
      <c r="B123" s="2" t="s">
        <v>93</v>
      </c>
      <c r="C123" s="15" t="s">
        <v>61</v>
      </c>
      <c r="D123" s="15" t="s">
        <v>261</v>
      </c>
      <c r="E123" s="15" t="s">
        <v>47</v>
      </c>
      <c r="F123" s="49">
        <v>1419000</v>
      </c>
      <c r="G123" s="49">
        <v>729610.2</v>
      </c>
    </row>
    <row r="124" spans="1:7" ht="45">
      <c r="A124" s="4" t="s">
        <v>222</v>
      </c>
      <c r="B124" s="2" t="s">
        <v>93</v>
      </c>
      <c r="C124" s="15" t="s">
        <v>61</v>
      </c>
      <c r="D124" s="15" t="s">
        <v>261</v>
      </c>
      <c r="E124" s="15" t="s">
        <v>48</v>
      </c>
      <c r="F124" s="49">
        <v>362800</v>
      </c>
      <c r="G124" s="49">
        <v>130695.87</v>
      </c>
    </row>
    <row r="125" spans="1:7" ht="15">
      <c r="A125" s="4" t="s">
        <v>51</v>
      </c>
      <c r="B125" s="2" t="s">
        <v>93</v>
      </c>
      <c r="C125" s="15" t="s">
        <v>61</v>
      </c>
      <c r="D125" s="15" t="s">
        <v>261</v>
      </c>
      <c r="E125" s="15" t="s">
        <v>50</v>
      </c>
      <c r="F125" s="49">
        <v>77000</v>
      </c>
      <c r="G125" s="49">
        <v>14881.61</v>
      </c>
    </row>
    <row r="126" spans="1:7" ht="44.25" customHeight="1">
      <c r="A126" s="7" t="s">
        <v>138</v>
      </c>
      <c r="B126" s="6" t="s">
        <v>93</v>
      </c>
      <c r="C126" s="6" t="s">
        <v>61</v>
      </c>
      <c r="D126" s="6" t="s">
        <v>285</v>
      </c>
      <c r="E126" s="6"/>
      <c r="F126" s="48">
        <f>F127+F128</f>
        <v>819212</v>
      </c>
      <c r="G126" s="48">
        <f>G127+G128</f>
        <v>525811.68</v>
      </c>
    </row>
    <row r="127" spans="1:7" ht="30">
      <c r="A127" s="4" t="s">
        <v>46</v>
      </c>
      <c r="B127" s="15" t="s">
        <v>93</v>
      </c>
      <c r="C127" s="15" t="s">
        <v>61</v>
      </c>
      <c r="D127" s="15" t="s">
        <v>285</v>
      </c>
      <c r="E127" s="15" t="s">
        <v>47</v>
      </c>
      <c r="F127" s="49">
        <v>769212</v>
      </c>
      <c r="G127" s="49">
        <v>525811.68</v>
      </c>
    </row>
    <row r="128" spans="1:7" ht="45">
      <c r="A128" s="4" t="s">
        <v>222</v>
      </c>
      <c r="B128" s="15" t="s">
        <v>93</v>
      </c>
      <c r="C128" s="15" t="s">
        <v>61</v>
      </c>
      <c r="D128" s="15" t="s">
        <v>285</v>
      </c>
      <c r="E128" s="15" t="s">
        <v>48</v>
      </c>
      <c r="F128" s="49">
        <v>50000</v>
      </c>
      <c r="G128" s="49">
        <v>0</v>
      </c>
    </row>
    <row r="129" spans="1:7" ht="51.75" customHeight="1">
      <c r="A129" s="7" t="s">
        <v>29</v>
      </c>
      <c r="B129" s="6" t="s">
        <v>93</v>
      </c>
      <c r="C129" s="6" t="s">
        <v>61</v>
      </c>
      <c r="D129" s="6" t="s">
        <v>284</v>
      </c>
      <c r="E129" s="6"/>
      <c r="F129" s="48">
        <f>F130+F131</f>
        <v>3988898.04</v>
      </c>
      <c r="G129" s="48">
        <f>G130+G131</f>
        <v>2353038.39</v>
      </c>
    </row>
    <row r="130" spans="1:7" ht="30">
      <c r="A130" s="4" t="s">
        <v>46</v>
      </c>
      <c r="B130" s="15" t="s">
        <v>93</v>
      </c>
      <c r="C130" s="15" t="s">
        <v>61</v>
      </c>
      <c r="D130" s="15" t="s">
        <v>284</v>
      </c>
      <c r="E130" s="15" t="s">
        <v>47</v>
      </c>
      <c r="F130" s="49">
        <v>3090700</v>
      </c>
      <c r="G130" s="49">
        <v>1910344.79</v>
      </c>
    </row>
    <row r="131" spans="1:7" ht="45">
      <c r="A131" s="4" t="s">
        <v>222</v>
      </c>
      <c r="B131" s="15" t="s">
        <v>93</v>
      </c>
      <c r="C131" s="15" t="s">
        <v>61</v>
      </c>
      <c r="D131" s="15" t="s">
        <v>284</v>
      </c>
      <c r="E131" s="15" t="s">
        <v>48</v>
      </c>
      <c r="F131" s="49">
        <v>898198.04</v>
      </c>
      <c r="G131" s="49">
        <v>442693.6</v>
      </c>
    </row>
    <row r="132" spans="1:7" ht="28.5" hidden="1">
      <c r="A132" s="7" t="s">
        <v>41</v>
      </c>
      <c r="B132" s="6" t="s">
        <v>93</v>
      </c>
      <c r="C132" s="6" t="s">
        <v>61</v>
      </c>
      <c r="D132" s="6" t="s">
        <v>270</v>
      </c>
      <c r="E132" s="6"/>
      <c r="F132" s="48">
        <f>F133+F134</f>
        <v>0</v>
      </c>
      <c r="G132" s="48">
        <f>G133+G134</f>
        <v>0</v>
      </c>
    </row>
    <row r="133" spans="1:7" ht="45" hidden="1">
      <c r="A133" s="14" t="s">
        <v>222</v>
      </c>
      <c r="B133" s="15" t="s">
        <v>93</v>
      </c>
      <c r="C133" s="15" t="s">
        <v>61</v>
      </c>
      <c r="D133" s="15" t="s">
        <v>270</v>
      </c>
      <c r="E133" s="15" t="s">
        <v>48</v>
      </c>
      <c r="F133" s="49"/>
      <c r="G133" s="49"/>
    </row>
    <row r="134" spans="1:7" ht="30" hidden="1">
      <c r="A134" s="14" t="s">
        <v>12</v>
      </c>
      <c r="B134" s="15" t="s">
        <v>93</v>
      </c>
      <c r="C134" s="15" t="s">
        <v>61</v>
      </c>
      <c r="D134" s="15" t="s">
        <v>270</v>
      </c>
      <c r="E134" s="15" t="s">
        <v>11</v>
      </c>
      <c r="F134" s="49"/>
      <c r="G134" s="49"/>
    </row>
    <row r="135" spans="1:7" ht="37.5" customHeight="1" hidden="1">
      <c r="A135" s="7" t="s">
        <v>464</v>
      </c>
      <c r="B135" s="6" t="s">
        <v>93</v>
      </c>
      <c r="C135" s="6" t="s">
        <v>61</v>
      </c>
      <c r="D135" s="6" t="s">
        <v>463</v>
      </c>
      <c r="E135" s="6"/>
      <c r="F135" s="48">
        <f>F136</f>
        <v>0</v>
      </c>
      <c r="G135" s="48">
        <f>G136</f>
        <v>0</v>
      </c>
    </row>
    <row r="136" spans="1:7" ht="45" hidden="1">
      <c r="A136" s="14" t="s">
        <v>222</v>
      </c>
      <c r="B136" s="15" t="s">
        <v>93</v>
      </c>
      <c r="C136" s="15" t="s">
        <v>61</v>
      </c>
      <c r="D136" s="15" t="s">
        <v>463</v>
      </c>
      <c r="E136" s="15" t="s">
        <v>48</v>
      </c>
      <c r="F136" s="49"/>
      <c r="G136" s="49"/>
    </row>
    <row r="137" spans="1:7" ht="42.75" hidden="1">
      <c r="A137" s="3" t="s">
        <v>483</v>
      </c>
      <c r="B137" s="6" t="s">
        <v>93</v>
      </c>
      <c r="C137" s="6" t="s">
        <v>484</v>
      </c>
      <c r="D137" s="6" t="s">
        <v>485</v>
      </c>
      <c r="E137" s="6"/>
      <c r="F137" s="58">
        <f>F138</f>
        <v>0</v>
      </c>
      <c r="G137" s="58">
        <f>G138</f>
        <v>0</v>
      </c>
    </row>
    <row r="138" spans="1:7" ht="45" hidden="1">
      <c r="A138" s="4" t="s">
        <v>222</v>
      </c>
      <c r="B138" s="15" t="s">
        <v>93</v>
      </c>
      <c r="C138" s="15" t="s">
        <v>61</v>
      </c>
      <c r="D138" s="15" t="s">
        <v>485</v>
      </c>
      <c r="E138" s="15" t="s">
        <v>48</v>
      </c>
      <c r="F138" s="59"/>
      <c r="G138" s="59"/>
    </row>
    <row r="139" spans="1:7" s="32" customFormat="1" ht="15.75">
      <c r="A139" s="30" t="s">
        <v>66</v>
      </c>
      <c r="B139" s="31" t="s">
        <v>100</v>
      </c>
      <c r="C139" s="31"/>
      <c r="D139" s="31"/>
      <c r="E139" s="31"/>
      <c r="F139" s="47">
        <f aca="true" t="shared" si="8" ref="F139:G143">F140</f>
        <v>1118000</v>
      </c>
      <c r="G139" s="47">
        <f t="shared" si="8"/>
        <v>559000</v>
      </c>
    </row>
    <row r="140" spans="1:7" ht="28.5">
      <c r="A140" s="7" t="s">
        <v>67</v>
      </c>
      <c r="B140" s="6" t="s">
        <v>100</v>
      </c>
      <c r="C140" s="6" t="s">
        <v>94</v>
      </c>
      <c r="D140" s="6"/>
      <c r="E140" s="6"/>
      <c r="F140" s="48">
        <f t="shared" si="8"/>
        <v>1118000</v>
      </c>
      <c r="G140" s="48">
        <f t="shared" si="8"/>
        <v>559000</v>
      </c>
    </row>
    <row r="141" spans="1:7" ht="62.25" customHeight="1">
      <c r="A141" s="3" t="s">
        <v>45</v>
      </c>
      <c r="B141" s="6" t="s">
        <v>100</v>
      </c>
      <c r="C141" s="6" t="s">
        <v>94</v>
      </c>
      <c r="D141" s="1" t="s">
        <v>257</v>
      </c>
      <c r="E141" s="6"/>
      <c r="F141" s="48">
        <f t="shared" si="8"/>
        <v>1118000</v>
      </c>
      <c r="G141" s="48">
        <f t="shared" si="8"/>
        <v>559000</v>
      </c>
    </row>
    <row r="142" spans="1:7" ht="63.75" customHeight="1">
      <c r="A142" s="7" t="s">
        <v>32</v>
      </c>
      <c r="B142" s="6" t="s">
        <v>100</v>
      </c>
      <c r="C142" s="6" t="s">
        <v>94</v>
      </c>
      <c r="D142" s="6" t="s">
        <v>258</v>
      </c>
      <c r="E142" s="6"/>
      <c r="F142" s="48">
        <f t="shared" si="8"/>
        <v>1118000</v>
      </c>
      <c r="G142" s="48">
        <f t="shared" si="8"/>
        <v>559000</v>
      </c>
    </row>
    <row r="143" spans="1:7" ht="42.75">
      <c r="A143" s="7" t="s">
        <v>68</v>
      </c>
      <c r="B143" s="6" t="s">
        <v>100</v>
      </c>
      <c r="C143" s="6" t="s">
        <v>94</v>
      </c>
      <c r="D143" s="6" t="s">
        <v>286</v>
      </c>
      <c r="E143" s="6"/>
      <c r="F143" s="48">
        <f t="shared" si="8"/>
        <v>1118000</v>
      </c>
      <c r="G143" s="48">
        <f t="shared" si="8"/>
        <v>559000</v>
      </c>
    </row>
    <row r="144" spans="1:7" ht="15">
      <c r="A144" s="14" t="s">
        <v>15</v>
      </c>
      <c r="B144" s="15" t="s">
        <v>100</v>
      </c>
      <c r="C144" s="15" t="s">
        <v>94</v>
      </c>
      <c r="D144" s="15" t="s">
        <v>286</v>
      </c>
      <c r="E144" s="15" t="s">
        <v>16</v>
      </c>
      <c r="F144" s="49">
        <v>1118000</v>
      </c>
      <c r="G144" s="49">
        <v>559000</v>
      </c>
    </row>
    <row r="145" spans="1:7" ht="28.5">
      <c r="A145" s="38" t="s">
        <v>231</v>
      </c>
      <c r="B145" s="39" t="s">
        <v>94</v>
      </c>
      <c r="C145" s="39"/>
      <c r="D145" s="39"/>
      <c r="E145" s="39"/>
      <c r="F145" s="53">
        <f>F146+F155</f>
        <v>23931.98</v>
      </c>
      <c r="G145" s="53">
        <f>G146+G155</f>
        <v>23931.98</v>
      </c>
    </row>
    <row r="146" spans="1:7" ht="57" hidden="1">
      <c r="A146" s="3" t="s">
        <v>232</v>
      </c>
      <c r="B146" s="6" t="s">
        <v>94</v>
      </c>
      <c r="C146" s="6" t="s">
        <v>98</v>
      </c>
      <c r="D146" s="6"/>
      <c r="E146" s="6"/>
      <c r="F146" s="48">
        <f>F147</f>
        <v>0</v>
      </c>
      <c r="G146" s="48">
        <f>G147</f>
        <v>0</v>
      </c>
    </row>
    <row r="147" spans="1:7" ht="64.5" customHeight="1" hidden="1">
      <c r="A147" s="3" t="s">
        <v>45</v>
      </c>
      <c r="B147" s="1" t="s">
        <v>94</v>
      </c>
      <c r="C147" s="1" t="s">
        <v>98</v>
      </c>
      <c r="D147" s="1" t="s">
        <v>257</v>
      </c>
      <c r="E147" s="6"/>
      <c r="F147" s="48">
        <f>F148</f>
        <v>0</v>
      </c>
      <c r="G147" s="48">
        <f>G148</f>
        <v>0</v>
      </c>
    </row>
    <row r="148" spans="1:7" ht="61.5" customHeight="1" hidden="1">
      <c r="A148" s="7" t="s">
        <v>32</v>
      </c>
      <c r="B148" s="6" t="s">
        <v>94</v>
      </c>
      <c r="C148" s="6" t="s">
        <v>98</v>
      </c>
      <c r="D148" s="6" t="s">
        <v>258</v>
      </c>
      <c r="E148" s="6"/>
      <c r="F148" s="48">
        <f>F149+F151+F153</f>
        <v>0</v>
      </c>
      <c r="G148" s="48">
        <f>G149+G151+G153</f>
        <v>0</v>
      </c>
    </row>
    <row r="149" spans="1:7" ht="21.75" customHeight="1" hidden="1">
      <c r="A149" s="27" t="s">
        <v>41</v>
      </c>
      <c r="B149" s="13" t="s">
        <v>94</v>
      </c>
      <c r="C149" s="13" t="s">
        <v>98</v>
      </c>
      <c r="D149" s="13" t="s">
        <v>270</v>
      </c>
      <c r="E149" s="13"/>
      <c r="F149" s="52">
        <f>F150</f>
        <v>0</v>
      </c>
      <c r="G149" s="52">
        <f>G150</f>
        <v>0</v>
      </c>
    </row>
    <row r="150" spans="1:7" ht="45" hidden="1">
      <c r="A150" s="4" t="s">
        <v>49</v>
      </c>
      <c r="B150" s="29" t="s">
        <v>94</v>
      </c>
      <c r="C150" s="29" t="s">
        <v>98</v>
      </c>
      <c r="D150" s="29" t="s">
        <v>270</v>
      </c>
      <c r="E150" s="29" t="s">
        <v>48</v>
      </c>
      <c r="F150" s="49"/>
      <c r="G150" s="49"/>
    </row>
    <row r="151" spans="1:7" ht="142.5" hidden="1">
      <c r="A151" s="7" t="s">
        <v>480</v>
      </c>
      <c r="B151" s="6" t="s">
        <v>94</v>
      </c>
      <c r="C151" s="6" t="s">
        <v>98</v>
      </c>
      <c r="D151" s="6" t="s">
        <v>479</v>
      </c>
      <c r="E151" s="6"/>
      <c r="F151" s="58">
        <f>F152</f>
        <v>0</v>
      </c>
      <c r="G151" s="58">
        <f>G152</f>
        <v>0</v>
      </c>
    </row>
    <row r="152" spans="1:7" ht="15" hidden="1">
      <c r="A152" s="14" t="s">
        <v>441</v>
      </c>
      <c r="B152" s="15" t="s">
        <v>94</v>
      </c>
      <c r="C152" s="15" t="s">
        <v>98</v>
      </c>
      <c r="D152" s="15" t="s">
        <v>479</v>
      </c>
      <c r="E152" s="15" t="s">
        <v>440</v>
      </c>
      <c r="F152" s="59"/>
      <c r="G152" s="59"/>
    </row>
    <row r="153" spans="1:7" ht="64.5" customHeight="1" hidden="1">
      <c r="A153" s="3" t="s">
        <v>233</v>
      </c>
      <c r="B153" s="6" t="s">
        <v>94</v>
      </c>
      <c r="C153" s="6" t="s">
        <v>98</v>
      </c>
      <c r="D153" s="6" t="s">
        <v>427</v>
      </c>
      <c r="E153" s="6"/>
      <c r="F153" s="48">
        <f>F154</f>
        <v>0</v>
      </c>
      <c r="G153" s="48">
        <f>G154</f>
        <v>0</v>
      </c>
    </row>
    <row r="154" spans="1:7" ht="45" hidden="1">
      <c r="A154" s="14" t="s">
        <v>49</v>
      </c>
      <c r="B154" s="15" t="s">
        <v>94</v>
      </c>
      <c r="C154" s="15" t="s">
        <v>98</v>
      </c>
      <c r="D154" s="15" t="s">
        <v>427</v>
      </c>
      <c r="E154" s="15" t="s">
        <v>48</v>
      </c>
      <c r="F154" s="49"/>
      <c r="G154" s="49"/>
    </row>
    <row r="155" spans="1:7" ht="18.75" customHeight="1">
      <c r="A155" s="7" t="s">
        <v>469</v>
      </c>
      <c r="B155" s="6" t="s">
        <v>94</v>
      </c>
      <c r="C155" s="6" t="s">
        <v>102</v>
      </c>
      <c r="D155" s="6"/>
      <c r="E155" s="6"/>
      <c r="F155" s="58">
        <f aca="true" t="shared" si="9" ref="F155:G158">F156</f>
        <v>23931.98</v>
      </c>
      <c r="G155" s="58">
        <f t="shared" si="9"/>
        <v>23931.98</v>
      </c>
    </row>
    <row r="156" spans="1:7" ht="71.25">
      <c r="A156" s="3" t="s">
        <v>45</v>
      </c>
      <c r="B156" s="6" t="s">
        <v>94</v>
      </c>
      <c r="C156" s="6" t="s">
        <v>102</v>
      </c>
      <c r="D156" s="1" t="s">
        <v>257</v>
      </c>
      <c r="E156" s="6"/>
      <c r="F156" s="58">
        <f t="shared" si="9"/>
        <v>23931.98</v>
      </c>
      <c r="G156" s="58">
        <f t="shared" si="9"/>
        <v>23931.98</v>
      </c>
    </row>
    <row r="157" spans="1:7" ht="71.25">
      <c r="A157" s="7" t="s">
        <v>32</v>
      </c>
      <c r="B157" s="6" t="s">
        <v>94</v>
      </c>
      <c r="C157" s="6" t="s">
        <v>102</v>
      </c>
      <c r="D157" s="6" t="s">
        <v>258</v>
      </c>
      <c r="E157" s="6"/>
      <c r="F157" s="58">
        <f t="shared" si="9"/>
        <v>23931.98</v>
      </c>
      <c r="G157" s="58">
        <f t="shared" si="9"/>
        <v>23931.98</v>
      </c>
    </row>
    <row r="158" spans="1:7" ht="28.5">
      <c r="A158" s="7" t="s">
        <v>470</v>
      </c>
      <c r="B158" s="6" t="s">
        <v>94</v>
      </c>
      <c r="C158" s="6" t="s">
        <v>102</v>
      </c>
      <c r="D158" s="6" t="s">
        <v>468</v>
      </c>
      <c r="E158" s="6"/>
      <c r="F158" s="58">
        <f t="shared" si="9"/>
        <v>23931.98</v>
      </c>
      <c r="G158" s="58">
        <f t="shared" si="9"/>
        <v>23931.98</v>
      </c>
    </row>
    <row r="159" spans="1:7" ht="15">
      <c r="A159" s="14" t="s">
        <v>196</v>
      </c>
      <c r="B159" s="15" t="s">
        <v>94</v>
      </c>
      <c r="C159" s="15" t="s">
        <v>102</v>
      </c>
      <c r="D159" s="15" t="s">
        <v>468</v>
      </c>
      <c r="E159" s="15" t="s">
        <v>195</v>
      </c>
      <c r="F159" s="59">
        <v>23931.98</v>
      </c>
      <c r="G159" s="59">
        <v>23931.98</v>
      </c>
    </row>
    <row r="160" spans="1:7" s="32" customFormat="1" ht="15.75">
      <c r="A160" s="30" t="s">
        <v>109</v>
      </c>
      <c r="B160" s="31" t="s">
        <v>96</v>
      </c>
      <c r="C160" s="31"/>
      <c r="D160" s="31"/>
      <c r="E160" s="31"/>
      <c r="F160" s="47">
        <f>F161+F170+F186+F191+F200</f>
        <v>27179000</v>
      </c>
      <c r="G160" s="47">
        <f>G161+G170+G186+G191+G200</f>
        <v>4767621.46</v>
      </c>
    </row>
    <row r="161" spans="1:7" s="32" customFormat="1" ht="15">
      <c r="A161" s="12" t="s">
        <v>42</v>
      </c>
      <c r="B161" s="1" t="s">
        <v>96</v>
      </c>
      <c r="C161" s="1" t="s">
        <v>93</v>
      </c>
      <c r="D161" s="1"/>
      <c r="E161" s="1"/>
      <c r="F161" s="48">
        <f>F162</f>
        <v>2915100</v>
      </c>
      <c r="G161" s="48">
        <f>G162</f>
        <v>1273869.22</v>
      </c>
    </row>
    <row r="162" spans="1:7" s="32" customFormat="1" ht="63.75" customHeight="1">
      <c r="A162" s="3" t="s">
        <v>45</v>
      </c>
      <c r="B162" s="1" t="s">
        <v>96</v>
      </c>
      <c r="C162" s="1" t="s">
        <v>93</v>
      </c>
      <c r="D162" s="1" t="s">
        <v>257</v>
      </c>
      <c r="E162" s="6"/>
      <c r="F162" s="48">
        <f>F163</f>
        <v>2915100</v>
      </c>
      <c r="G162" s="48">
        <f>G163</f>
        <v>1273869.22</v>
      </c>
    </row>
    <row r="163" spans="1:7" s="32" customFormat="1" ht="64.5" customHeight="1">
      <c r="A163" s="7" t="s">
        <v>32</v>
      </c>
      <c r="B163" s="1" t="s">
        <v>96</v>
      </c>
      <c r="C163" s="1" t="s">
        <v>93</v>
      </c>
      <c r="D163" s="6" t="s">
        <v>258</v>
      </c>
      <c r="E163" s="1"/>
      <c r="F163" s="48">
        <f>F164+F168</f>
        <v>2915100</v>
      </c>
      <c r="G163" s="48">
        <f>G164+G168</f>
        <v>1273869.22</v>
      </c>
    </row>
    <row r="164" spans="1:7" s="32" customFormat="1" ht="28.5">
      <c r="A164" s="3" t="s">
        <v>104</v>
      </c>
      <c r="B164" s="1" t="s">
        <v>96</v>
      </c>
      <c r="C164" s="1" t="s">
        <v>93</v>
      </c>
      <c r="D164" s="1" t="s">
        <v>261</v>
      </c>
      <c r="E164" s="1"/>
      <c r="F164" s="48">
        <f>F165+F166+F167</f>
        <v>2915100</v>
      </c>
      <c r="G164" s="48">
        <f>G165+G166+G167</f>
        <v>1273869.22</v>
      </c>
    </row>
    <row r="165" spans="1:7" s="32" customFormat="1" ht="30">
      <c r="A165" s="4" t="s">
        <v>46</v>
      </c>
      <c r="B165" s="2" t="s">
        <v>96</v>
      </c>
      <c r="C165" s="2" t="s">
        <v>93</v>
      </c>
      <c r="D165" s="15" t="s">
        <v>261</v>
      </c>
      <c r="E165" s="2" t="s">
        <v>47</v>
      </c>
      <c r="F165" s="49">
        <v>2427000</v>
      </c>
      <c r="G165" s="49">
        <v>1093131.38</v>
      </c>
    </row>
    <row r="166" spans="1:7" s="32" customFormat="1" ht="45">
      <c r="A166" s="4" t="s">
        <v>222</v>
      </c>
      <c r="B166" s="2" t="s">
        <v>96</v>
      </c>
      <c r="C166" s="2" t="s">
        <v>93</v>
      </c>
      <c r="D166" s="15" t="s">
        <v>261</v>
      </c>
      <c r="E166" s="2" t="s">
        <v>48</v>
      </c>
      <c r="F166" s="49">
        <v>398100</v>
      </c>
      <c r="G166" s="49">
        <v>162143.79</v>
      </c>
    </row>
    <row r="167" spans="1:7" s="32" customFormat="1" ht="15">
      <c r="A167" s="4" t="s">
        <v>51</v>
      </c>
      <c r="B167" s="2" t="s">
        <v>96</v>
      </c>
      <c r="C167" s="2" t="s">
        <v>93</v>
      </c>
      <c r="D167" s="15" t="s">
        <v>261</v>
      </c>
      <c r="E167" s="2" t="s">
        <v>50</v>
      </c>
      <c r="F167" s="49">
        <v>90000</v>
      </c>
      <c r="G167" s="49">
        <v>18594.05</v>
      </c>
    </row>
    <row r="168" spans="1:7" s="32" customFormat="1" ht="42.75" hidden="1">
      <c r="A168" s="7" t="s">
        <v>206</v>
      </c>
      <c r="B168" s="6" t="s">
        <v>96</v>
      </c>
      <c r="C168" s="6" t="s">
        <v>93</v>
      </c>
      <c r="D168" s="6" t="s">
        <v>207</v>
      </c>
      <c r="E168" s="6"/>
      <c r="F168" s="48">
        <f>F169</f>
        <v>0</v>
      </c>
      <c r="G168" s="48">
        <f>G169</f>
        <v>0</v>
      </c>
    </row>
    <row r="169" spans="1:7" s="32" customFormat="1" ht="45" hidden="1">
      <c r="A169" s="4" t="s">
        <v>49</v>
      </c>
      <c r="B169" s="15" t="s">
        <v>96</v>
      </c>
      <c r="C169" s="15" t="s">
        <v>93</v>
      </c>
      <c r="D169" s="15" t="s">
        <v>207</v>
      </c>
      <c r="E169" s="15" t="s">
        <v>48</v>
      </c>
      <c r="F169" s="49"/>
      <c r="G169" s="49"/>
    </row>
    <row r="170" spans="1:7" s="32" customFormat="1" ht="15">
      <c r="A170" s="3" t="s">
        <v>26</v>
      </c>
      <c r="B170" s="1" t="s">
        <v>96</v>
      </c>
      <c r="C170" s="1" t="s">
        <v>101</v>
      </c>
      <c r="D170" s="1"/>
      <c r="E170" s="1"/>
      <c r="F170" s="48">
        <f>F171+F175</f>
        <v>1616700</v>
      </c>
      <c r="G170" s="48">
        <f>G171+G175</f>
        <v>976884.0700000001</v>
      </c>
    </row>
    <row r="171" spans="1:7" s="32" customFormat="1" ht="63" customHeight="1">
      <c r="A171" s="7" t="s">
        <v>220</v>
      </c>
      <c r="B171" s="6" t="s">
        <v>96</v>
      </c>
      <c r="C171" s="6" t="s">
        <v>101</v>
      </c>
      <c r="D171" s="6" t="s">
        <v>287</v>
      </c>
      <c r="E171" s="6"/>
      <c r="F171" s="48">
        <f aca="true" t="shared" si="10" ref="F171:G173">F172</f>
        <v>30000</v>
      </c>
      <c r="G171" s="48">
        <f t="shared" si="10"/>
        <v>0</v>
      </c>
    </row>
    <row r="172" spans="1:7" s="32" customFormat="1" ht="28.5">
      <c r="A172" s="7" t="s">
        <v>421</v>
      </c>
      <c r="B172" s="6" t="s">
        <v>96</v>
      </c>
      <c r="C172" s="6" t="s">
        <v>101</v>
      </c>
      <c r="D172" s="6" t="s">
        <v>288</v>
      </c>
      <c r="E172" s="6"/>
      <c r="F172" s="48">
        <f t="shared" si="10"/>
        <v>30000</v>
      </c>
      <c r="G172" s="48">
        <f t="shared" si="10"/>
        <v>0</v>
      </c>
    </row>
    <row r="173" spans="1:7" s="32" customFormat="1" ht="28.5">
      <c r="A173" s="3" t="s">
        <v>23</v>
      </c>
      <c r="B173" s="1" t="s">
        <v>96</v>
      </c>
      <c r="C173" s="1" t="s">
        <v>101</v>
      </c>
      <c r="D173" s="1" t="s">
        <v>289</v>
      </c>
      <c r="E173" s="1"/>
      <c r="F173" s="48">
        <f t="shared" si="10"/>
        <v>30000</v>
      </c>
      <c r="G173" s="48">
        <f t="shared" si="10"/>
        <v>0</v>
      </c>
    </row>
    <row r="174" spans="1:7" s="32" customFormat="1" ht="45">
      <c r="A174" s="4" t="s">
        <v>222</v>
      </c>
      <c r="B174" s="2" t="s">
        <v>96</v>
      </c>
      <c r="C174" s="2" t="s">
        <v>101</v>
      </c>
      <c r="D174" s="2" t="s">
        <v>289</v>
      </c>
      <c r="E174" s="2" t="s">
        <v>48</v>
      </c>
      <c r="F174" s="49">
        <v>30000</v>
      </c>
      <c r="G174" s="49">
        <v>0</v>
      </c>
    </row>
    <row r="175" spans="1:7" s="32" customFormat="1" ht="65.25" customHeight="1">
      <c r="A175" s="3" t="s">
        <v>45</v>
      </c>
      <c r="B175" s="1" t="s">
        <v>96</v>
      </c>
      <c r="C175" s="1" t="s">
        <v>101</v>
      </c>
      <c r="D175" s="1" t="s">
        <v>257</v>
      </c>
      <c r="E175" s="1"/>
      <c r="F175" s="48">
        <f>F176</f>
        <v>1586700</v>
      </c>
      <c r="G175" s="48">
        <f>G176</f>
        <v>976884.0700000001</v>
      </c>
    </row>
    <row r="176" spans="1:7" s="32" customFormat="1" ht="63.75" customHeight="1">
      <c r="A176" s="7" t="s">
        <v>32</v>
      </c>
      <c r="B176" s="1" t="s">
        <v>96</v>
      </c>
      <c r="C176" s="1" t="s">
        <v>101</v>
      </c>
      <c r="D176" s="6" t="s">
        <v>258</v>
      </c>
      <c r="E176" s="1"/>
      <c r="F176" s="48">
        <f>F177+F181+F184</f>
        <v>1586700</v>
      </c>
      <c r="G176" s="48">
        <f>G177+G181+G184</f>
        <v>976884.0700000001</v>
      </c>
    </row>
    <row r="177" spans="1:7" s="32" customFormat="1" ht="28.5">
      <c r="A177" s="3" t="s">
        <v>104</v>
      </c>
      <c r="B177" s="1" t="s">
        <v>96</v>
      </c>
      <c r="C177" s="1" t="s">
        <v>101</v>
      </c>
      <c r="D177" s="1" t="s">
        <v>261</v>
      </c>
      <c r="E177" s="1"/>
      <c r="F177" s="48">
        <f>F178+F179+F180</f>
        <v>954700</v>
      </c>
      <c r="G177" s="48">
        <f>G178+G179+G180</f>
        <v>761284.8300000001</v>
      </c>
    </row>
    <row r="178" spans="1:7" s="32" customFormat="1" ht="30">
      <c r="A178" s="4" t="s">
        <v>46</v>
      </c>
      <c r="B178" s="15" t="s">
        <v>96</v>
      </c>
      <c r="C178" s="15" t="s">
        <v>101</v>
      </c>
      <c r="D178" s="15" t="s">
        <v>261</v>
      </c>
      <c r="E178" s="15" t="s">
        <v>47</v>
      </c>
      <c r="F178" s="49">
        <v>821100</v>
      </c>
      <c r="G178" s="49">
        <v>694435.38</v>
      </c>
    </row>
    <row r="179" spans="1:7" s="32" customFormat="1" ht="45">
      <c r="A179" s="4" t="s">
        <v>222</v>
      </c>
      <c r="B179" s="15" t="s">
        <v>96</v>
      </c>
      <c r="C179" s="15" t="s">
        <v>101</v>
      </c>
      <c r="D179" s="15" t="s">
        <v>261</v>
      </c>
      <c r="E179" s="15" t="s">
        <v>48</v>
      </c>
      <c r="F179" s="49">
        <v>77800</v>
      </c>
      <c r="G179" s="49">
        <v>54367.03</v>
      </c>
    </row>
    <row r="180" spans="1:7" s="32" customFormat="1" ht="15">
      <c r="A180" s="4" t="s">
        <v>51</v>
      </c>
      <c r="B180" s="15" t="s">
        <v>96</v>
      </c>
      <c r="C180" s="15" t="s">
        <v>101</v>
      </c>
      <c r="D180" s="15" t="s">
        <v>261</v>
      </c>
      <c r="E180" s="15" t="s">
        <v>50</v>
      </c>
      <c r="F180" s="49">
        <v>55800</v>
      </c>
      <c r="G180" s="49">
        <v>12482.42</v>
      </c>
    </row>
    <row r="181" spans="1:7" s="32" customFormat="1" ht="57">
      <c r="A181" s="3" t="s">
        <v>133</v>
      </c>
      <c r="B181" s="6" t="s">
        <v>96</v>
      </c>
      <c r="C181" s="6" t="s">
        <v>101</v>
      </c>
      <c r="D181" s="6" t="s">
        <v>290</v>
      </c>
      <c r="E181" s="6"/>
      <c r="F181" s="48">
        <f>F183+F182</f>
        <v>422000</v>
      </c>
      <c r="G181" s="48">
        <f>G183+G182</f>
        <v>215599.24</v>
      </c>
    </row>
    <row r="182" spans="1:7" s="32" customFormat="1" ht="30">
      <c r="A182" s="14" t="s">
        <v>46</v>
      </c>
      <c r="B182" s="15" t="s">
        <v>96</v>
      </c>
      <c r="C182" s="15" t="s">
        <v>101</v>
      </c>
      <c r="D182" s="15" t="s">
        <v>290</v>
      </c>
      <c r="E182" s="15" t="s">
        <v>47</v>
      </c>
      <c r="F182" s="49">
        <v>323000</v>
      </c>
      <c r="G182" s="49">
        <v>191155.32</v>
      </c>
    </row>
    <row r="183" spans="1:7" s="32" customFormat="1" ht="45">
      <c r="A183" s="4" t="s">
        <v>222</v>
      </c>
      <c r="B183" s="15" t="s">
        <v>96</v>
      </c>
      <c r="C183" s="15" t="s">
        <v>101</v>
      </c>
      <c r="D183" s="15" t="s">
        <v>290</v>
      </c>
      <c r="E183" s="15" t="s">
        <v>48</v>
      </c>
      <c r="F183" s="49">
        <v>99000</v>
      </c>
      <c r="G183" s="49">
        <v>24443.92</v>
      </c>
    </row>
    <row r="184" spans="1:7" s="32" customFormat="1" ht="71.25">
      <c r="A184" s="3" t="s">
        <v>512</v>
      </c>
      <c r="B184" s="6" t="s">
        <v>96</v>
      </c>
      <c r="C184" s="6" t="s">
        <v>101</v>
      </c>
      <c r="D184" s="6" t="s">
        <v>513</v>
      </c>
      <c r="E184" s="6"/>
      <c r="F184" s="58">
        <f>F185</f>
        <v>210000</v>
      </c>
      <c r="G184" s="58">
        <f>G185</f>
        <v>0</v>
      </c>
    </row>
    <row r="185" spans="1:7" s="32" customFormat="1" ht="45">
      <c r="A185" s="4" t="s">
        <v>222</v>
      </c>
      <c r="B185" s="15" t="s">
        <v>96</v>
      </c>
      <c r="C185" s="15" t="s">
        <v>101</v>
      </c>
      <c r="D185" s="15" t="s">
        <v>513</v>
      </c>
      <c r="E185" s="15" t="s">
        <v>48</v>
      </c>
      <c r="F185" s="59">
        <v>210000</v>
      </c>
      <c r="G185" s="59">
        <v>0</v>
      </c>
    </row>
    <row r="186" spans="1:7" ht="14.25">
      <c r="A186" s="3" t="s">
        <v>110</v>
      </c>
      <c r="B186" s="1" t="s">
        <v>96</v>
      </c>
      <c r="C186" s="1" t="s">
        <v>97</v>
      </c>
      <c r="D186" s="1"/>
      <c r="E186" s="1"/>
      <c r="F186" s="48">
        <f aca="true" t="shared" si="11" ref="F186:G189">F187</f>
        <v>2032000</v>
      </c>
      <c r="G186" s="48">
        <f t="shared" si="11"/>
        <v>2031733.59</v>
      </c>
    </row>
    <row r="187" spans="1:7" ht="57">
      <c r="A187" s="3" t="s">
        <v>496</v>
      </c>
      <c r="B187" s="1" t="s">
        <v>96</v>
      </c>
      <c r="C187" s="1" t="s">
        <v>97</v>
      </c>
      <c r="D187" s="1" t="s">
        <v>291</v>
      </c>
      <c r="E187" s="1"/>
      <c r="F187" s="48">
        <f t="shared" si="11"/>
        <v>2032000</v>
      </c>
      <c r="G187" s="48">
        <f t="shared" si="11"/>
        <v>2031733.59</v>
      </c>
    </row>
    <row r="188" spans="1:7" ht="28.5">
      <c r="A188" s="3" t="s">
        <v>248</v>
      </c>
      <c r="B188" s="1" t="s">
        <v>96</v>
      </c>
      <c r="C188" s="1" t="s">
        <v>97</v>
      </c>
      <c r="D188" s="1" t="s">
        <v>292</v>
      </c>
      <c r="E188" s="1"/>
      <c r="F188" s="48">
        <f t="shared" si="11"/>
        <v>2032000</v>
      </c>
      <c r="G188" s="48">
        <f t="shared" si="11"/>
        <v>2031733.59</v>
      </c>
    </row>
    <row r="189" spans="1:7" ht="99.75">
      <c r="A189" s="7" t="s">
        <v>172</v>
      </c>
      <c r="B189" s="1" t="s">
        <v>96</v>
      </c>
      <c r="C189" s="1" t="s">
        <v>97</v>
      </c>
      <c r="D189" s="1" t="s">
        <v>293</v>
      </c>
      <c r="E189" s="1"/>
      <c r="F189" s="48">
        <f t="shared" si="11"/>
        <v>2032000</v>
      </c>
      <c r="G189" s="48">
        <f t="shared" si="11"/>
        <v>2031733.59</v>
      </c>
    </row>
    <row r="190" spans="1:7" ht="75">
      <c r="A190" s="28" t="s">
        <v>424</v>
      </c>
      <c r="B190" s="15" t="s">
        <v>96</v>
      </c>
      <c r="C190" s="15" t="s">
        <v>97</v>
      </c>
      <c r="D190" s="15" t="s">
        <v>293</v>
      </c>
      <c r="E190" s="15" t="s">
        <v>5</v>
      </c>
      <c r="F190" s="49">
        <v>2032000</v>
      </c>
      <c r="G190" s="49">
        <v>2031733.59</v>
      </c>
    </row>
    <row r="191" spans="1:7" ht="14.25">
      <c r="A191" s="7" t="s">
        <v>146</v>
      </c>
      <c r="B191" s="6" t="s">
        <v>96</v>
      </c>
      <c r="C191" s="6" t="s">
        <v>98</v>
      </c>
      <c r="D191" s="6"/>
      <c r="E191" s="6"/>
      <c r="F191" s="48">
        <f>F192</f>
        <v>19651000</v>
      </c>
      <c r="G191" s="48">
        <f>G192</f>
        <v>0</v>
      </c>
    </row>
    <row r="192" spans="1:7" ht="65.25" customHeight="1">
      <c r="A192" s="7" t="s">
        <v>45</v>
      </c>
      <c r="B192" s="6" t="s">
        <v>96</v>
      </c>
      <c r="C192" s="6" t="s">
        <v>98</v>
      </c>
      <c r="D192" s="1" t="s">
        <v>257</v>
      </c>
      <c r="E192" s="6"/>
      <c r="F192" s="48">
        <f>F193</f>
        <v>19651000</v>
      </c>
      <c r="G192" s="48">
        <f>G193</f>
        <v>0</v>
      </c>
    </row>
    <row r="193" spans="1:7" ht="63.75" customHeight="1">
      <c r="A193" s="7" t="s">
        <v>32</v>
      </c>
      <c r="B193" s="6" t="s">
        <v>96</v>
      </c>
      <c r="C193" s="6" t="s">
        <v>98</v>
      </c>
      <c r="D193" s="6" t="s">
        <v>258</v>
      </c>
      <c r="E193" s="6"/>
      <c r="F193" s="48">
        <f>F194+F196+F198</f>
        <v>19651000</v>
      </c>
      <c r="G193" s="48">
        <f>G194+G196+G198</f>
        <v>0</v>
      </c>
    </row>
    <row r="194" spans="1:7" ht="128.25" hidden="1">
      <c r="A194" s="7" t="s">
        <v>467</v>
      </c>
      <c r="B194" s="6" t="s">
        <v>96</v>
      </c>
      <c r="C194" s="6" t="s">
        <v>98</v>
      </c>
      <c r="D194" s="6" t="s">
        <v>466</v>
      </c>
      <c r="E194" s="6"/>
      <c r="F194" s="48">
        <f>F195</f>
        <v>0</v>
      </c>
      <c r="G194" s="48">
        <f>G195</f>
        <v>0</v>
      </c>
    </row>
    <row r="195" spans="1:7" ht="15" hidden="1">
      <c r="A195" s="14" t="s">
        <v>147</v>
      </c>
      <c r="B195" s="15" t="s">
        <v>96</v>
      </c>
      <c r="C195" s="15" t="s">
        <v>98</v>
      </c>
      <c r="D195" s="15" t="s">
        <v>466</v>
      </c>
      <c r="E195" s="15" t="s">
        <v>148</v>
      </c>
      <c r="F195" s="49"/>
      <c r="G195" s="49"/>
    </row>
    <row r="196" spans="1:7" ht="57">
      <c r="A196" s="7" t="s">
        <v>443</v>
      </c>
      <c r="B196" s="6" t="s">
        <v>96</v>
      </c>
      <c r="C196" s="6" t="s">
        <v>98</v>
      </c>
      <c r="D196" s="6" t="s">
        <v>442</v>
      </c>
      <c r="E196" s="6"/>
      <c r="F196" s="48">
        <f>F197</f>
        <v>19651000</v>
      </c>
      <c r="G196" s="48">
        <f>G197</f>
        <v>0</v>
      </c>
    </row>
    <row r="197" spans="1:7" ht="16.5" customHeight="1">
      <c r="A197" s="14" t="s">
        <v>196</v>
      </c>
      <c r="B197" s="15" t="s">
        <v>96</v>
      </c>
      <c r="C197" s="15" t="s">
        <v>98</v>
      </c>
      <c r="D197" s="15" t="s">
        <v>442</v>
      </c>
      <c r="E197" s="15" t="s">
        <v>195</v>
      </c>
      <c r="F197" s="49">
        <v>19651000</v>
      </c>
      <c r="G197" s="49">
        <v>0</v>
      </c>
    </row>
    <row r="198" spans="1:7" ht="49.5" customHeight="1" hidden="1">
      <c r="A198" s="7" t="s">
        <v>234</v>
      </c>
      <c r="B198" s="6" t="s">
        <v>96</v>
      </c>
      <c r="C198" s="6" t="s">
        <v>98</v>
      </c>
      <c r="D198" s="6" t="s">
        <v>208</v>
      </c>
      <c r="E198" s="6"/>
      <c r="F198" s="48">
        <f>F199</f>
        <v>0</v>
      </c>
      <c r="G198" s="48">
        <f>G199</f>
        <v>0</v>
      </c>
    </row>
    <row r="199" spans="1:7" ht="16.5" customHeight="1" hidden="1">
      <c r="A199" s="14" t="s">
        <v>196</v>
      </c>
      <c r="B199" s="15" t="s">
        <v>96</v>
      </c>
      <c r="C199" s="15" t="s">
        <v>98</v>
      </c>
      <c r="D199" s="15" t="s">
        <v>208</v>
      </c>
      <c r="E199" s="15" t="s">
        <v>195</v>
      </c>
      <c r="F199" s="49"/>
      <c r="G199" s="49"/>
    </row>
    <row r="200" spans="1:7" ht="28.5">
      <c r="A200" s="7" t="s">
        <v>69</v>
      </c>
      <c r="B200" s="1" t="s">
        <v>96</v>
      </c>
      <c r="C200" s="1" t="s">
        <v>40</v>
      </c>
      <c r="D200" s="1"/>
      <c r="E200" s="1"/>
      <c r="F200" s="48">
        <f>F206+F220+F222+F201+F215+F211</f>
        <v>964200</v>
      </c>
      <c r="G200" s="48">
        <f>G206+G220+G222+G201+G215+G211</f>
        <v>485134.58</v>
      </c>
    </row>
    <row r="201" spans="1:7" ht="71.25" hidden="1">
      <c r="A201" s="3" t="s">
        <v>497</v>
      </c>
      <c r="B201" s="6" t="s">
        <v>96</v>
      </c>
      <c r="C201" s="6" t="s">
        <v>40</v>
      </c>
      <c r="D201" s="6" t="s">
        <v>294</v>
      </c>
      <c r="E201" s="6"/>
      <c r="F201" s="48">
        <f aca="true" t="shared" si="12" ref="F201:G204">F202</f>
        <v>0</v>
      </c>
      <c r="G201" s="48">
        <f t="shared" si="12"/>
        <v>0</v>
      </c>
    </row>
    <row r="202" spans="1:7" ht="57" hidden="1">
      <c r="A202" s="3" t="s">
        <v>498</v>
      </c>
      <c r="B202" s="6" t="s">
        <v>96</v>
      </c>
      <c r="C202" s="6" t="s">
        <v>40</v>
      </c>
      <c r="D202" s="6" t="s">
        <v>419</v>
      </c>
      <c r="E202" s="6"/>
      <c r="F202" s="48">
        <f t="shared" si="12"/>
        <v>0</v>
      </c>
      <c r="G202" s="48">
        <f t="shared" si="12"/>
        <v>0</v>
      </c>
    </row>
    <row r="203" spans="1:7" ht="28.5" hidden="1">
      <c r="A203" s="3" t="s">
        <v>252</v>
      </c>
      <c r="B203" s="6" t="s">
        <v>96</v>
      </c>
      <c r="C203" s="6" t="s">
        <v>40</v>
      </c>
      <c r="D203" s="6" t="s">
        <v>420</v>
      </c>
      <c r="E203" s="6"/>
      <c r="F203" s="48">
        <f t="shared" si="12"/>
        <v>0</v>
      </c>
      <c r="G203" s="48">
        <f t="shared" si="12"/>
        <v>0</v>
      </c>
    </row>
    <row r="204" spans="1:7" ht="57" hidden="1">
      <c r="A204" s="3" t="s">
        <v>163</v>
      </c>
      <c r="B204" s="6" t="s">
        <v>96</v>
      </c>
      <c r="C204" s="6" t="s">
        <v>40</v>
      </c>
      <c r="D204" s="6" t="s">
        <v>295</v>
      </c>
      <c r="E204" s="6"/>
      <c r="F204" s="48">
        <f t="shared" si="12"/>
        <v>0</v>
      </c>
      <c r="G204" s="48">
        <f t="shared" si="12"/>
        <v>0</v>
      </c>
    </row>
    <row r="205" spans="1:7" ht="45" hidden="1">
      <c r="A205" s="4" t="s">
        <v>222</v>
      </c>
      <c r="B205" s="15" t="s">
        <v>96</v>
      </c>
      <c r="C205" s="15" t="s">
        <v>40</v>
      </c>
      <c r="D205" s="15" t="s">
        <v>295</v>
      </c>
      <c r="E205" s="15" t="s">
        <v>48</v>
      </c>
      <c r="F205" s="49"/>
      <c r="G205" s="49"/>
    </row>
    <row r="206" spans="1:7" ht="71.25">
      <c r="A206" s="7" t="s">
        <v>219</v>
      </c>
      <c r="B206" s="6" t="s">
        <v>96</v>
      </c>
      <c r="C206" s="6" t="s">
        <v>40</v>
      </c>
      <c r="D206" s="1" t="s">
        <v>296</v>
      </c>
      <c r="E206" s="1"/>
      <c r="F206" s="48">
        <f>F207</f>
        <v>100000</v>
      </c>
      <c r="G206" s="48">
        <f>G207</f>
        <v>0</v>
      </c>
    </row>
    <row r="207" spans="1:7" ht="28.5">
      <c r="A207" s="7" t="s">
        <v>253</v>
      </c>
      <c r="B207" s="6" t="s">
        <v>96</v>
      </c>
      <c r="C207" s="6" t="s">
        <v>40</v>
      </c>
      <c r="D207" s="1" t="s">
        <v>297</v>
      </c>
      <c r="E207" s="1"/>
      <c r="F207" s="48">
        <f>F208</f>
        <v>100000</v>
      </c>
      <c r="G207" s="48">
        <f>G208</f>
        <v>0</v>
      </c>
    </row>
    <row r="208" spans="1:7" ht="42.75">
      <c r="A208" s="7" t="s">
        <v>116</v>
      </c>
      <c r="B208" s="6" t="s">
        <v>96</v>
      </c>
      <c r="C208" s="6" t="s">
        <v>40</v>
      </c>
      <c r="D208" s="1" t="s">
        <v>298</v>
      </c>
      <c r="E208" s="1"/>
      <c r="F208" s="48">
        <f>F209+F210</f>
        <v>100000</v>
      </c>
      <c r="G208" s="48">
        <f>G209+G210</f>
        <v>0</v>
      </c>
    </row>
    <row r="209" spans="1:7" ht="45" hidden="1">
      <c r="A209" s="4" t="s">
        <v>49</v>
      </c>
      <c r="B209" s="15" t="s">
        <v>96</v>
      </c>
      <c r="C209" s="15" t="s">
        <v>40</v>
      </c>
      <c r="D209" s="2" t="s">
        <v>117</v>
      </c>
      <c r="E209" s="2" t="s">
        <v>48</v>
      </c>
      <c r="F209" s="49"/>
      <c r="G209" s="49"/>
    </row>
    <row r="210" spans="1:7" ht="75">
      <c r="A210" s="28" t="s">
        <v>424</v>
      </c>
      <c r="B210" s="2" t="s">
        <v>96</v>
      </c>
      <c r="C210" s="2" t="s">
        <v>40</v>
      </c>
      <c r="D210" s="2" t="s">
        <v>298</v>
      </c>
      <c r="E210" s="2" t="s">
        <v>5</v>
      </c>
      <c r="F210" s="49">
        <v>100000</v>
      </c>
      <c r="G210" s="49">
        <v>0</v>
      </c>
    </row>
    <row r="211" spans="1:7" ht="57" hidden="1">
      <c r="A211" s="7" t="s">
        <v>254</v>
      </c>
      <c r="B211" s="1" t="s">
        <v>96</v>
      </c>
      <c r="C211" s="1" t="s">
        <v>40</v>
      </c>
      <c r="D211" s="1" t="s">
        <v>299</v>
      </c>
      <c r="E211" s="1"/>
      <c r="F211" s="48">
        <f aca="true" t="shared" si="13" ref="F211:G213">F212</f>
        <v>0</v>
      </c>
      <c r="G211" s="48">
        <f t="shared" si="13"/>
        <v>0</v>
      </c>
    </row>
    <row r="212" spans="1:7" ht="28.5" hidden="1">
      <c r="A212" s="7" t="s">
        <v>255</v>
      </c>
      <c r="B212" s="1" t="s">
        <v>96</v>
      </c>
      <c r="C212" s="1" t="s">
        <v>40</v>
      </c>
      <c r="D212" s="1" t="s">
        <v>300</v>
      </c>
      <c r="E212" s="1"/>
      <c r="F212" s="48">
        <f t="shared" si="13"/>
        <v>0</v>
      </c>
      <c r="G212" s="48">
        <f t="shared" si="13"/>
        <v>0</v>
      </c>
    </row>
    <row r="213" spans="1:7" ht="28.5" hidden="1">
      <c r="A213" s="7" t="s">
        <v>256</v>
      </c>
      <c r="B213" s="1" t="s">
        <v>96</v>
      </c>
      <c r="C213" s="1" t="s">
        <v>40</v>
      </c>
      <c r="D213" s="1" t="s">
        <v>301</v>
      </c>
      <c r="E213" s="1"/>
      <c r="F213" s="48">
        <f t="shared" si="13"/>
        <v>0</v>
      </c>
      <c r="G213" s="48">
        <f t="shared" si="13"/>
        <v>0</v>
      </c>
    </row>
    <row r="214" spans="1:7" ht="45" hidden="1">
      <c r="A214" s="4" t="s">
        <v>222</v>
      </c>
      <c r="B214" s="2" t="s">
        <v>96</v>
      </c>
      <c r="C214" s="2" t="s">
        <v>40</v>
      </c>
      <c r="D214" s="2" t="s">
        <v>301</v>
      </c>
      <c r="E214" s="2" t="s">
        <v>48</v>
      </c>
      <c r="F214" s="49"/>
      <c r="G214" s="49"/>
    </row>
    <row r="215" spans="1:7" ht="71.25">
      <c r="A215" s="7" t="s">
        <v>45</v>
      </c>
      <c r="B215" s="6" t="s">
        <v>96</v>
      </c>
      <c r="C215" s="6" t="s">
        <v>40</v>
      </c>
      <c r="D215" s="1" t="s">
        <v>257</v>
      </c>
      <c r="E215" s="2"/>
      <c r="F215" s="48">
        <f>F216</f>
        <v>864200</v>
      </c>
      <c r="G215" s="48">
        <f>G216</f>
        <v>485134.58</v>
      </c>
    </row>
    <row r="216" spans="1:7" ht="71.25">
      <c r="A216" s="7" t="s">
        <v>32</v>
      </c>
      <c r="B216" s="6" t="s">
        <v>96</v>
      </c>
      <c r="C216" s="6" t="s">
        <v>40</v>
      </c>
      <c r="D216" s="6" t="s">
        <v>258</v>
      </c>
      <c r="E216" s="2"/>
      <c r="F216" s="48">
        <f>F217</f>
        <v>864200</v>
      </c>
      <c r="G216" s="48">
        <f>G217</f>
        <v>485134.58</v>
      </c>
    </row>
    <row r="217" spans="1:7" ht="57">
      <c r="A217" s="7" t="s">
        <v>29</v>
      </c>
      <c r="B217" s="6" t="s">
        <v>96</v>
      </c>
      <c r="C217" s="6" t="s">
        <v>40</v>
      </c>
      <c r="D217" s="6" t="s">
        <v>284</v>
      </c>
      <c r="E217" s="6"/>
      <c r="F217" s="48">
        <f>F218+F219</f>
        <v>864200</v>
      </c>
      <c r="G217" s="48">
        <f>G218+G219</f>
        <v>485134.58</v>
      </c>
    </row>
    <row r="218" spans="1:7" ht="30">
      <c r="A218" s="4" t="s">
        <v>46</v>
      </c>
      <c r="B218" s="15" t="s">
        <v>96</v>
      </c>
      <c r="C218" s="15" t="s">
        <v>40</v>
      </c>
      <c r="D218" s="15" t="s">
        <v>284</v>
      </c>
      <c r="E218" s="15" t="s">
        <v>47</v>
      </c>
      <c r="F218" s="49">
        <v>673300</v>
      </c>
      <c r="G218" s="49">
        <v>391383.08</v>
      </c>
    </row>
    <row r="219" spans="1:7" ht="45">
      <c r="A219" s="4" t="s">
        <v>222</v>
      </c>
      <c r="B219" s="15" t="s">
        <v>96</v>
      </c>
      <c r="C219" s="15" t="s">
        <v>40</v>
      </c>
      <c r="D219" s="15" t="s">
        <v>284</v>
      </c>
      <c r="E219" s="15" t="s">
        <v>48</v>
      </c>
      <c r="F219" s="49">
        <v>190900</v>
      </c>
      <c r="G219" s="49">
        <v>93751.5</v>
      </c>
    </row>
    <row r="220" spans="1:7" ht="42.75" hidden="1">
      <c r="A220" s="7" t="s">
        <v>211</v>
      </c>
      <c r="B220" s="6" t="s">
        <v>212</v>
      </c>
      <c r="C220" s="6" t="s">
        <v>40</v>
      </c>
      <c r="D220" s="6" t="s">
        <v>486</v>
      </c>
      <c r="E220" s="6"/>
      <c r="F220" s="48">
        <f>F221</f>
        <v>0</v>
      </c>
      <c r="G220" s="48">
        <f>G221</f>
        <v>0</v>
      </c>
    </row>
    <row r="221" spans="1:7" ht="75" hidden="1">
      <c r="A221" s="28" t="s">
        <v>424</v>
      </c>
      <c r="B221" s="15" t="s">
        <v>96</v>
      </c>
      <c r="C221" s="15" t="s">
        <v>40</v>
      </c>
      <c r="D221" s="15" t="s">
        <v>486</v>
      </c>
      <c r="E221" s="15" t="s">
        <v>5</v>
      </c>
      <c r="F221" s="49"/>
      <c r="G221" s="49"/>
    </row>
    <row r="222" spans="1:7" ht="42.75" hidden="1">
      <c r="A222" s="7" t="s">
        <v>439</v>
      </c>
      <c r="B222" s="6" t="s">
        <v>96</v>
      </c>
      <c r="C222" s="6" t="s">
        <v>40</v>
      </c>
      <c r="D222" s="6" t="s">
        <v>438</v>
      </c>
      <c r="E222" s="6"/>
      <c r="F222" s="48">
        <f>F223</f>
        <v>0</v>
      </c>
      <c r="G222" s="48">
        <f>G223</f>
        <v>0</v>
      </c>
    </row>
    <row r="223" spans="1:7" ht="75" hidden="1">
      <c r="A223" s="28" t="s">
        <v>424</v>
      </c>
      <c r="B223" s="15" t="s">
        <v>96</v>
      </c>
      <c r="C223" s="15" t="s">
        <v>40</v>
      </c>
      <c r="D223" s="15" t="s">
        <v>438</v>
      </c>
      <c r="E223" s="15" t="s">
        <v>5</v>
      </c>
      <c r="F223" s="49"/>
      <c r="G223" s="49"/>
    </row>
    <row r="224" spans="1:7" ht="20.25" customHeight="1">
      <c r="A224" s="38" t="s">
        <v>192</v>
      </c>
      <c r="B224" s="39" t="s">
        <v>101</v>
      </c>
      <c r="C224" s="39"/>
      <c r="D224" s="39"/>
      <c r="E224" s="39"/>
      <c r="F224" s="53">
        <f>F232+F237+F225</f>
        <v>5146200</v>
      </c>
      <c r="G224" s="53">
        <f>G232+G237+G225</f>
        <v>3029419.48</v>
      </c>
    </row>
    <row r="225" spans="1:7" ht="20.25" customHeight="1" hidden="1">
      <c r="A225" s="7" t="s">
        <v>224</v>
      </c>
      <c r="B225" s="6" t="s">
        <v>101</v>
      </c>
      <c r="C225" s="6" t="s">
        <v>93</v>
      </c>
      <c r="D225" s="6"/>
      <c r="E225" s="6"/>
      <c r="F225" s="48">
        <f>F226</f>
        <v>0</v>
      </c>
      <c r="G225" s="48">
        <f>G226</f>
        <v>0</v>
      </c>
    </row>
    <row r="226" spans="1:7" ht="64.5" customHeight="1" hidden="1">
      <c r="A226" s="7" t="s">
        <v>45</v>
      </c>
      <c r="B226" s="6" t="s">
        <v>101</v>
      </c>
      <c r="C226" s="6" t="s">
        <v>93</v>
      </c>
      <c r="D226" s="1" t="s">
        <v>257</v>
      </c>
      <c r="E226" s="6"/>
      <c r="F226" s="48">
        <f>F227</f>
        <v>0</v>
      </c>
      <c r="G226" s="48">
        <f>G227</f>
        <v>0</v>
      </c>
    </row>
    <row r="227" spans="1:7" ht="60.75" customHeight="1" hidden="1">
      <c r="A227" s="7" t="s">
        <v>32</v>
      </c>
      <c r="B227" s="6" t="s">
        <v>101</v>
      </c>
      <c r="C227" s="6" t="s">
        <v>93</v>
      </c>
      <c r="D227" s="6" t="s">
        <v>258</v>
      </c>
      <c r="E227" s="6"/>
      <c r="F227" s="48">
        <f>F228+F230</f>
        <v>0</v>
      </c>
      <c r="G227" s="48">
        <f>G228+G230</f>
        <v>0</v>
      </c>
    </row>
    <row r="228" spans="1:7" ht="90.75" customHeight="1" hidden="1">
      <c r="A228" s="7" t="s">
        <v>225</v>
      </c>
      <c r="B228" s="6" t="s">
        <v>101</v>
      </c>
      <c r="C228" s="6" t="s">
        <v>93</v>
      </c>
      <c r="D228" s="6" t="s">
        <v>425</v>
      </c>
      <c r="E228" s="6"/>
      <c r="F228" s="48">
        <f>F229</f>
        <v>0</v>
      </c>
      <c r="G228" s="48">
        <f>G229</f>
        <v>0</v>
      </c>
    </row>
    <row r="229" spans="1:7" ht="20.25" customHeight="1" hidden="1">
      <c r="A229" s="14" t="s">
        <v>196</v>
      </c>
      <c r="B229" s="15" t="s">
        <v>101</v>
      </c>
      <c r="C229" s="15" t="s">
        <v>93</v>
      </c>
      <c r="D229" s="15" t="s">
        <v>425</v>
      </c>
      <c r="E229" s="15" t="s">
        <v>195</v>
      </c>
      <c r="F229" s="49"/>
      <c r="G229" s="49"/>
    </row>
    <row r="230" spans="1:7" ht="66.75" customHeight="1" hidden="1">
      <c r="A230" s="7" t="s">
        <v>226</v>
      </c>
      <c r="B230" s="6" t="s">
        <v>101</v>
      </c>
      <c r="C230" s="6" t="s">
        <v>93</v>
      </c>
      <c r="D230" s="6" t="s">
        <v>426</v>
      </c>
      <c r="E230" s="6"/>
      <c r="F230" s="48">
        <f>F231</f>
        <v>0</v>
      </c>
      <c r="G230" s="48">
        <f>G231</f>
        <v>0</v>
      </c>
    </row>
    <row r="231" spans="1:7" ht="20.25" customHeight="1" hidden="1">
      <c r="A231" s="14" t="s">
        <v>196</v>
      </c>
      <c r="B231" s="15" t="s">
        <v>101</v>
      </c>
      <c r="C231" s="15" t="s">
        <v>93</v>
      </c>
      <c r="D231" s="15" t="s">
        <v>426</v>
      </c>
      <c r="E231" s="15" t="s">
        <v>195</v>
      </c>
      <c r="F231" s="49"/>
      <c r="G231" s="49"/>
    </row>
    <row r="232" spans="1:7" ht="14.25">
      <c r="A232" s="7" t="s">
        <v>193</v>
      </c>
      <c r="B232" s="13" t="s">
        <v>101</v>
      </c>
      <c r="C232" s="13" t="s">
        <v>100</v>
      </c>
      <c r="D232" s="13"/>
      <c r="E232" s="13"/>
      <c r="F232" s="52">
        <f aca="true" t="shared" si="14" ref="F232:G235">F233</f>
        <v>4116500</v>
      </c>
      <c r="G232" s="52">
        <f t="shared" si="14"/>
        <v>3029419.48</v>
      </c>
    </row>
    <row r="233" spans="1:7" ht="66" customHeight="1">
      <c r="A233" s="3" t="s">
        <v>45</v>
      </c>
      <c r="B233" s="13" t="s">
        <v>101</v>
      </c>
      <c r="C233" s="13" t="s">
        <v>100</v>
      </c>
      <c r="D233" s="1" t="s">
        <v>257</v>
      </c>
      <c r="E233" s="13"/>
      <c r="F233" s="52">
        <f t="shared" si="14"/>
        <v>4116500</v>
      </c>
      <c r="G233" s="52">
        <f t="shared" si="14"/>
        <v>3029419.48</v>
      </c>
    </row>
    <row r="234" spans="1:7" ht="66" customHeight="1">
      <c r="A234" s="7" t="s">
        <v>32</v>
      </c>
      <c r="B234" s="13" t="s">
        <v>101</v>
      </c>
      <c r="C234" s="13" t="s">
        <v>100</v>
      </c>
      <c r="D234" s="6" t="s">
        <v>258</v>
      </c>
      <c r="E234" s="13"/>
      <c r="F234" s="52">
        <f t="shared" si="14"/>
        <v>4116500</v>
      </c>
      <c r="G234" s="52">
        <f t="shared" si="14"/>
        <v>3029419.48</v>
      </c>
    </row>
    <row r="235" spans="1:7" ht="42.75">
      <c r="A235" s="7" t="s">
        <v>230</v>
      </c>
      <c r="B235" s="6" t="s">
        <v>101</v>
      </c>
      <c r="C235" s="6" t="s">
        <v>100</v>
      </c>
      <c r="D235" s="6" t="s">
        <v>444</v>
      </c>
      <c r="E235" s="6"/>
      <c r="F235" s="48">
        <f t="shared" si="14"/>
        <v>4116500</v>
      </c>
      <c r="G235" s="48">
        <f t="shared" si="14"/>
        <v>3029419.48</v>
      </c>
    </row>
    <row r="236" spans="1:7" ht="17.25" customHeight="1">
      <c r="A236" s="14" t="s">
        <v>196</v>
      </c>
      <c r="B236" s="15" t="s">
        <v>101</v>
      </c>
      <c r="C236" s="15" t="s">
        <v>100</v>
      </c>
      <c r="D236" s="15" t="s">
        <v>444</v>
      </c>
      <c r="E236" s="15" t="s">
        <v>195</v>
      </c>
      <c r="F236" s="49">
        <v>4116500</v>
      </c>
      <c r="G236" s="49">
        <v>3029419.48</v>
      </c>
    </row>
    <row r="237" spans="1:7" ht="14.25">
      <c r="A237" s="7" t="s">
        <v>194</v>
      </c>
      <c r="B237" s="13" t="s">
        <v>101</v>
      </c>
      <c r="C237" s="13" t="s">
        <v>94</v>
      </c>
      <c r="D237" s="13"/>
      <c r="E237" s="13"/>
      <c r="F237" s="52">
        <f aca="true" t="shared" si="15" ref="F237:G240">F238</f>
        <v>1029700</v>
      </c>
      <c r="G237" s="52">
        <f t="shared" si="15"/>
        <v>0</v>
      </c>
    </row>
    <row r="238" spans="1:7" ht="71.25">
      <c r="A238" s="7" t="s">
        <v>45</v>
      </c>
      <c r="B238" s="6" t="s">
        <v>101</v>
      </c>
      <c r="C238" s="6" t="s">
        <v>94</v>
      </c>
      <c r="D238" s="6" t="s">
        <v>257</v>
      </c>
      <c r="E238" s="6"/>
      <c r="F238" s="58">
        <f t="shared" si="15"/>
        <v>1029700</v>
      </c>
      <c r="G238" s="58">
        <f t="shared" si="15"/>
        <v>0</v>
      </c>
    </row>
    <row r="239" spans="1:7" ht="71.25">
      <c r="A239" s="7" t="s">
        <v>32</v>
      </c>
      <c r="B239" s="6" t="s">
        <v>101</v>
      </c>
      <c r="C239" s="6" t="s">
        <v>94</v>
      </c>
      <c r="D239" s="6" t="s">
        <v>258</v>
      </c>
      <c r="E239" s="6"/>
      <c r="F239" s="58">
        <f t="shared" si="15"/>
        <v>1029700</v>
      </c>
      <c r="G239" s="58">
        <f t="shared" si="15"/>
        <v>0</v>
      </c>
    </row>
    <row r="240" spans="1:7" ht="42.75">
      <c r="A240" s="7" t="s">
        <v>533</v>
      </c>
      <c r="B240" s="6" t="s">
        <v>101</v>
      </c>
      <c r="C240" s="6" t="s">
        <v>94</v>
      </c>
      <c r="D240" s="6" t="s">
        <v>536</v>
      </c>
      <c r="E240" s="6"/>
      <c r="F240" s="58">
        <f t="shared" si="15"/>
        <v>1029700</v>
      </c>
      <c r="G240" s="58">
        <f t="shared" si="15"/>
        <v>0</v>
      </c>
    </row>
    <row r="241" spans="1:7" ht="15">
      <c r="A241" s="14" t="s">
        <v>196</v>
      </c>
      <c r="B241" s="15" t="s">
        <v>101</v>
      </c>
      <c r="C241" s="15" t="s">
        <v>94</v>
      </c>
      <c r="D241" s="15" t="s">
        <v>536</v>
      </c>
      <c r="E241" s="15" t="s">
        <v>195</v>
      </c>
      <c r="F241" s="59">
        <v>1029700</v>
      </c>
      <c r="G241" s="59">
        <v>0</v>
      </c>
    </row>
    <row r="242" spans="1:7" s="35" customFormat="1" ht="16.5" customHeight="1">
      <c r="A242" s="30" t="s">
        <v>43</v>
      </c>
      <c r="B242" s="31" t="s">
        <v>95</v>
      </c>
      <c r="C242" s="31"/>
      <c r="D242" s="31"/>
      <c r="E242" s="31"/>
      <c r="F242" s="47">
        <f aca="true" t="shared" si="16" ref="F242:G244">F243</f>
        <v>167177.96</v>
      </c>
      <c r="G242" s="47">
        <f t="shared" si="16"/>
        <v>0</v>
      </c>
    </row>
    <row r="243" spans="1:7" ht="27.75" customHeight="1">
      <c r="A243" s="7" t="s">
        <v>44</v>
      </c>
      <c r="B243" s="6" t="s">
        <v>95</v>
      </c>
      <c r="C243" s="6" t="s">
        <v>101</v>
      </c>
      <c r="D243" s="6"/>
      <c r="E243" s="6"/>
      <c r="F243" s="48">
        <f t="shared" si="16"/>
        <v>167177.96</v>
      </c>
      <c r="G243" s="48">
        <f t="shared" si="16"/>
        <v>0</v>
      </c>
    </row>
    <row r="244" spans="1:7" ht="71.25">
      <c r="A244" s="7" t="s">
        <v>6</v>
      </c>
      <c r="B244" s="6" t="s">
        <v>95</v>
      </c>
      <c r="C244" s="6" t="s">
        <v>101</v>
      </c>
      <c r="D244" s="6" t="s">
        <v>450</v>
      </c>
      <c r="E244" s="6"/>
      <c r="F244" s="48">
        <f t="shared" si="16"/>
        <v>167177.96</v>
      </c>
      <c r="G244" s="48">
        <f t="shared" si="16"/>
        <v>0</v>
      </c>
    </row>
    <row r="245" spans="1:7" ht="28.5">
      <c r="A245" s="7" t="s">
        <v>454</v>
      </c>
      <c r="B245" s="6" t="s">
        <v>95</v>
      </c>
      <c r="C245" s="6" t="s">
        <v>101</v>
      </c>
      <c r="D245" s="6" t="s">
        <v>455</v>
      </c>
      <c r="E245" s="6"/>
      <c r="F245" s="48">
        <f>F246+F249</f>
        <v>167177.96</v>
      </c>
      <c r="G245" s="48">
        <f>G246+G249</f>
        <v>0</v>
      </c>
    </row>
    <row r="246" spans="1:7" ht="57" hidden="1">
      <c r="A246" s="7" t="s">
        <v>7</v>
      </c>
      <c r="B246" s="6" t="s">
        <v>95</v>
      </c>
      <c r="C246" s="6" t="s">
        <v>101</v>
      </c>
      <c r="D246" s="6" t="s">
        <v>451</v>
      </c>
      <c r="E246" s="6"/>
      <c r="F246" s="48">
        <f>F247+F248</f>
        <v>0</v>
      </c>
      <c r="G246" s="48">
        <f>G247+G248</f>
        <v>0</v>
      </c>
    </row>
    <row r="247" spans="1:7" ht="45" hidden="1">
      <c r="A247" s="4" t="s">
        <v>222</v>
      </c>
      <c r="B247" s="15" t="s">
        <v>95</v>
      </c>
      <c r="C247" s="15" t="s">
        <v>101</v>
      </c>
      <c r="D247" s="15" t="s">
        <v>451</v>
      </c>
      <c r="E247" s="15" t="s">
        <v>48</v>
      </c>
      <c r="F247" s="49"/>
      <c r="G247" s="49"/>
    </row>
    <row r="248" spans="1:7" ht="15" hidden="1">
      <c r="A248" s="4" t="s">
        <v>187</v>
      </c>
      <c r="B248" s="15" t="s">
        <v>95</v>
      </c>
      <c r="C248" s="15" t="s">
        <v>101</v>
      </c>
      <c r="D248" s="15" t="s">
        <v>451</v>
      </c>
      <c r="E248" s="15" t="s">
        <v>186</v>
      </c>
      <c r="F248" s="49"/>
      <c r="G248" s="49"/>
    </row>
    <row r="249" spans="1:7" ht="28.5">
      <c r="A249" s="18" t="s">
        <v>452</v>
      </c>
      <c r="B249" s="6" t="s">
        <v>95</v>
      </c>
      <c r="C249" s="6" t="s">
        <v>101</v>
      </c>
      <c r="D249" s="6" t="s">
        <v>453</v>
      </c>
      <c r="E249" s="6"/>
      <c r="F249" s="48">
        <f>F250</f>
        <v>167177.96</v>
      </c>
      <c r="G249" s="48">
        <f>G250</f>
        <v>0</v>
      </c>
    </row>
    <row r="250" spans="1:7" ht="45">
      <c r="A250" s="4" t="s">
        <v>222</v>
      </c>
      <c r="B250" s="15" t="s">
        <v>95</v>
      </c>
      <c r="C250" s="15" t="s">
        <v>101</v>
      </c>
      <c r="D250" s="15" t="s">
        <v>453</v>
      </c>
      <c r="E250" s="15" t="s">
        <v>48</v>
      </c>
      <c r="F250" s="49">
        <v>167177.96</v>
      </c>
      <c r="G250" s="49">
        <v>0</v>
      </c>
    </row>
    <row r="251" spans="1:7" ht="15.75">
      <c r="A251" s="30" t="s">
        <v>114</v>
      </c>
      <c r="B251" s="31" t="s">
        <v>99</v>
      </c>
      <c r="C251" s="31"/>
      <c r="D251" s="31"/>
      <c r="E251" s="31"/>
      <c r="F251" s="47">
        <f>F252+F273+F350+F344</f>
        <v>443429897</v>
      </c>
      <c r="G251" s="47">
        <f>G252+G273+G350+G344</f>
        <v>134280904.9</v>
      </c>
    </row>
    <row r="252" spans="1:7" ht="14.25">
      <c r="A252" s="3" t="s">
        <v>1</v>
      </c>
      <c r="B252" s="1" t="s">
        <v>99</v>
      </c>
      <c r="C252" s="1" t="s">
        <v>93</v>
      </c>
      <c r="D252" s="1"/>
      <c r="E252" s="1"/>
      <c r="F252" s="51">
        <f>F263+F256+F253</f>
        <v>40605000</v>
      </c>
      <c r="G252" s="51">
        <f>G263+G256+G253</f>
        <v>19655229.259999998</v>
      </c>
    </row>
    <row r="253" spans="1:7" ht="57" hidden="1">
      <c r="A253" s="3" t="s">
        <v>164</v>
      </c>
      <c r="B253" s="1" t="s">
        <v>99</v>
      </c>
      <c r="C253" s="1" t="s">
        <v>93</v>
      </c>
      <c r="D253" s="1" t="s">
        <v>166</v>
      </c>
      <c r="E253" s="1"/>
      <c r="F253" s="51">
        <f>F254</f>
        <v>0</v>
      </c>
      <c r="G253" s="51">
        <f>G254</f>
        <v>0</v>
      </c>
    </row>
    <row r="254" spans="1:7" ht="28.5" hidden="1">
      <c r="A254" s="3" t="s">
        <v>165</v>
      </c>
      <c r="B254" s="1" t="s">
        <v>99</v>
      </c>
      <c r="C254" s="1" t="s">
        <v>93</v>
      </c>
      <c r="D254" s="1" t="s">
        <v>167</v>
      </c>
      <c r="E254" s="1"/>
      <c r="F254" s="51">
        <f>F255</f>
        <v>0</v>
      </c>
      <c r="G254" s="51">
        <f>G255</f>
        <v>0</v>
      </c>
    </row>
    <row r="255" spans="1:7" ht="15" hidden="1">
      <c r="A255" s="14" t="s">
        <v>129</v>
      </c>
      <c r="B255" s="2" t="s">
        <v>99</v>
      </c>
      <c r="C255" s="2" t="s">
        <v>93</v>
      </c>
      <c r="D255" s="2" t="s">
        <v>167</v>
      </c>
      <c r="E255" s="2" t="s">
        <v>128</v>
      </c>
      <c r="F255" s="50"/>
      <c r="G255" s="50"/>
    </row>
    <row r="256" spans="1:7" ht="42.75">
      <c r="A256" s="3" t="s">
        <v>360</v>
      </c>
      <c r="B256" s="1" t="s">
        <v>99</v>
      </c>
      <c r="C256" s="1" t="s">
        <v>93</v>
      </c>
      <c r="D256" s="1" t="s">
        <v>302</v>
      </c>
      <c r="E256" s="1"/>
      <c r="F256" s="51">
        <f>F257</f>
        <v>592000</v>
      </c>
      <c r="G256" s="51">
        <f>G257</f>
        <v>0</v>
      </c>
    </row>
    <row r="257" spans="1:7" ht="42.75">
      <c r="A257" s="3" t="s">
        <v>304</v>
      </c>
      <c r="B257" s="1" t="s">
        <v>99</v>
      </c>
      <c r="C257" s="1" t="s">
        <v>93</v>
      </c>
      <c r="D257" s="1" t="s">
        <v>303</v>
      </c>
      <c r="E257" s="1"/>
      <c r="F257" s="51">
        <f>F259+F261</f>
        <v>592000</v>
      </c>
      <c r="G257" s="51">
        <f>G259+G261</f>
        <v>0</v>
      </c>
    </row>
    <row r="258" spans="1:7" ht="28.5">
      <c r="A258" s="3" t="s">
        <v>306</v>
      </c>
      <c r="B258" s="1" t="s">
        <v>99</v>
      </c>
      <c r="C258" s="1" t="s">
        <v>93</v>
      </c>
      <c r="D258" s="1" t="s">
        <v>305</v>
      </c>
      <c r="E258" s="1"/>
      <c r="F258" s="51">
        <f>F257</f>
        <v>592000</v>
      </c>
      <c r="G258" s="51">
        <f>G257</f>
        <v>0</v>
      </c>
    </row>
    <row r="259" spans="1:7" ht="28.5">
      <c r="A259" s="3" t="s">
        <v>155</v>
      </c>
      <c r="B259" s="1" t="s">
        <v>99</v>
      </c>
      <c r="C259" s="1" t="s">
        <v>93</v>
      </c>
      <c r="D259" s="1" t="s">
        <v>307</v>
      </c>
      <c r="E259" s="1"/>
      <c r="F259" s="51">
        <f>F260</f>
        <v>444000</v>
      </c>
      <c r="G259" s="51">
        <f>G260</f>
        <v>0</v>
      </c>
    </row>
    <row r="260" spans="1:7" ht="15">
      <c r="A260" s="14" t="s">
        <v>129</v>
      </c>
      <c r="B260" s="2" t="s">
        <v>99</v>
      </c>
      <c r="C260" s="2" t="s">
        <v>93</v>
      </c>
      <c r="D260" s="2" t="s">
        <v>307</v>
      </c>
      <c r="E260" s="2" t="s">
        <v>128</v>
      </c>
      <c r="F260" s="50">
        <v>444000</v>
      </c>
      <c r="G260" s="50">
        <v>0</v>
      </c>
    </row>
    <row r="261" spans="1:7" ht="21.75" customHeight="1">
      <c r="A261" s="7" t="s">
        <v>162</v>
      </c>
      <c r="B261" s="1" t="s">
        <v>99</v>
      </c>
      <c r="C261" s="1" t="s">
        <v>93</v>
      </c>
      <c r="D261" s="1" t="s">
        <v>379</v>
      </c>
      <c r="E261" s="1"/>
      <c r="F261" s="51">
        <f>F262</f>
        <v>148000</v>
      </c>
      <c r="G261" s="51">
        <f>G262</f>
        <v>0</v>
      </c>
    </row>
    <row r="262" spans="1:7" ht="15">
      <c r="A262" s="14" t="s">
        <v>129</v>
      </c>
      <c r="B262" s="2" t="s">
        <v>99</v>
      </c>
      <c r="C262" s="2" t="s">
        <v>93</v>
      </c>
      <c r="D262" s="2" t="s">
        <v>379</v>
      </c>
      <c r="E262" s="2" t="s">
        <v>128</v>
      </c>
      <c r="F262" s="50">
        <v>148000</v>
      </c>
      <c r="G262" s="50">
        <v>0</v>
      </c>
    </row>
    <row r="263" spans="1:7" ht="71.25">
      <c r="A263" s="3" t="s">
        <v>45</v>
      </c>
      <c r="B263" s="1" t="s">
        <v>99</v>
      </c>
      <c r="C263" s="1" t="s">
        <v>93</v>
      </c>
      <c r="D263" s="1" t="s">
        <v>257</v>
      </c>
      <c r="E263" s="6"/>
      <c r="F263" s="48">
        <f>F264</f>
        <v>40013000</v>
      </c>
      <c r="G263" s="48">
        <f>G264</f>
        <v>19655229.259999998</v>
      </c>
    </row>
    <row r="264" spans="1:7" ht="71.25">
      <c r="A264" s="7" t="s">
        <v>32</v>
      </c>
      <c r="B264" s="1" t="s">
        <v>99</v>
      </c>
      <c r="C264" s="1" t="s">
        <v>93</v>
      </c>
      <c r="D264" s="6" t="s">
        <v>258</v>
      </c>
      <c r="E264" s="6"/>
      <c r="F264" s="48">
        <f>F265+F269+F271+F267</f>
        <v>40013000</v>
      </c>
      <c r="G264" s="48">
        <f>G265+G269+G271+G267</f>
        <v>19655229.259999998</v>
      </c>
    </row>
    <row r="265" spans="1:7" ht="42.75">
      <c r="A265" s="7" t="s">
        <v>124</v>
      </c>
      <c r="B265" s="1" t="s">
        <v>99</v>
      </c>
      <c r="C265" s="1" t="s">
        <v>93</v>
      </c>
      <c r="D265" s="6" t="s">
        <v>308</v>
      </c>
      <c r="E265" s="6"/>
      <c r="F265" s="48">
        <f>F266</f>
        <v>12150000</v>
      </c>
      <c r="G265" s="48">
        <f>G266</f>
        <v>5543911.24</v>
      </c>
    </row>
    <row r="266" spans="1:7" ht="15">
      <c r="A266" s="14" t="s">
        <v>129</v>
      </c>
      <c r="B266" s="2" t="s">
        <v>99</v>
      </c>
      <c r="C266" s="2" t="s">
        <v>93</v>
      </c>
      <c r="D266" s="15" t="s">
        <v>308</v>
      </c>
      <c r="E266" s="15" t="s">
        <v>128</v>
      </c>
      <c r="F266" s="49">
        <v>12150000</v>
      </c>
      <c r="G266" s="49">
        <v>5543911.24</v>
      </c>
    </row>
    <row r="267" spans="1:7" ht="42.75" hidden="1">
      <c r="A267" s="7" t="s">
        <v>472</v>
      </c>
      <c r="B267" s="1" t="s">
        <v>99</v>
      </c>
      <c r="C267" s="1" t="s">
        <v>93</v>
      </c>
      <c r="D267" s="6" t="s">
        <v>471</v>
      </c>
      <c r="E267" s="6"/>
      <c r="F267" s="58">
        <f>F268</f>
        <v>0</v>
      </c>
      <c r="G267" s="58">
        <f>G268</f>
        <v>0</v>
      </c>
    </row>
    <row r="268" spans="1:7" ht="15" hidden="1">
      <c r="A268" s="14" t="s">
        <v>129</v>
      </c>
      <c r="B268" s="2" t="s">
        <v>99</v>
      </c>
      <c r="C268" s="2" t="s">
        <v>93</v>
      </c>
      <c r="D268" s="15" t="s">
        <v>471</v>
      </c>
      <c r="E268" s="15" t="s">
        <v>128</v>
      </c>
      <c r="F268" s="59"/>
      <c r="G268" s="59"/>
    </row>
    <row r="269" spans="1:7" ht="85.5">
      <c r="A269" s="7" t="s">
        <v>182</v>
      </c>
      <c r="B269" s="6" t="s">
        <v>99</v>
      </c>
      <c r="C269" s="6" t="s">
        <v>93</v>
      </c>
      <c r="D269" s="6" t="s">
        <v>309</v>
      </c>
      <c r="E269" s="6"/>
      <c r="F269" s="48">
        <f>F270</f>
        <v>27863000</v>
      </c>
      <c r="G269" s="48">
        <f>G270</f>
        <v>14111318.02</v>
      </c>
    </row>
    <row r="270" spans="1:7" ht="15">
      <c r="A270" s="14" t="s">
        <v>129</v>
      </c>
      <c r="B270" s="2" t="s">
        <v>99</v>
      </c>
      <c r="C270" s="2" t="s">
        <v>93</v>
      </c>
      <c r="D270" s="15" t="s">
        <v>309</v>
      </c>
      <c r="E270" s="15" t="s">
        <v>128</v>
      </c>
      <c r="F270" s="49">
        <v>27863000</v>
      </c>
      <c r="G270" s="49">
        <v>14111318.02</v>
      </c>
    </row>
    <row r="271" spans="1:7" ht="28.5" hidden="1">
      <c r="A271" s="7" t="s">
        <v>482</v>
      </c>
      <c r="B271" s="6" t="s">
        <v>99</v>
      </c>
      <c r="C271" s="6" t="s">
        <v>93</v>
      </c>
      <c r="D271" s="6" t="s">
        <v>481</v>
      </c>
      <c r="E271" s="6"/>
      <c r="F271" s="48">
        <f>F272</f>
        <v>0</v>
      </c>
      <c r="G271" s="48">
        <f>G272</f>
        <v>0</v>
      </c>
    </row>
    <row r="272" spans="1:7" ht="15" hidden="1">
      <c r="A272" s="14" t="s">
        <v>129</v>
      </c>
      <c r="B272" s="2" t="s">
        <v>99</v>
      </c>
      <c r="C272" s="2" t="s">
        <v>93</v>
      </c>
      <c r="D272" s="15" t="s">
        <v>481</v>
      </c>
      <c r="E272" s="15" t="s">
        <v>128</v>
      </c>
      <c r="F272" s="49"/>
      <c r="G272" s="49"/>
    </row>
    <row r="273" spans="1:7" ht="15">
      <c r="A273" s="7" t="s">
        <v>2</v>
      </c>
      <c r="B273" s="6" t="s">
        <v>99</v>
      </c>
      <c r="C273" s="6" t="s">
        <v>100</v>
      </c>
      <c r="D273" s="6"/>
      <c r="E273" s="15"/>
      <c r="F273" s="48">
        <f>F287+F318+F278+F274+F304+F307+F283</f>
        <v>390344297</v>
      </c>
      <c r="G273" s="48">
        <f>G287+G318+G278+G274+G304+G307+G283</f>
        <v>108489637.7</v>
      </c>
    </row>
    <row r="274" spans="1:7" ht="71.25">
      <c r="A274" s="7" t="s">
        <v>213</v>
      </c>
      <c r="B274" s="6" t="s">
        <v>99</v>
      </c>
      <c r="C274" s="6" t="s">
        <v>100</v>
      </c>
      <c r="D274" s="6" t="s">
        <v>271</v>
      </c>
      <c r="E274" s="15"/>
      <c r="F274" s="48">
        <f aca="true" t="shared" si="17" ref="F274:G276">F275</f>
        <v>80000</v>
      </c>
      <c r="G274" s="48">
        <f t="shared" si="17"/>
        <v>79966.79</v>
      </c>
    </row>
    <row r="275" spans="1:7" ht="42.75">
      <c r="A275" s="7" t="s">
        <v>242</v>
      </c>
      <c r="B275" s="6" t="s">
        <v>99</v>
      </c>
      <c r="C275" s="6" t="s">
        <v>100</v>
      </c>
      <c r="D275" s="6" t="s">
        <v>272</v>
      </c>
      <c r="E275" s="15"/>
      <c r="F275" s="48">
        <f t="shared" si="17"/>
        <v>80000</v>
      </c>
      <c r="G275" s="48">
        <f t="shared" si="17"/>
        <v>79966.79</v>
      </c>
    </row>
    <row r="276" spans="1:7" ht="42.75">
      <c r="A276" s="7" t="s">
        <v>31</v>
      </c>
      <c r="B276" s="6" t="s">
        <v>99</v>
      </c>
      <c r="C276" s="6" t="s">
        <v>100</v>
      </c>
      <c r="D276" s="6" t="s">
        <v>310</v>
      </c>
      <c r="E276" s="15"/>
      <c r="F276" s="48">
        <f t="shared" si="17"/>
        <v>80000</v>
      </c>
      <c r="G276" s="48">
        <f t="shared" si="17"/>
        <v>79966.79</v>
      </c>
    </row>
    <row r="277" spans="1:7" ht="15">
      <c r="A277" s="14" t="s">
        <v>129</v>
      </c>
      <c r="B277" s="15" t="s">
        <v>99</v>
      </c>
      <c r="C277" s="15" t="s">
        <v>100</v>
      </c>
      <c r="D277" s="15" t="s">
        <v>310</v>
      </c>
      <c r="E277" s="15" t="s">
        <v>128</v>
      </c>
      <c r="F277" s="49">
        <v>80000</v>
      </c>
      <c r="G277" s="49">
        <v>79966.79</v>
      </c>
    </row>
    <row r="278" spans="1:7" ht="71.25" hidden="1">
      <c r="A278" s="7" t="s">
        <v>178</v>
      </c>
      <c r="B278" s="6" t="s">
        <v>99</v>
      </c>
      <c r="C278" s="6" t="s">
        <v>100</v>
      </c>
      <c r="D278" s="6" t="s">
        <v>335</v>
      </c>
      <c r="E278" s="15"/>
      <c r="F278" s="48">
        <f>F279</f>
        <v>0</v>
      </c>
      <c r="G278" s="48">
        <f>G279</f>
        <v>0</v>
      </c>
    </row>
    <row r="279" spans="1:7" ht="28.5" hidden="1">
      <c r="A279" s="7" t="s">
        <v>156</v>
      </c>
      <c r="B279" s="6" t="s">
        <v>99</v>
      </c>
      <c r="C279" s="6" t="s">
        <v>100</v>
      </c>
      <c r="D279" s="6" t="s">
        <v>158</v>
      </c>
      <c r="E279" s="15"/>
      <c r="F279" s="48">
        <f>F280</f>
        <v>0</v>
      </c>
      <c r="G279" s="48">
        <f>G280</f>
        <v>0</v>
      </c>
    </row>
    <row r="280" spans="1:7" ht="71.25" hidden="1">
      <c r="A280" s="7" t="s">
        <v>157</v>
      </c>
      <c r="B280" s="6" t="s">
        <v>99</v>
      </c>
      <c r="C280" s="6" t="s">
        <v>100</v>
      </c>
      <c r="D280" s="6" t="s">
        <v>159</v>
      </c>
      <c r="E280" s="15"/>
      <c r="F280" s="48">
        <f>F282+F281</f>
        <v>0</v>
      </c>
      <c r="G280" s="48">
        <f>G282+G281</f>
        <v>0</v>
      </c>
    </row>
    <row r="281" spans="1:7" ht="60" hidden="1">
      <c r="A281" s="14" t="s">
        <v>183</v>
      </c>
      <c r="B281" s="15" t="s">
        <v>99</v>
      </c>
      <c r="C281" s="15" t="s">
        <v>100</v>
      </c>
      <c r="D281" s="15" t="s">
        <v>159</v>
      </c>
      <c r="E281" s="15" t="s">
        <v>184</v>
      </c>
      <c r="F281" s="49">
        <v>0</v>
      </c>
      <c r="G281" s="49">
        <v>0</v>
      </c>
    </row>
    <row r="282" spans="1:7" ht="15" hidden="1">
      <c r="A282" s="14" t="s">
        <v>129</v>
      </c>
      <c r="B282" s="15" t="s">
        <v>99</v>
      </c>
      <c r="C282" s="15" t="s">
        <v>100</v>
      </c>
      <c r="D282" s="15" t="s">
        <v>159</v>
      </c>
      <c r="E282" s="15" t="s">
        <v>128</v>
      </c>
      <c r="F282" s="49">
        <v>0</v>
      </c>
      <c r="G282" s="49">
        <v>0</v>
      </c>
    </row>
    <row r="283" spans="1:7" ht="57" hidden="1">
      <c r="A283" s="3" t="s">
        <v>243</v>
      </c>
      <c r="B283" s="1" t="s">
        <v>99</v>
      </c>
      <c r="C283" s="1" t="s">
        <v>100</v>
      </c>
      <c r="D283" s="1" t="s">
        <v>380</v>
      </c>
      <c r="E283" s="1"/>
      <c r="F283" s="51">
        <f>F285</f>
        <v>0</v>
      </c>
      <c r="G283" s="51">
        <f>G285</f>
        <v>0</v>
      </c>
    </row>
    <row r="284" spans="1:7" ht="28.5" hidden="1">
      <c r="A284" s="3" t="s">
        <v>244</v>
      </c>
      <c r="B284" s="1" t="s">
        <v>99</v>
      </c>
      <c r="C284" s="1" t="s">
        <v>100</v>
      </c>
      <c r="D284" s="1" t="s">
        <v>273</v>
      </c>
      <c r="E284" s="1"/>
      <c r="F284" s="51">
        <f>F285</f>
        <v>0</v>
      </c>
      <c r="G284" s="51">
        <f>G285</f>
        <v>0</v>
      </c>
    </row>
    <row r="285" spans="1:7" ht="28.5" hidden="1">
      <c r="A285" s="3" t="s">
        <v>165</v>
      </c>
      <c r="B285" s="1" t="s">
        <v>99</v>
      </c>
      <c r="C285" s="1" t="s">
        <v>100</v>
      </c>
      <c r="D285" s="1" t="s">
        <v>274</v>
      </c>
      <c r="E285" s="1"/>
      <c r="F285" s="51">
        <f>F286</f>
        <v>0</v>
      </c>
      <c r="G285" s="51">
        <f>G286</f>
        <v>0</v>
      </c>
    </row>
    <row r="286" spans="1:7" ht="15" hidden="1">
      <c r="A286" s="14" t="s">
        <v>129</v>
      </c>
      <c r="B286" s="2" t="s">
        <v>99</v>
      </c>
      <c r="C286" s="2" t="s">
        <v>100</v>
      </c>
      <c r="D286" s="2" t="s">
        <v>274</v>
      </c>
      <c r="E286" s="2" t="s">
        <v>128</v>
      </c>
      <c r="F286" s="50"/>
      <c r="G286" s="50"/>
    </row>
    <row r="287" spans="1:7" ht="42.75">
      <c r="A287" s="3" t="s">
        <v>360</v>
      </c>
      <c r="B287" s="6" t="s">
        <v>99</v>
      </c>
      <c r="C287" s="6" t="s">
        <v>100</v>
      </c>
      <c r="D287" s="6" t="s">
        <v>302</v>
      </c>
      <c r="E287" s="15"/>
      <c r="F287" s="58">
        <f>F288+F298</f>
        <v>6785700</v>
      </c>
      <c r="G287" s="58">
        <f>G288+G298</f>
        <v>2642107.53</v>
      </c>
    </row>
    <row r="288" spans="1:7" ht="42.75">
      <c r="A288" s="57" t="s">
        <v>304</v>
      </c>
      <c r="B288" s="6" t="s">
        <v>99</v>
      </c>
      <c r="C288" s="6" t="s">
        <v>100</v>
      </c>
      <c r="D288" s="6" t="s">
        <v>303</v>
      </c>
      <c r="E288" s="15"/>
      <c r="F288" s="58">
        <f>F289</f>
        <v>6690700</v>
      </c>
      <c r="G288" s="58">
        <f>G289</f>
        <v>2642107.53</v>
      </c>
    </row>
    <row r="289" spans="1:7" ht="30.75" customHeight="1">
      <c r="A289" s="57" t="s">
        <v>361</v>
      </c>
      <c r="B289" s="6" t="s">
        <v>99</v>
      </c>
      <c r="C289" s="6" t="s">
        <v>100</v>
      </c>
      <c r="D289" s="6" t="s">
        <v>366</v>
      </c>
      <c r="E289" s="15"/>
      <c r="F289" s="58">
        <f>F290+F292+F294+F296</f>
        <v>6690700</v>
      </c>
      <c r="G289" s="58">
        <f>G290+G292+G294+G296</f>
        <v>2642107.53</v>
      </c>
    </row>
    <row r="290" spans="1:7" ht="28.5">
      <c r="A290" s="7" t="s">
        <v>160</v>
      </c>
      <c r="B290" s="6" t="s">
        <v>99</v>
      </c>
      <c r="C290" s="6" t="s">
        <v>100</v>
      </c>
      <c r="D290" s="6" t="s">
        <v>367</v>
      </c>
      <c r="E290" s="15"/>
      <c r="F290" s="58">
        <f>F291</f>
        <v>2000000</v>
      </c>
      <c r="G290" s="58">
        <f>G291</f>
        <v>230000</v>
      </c>
    </row>
    <row r="291" spans="1:7" ht="15">
      <c r="A291" s="14" t="s">
        <v>129</v>
      </c>
      <c r="B291" s="15" t="s">
        <v>99</v>
      </c>
      <c r="C291" s="15" t="s">
        <v>100</v>
      </c>
      <c r="D291" s="15" t="s">
        <v>367</v>
      </c>
      <c r="E291" s="15" t="s">
        <v>128</v>
      </c>
      <c r="F291" s="59">
        <v>2000000</v>
      </c>
      <c r="G291" s="59">
        <v>230000</v>
      </c>
    </row>
    <row r="292" spans="1:7" ht="28.5">
      <c r="A292" s="7" t="s">
        <v>362</v>
      </c>
      <c r="B292" s="6" t="s">
        <v>99</v>
      </c>
      <c r="C292" s="6" t="s">
        <v>100</v>
      </c>
      <c r="D292" s="6" t="s">
        <v>368</v>
      </c>
      <c r="E292" s="6"/>
      <c r="F292" s="58">
        <f>F293</f>
        <v>500000</v>
      </c>
      <c r="G292" s="58">
        <f>G293</f>
        <v>0</v>
      </c>
    </row>
    <row r="293" spans="1:7" ht="15">
      <c r="A293" s="14" t="s">
        <v>129</v>
      </c>
      <c r="B293" s="15" t="s">
        <v>99</v>
      </c>
      <c r="C293" s="15" t="s">
        <v>100</v>
      </c>
      <c r="D293" s="15" t="s">
        <v>368</v>
      </c>
      <c r="E293" s="15" t="s">
        <v>128</v>
      </c>
      <c r="F293" s="59">
        <v>500000</v>
      </c>
      <c r="G293" s="59">
        <v>0</v>
      </c>
    </row>
    <row r="294" spans="1:7" ht="28.5">
      <c r="A294" s="7" t="s">
        <v>363</v>
      </c>
      <c r="B294" s="6" t="s">
        <v>99</v>
      </c>
      <c r="C294" s="6" t="s">
        <v>100</v>
      </c>
      <c r="D294" s="6" t="s">
        <v>369</v>
      </c>
      <c r="E294" s="6"/>
      <c r="F294" s="58">
        <f>F295</f>
        <v>170000</v>
      </c>
      <c r="G294" s="58">
        <f>G295</f>
        <v>0</v>
      </c>
    </row>
    <row r="295" spans="1:7" ht="15">
      <c r="A295" s="14" t="s">
        <v>129</v>
      </c>
      <c r="B295" s="15" t="s">
        <v>99</v>
      </c>
      <c r="C295" s="15" t="s">
        <v>100</v>
      </c>
      <c r="D295" s="15" t="s">
        <v>369</v>
      </c>
      <c r="E295" s="15" t="s">
        <v>128</v>
      </c>
      <c r="F295" s="59">
        <v>170000</v>
      </c>
      <c r="G295" s="59">
        <v>0</v>
      </c>
    </row>
    <row r="296" spans="1:7" ht="28.5">
      <c r="A296" s="7" t="s">
        <v>162</v>
      </c>
      <c r="B296" s="6" t="s">
        <v>99</v>
      </c>
      <c r="C296" s="6" t="s">
        <v>100</v>
      </c>
      <c r="D296" s="6" t="s">
        <v>370</v>
      </c>
      <c r="E296" s="15"/>
      <c r="F296" s="58">
        <f>F297</f>
        <v>4020700</v>
      </c>
      <c r="G296" s="58">
        <f>G297</f>
        <v>2412107.53</v>
      </c>
    </row>
    <row r="297" spans="1:7" ht="15">
      <c r="A297" s="14" t="s">
        <v>129</v>
      </c>
      <c r="B297" s="15" t="s">
        <v>99</v>
      </c>
      <c r="C297" s="15" t="s">
        <v>100</v>
      </c>
      <c r="D297" s="15" t="s">
        <v>370</v>
      </c>
      <c r="E297" s="15" t="s">
        <v>128</v>
      </c>
      <c r="F297" s="59">
        <v>4020700</v>
      </c>
      <c r="G297" s="59">
        <v>2412107.53</v>
      </c>
    </row>
    <row r="298" spans="1:7" ht="57">
      <c r="A298" s="7" t="s">
        <v>364</v>
      </c>
      <c r="B298" s="6" t="s">
        <v>99</v>
      </c>
      <c r="C298" s="6" t="s">
        <v>100</v>
      </c>
      <c r="D298" s="6" t="s">
        <v>371</v>
      </c>
      <c r="E298" s="6"/>
      <c r="F298" s="58">
        <f>F299</f>
        <v>95000</v>
      </c>
      <c r="G298" s="58">
        <f>G299</f>
        <v>0</v>
      </c>
    </row>
    <row r="299" spans="1:7" ht="28.5">
      <c r="A299" s="7" t="s">
        <v>365</v>
      </c>
      <c r="B299" s="6" t="s">
        <v>99</v>
      </c>
      <c r="C299" s="6" t="s">
        <v>100</v>
      </c>
      <c r="D299" s="6" t="s">
        <v>372</v>
      </c>
      <c r="E299" s="6"/>
      <c r="F299" s="58">
        <f>F300+F302</f>
        <v>95000</v>
      </c>
      <c r="G299" s="58">
        <f>G300+G302</f>
        <v>0</v>
      </c>
    </row>
    <row r="300" spans="1:7" ht="28.5">
      <c r="A300" s="7" t="s">
        <v>161</v>
      </c>
      <c r="B300" s="6" t="s">
        <v>99</v>
      </c>
      <c r="C300" s="6" t="s">
        <v>100</v>
      </c>
      <c r="D300" s="6" t="s">
        <v>373</v>
      </c>
      <c r="E300" s="6"/>
      <c r="F300" s="58">
        <f>F301</f>
        <v>10000</v>
      </c>
      <c r="G300" s="58">
        <f>G301</f>
        <v>0</v>
      </c>
    </row>
    <row r="301" spans="1:7" ht="15">
      <c r="A301" s="14" t="s">
        <v>129</v>
      </c>
      <c r="B301" s="15" t="s">
        <v>99</v>
      </c>
      <c r="C301" s="15" t="s">
        <v>100</v>
      </c>
      <c r="D301" s="15" t="s">
        <v>373</v>
      </c>
      <c r="E301" s="15" t="s">
        <v>128</v>
      </c>
      <c r="F301" s="59">
        <v>10000</v>
      </c>
      <c r="G301" s="59">
        <v>0</v>
      </c>
    </row>
    <row r="302" spans="1:7" ht="28.5">
      <c r="A302" s="7" t="s">
        <v>162</v>
      </c>
      <c r="B302" s="6" t="s">
        <v>99</v>
      </c>
      <c r="C302" s="6" t="s">
        <v>100</v>
      </c>
      <c r="D302" s="6" t="s">
        <v>374</v>
      </c>
      <c r="E302" s="6"/>
      <c r="F302" s="58">
        <f>F303</f>
        <v>85000</v>
      </c>
      <c r="G302" s="58">
        <f>G303</f>
        <v>0</v>
      </c>
    </row>
    <row r="303" spans="1:7" ht="15">
      <c r="A303" s="14" t="s">
        <v>129</v>
      </c>
      <c r="B303" s="15" t="s">
        <v>99</v>
      </c>
      <c r="C303" s="15" t="s">
        <v>100</v>
      </c>
      <c r="D303" s="15" t="s">
        <v>374</v>
      </c>
      <c r="E303" s="15" t="s">
        <v>128</v>
      </c>
      <c r="F303" s="59">
        <v>85000</v>
      </c>
      <c r="G303" s="59">
        <v>0</v>
      </c>
    </row>
    <row r="304" spans="1:7" ht="85.5" hidden="1">
      <c r="A304" s="7" t="s">
        <v>198</v>
      </c>
      <c r="B304" s="6" t="s">
        <v>99</v>
      </c>
      <c r="C304" s="6" t="s">
        <v>100</v>
      </c>
      <c r="D304" s="13" t="s">
        <v>199</v>
      </c>
      <c r="E304" s="6"/>
      <c r="F304" s="48">
        <f>F305</f>
        <v>0</v>
      </c>
      <c r="G304" s="48">
        <f>G305</f>
        <v>0</v>
      </c>
    </row>
    <row r="305" spans="1:7" ht="42.75" hidden="1">
      <c r="A305" s="7" t="s">
        <v>200</v>
      </c>
      <c r="B305" s="6" t="s">
        <v>99</v>
      </c>
      <c r="C305" s="6" t="s">
        <v>100</v>
      </c>
      <c r="D305" s="13" t="s">
        <v>201</v>
      </c>
      <c r="E305" s="6"/>
      <c r="F305" s="48">
        <f>F306</f>
        <v>0</v>
      </c>
      <c r="G305" s="48">
        <f>G306</f>
        <v>0</v>
      </c>
    </row>
    <row r="306" spans="1:7" ht="15" hidden="1">
      <c r="A306" s="14" t="s">
        <v>129</v>
      </c>
      <c r="B306" s="15" t="s">
        <v>99</v>
      </c>
      <c r="C306" s="15" t="s">
        <v>100</v>
      </c>
      <c r="D306" s="29" t="s">
        <v>201</v>
      </c>
      <c r="E306" s="15" t="s">
        <v>128</v>
      </c>
      <c r="F306" s="49"/>
      <c r="G306" s="49"/>
    </row>
    <row r="307" spans="1:7" ht="42.75">
      <c r="A307" s="3" t="s">
        <v>240</v>
      </c>
      <c r="B307" s="1" t="s">
        <v>99</v>
      </c>
      <c r="C307" s="1" t="s">
        <v>100</v>
      </c>
      <c r="D307" s="1" t="s">
        <v>318</v>
      </c>
      <c r="E307" s="1"/>
      <c r="F307" s="48">
        <f>F308</f>
        <v>36000</v>
      </c>
      <c r="G307" s="48">
        <f>G308</f>
        <v>16019</v>
      </c>
    </row>
    <row r="308" spans="1:7" ht="57">
      <c r="A308" s="3" t="s">
        <v>209</v>
      </c>
      <c r="B308" s="1" t="s">
        <v>99</v>
      </c>
      <c r="C308" s="1" t="s">
        <v>100</v>
      </c>
      <c r="D308" s="1" t="s">
        <v>383</v>
      </c>
      <c r="E308" s="1"/>
      <c r="F308" s="48">
        <f>F309</f>
        <v>36000</v>
      </c>
      <c r="G308" s="48">
        <f>G309</f>
        <v>16019</v>
      </c>
    </row>
    <row r="309" spans="1:7" ht="28.5">
      <c r="A309" s="3" t="s">
        <v>385</v>
      </c>
      <c r="B309" s="1" t="s">
        <v>99</v>
      </c>
      <c r="C309" s="1" t="s">
        <v>100</v>
      </c>
      <c r="D309" s="1" t="s">
        <v>384</v>
      </c>
      <c r="E309" s="1"/>
      <c r="F309" s="48">
        <f>F310+F312</f>
        <v>36000</v>
      </c>
      <c r="G309" s="48">
        <f>G310+G312</f>
        <v>16019</v>
      </c>
    </row>
    <row r="310" spans="1:7" ht="57">
      <c r="A310" s="3" t="s">
        <v>150</v>
      </c>
      <c r="B310" s="1" t="s">
        <v>99</v>
      </c>
      <c r="C310" s="1" t="s">
        <v>100</v>
      </c>
      <c r="D310" s="1" t="s">
        <v>407</v>
      </c>
      <c r="E310" s="1"/>
      <c r="F310" s="48">
        <f>F311</f>
        <v>36000</v>
      </c>
      <c r="G310" s="48">
        <f>G311</f>
        <v>16019</v>
      </c>
    </row>
    <row r="311" spans="1:7" ht="15">
      <c r="A311" s="14" t="s">
        <v>129</v>
      </c>
      <c r="B311" s="2" t="s">
        <v>99</v>
      </c>
      <c r="C311" s="2" t="s">
        <v>100</v>
      </c>
      <c r="D311" s="2" t="s">
        <v>407</v>
      </c>
      <c r="E311" s="2" t="s">
        <v>128</v>
      </c>
      <c r="F311" s="49">
        <v>36000</v>
      </c>
      <c r="G311" s="49">
        <v>16019</v>
      </c>
    </row>
    <row r="312" spans="1:7" ht="42.75" hidden="1">
      <c r="A312" s="7" t="s">
        <v>408</v>
      </c>
      <c r="B312" s="1" t="s">
        <v>99</v>
      </c>
      <c r="C312" s="1" t="s">
        <v>100</v>
      </c>
      <c r="D312" s="1" t="s">
        <v>409</v>
      </c>
      <c r="E312" s="1"/>
      <c r="F312" s="58">
        <f>F313</f>
        <v>0</v>
      </c>
      <c r="G312" s="58">
        <f>G313</f>
        <v>0</v>
      </c>
    </row>
    <row r="313" spans="1:7" ht="15" hidden="1">
      <c r="A313" s="14" t="s">
        <v>129</v>
      </c>
      <c r="B313" s="2" t="s">
        <v>99</v>
      </c>
      <c r="C313" s="2" t="s">
        <v>100</v>
      </c>
      <c r="D313" s="2" t="s">
        <v>409</v>
      </c>
      <c r="E313" s="2" t="s">
        <v>128</v>
      </c>
      <c r="F313" s="59">
        <v>0</v>
      </c>
      <c r="G313" s="59">
        <v>0</v>
      </c>
    </row>
    <row r="314" spans="1:7" ht="85.5" hidden="1">
      <c r="A314" s="3" t="s">
        <v>499</v>
      </c>
      <c r="B314" s="6" t="s">
        <v>99</v>
      </c>
      <c r="C314" s="6" t="s">
        <v>100</v>
      </c>
      <c r="D314" s="6" t="s">
        <v>502</v>
      </c>
      <c r="E314" s="6"/>
      <c r="F314" s="58">
        <f aca="true" t="shared" si="18" ref="F314:G316">F315</f>
        <v>0</v>
      </c>
      <c r="G314" s="58">
        <f t="shared" si="18"/>
        <v>0</v>
      </c>
    </row>
    <row r="315" spans="1:7" ht="71.25" hidden="1">
      <c r="A315" s="62" t="s">
        <v>500</v>
      </c>
      <c r="B315" s="6" t="s">
        <v>99</v>
      </c>
      <c r="C315" s="6" t="s">
        <v>100</v>
      </c>
      <c r="D315" s="63" t="s">
        <v>503</v>
      </c>
      <c r="E315" s="6"/>
      <c r="F315" s="58">
        <f t="shared" si="18"/>
        <v>0</v>
      </c>
      <c r="G315" s="58">
        <f t="shared" si="18"/>
        <v>0</v>
      </c>
    </row>
    <row r="316" spans="1:7" ht="71.25" hidden="1">
      <c r="A316" s="62" t="s">
        <v>501</v>
      </c>
      <c r="B316" s="6" t="s">
        <v>99</v>
      </c>
      <c r="C316" s="6" t="s">
        <v>100</v>
      </c>
      <c r="D316" s="63" t="s">
        <v>504</v>
      </c>
      <c r="E316" s="6"/>
      <c r="F316" s="58">
        <f t="shared" si="18"/>
        <v>0</v>
      </c>
      <c r="G316" s="58">
        <f t="shared" si="18"/>
        <v>0</v>
      </c>
    </row>
    <row r="317" spans="1:7" ht="15" hidden="1">
      <c r="A317" s="4" t="s">
        <v>441</v>
      </c>
      <c r="B317" s="15" t="s">
        <v>99</v>
      </c>
      <c r="C317" s="15" t="s">
        <v>100</v>
      </c>
      <c r="D317" s="15" t="s">
        <v>504</v>
      </c>
      <c r="E317" s="15" t="s">
        <v>440</v>
      </c>
      <c r="F317" s="59">
        <v>0</v>
      </c>
      <c r="G317" s="59">
        <v>0</v>
      </c>
    </row>
    <row r="318" spans="1:7" ht="71.25">
      <c r="A318" s="3" t="s">
        <v>45</v>
      </c>
      <c r="B318" s="6" t="s">
        <v>99</v>
      </c>
      <c r="C318" s="6" t="s">
        <v>100</v>
      </c>
      <c r="D318" s="1" t="s">
        <v>257</v>
      </c>
      <c r="E318" s="15"/>
      <c r="F318" s="48">
        <f>F319</f>
        <v>383442597</v>
      </c>
      <c r="G318" s="48">
        <f>G319</f>
        <v>105751544.38</v>
      </c>
    </row>
    <row r="319" spans="1:7" ht="71.25">
      <c r="A319" s="7" t="s">
        <v>32</v>
      </c>
      <c r="B319" s="6" t="s">
        <v>99</v>
      </c>
      <c r="C319" s="6" t="s">
        <v>100</v>
      </c>
      <c r="D319" s="6" t="s">
        <v>258</v>
      </c>
      <c r="E319" s="15"/>
      <c r="F319" s="48">
        <f>F330+F320+F322+F324+F332+F334+F326+F328+F338+F342+F340+F336</f>
        <v>383442597</v>
      </c>
      <c r="G319" s="48">
        <f>G330+G320+G322+G324+G332+G334+G326+G328+G338+G342+G340+G336</f>
        <v>105751544.38</v>
      </c>
    </row>
    <row r="320" spans="1:7" ht="42.75">
      <c r="A320" s="7" t="s">
        <v>125</v>
      </c>
      <c r="B320" s="6" t="s">
        <v>99</v>
      </c>
      <c r="C320" s="6" t="s">
        <v>100</v>
      </c>
      <c r="D320" s="6" t="s">
        <v>311</v>
      </c>
      <c r="E320" s="15"/>
      <c r="F320" s="48">
        <f>F321</f>
        <v>18510000</v>
      </c>
      <c r="G320" s="48">
        <f>G321</f>
        <v>6018532.89</v>
      </c>
    </row>
    <row r="321" spans="1:7" ht="15">
      <c r="A321" s="14" t="s">
        <v>129</v>
      </c>
      <c r="B321" s="15" t="s">
        <v>99</v>
      </c>
      <c r="C321" s="15" t="s">
        <v>100</v>
      </c>
      <c r="D321" s="15" t="s">
        <v>311</v>
      </c>
      <c r="E321" s="15" t="s">
        <v>128</v>
      </c>
      <c r="F321" s="49">
        <v>18510000</v>
      </c>
      <c r="G321" s="49">
        <v>6018532.89</v>
      </c>
    </row>
    <row r="322" spans="1:7" ht="57">
      <c r="A322" s="7" t="s">
        <v>126</v>
      </c>
      <c r="B322" s="6" t="s">
        <v>99</v>
      </c>
      <c r="C322" s="6" t="s">
        <v>100</v>
      </c>
      <c r="D322" s="6" t="s">
        <v>312</v>
      </c>
      <c r="E322" s="15"/>
      <c r="F322" s="48">
        <f>F323</f>
        <v>4700000</v>
      </c>
      <c r="G322" s="48">
        <f>G323</f>
        <v>2005602.75</v>
      </c>
    </row>
    <row r="323" spans="1:7" ht="15">
      <c r="A323" s="14" t="s">
        <v>129</v>
      </c>
      <c r="B323" s="15" t="s">
        <v>99</v>
      </c>
      <c r="C323" s="15" t="s">
        <v>100</v>
      </c>
      <c r="D323" s="15" t="s">
        <v>312</v>
      </c>
      <c r="E323" s="15" t="s">
        <v>128</v>
      </c>
      <c r="F323" s="49">
        <v>4700000</v>
      </c>
      <c r="G323" s="49">
        <v>2005602.75</v>
      </c>
    </row>
    <row r="324" spans="1:7" ht="57">
      <c r="A324" s="7" t="s">
        <v>123</v>
      </c>
      <c r="B324" s="6" t="s">
        <v>99</v>
      </c>
      <c r="C324" s="6" t="s">
        <v>100</v>
      </c>
      <c r="D324" s="6" t="s">
        <v>313</v>
      </c>
      <c r="E324" s="6"/>
      <c r="F324" s="48">
        <f>F325</f>
        <v>10452097</v>
      </c>
      <c r="G324" s="48">
        <f>G325</f>
        <v>4637289.23</v>
      </c>
    </row>
    <row r="325" spans="1:7" ht="15">
      <c r="A325" s="14" t="s">
        <v>129</v>
      </c>
      <c r="B325" s="15" t="s">
        <v>99</v>
      </c>
      <c r="C325" s="15" t="s">
        <v>100</v>
      </c>
      <c r="D325" s="15" t="s">
        <v>313</v>
      </c>
      <c r="E325" s="15" t="s">
        <v>128</v>
      </c>
      <c r="F325" s="49">
        <v>10452097</v>
      </c>
      <c r="G325" s="49">
        <v>4637289.23</v>
      </c>
    </row>
    <row r="326" spans="1:7" ht="57" hidden="1">
      <c r="A326" s="27" t="s">
        <v>476</v>
      </c>
      <c r="B326" s="6" t="s">
        <v>99</v>
      </c>
      <c r="C326" s="6" t="s">
        <v>100</v>
      </c>
      <c r="D326" s="6" t="s">
        <v>475</v>
      </c>
      <c r="E326" s="6"/>
      <c r="F326" s="58">
        <f>F327</f>
        <v>0</v>
      </c>
      <c r="G326" s="58">
        <f>G327</f>
        <v>0</v>
      </c>
    </row>
    <row r="327" spans="1:7" ht="15" hidden="1">
      <c r="A327" s="14" t="s">
        <v>129</v>
      </c>
      <c r="B327" s="15" t="s">
        <v>99</v>
      </c>
      <c r="C327" s="15" t="s">
        <v>100</v>
      </c>
      <c r="D327" s="15" t="s">
        <v>475</v>
      </c>
      <c r="E327" s="15" t="s">
        <v>128</v>
      </c>
      <c r="F327" s="59"/>
      <c r="G327" s="59"/>
    </row>
    <row r="328" spans="1:7" ht="57" hidden="1">
      <c r="A328" s="7" t="s">
        <v>478</v>
      </c>
      <c r="B328" s="6" t="s">
        <v>99</v>
      </c>
      <c r="C328" s="6" t="s">
        <v>100</v>
      </c>
      <c r="D328" s="6" t="s">
        <v>477</v>
      </c>
      <c r="E328" s="6"/>
      <c r="F328" s="58">
        <f>F329</f>
        <v>0</v>
      </c>
      <c r="G328" s="58">
        <f>G329</f>
        <v>0</v>
      </c>
    </row>
    <row r="329" spans="1:7" ht="15" hidden="1">
      <c r="A329" s="14" t="s">
        <v>129</v>
      </c>
      <c r="B329" s="15" t="s">
        <v>99</v>
      </c>
      <c r="C329" s="15" t="s">
        <v>100</v>
      </c>
      <c r="D329" s="15" t="s">
        <v>477</v>
      </c>
      <c r="E329" s="15" t="s">
        <v>128</v>
      </c>
      <c r="F329" s="59"/>
      <c r="G329" s="59"/>
    </row>
    <row r="330" spans="1:7" ht="142.5">
      <c r="A330" s="7" t="s">
        <v>181</v>
      </c>
      <c r="B330" s="6" t="s">
        <v>99</v>
      </c>
      <c r="C330" s="6" t="s">
        <v>100</v>
      </c>
      <c r="D330" s="6" t="s">
        <v>314</v>
      </c>
      <c r="E330" s="6"/>
      <c r="F330" s="48">
        <f>F331</f>
        <v>131573000</v>
      </c>
      <c r="G330" s="48">
        <f>G331</f>
        <v>92070296.41</v>
      </c>
    </row>
    <row r="331" spans="1:7" ht="15">
      <c r="A331" s="14" t="s">
        <v>129</v>
      </c>
      <c r="B331" s="15" t="s">
        <v>99</v>
      </c>
      <c r="C331" s="15" t="s">
        <v>100</v>
      </c>
      <c r="D331" s="15" t="s">
        <v>314</v>
      </c>
      <c r="E331" s="15" t="s">
        <v>128</v>
      </c>
      <c r="F331" s="49">
        <v>131573000</v>
      </c>
      <c r="G331" s="49">
        <v>92070296.41</v>
      </c>
    </row>
    <row r="332" spans="1:7" ht="28.5">
      <c r="A332" s="7" t="s">
        <v>189</v>
      </c>
      <c r="B332" s="6" t="s">
        <v>99</v>
      </c>
      <c r="C332" s="6" t="s">
        <v>100</v>
      </c>
      <c r="D332" s="6" t="s">
        <v>436</v>
      </c>
      <c r="E332" s="6"/>
      <c r="F332" s="48">
        <f>F333</f>
        <v>700000</v>
      </c>
      <c r="G332" s="48">
        <f>G333</f>
        <v>700000</v>
      </c>
    </row>
    <row r="333" spans="1:7" ht="15">
      <c r="A333" s="14" t="s">
        <v>129</v>
      </c>
      <c r="B333" s="15" t="s">
        <v>99</v>
      </c>
      <c r="C333" s="15" t="s">
        <v>100</v>
      </c>
      <c r="D333" s="15" t="s">
        <v>436</v>
      </c>
      <c r="E333" s="15" t="s">
        <v>128</v>
      </c>
      <c r="F333" s="49">
        <v>700000</v>
      </c>
      <c r="G333" s="49">
        <v>700000</v>
      </c>
    </row>
    <row r="334" spans="1:7" ht="28.5">
      <c r="A334" s="7" t="s">
        <v>190</v>
      </c>
      <c r="B334" s="6" t="s">
        <v>99</v>
      </c>
      <c r="C334" s="6" t="s">
        <v>100</v>
      </c>
      <c r="D334" s="6" t="s">
        <v>437</v>
      </c>
      <c r="E334" s="6"/>
      <c r="F334" s="48">
        <f>F335</f>
        <v>1043000</v>
      </c>
      <c r="G334" s="48">
        <f>G335</f>
        <v>290123.1</v>
      </c>
    </row>
    <row r="335" spans="1:7" ht="16.5" customHeight="1">
      <c r="A335" s="14" t="s">
        <v>129</v>
      </c>
      <c r="B335" s="15" t="s">
        <v>99</v>
      </c>
      <c r="C335" s="15" t="s">
        <v>100</v>
      </c>
      <c r="D335" s="15" t="s">
        <v>437</v>
      </c>
      <c r="E335" s="15" t="s">
        <v>128</v>
      </c>
      <c r="F335" s="49">
        <v>1043000</v>
      </c>
      <c r="G335" s="49">
        <v>290123.1</v>
      </c>
    </row>
    <row r="336" spans="1:7" ht="28.5">
      <c r="A336" s="27" t="s">
        <v>457</v>
      </c>
      <c r="B336" s="6" t="s">
        <v>99</v>
      </c>
      <c r="C336" s="6" t="s">
        <v>100</v>
      </c>
      <c r="D336" s="6" t="s">
        <v>522</v>
      </c>
      <c r="E336" s="6"/>
      <c r="F336" s="48">
        <f>F337</f>
        <v>80560600</v>
      </c>
      <c r="G336" s="48">
        <f>G337</f>
        <v>0</v>
      </c>
    </row>
    <row r="337" spans="1:7" ht="16.5" customHeight="1">
      <c r="A337" s="14" t="s">
        <v>129</v>
      </c>
      <c r="B337" s="15" t="s">
        <v>99</v>
      </c>
      <c r="C337" s="15" t="s">
        <v>100</v>
      </c>
      <c r="D337" s="15" t="s">
        <v>522</v>
      </c>
      <c r="E337" s="15" t="s">
        <v>128</v>
      </c>
      <c r="F337" s="49">
        <v>80560600</v>
      </c>
      <c r="G337" s="49">
        <v>0</v>
      </c>
    </row>
    <row r="338" spans="1:7" ht="71.25">
      <c r="A338" s="27" t="s">
        <v>474</v>
      </c>
      <c r="B338" s="6" t="s">
        <v>99</v>
      </c>
      <c r="C338" s="6" t="s">
        <v>100</v>
      </c>
      <c r="D338" s="6" t="s">
        <v>473</v>
      </c>
      <c r="E338" s="6"/>
      <c r="F338" s="58">
        <f>F339</f>
        <v>4400000</v>
      </c>
      <c r="G338" s="58">
        <f>G339</f>
        <v>0</v>
      </c>
    </row>
    <row r="339" spans="1:7" ht="16.5" customHeight="1">
      <c r="A339" s="14" t="s">
        <v>129</v>
      </c>
      <c r="B339" s="15" t="s">
        <v>99</v>
      </c>
      <c r="C339" s="15" t="s">
        <v>100</v>
      </c>
      <c r="D339" s="15" t="s">
        <v>473</v>
      </c>
      <c r="E339" s="15" t="s">
        <v>128</v>
      </c>
      <c r="F339" s="59">
        <v>4400000</v>
      </c>
      <c r="G339" s="59">
        <v>0</v>
      </c>
    </row>
    <row r="340" spans="1:7" ht="28.5">
      <c r="A340" s="27" t="s">
        <v>526</v>
      </c>
      <c r="B340" s="6" t="s">
        <v>99</v>
      </c>
      <c r="C340" s="6" t="s">
        <v>100</v>
      </c>
      <c r="D340" s="6" t="s">
        <v>525</v>
      </c>
      <c r="E340" s="6"/>
      <c r="F340" s="58">
        <f>F341</f>
        <v>29700</v>
      </c>
      <c r="G340" s="58">
        <f>G341</f>
        <v>29700</v>
      </c>
    </row>
    <row r="341" spans="1:7" ht="16.5" customHeight="1">
      <c r="A341" s="14" t="s">
        <v>129</v>
      </c>
      <c r="B341" s="15" t="s">
        <v>99</v>
      </c>
      <c r="C341" s="15" t="s">
        <v>100</v>
      </c>
      <c r="D341" s="15" t="s">
        <v>525</v>
      </c>
      <c r="E341" s="15" t="s">
        <v>128</v>
      </c>
      <c r="F341" s="59">
        <v>29700</v>
      </c>
      <c r="G341" s="59">
        <v>29700</v>
      </c>
    </row>
    <row r="342" spans="1:7" ht="42.75">
      <c r="A342" s="27" t="s">
        <v>524</v>
      </c>
      <c r="B342" s="6" t="s">
        <v>99</v>
      </c>
      <c r="C342" s="6" t="s">
        <v>100</v>
      </c>
      <c r="D342" s="6" t="s">
        <v>523</v>
      </c>
      <c r="E342" s="6"/>
      <c r="F342" s="58">
        <f>F343</f>
        <v>131474200</v>
      </c>
      <c r="G342" s="58">
        <f>G343</f>
        <v>0</v>
      </c>
    </row>
    <row r="343" spans="1:7" ht="16.5" customHeight="1">
      <c r="A343" s="14" t="s">
        <v>129</v>
      </c>
      <c r="B343" s="15" t="s">
        <v>99</v>
      </c>
      <c r="C343" s="15" t="s">
        <v>100</v>
      </c>
      <c r="D343" s="15" t="s">
        <v>523</v>
      </c>
      <c r="E343" s="15" t="s">
        <v>128</v>
      </c>
      <c r="F343" s="59">
        <v>131474200</v>
      </c>
      <c r="G343" s="59">
        <v>0</v>
      </c>
    </row>
    <row r="344" spans="1:7" ht="28.5">
      <c r="A344" s="7" t="s">
        <v>3</v>
      </c>
      <c r="B344" s="6" t="s">
        <v>99</v>
      </c>
      <c r="C344" s="6" t="s">
        <v>99</v>
      </c>
      <c r="D344" s="6"/>
      <c r="E344" s="6"/>
      <c r="F344" s="48">
        <f>F349</f>
        <v>155000</v>
      </c>
      <c r="G344" s="48">
        <f>G349</f>
        <v>0</v>
      </c>
    </row>
    <row r="345" spans="1:7" ht="42.75">
      <c r="A345" s="3" t="s">
        <v>360</v>
      </c>
      <c r="B345" s="6" t="s">
        <v>99</v>
      </c>
      <c r="C345" s="6" t="s">
        <v>99</v>
      </c>
      <c r="D345" s="6" t="s">
        <v>302</v>
      </c>
      <c r="E345" s="6"/>
      <c r="F345" s="58">
        <f aca="true" t="shared" si="19" ref="F345:G348">F346</f>
        <v>155000</v>
      </c>
      <c r="G345" s="58">
        <f t="shared" si="19"/>
        <v>0</v>
      </c>
    </row>
    <row r="346" spans="1:7" ht="42.75">
      <c r="A346" s="57" t="s">
        <v>304</v>
      </c>
      <c r="B346" s="6" t="s">
        <v>99</v>
      </c>
      <c r="C346" s="6" t="s">
        <v>99</v>
      </c>
      <c r="D346" s="6" t="s">
        <v>303</v>
      </c>
      <c r="E346" s="6"/>
      <c r="F346" s="58">
        <f t="shared" si="19"/>
        <v>155000</v>
      </c>
      <c r="G346" s="58">
        <f t="shared" si="19"/>
        <v>0</v>
      </c>
    </row>
    <row r="347" spans="1:7" ht="28.5">
      <c r="A347" s="57" t="s">
        <v>361</v>
      </c>
      <c r="B347" s="6" t="s">
        <v>99</v>
      </c>
      <c r="C347" s="6" t="s">
        <v>99</v>
      </c>
      <c r="D347" s="6" t="s">
        <v>366</v>
      </c>
      <c r="E347" s="6"/>
      <c r="F347" s="58">
        <f t="shared" si="19"/>
        <v>155000</v>
      </c>
      <c r="G347" s="58">
        <f t="shared" si="19"/>
        <v>0</v>
      </c>
    </row>
    <row r="348" spans="1:7" ht="28.5">
      <c r="A348" s="7" t="s">
        <v>127</v>
      </c>
      <c r="B348" s="6" t="s">
        <v>99</v>
      </c>
      <c r="C348" s="6" t="s">
        <v>99</v>
      </c>
      <c r="D348" s="6" t="s">
        <v>375</v>
      </c>
      <c r="E348" s="6"/>
      <c r="F348" s="58">
        <f t="shared" si="19"/>
        <v>155000</v>
      </c>
      <c r="G348" s="58">
        <f t="shared" si="19"/>
        <v>0</v>
      </c>
    </row>
    <row r="349" spans="1:7" ht="15">
      <c r="A349" s="14" t="s">
        <v>129</v>
      </c>
      <c r="B349" s="15" t="s">
        <v>99</v>
      </c>
      <c r="C349" s="15" t="s">
        <v>99</v>
      </c>
      <c r="D349" s="15" t="s">
        <v>375</v>
      </c>
      <c r="E349" s="15" t="s">
        <v>128</v>
      </c>
      <c r="F349" s="59">
        <v>155000</v>
      </c>
      <c r="G349" s="59">
        <v>0</v>
      </c>
    </row>
    <row r="350" spans="1:7" ht="16.5" customHeight="1">
      <c r="A350" s="3" t="s">
        <v>4</v>
      </c>
      <c r="B350" s="1" t="s">
        <v>99</v>
      </c>
      <c r="C350" s="1" t="s">
        <v>98</v>
      </c>
      <c r="D350" s="1"/>
      <c r="E350" s="1"/>
      <c r="F350" s="51">
        <f>F383+F351+F356+F365+F379+F360</f>
        <v>12325600</v>
      </c>
      <c r="G350" s="51">
        <f>G383+G351+G356+G365+G379+G360</f>
        <v>6136037.940000001</v>
      </c>
    </row>
    <row r="351" spans="1:7" ht="71.25" hidden="1">
      <c r="A351" s="3" t="s">
        <v>497</v>
      </c>
      <c r="B351" s="1" t="s">
        <v>99</v>
      </c>
      <c r="C351" s="1" t="s">
        <v>98</v>
      </c>
      <c r="D351" s="1" t="s">
        <v>294</v>
      </c>
      <c r="E351" s="1"/>
      <c r="F351" s="51">
        <f aca="true" t="shared" si="20" ref="F351:G354">F352</f>
        <v>0</v>
      </c>
      <c r="G351" s="51">
        <f t="shared" si="20"/>
        <v>0</v>
      </c>
    </row>
    <row r="352" spans="1:7" ht="85.5" hidden="1">
      <c r="A352" s="3" t="s">
        <v>505</v>
      </c>
      <c r="B352" s="1" t="s">
        <v>99</v>
      </c>
      <c r="C352" s="1" t="s">
        <v>98</v>
      </c>
      <c r="D352" s="1" t="s">
        <v>415</v>
      </c>
      <c r="E352" s="1"/>
      <c r="F352" s="51">
        <f t="shared" si="20"/>
        <v>0</v>
      </c>
      <c r="G352" s="51">
        <f t="shared" si="20"/>
        <v>0</v>
      </c>
    </row>
    <row r="353" spans="1:7" ht="42.75" hidden="1">
      <c r="A353" s="3" t="s">
        <v>416</v>
      </c>
      <c r="B353" s="1" t="s">
        <v>99</v>
      </c>
      <c r="C353" s="1" t="s">
        <v>98</v>
      </c>
      <c r="D353" s="1" t="s">
        <v>417</v>
      </c>
      <c r="E353" s="1"/>
      <c r="F353" s="51">
        <f t="shared" si="20"/>
        <v>0</v>
      </c>
      <c r="G353" s="51">
        <f t="shared" si="20"/>
        <v>0</v>
      </c>
    </row>
    <row r="354" spans="1:7" ht="52.5" customHeight="1" hidden="1">
      <c r="A354" s="3" t="s">
        <v>163</v>
      </c>
      <c r="B354" s="1" t="s">
        <v>99</v>
      </c>
      <c r="C354" s="1" t="s">
        <v>98</v>
      </c>
      <c r="D354" s="1" t="s">
        <v>418</v>
      </c>
      <c r="E354" s="1"/>
      <c r="F354" s="51">
        <f t="shared" si="20"/>
        <v>0</v>
      </c>
      <c r="G354" s="51">
        <f t="shared" si="20"/>
        <v>0</v>
      </c>
    </row>
    <row r="355" spans="1:7" ht="45" hidden="1">
      <c r="A355" s="14" t="s">
        <v>222</v>
      </c>
      <c r="B355" s="2" t="s">
        <v>99</v>
      </c>
      <c r="C355" s="2" t="s">
        <v>98</v>
      </c>
      <c r="D355" s="2" t="s">
        <v>418</v>
      </c>
      <c r="E355" s="2" t="s">
        <v>48</v>
      </c>
      <c r="F355" s="50">
        <v>0</v>
      </c>
      <c r="G355" s="50">
        <v>0</v>
      </c>
    </row>
    <row r="356" spans="1:7" ht="57" hidden="1">
      <c r="A356" s="3" t="s">
        <v>243</v>
      </c>
      <c r="B356" s="1" t="s">
        <v>99</v>
      </c>
      <c r="C356" s="1" t="s">
        <v>98</v>
      </c>
      <c r="D356" s="1" t="s">
        <v>386</v>
      </c>
      <c r="E356" s="1"/>
      <c r="F356" s="51">
        <f aca="true" t="shared" si="21" ref="F356:G358">F357</f>
        <v>0</v>
      </c>
      <c r="G356" s="51">
        <f t="shared" si="21"/>
        <v>0</v>
      </c>
    </row>
    <row r="357" spans="1:7" ht="28.5" hidden="1">
      <c r="A357" s="3" t="s">
        <v>244</v>
      </c>
      <c r="B357" s="1" t="s">
        <v>99</v>
      </c>
      <c r="C357" s="1" t="s">
        <v>98</v>
      </c>
      <c r="D357" s="1" t="s">
        <v>273</v>
      </c>
      <c r="E357" s="1"/>
      <c r="F357" s="51">
        <f t="shared" si="21"/>
        <v>0</v>
      </c>
      <c r="G357" s="51">
        <f t="shared" si="21"/>
        <v>0</v>
      </c>
    </row>
    <row r="358" spans="1:7" ht="28.5" hidden="1">
      <c r="A358" s="3" t="s">
        <v>165</v>
      </c>
      <c r="B358" s="1" t="s">
        <v>99</v>
      </c>
      <c r="C358" s="1" t="s">
        <v>98</v>
      </c>
      <c r="D358" s="1" t="s">
        <v>274</v>
      </c>
      <c r="E358" s="1"/>
      <c r="F358" s="51">
        <f t="shared" si="21"/>
        <v>0</v>
      </c>
      <c r="G358" s="51">
        <f t="shared" si="21"/>
        <v>0</v>
      </c>
    </row>
    <row r="359" spans="1:7" ht="45" hidden="1">
      <c r="A359" s="4" t="s">
        <v>49</v>
      </c>
      <c r="B359" s="2" t="s">
        <v>99</v>
      </c>
      <c r="C359" s="2" t="s">
        <v>98</v>
      </c>
      <c r="D359" s="2" t="s">
        <v>274</v>
      </c>
      <c r="E359" s="2" t="s">
        <v>48</v>
      </c>
      <c r="F359" s="50"/>
      <c r="G359" s="50"/>
    </row>
    <row r="360" spans="1:7" ht="42.75">
      <c r="A360" s="7" t="s">
        <v>520</v>
      </c>
      <c r="B360" s="1" t="s">
        <v>99</v>
      </c>
      <c r="C360" s="1" t="s">
        <v>98</v>
      </c>
      <c r="D360" s="1" t="s">
        <v>331</v>
      </c>
      <c r="E360" s="1"/>
      <c r="F360" s="51">
        <f aca="true" t="shared" si="22" ref="F360:G363">F361</f>
        <v>60000</v>
      </c>
      <c r="G360" s="51">
        <f t="shared" si="22"/>
        <v>0</v>
      </c>
    </row>
    <row r="361" spans="1:7" ht="42.75">
      <c r="A361" s="7" t="s">
        <v>8</v>
      </c>
      <c r="B361" s="1" t="s">
        <v>99</v>
      </c>
      <c r="C361" s="1" t="s">
        <v>98</v>
      </c>
      <c r="D361" s="1" t="s">
        <v>332</v>
      </c>
      <c r="E361" s="1"/>
      <c r="F361" s="51">
        <f t="shared" si="22"/>
        <v>60000</v>
      </c>
      <c r="G361" s="51">
        <f t="shared" si="22"/>
        <v>0</v>
      </c>
    </row>
    <row r="362" spans="1:7" ht="28.5">
      <c r="A362" s="7" t="s">
        <v>249</v>
      </c>
      <c r="B362" s="1" t="s">
        <v>99</v>
      </c>
      <c r="C362" s="1" t="s">
        <v>98</v>
      </c>
      <c r="D362" s="1" t="s">
        <v>333</v>
      </c>
      <c r="E362" s="1"/>
      <c r="F362" s="51">
        <f t="shared" si="22"/>
        <v>60000</v>
      </c>
      <c r="G362" s="51">
        <f t="shared" si="22"/>
        <v>0</v>
      </c>
    </row>
    <row r="363" spans="1:7" ht="28.5">
      <c r="A363" s="7" t="s">
        <v>143</v>
      </c>
      <c r="B363" s="1" t="s">
        <v>99</v>
      </c>
      <c r="C363" s="1" t="s">
        <v>98</v>
      </c>
      <c r="D363" s="1" t="s">
        <v>343</v>
      </c>
      <c r="E363" s="1"/>
      <c r="F363" s="51">
        <f t="shared" si="22"/>
        <v>60000</v>
      </c>
      <c r="G363" s="51">
        <f t="shared" si="22"/>
        <v>0</v>
      </c>
    </row>
    <row r="364" spans="1:7" ht="45">
      <c r="A364" s="14" t="s">
        <v>222</v>
      </c>
      <c r="B364" s="2" t="s">
        <v>99</v>
      </c>
      <c r="C364" s="2" t="s">
        <v>98</v>
      </c>
      <c r="D364" s="2" t="s">
        <v>343</v>
      </c>
      <c r="E364" s="2" t="s">
        <v>48</v>
      </c>
      <c r="F364" s="50">
        <v>60000</v>
      </c>
      <c r="G364" s="50">
        <v>0</v>
      </c>
    </row>
    <row r="365" spans="1:7" ht="42.75">
      <c r="A365" s="3" t="s">
        <v>360</v>
      </c>
      <c r="B365" s="6" t="s">
        <v>99</v>
      </c>
      <c r="C365" s="6" t="s">
        <v>98</v>
      </c>
      <c r="D365" s="6" t="s">
        <v>302</v>
      </c>
      <c r="E365" s="1"/>
      <c r="F365" s="58">
        <f>F366+F374</f>
        <v>162200</v>
      </c>
      <c r="G365" s="58">
        <f>G366+G374</f>
        <v>62285</v>
      </c>
    </row>
    <row r="366" spans="1:7" ht="42.75">
      <c r="A366" s="57" t="s">
        <v>304</v>
      </c>
      <c r="B366" s="6" t="s">
        <v>99</v>
      </c>
      <c r="C366" s="6" t="s">
        <v>98</v>
      </c>
      <c r="D366" s="6" t="s">
        <v>303</v>
      </c>
      <c r="E366" s="1"/>
      <c r="F366" s="58">
        <f>F367+F371</f>
        <v>102200</v>
      </c>
      <c r="G366" s="58">
        <f>G367+G371</f>
        <v>32285</v>
      </c>
    </row>
    <row r="367" spans="1:7" ht="28.5">
      <c r="A367" s="7" t="s">
        <v>361</v>
      </c>
      <c r="B367" s="6" t="s">
        <v>99</v>
      </c>
      <c r="C367" s="6" t="s">
        <v>98</v>
      </c>
      <c r="D367" s="6" t="s">
        <v>366</v>
      </c>
      <c r="E367" s="1"/>
      <c r="F367" s="58">
        <f>F368</f>
        <v>90000</v>
      </c>
      <c r="G367" s="58">
        <f>G368</f>
        <v>20085</v>
      </c>
    </row>
    <row r="368" spans="1:7" ht="28.5">
      <c r="A368" s="7" t="s">
        <v>162</v>
      </c>
      <c r="B368" s="1" t="s">
        <v>99</v>
      </c>
      <c r="C368" s="1" t="s">
        <v>98</v>
      </c>
      <c r="D368" s="1" t="s">
        <v>370</v>
      </c>
      <c r="E368" s="1"/>
      <c r="F368" s="58">
        <f>F369+F370</f>
        <v>90000</v>
      </c>
      <c r="G368" s="58">
        <f>G369+G370</f>
        <v>20085</v>
      </c>
    </row>
    <row r="369" spans="1:7" ht="30">
      <c r="A369" s="4" t="s">
        <v>46</v>
      </c>
      <c r="B369" s="2" t="s">
        <v>99</v>
      </c>
      <c r="C369" s="2" t="s">
        <v>98</v>
      </c>
      <c r="D369" s="2" t="s">
        <v>370</v>
      </c>
      <c r="E369" s="2" t="s">
        <v>47</v>
      </c>
      <c r="F369" s="59">
        <v>6500</v>
      </c>
      <c r="G369" s="59">
        <v>0</v>
      </c>
    </row>
    <row r="370" spans="1:7" ht="45">
      <c r="A370" s="4" t="s">
        <v>222</v>
      </c>
      <c r="B370" s="2" t="s">
        <v>99</v>
      </c>
      <c r="C370" s="2" t="s">
        <v>98</v>
      </c>
      <c r="D370" s="2" t="s">
        <v>370</v>
      </c>
      <c r="E370" s="2" t="s">
        <v>48</v>
      </c>
      <c r="F370" s="59">
        <v>83500</v>
      </c>
      <c r="G370" s="59">
        <v>20085</v>
      </c>
    </row>
    <row r="371" spans="1:7" ht="42.75">
      <c r="A371" s="3" t="s">
        <v>376</v>
      </c>
      <c r="B371" s="1" t="s">
        <v>99</v>
      </c>
      <c r="C371" s="1" t="s">
        <v>98</v>
      </c>
      <c r="D371" s="1" t="s">
        <v>377</v>
      </c>
      <c r="E371" s="1"/>
      <c r="F371" s="58">
        <f>F372</f>
        <v>12200</v>
      </c>
      <c r="G371" s="58">
        <f>G372</f>
        <v>12200</v>
      </c>
    </row>
    <row r="372" spans="1:7" ht="28.5">
      <c r="A372" s="7" t="s">
        <v>162</v>
      </c>
      <c r="B372" s="1" t="s">
        <v>99</v>
      </c>
      <c r="C372" s="1" t="s">
        <v>98</v>
      </c>
      <c r="D372" s="1" t="s">
        <v>378</v>
      </c>
      <c r="E372" s="1"/>
      <c r="F372" s="58">
        <f>F373</f>
        <v>12200</v>
      </c>
      <c r="G372" s="58">
        <f>G373</f>
        <v>12200</v>
      </c>
    </row>
    <row r="373" spans="1:7" ht="45">
      <c r="A373" s="4" t="s">
        <v>222</v>
      </c>
      <c r="B373" s="2" t="s">
        <v>99</v>
      </c>
      <c r="C373" s="2" t="s">
        <v>98</v>
      </c>
      <c r="D373" s="2" t="s">
        <v>378</v>
      </c>
      <c r="E373" s="2" t="s">
        <v>48</v>
      </c>
      <c r="F373" s="59">
        <v>12200</v>
      </c>
      <c r="G373" s="59">
        <v>12200</v>
      </c>
    </row>
    <row r="374" spans="1:7" ht="51.75" customHeight="1">
      <c r="A374" s="7" t="s">
        <v>364</v>
      </c>
      <c r="B374" s="6" t="s">
        <v>99</v>
      </c>
      <c r="C374" s="6" t="s">
        <v>98</v>
      </c>
      <c r="D374" s="6" t="s">
        <v>371</v>
      </c>
      <c r="E374" s="6"/>
      <c r="F374" s="58">
        <f>F375+F377</f>
        <v>60000</v>
      </c>
      <c r="G374" s="58">
        <f>G375+G377</f>
        <v>30000</v>
      </c>
    </row>
    <row r="375" spans="1:7" ht="28.5" hidden="1">
      <c r="A375" s="7" t="s">
        <v>161</v>
      </c>
      <c r="B375" s="6" t="s">
        <v>99</v>
      </c>
      <c r="C375" s="6" t="s">
        <v>98</v>
      </c>
      <c r="D375" s="6" t="s">
        <v>373</v>
      </c>
      <c r="E375" s="6"/>
      <c r="F375" s="58">
        <f>F376</f>
        <v>0</v>
      </c>
      <c r="G375" s="58">
        <f>G376</f>
        <v>0</v>
      </c>
    </row>
    <row r="376" spans="1:7" ht="45" hidden="1">
      <c r="A376" s="4" t="s">
        <v>222</v>
      </c>
      <c r="B376" s="15" t="s">
        <v>99</v>
      </c>
      <c r="C376" s="15" t="s">
        <v>98</v>
      </c>
      <c r="D376" s="15" t="s">
        <v>373</v>
      </c>
      <c r="E376" s="15" t="s">
        <v>48</v>
      </c>
      <c r="F376" s="59">
        <v>0</v>
      </c>
      <c r="G376" s="59">
        <v>0</v>
      </c>
    </row>
    <row r="377" spans="1:7" ht="28.5">
      <c r="A377" s="7" t="s">
        <v>162</v>
      </c>
      <c r="B377" s="6" t="s">
        <v>99</v>
      </c>
      <c r="C377" s="6" t="s">
        <v>98</v>
      </c>
      <c r="D377" s="6" t="s">
        <v>374</v>
      </c>
      <c r="E377" s="6"/>
      <c r="F377" s="58">
        <f>F378</f>
        <v>60000</v>
      </c>
      <c r="G377" s="58">
        <f>G378</f>
        <v>30000</v>
      </c>
    </row>
    <row r="378" spans="1:7" ht="45">
      <c r="A378" s="4" t="s">
        <v>222</v>
      </c>
      <c r="B378" s="15" t="s">
        <v>99</v>
      </c>
      <c r="C378" s="15" t="s">
        <v>98</v>
      </c>
      <c r="D378" s="15" t="s">
        <v>374</v>
      </c>
      <c r="E378" s="15" t="s">
        <v>48</v>
      </c>
      <c r="F378" s="59">
        <v>60000</v>
      </c>
      <c r="G378" s="59">
        <v>30000</v>
      </c>
    </row>
    <row r="379" spans="1:7" ht="71.25">
      <c r="A379" s="3" t="s">
        <v>239</v>
      </c>
      <c r="B379" s="1" t="s">
        <v>99</v>
      </c>
      <c r="C379" s="1" t="s">
        <v>98</v>
      </c>
      <c r="D379" s="1" t="s">
        <v>325</v>
      </c>
      <c r="E379" s="1"/>
      <c r="F379" s="51">
        <f aca="true" t="shared" si="23" ref="F379:G381">F380</f>
        <v>72000</v>
      </c>
      <c r="G379" s="51">
        <f t="shared" si="23"/>
        <v>27251</v>
      </c>
    </row>
    <row r="380" spans="1:7" ht="28.5">
      <c r="A380" s="3" t="s">
        <v>387</v>
      </c>
      <c r="B380" s="1" t="s">
        <v>99</v>
      </c>
      <c r="C380" s="1" t="s">
        <v>98</v>
      </c>
      <c r="D380" s="1" t="s">
        <v>388</v>
      </c>
      <c r="E380" s="1"/>
      <c r="F380" s="51">
        <f t="shared" si="23"/>
        <v>72000</v>
      </c>
      <c r="G380" s="51">
        <f t="shared" si="23"/>
        <v>27251</v>
      </c>
    </row>
    <row r="381" spans="1:7" ht="42.75">
      <c r="A381" s="3" t="s">
        <v>168</v>
      </c>
      <c r="B381" s="1" t="s">
        <v>99</v>
      </c>
      <c r="C381" s="1" t="s">
        <v>98</v>
      </c>
      <c r="D381" s="1" t="s">
        <v>326</v>
      </c>
      <c r="E381" s="1"/>
      <c r="F381" s="51">
        <f t="shared" si="23"/>
        <v>72000</v>
      </c>
      <c r="G381" s="51">
        <f t="shared" si="23"/>
        <v>27251</v>
      </c>
    </row>
    <row r="382" spans="1:7" ht="45">
      <c r="A382" s="4" t="s">
        <v>222</v>
      </c>
      <c r="B382" s="2" t="s">
        <v>99</v>
      </c>
      <c r="C382" s="2" t="s">
        <v>98</v>
      </c>
      <c r="D382" s="2" t="s">
        <v>326</v>
      </c>
      <c r="E382" s="2" t="s">
        <v>48</v>
      </c>
      <c r="F382" s="50">
        <v>72000</v>
      </c>
      <c r="G382" s="50">
        <v>27251</v>
      </c>
    </row>
    <row r="383" spans="1:7" ht="71.25">
      <c r="A383" s="3" t="s">
        <v>45</v>
      </c>
      <c r="B383" s="1" t="s">
        <v>99</v>
      </c>
      <c r="C383" s="1" t="s">
        <v>98</v>
      </c>
      <c r="D383" s="1" t="s">
        <v>257</v>
      </c>
      <c r="E383" s="1"/>
      <c r="F383" s="48">
        <f>F384</f>
        <v>12031400</v>
      </c>
      <c r="G383" s="48">
        <f>G384</f>
        <v>6046501.940000001</v>
      </c>
    </row>
    <row r="384" spans="1:7" ht="71.25">
      <c r="A384" s="7" t="s">
        <v>32</v>
      </c>
      <c r="B384" s="1" t="s">
        <v>99</v>
      </c>
      <c r="C384" s="1" t="s">
        <v>98</v>
      </c>
      <c r="D384" s="6" t="s">
        <v>258</v>
      </c>
      <c r="E384" s="1"/>
      <c r="F384" s="48">
        <f>F385+F389+F394</f>
        <v>12031400</v>
      </c>
      <c r="G384" s="48">
        <f>G385+G389+G394</f>
        <v>6046501.940000001</v>
      </c>
    </row>
    <row r="385" spans="1:7" ht="28.5">
      <c r="A385" s="7" t="s">
        <v>104</v>
      </c>
      <c r="B385" s="1" t="s">
        <v>99</v>
      </c>
      <c r="C385" s="1" t="s">
        <v>98</v>
      </c>
      <c r="D385" s="1" t="s">
        <v>261</v>
      </c>
      <c r="E385" s="1"/>
      <c r="F385" s="48">
        <f>F386+F387+F388</f>
        <v>2762000</v>
      </c>
      <c r="G385" s="48">
        <f>G386+G387+G388</f>
        <v>1375433.84</v>
      </c>
    </row>
    <row r="386" spans="1:7" ht="30">
      <c r="A386" s="4" t="s">
        <v>46</v>
      </c>
      <c r="B386" s="2" t="s">
        <v>99</v>
      </c>
      <c r="C386" s="2" t="s">
        <v>98</v>
      </c>
      <c r="D386" s="15" t="s">
        <v>261</v>
      </c>
      <c r="E386" s="2" t="s">
        <v>47</v>
      </c>
      <c r="F386" s="49">
        <v>2177000</v>
      </c>
      <c r="G386" s="49">
        <v>1099070.12</v>
      </c>
    </row>
    <row r="387" spans="1:7" ht="45">
      <c r="A387" s="4" t="s">
        <v>222</v>
      </c>
      <c r="B387" s="2" t="s">
        <v>99</v>
      </c>
      <c r="C387" s="2" t="s">
        <v>98</v>
      </c>
      <c r="D387" s="15" t="s">
        <v>261</v>
      </c>
      <c r="E387" s="2" t="s">
        <v>48</v>
      </c>
      <c r="F387" s="49">
        <v>360000</v>
      </c>
      <c r="G387" s="49">
        <v>246169.63</v>
      </c>
    </row>
    <row r="388" spans="1:7" ht="15">
      <c r="A388" s="4" t="s">
        <v>51</v>
      </c>
      <c r="B388" s="2" t="s">
        <v>99</v>
      </c>
      <c r="C388" s="2" t="s">
        <v>98</v>
      </c>
      <c r="D388" s="15" t="s">
        <v>261</v>
      </c>
      <c r="E388" s="15" t="s">
        <v>50</v>
      </c>
      <c r="F388" s="49">
        <v>225000</v>
      </c>
      <c r="G388" s="49">
        <v>30194.09</v>
      </c>
    </row>
    <row r="389" spans="1:7" ht="114">
      <c r="A389" s="18" t="s">
        <v>21</v>
      </c>
      <c r="B389" s="6" t="s">
        <v>99</v>
      </c>
      <c r="C389" s="6" t="s">
        <v>98</v>
      </c>
      <c r="D389" s="6" t="s">
        <v>315</v>
      </c>
      <c r="E389" s="6"/>
      <c r="F389" s="51">
        <f>F390+F391+F393+F392</f>
        <v>7363400</v>
      </c>
      <c r="G389" s="51">
        <f>G390+G391+G393+G392</f>
        <v>4010684.5400000005</v>
      </c>
    </row>
    <row r="390" spans="1:7" ht="30">
      <c r="A390" s="14" t="s">
        <v>46</v>
      </c>
      <c r="B390" s="15" t="s">
        <v>99</v>
      </c>
      <c r="C390" s="15" t="s">
        <v>98</v>
      </c>
      <c r="D390" s="15" t="s">
        <v>315</v>
      </c>
      <c r="E390" s="15" t="s">
        <v>47</v>
      </c>
      <c r="F390" s="50">
        <v>6316400</v>
      </c>
      <c r="G390" s="50">
        <v>3530161.66</v>
      </c>
    </row>
    <row r="391" spans="1:7" ht="45">
      <c r="A391" s="4" t="s">
        <v>222</v>
      </c>
      <c r="B391" s="15" t="s">
        <v>99</v>
      </c>
      <c r="C391" s="15" t="s">
        <v>98</v>
      </c>
      <c r="D391" s="15" t="s">
        <v>315</v>
      </c>
      <c r="E391" s="15" t="s">
        <v>48</v>
      </c>
      <c r="F391" s="50">
        <v>777000</v>
      </c>
      <c r="G391" s="50">
        <v>398271.79</v>
      </c>
    </row>
    <row r="392" spans="1:7" ht="15">
      <c r="A392" s="4" t="s">
        <v>187</v>
      </c>
      <c r="B392" s="15" t="s">
        <v>99</v>
      </c>
      <c r="C392" s="15" t="s">
        <v>98</v>
      </c>
      <c r="D392" s="15" t="s">
        <v>315</v>
      </c>
      <c r="E392" s="15" t="s">
        <v>186</v>
      </c>
      <c r="F392" s="50">
        <v>50000</v>
      </c>
      <c r="G392" s="50">
        <v>45028.45</v>
      </c>
    </row>
    <row r="393" spans="1:7" ht="15">
      <c r="A393" s="14" t="s">
        <v>51</v>
      </c>
      <c r="B393" s="15" t="s">
        <v>99</v>
      </c>
      <c r="C393" s="15" t="s">
        <v>98</v>
      </c>
      <c r="D393" s="15" t="s">
        <v>315</v>
      </c>
      <c r="E393" s="15" t="s">
        <v>50</v>
      </c>
      <c r="F393" s="50">
        <v>220000</v>
      </c>
      <c r="G393" s="50">
        <v>37222.64</v>
      </c>
    </row>
    <row r="394" spans="1:7" ht="42.75">
      <c r="A394" s="44" t="s">
        <v>238</v>
      </c>
      <c r="B394" s="6" t="s">
        <v>99</v>
      </c>
      <c r="C394" s="6" t="s">
        <v>98</v>
      </c>
      <c r="D394" s="6" t="s">
        <v>316</v>
      </c>
      <c r="E394" s="6"/>
      <c r="F394" s="48">
        <f>F395+F396</f>
        <v>1906000</v>
      </c>
      <c r="G394" s="48">
        <f>G395+G396</f>
        <v>660383.56</v>
      </c>
    </row>
    <row r="395" spans="1:7" ht="30">
      <c r="A395" s="4" t="s">
        <v>46</v>
      </c>
      <c r="B395" s="15" t="s">
        <v>99</v>
      </c>
      <c r="C395" s="15" t="s">
        <v>98</v>
      </c>
      <c r="D395" s="15" t="s">
        <v>316</v>
      </c>
      <c r="E395" s="15" t="s">
        <v>47</v>
      </c>
      <c r="F395" s="50">
        <v>1822000</v>
      </c>
      <c r="G395" s="50">
        <v>632390.56</v>
      </c>
    </row>
    <row r="396" spans="1:7" ht="45">
      <c r="A396" s="4" t="s">
        <v>222</v>
      </c>
      <c r="B396" s="15" t="s">
        <v>99</v>
      </c>
      <c r="C396" s="15" t="s">
        <v>98</v>
      </c>
      <c r="D396" s="15" t="s">
        <v>316</v>
      </c>
      <c r="E396" s="15" t="s">
        <v>48</v>
      </c>
      <c r="F396" s="50">
        <v>84000</v>
      </c>
      <c r="G396" s="50">
        <v>27993</v>
      </c>
    </row>
    <row r="397" spans="1:7" s="32" customFormat="1" ht="15.75">
      <c r="A397" s="34" t="s">
        <v>86</v>
      </c>
      <c r="B397" s="31" t="s">
        <v>97</v>
      </c>
      <c r="C397" s="31"/>
      <c r="D397" s="31"/>
      <c r="E397" s="31"/>
      <c r="F397" s="47">
        <f>F398+F434</f>
        <v>24406903</v>
      </c>
      <c r="G397" s="47">
        <f>G398+G434</f>
        <v>9792560.24</v>
      </c>
    </row>
    <row r="398" spans="1:7" ht="15.75" customHeight="1">
      <c r="A398" s="3" t="s">
        <v>115</v>
      </c>
      <c r="B398" s="1" t="s">
        <v>97</v>
      </c>
      <c r="C398" s="1" t="s">
        <v>93</v>
      </c>
      <c r="D398" s="1"/>
      <c r="E398" s="1"/>
      <c r="F398" s="48">
        <f>F403+F422+F399</f>
        <v>15191973</v>
      </c>
      <c r="G398" s="48">
        <f>G403+G422+G399</f>
        <v>5510213.65</v>
      </c>
    </row>
    <row r="399" spans="1:7" ht="57">
      <c r="A399" s="3" t="s">
        <v>423</v>
      </c>
      <c r="B399" s="1" t="s">
        <v>97</v>
      </c>
      <c r="C399" s="1" t="s">
        <v>93</v>
      </c>
      <c r="D399" s="1" t="s">
        <v>317</v>
      </c>
      <c r="E399" s="1"/>
      <c r="F399" s="48">
        <f aca="true" t="shared" si="24" ref="F399:G401">F400</f>
        <v>5000</v>
      </c>
      <c r="G399" s="48">
        <f t="shared" si="24"/>
        <v>0</v>
      </c>
    </row>
    <row r="400" spans="1:7" ht="42.75">
      <c r="A400" s="3" t="s">
        <v>389</v>
      </c>
      <c r="B400" s="1" t="s">
        <v>97</v>
      </c>
      <c r="C400" s="1" t="s">
        <v>93</v>
      </c>
      <c r="D400" s="1" t="s">
        <v>390</v>
      </c>
      <c r="E400" s="1"/>
      <c r="F400" s="48">
        <f t="shared" si="24"/>
        <v>5000</v>
      </c>
      <c r="G400" s="48">
        <f t="shared" si="24"/>
        <v>0</v>
      </c>
    </row>
    <row r="401" spans="1:7" ht="28.5">
      <c r="A401" s="3" t="s">
        <v>221</v>
      </c>
      <c r="B401" s="1" t="s">
        <v>97</v>
      </c>
      <c r="C401" s="1" t="s">
        <v>93</v>
      </c>
      <c r="D401" s="1" t="s">
        <v>391</v>
      </c>
      <c r="E401" s="1"/>
      <c r="F401" s="48">
        <f t="shared" si="24"/>
        <v>5000</v>
      </c>
      <c r="G401" s="48">
        <f t="shared" si="24"/>
        <v>0</v>
      </c>
    </row>
    <row r="402" spans="1:7" ht="15">
      <c r="A402" s="14" t="s">
        <v>129</v>
      </c>
      <c r="B402" s="2" t="s">
        <v>97</v>
      </c>
      <c r="C402" s="2" t="s">
        <v>93</v>
      </c>
      <c r="D402" s="2" t="s">
        <v>391</v>
      </c>
      <c r="E402" s="2" t="s">
        <v>128</v>
      </c>
      <c r="F402" s="49">
        <v>5000</v>
      </c>
      <c r="G402" s="49">
        <v>0</v>
      </c>
    </row>
    <row r="403" spans="1:7" ht="42.75">
      <c r="A403" s="3" t="s">
        <v>240</v>
      </c>
      <c r="B403" s="1" t="s">
        <v>97</v>
      </c>
      <c r="C403" s="1" t="s">
        <v>93</v>
      </c>
      <c r="D403" s="1" t="s">
        <v>318</v>
      </c>
      <c r="E403" s="1"/>
      <c r="F403" s="48">
        <f>F404+F410+F418</f>
        <v>286400</v>
      </c>
      <c r="G403" s="48">
        <f>G404+G410+G418</f>
        <v>1887</v>
      </c>
    </row>
    <row r="404" spans="1:7" ht="28.5">
      <c r="A404" s="3" t="s">
        <v>149</v>
      </c>
      <c r="B404" s="1" t="s">
        <v>97</v>
      </c>
      <c r="C404" s="1" t="s">
        <v>93</v>
      </c>
      <c r="D404" s="1" t="s">
        <v>319</v>
      </c>
      <c r="E404" s="1"/>
      <c r="F404" s="48">
        <f>F405</f>
        <v>202400</v>
      </c>
      <c r="G404" s="48">
        <f>G405</f>
        <v>1887</v>
      </c>
    </row>
    <row r="405" spans="1:7" ht="28.5">
      <c r="A405" s="3" t="s">
        <v>392</v>
      </c>
      <c r="B405" s="1" t="s">
        <v>97</v>
      </c>
      <c r="C405" s="1" t="s">
        <v>93</v>
      </c>
      <c r="D405" s="1" t="s">
        <v>393</v>
      </c>
      <c r="E405" s="1"/>
      <c r="F405" s="48">
        <f>F406+F408</f>
        <v>202400</v>
      </c>
      <c r="G405" s="48">
        <f>G406+G408</f>
        <v>1887</v>
      </c>
    </row>
    <row r="406" spans="1:7" ht="28.5">
      <c r="A406" s="3" t="s">
        <v>410</v>
      </c>
      <c r="B406" s="1" t="s">
        <v>97</v>
      </c>
      <c r="C406" s="1" t="s">
        <v>93</v>
      </c>
      <c r="D406" s="1" t="s">
        <v>411</v>
      </c>
      <c r="E406" s="1"/>
      <c r="F406" s="58">
        <f>F407</f>
        <v>57000</v>
      </c>
      <c r="G406" s="58">
        <f>G407</f>
        <v>0</v>
      </c>
    </row>
    <row r="407" spans="1:7" ht="15">
      <c r="A407" s="14" t="s">
        <v>129</v>
      </c>
      <c r="B407" s="2" t="s">
        <v>97</v>
      </c>
      <c r="C407" s="2" t="s">
        <v>93</v>
      </c>
      <c r="D407" s="2" t="s">
        <v>411</v>
      </c>
      <c r="E407" s="2" t="s">
        <v>128</v>
      </c>
      <c r="F407" s="59">
        <v>57000</v>
      </c>
      <c r="G407" s="59">
        <v>0</v>
      </c>
    </row>
    <row r="408" spans="1:7" ht="57">
      <c r="A408" s="3" t="s">
        <v>150</v>
      </c>
      <c r="B408" s="1" t="s">
        <v>97</v>
      </c>
      <c r="C408" s="1" t="s">
        <v>93</v>
      </c>
      <c r="D408" s="1" t="s">
        <v>322</v>
      </c>
      <c r="E408" s="1"/>
      <c r="F408" s="48">
        <f>F409</f>
        <v>145400</v>
      </c>
      <c r="G408" s="48">
        <f>G409</f>
        <v>1887</v>
      </c>
    </row>
    <row r="409" spans="1:7" ht="15">
      <c r="A409" s="14" t="s">
        <v>129</v>
      </c>
      <c r="B409" s="2" t="s">
        <v>97</v>
      </c>
      <c r="C409" s="2" t="s">
        <v>93</v>
      </c>
      <c r="D409" s="2" t="s">
        <v>322</v>
      </c>
      <c r="E409" s="2" t="s">
        <v>128</v>
      </c>
      <c r="F409" s="49">
        <v>145400</v>
      </c>
      <c r="G409" s="49">
        <v>1887</v>
      </c>
    </row>
    <row r="410" spans="1:7" ht="42.75">
      <c r="A410" s="3" t="s">
        <v>151</v>
      </c>
      <c r="B410" s="1" t="s">
        <v>97</v>
      </c>
      <c r="C410" s="1" t="s">
        <v>93</v>
      </c>
      <c r="D410" s="1" t="s">
        <v>320</v>
      </c>
      <c r="E410" s="1"/>
      <c r="F410" s="48">
        <f>F411</f>
        <v>65000</v>
      </c>
      <c r="G410" s="48">
        <f>G411</f>
        <v>0</v>
      </c>
    </row>
    <row r="411" spans="1:7" ht="28.5">
      <c r="A411" s="3" t="s">
        <v>394</v>
      </c>
      <c r="B411" s="1" t="s">
        <v>97</v>
      </c>
      <c r="C411" s="1" t="s">
        <v>93</v>
      </c>
      <c r="D411" s="1" t="s">
        <v>395</v>
      </c>
      <c r="E411" s="1"/>
      <c r="F411" s="48">
        <f>F412+F414+F416</f>
        <v>65000</v>
      </c>
      <c r="G411" s="48">
        <f>G412+G414+G416</f>
        <v>0</v>
      </c>
    </row>
    <row r="412" spans="1:7" ht="28.5">
      <c r="A412" s="3" t="s">
        <v>412</v>
      </c>
      <c r="B412" s="1" t="s">
        <v>97</v>
      </c>
      <c r="C412" s="1" t="s">
        <v>93</v>
      </c>
      <c r="D412" s="1" t="s">
        <v>413</v>
      </c>
      <c r="E412" s="1"/>
      <c r="F412" s="48">
        <f>F413</f>
        <v>65000</v>
      </c>
      <c r="G412" s="48">
        <f>G413</f>
        <v>0</v>
      </c>
    </row>
    <row r="413" spans="1:7" ht="15">
      <c r="A413" s="14" t="s">
        <v>129</v>
      </c>
      <c r="B413" s="2" t="s">
        <v>97</v>
      </c>
      <c r="C413" s="2" t="s">
        <v>93</v>
      </c>
      <c r="D413" s="2" t="s">
        <v>413</v>
      </c>
      <c r="E413" s="2" t="s">
        <v>128</v>
      </c>
      <c r="F413" s="49">
        <v>65000</v>
      </c>
      <c r="G413" s="49">
        <v>0</v>
      </c>
    </row>
    <row r="414" spans="1:7" ht="57" hidden="1">
      <c r="A414" s="3" t="s">
        <v>150</v>
      </c>
      <c r="B414" s="1" t="s">
        <v>97</v>
      </c>
      <c r="C414" s="1" t="s">
        <v>93</v>
      </c>
      <c r="D414" s="1" t="s">
        <v>321</v>
      </c>
      <c r="E414" s="1"/>
      <c r="F414" s="48">
        <f>F415</f>
        <v>0</v>
      </c>
      <c r="G414" s="48">
        <f>G415</f>
        <v>0</v>
      </c>
    </row>
    <row r="415" spans="1:7" ht="15" hidden="1">
      <c r="A415" s="14" t="s">
        <v>129</v>
      </c>
      <c r="B415" s="2" t="s">
        <v>97</v>
      </c>
      <c r="C415" s="2" t="s">
        <v>93</v>
      </c>
      <c r="D415" s="2" t="s">
        <v>321</v>
      </c>
      <c r="E415" s="2" t="s">
        <v>128</v>
      </c>
      <c r="F415" s="49">
        <v>0</v>
      </c>
      <c r="G415" s="49">
        <v>0</v>
      </c>
    </row>
    <row r="416" spans="1:7" ht="57" hidden="1">
      <c r="A416" s="7" t="s">
        <v>210</v>
      </c>
      <c r="B416" s="1" t="s">
        <v>97</v>
      </c>
      <c r="C416" s="1" t="s">
        <v>93</v>
      </c>
      <c r="D416" s="1" t="s">
        <v>414</v>
      </c>
      <c r="E416" s="1"/>
      <c r="F416" s="58">
        <f>F417</f>
        <v>0</v>
      </c>
      <c r="G416" s="58">
        <f>G417</f>
        <v>0</v>
      </c>
    </row>
    <row r="417" spans="1:7" ht="15" hidden="1">
      <c r="A417" s="14" t="s">
        <v>129</v>
      </c>
      <c r="B417" s="2" t="s">
        <v>97</v>
      </c>
      <c r="C417" s="2" t="s">
        <v>93</v>
      </c>
      <c r="D417" s="2" t="s">
        <v>414</v>
      </c>
      <c r="E417" s="2" t="s">
        <v>128</v>
      </c>
      <c r="F417" s="59">
        <v>0</v>
      </c>
      <c r="G417" s="59">
        <v>0</v>
      </c>
    </row>
    <row r="418" spans="1:7" ht="42.75">
      <c r="A418" s="7" t="s">
        <v>152</v>
      </c>
      <c r="B418" s="1" t="s">
        <v>97</v>
      </c>
      <c r="C418" s="1" t="s">
        <v>93</v>
      </c>
      <c r="D418" s="1" t="s">
        <v>396</v>
      </c>
      <c r="E418" s="1"/>
      <c r="F418" s="48">
        <f aca="true" t="shared" si="25" ref="F418:G420">F419</f>
        <v>19000</v>
      </c>
      <c r="G418" s="48">
        <f t="shared" si="25"/>
        <v>0</v>
      </c>
    </row>
    <row r="419" spans="1:7" ht="28.5">
      <c r="A419" s="7" t="s">
        <v>397</v>
      </c>
      <c r="B419" s="1" t="s">
        <v>97</v>
      </c>
      <c r="C419" s="1" t="s">
        <v>93</v>
      </c>
      <c r="D419" s="1" t="s">
        <v>398</v>
      </c>
      <c r="E419" s="1"/>
      <c r="F419" s="48">
        <f t="shared" si="25"/>
        <v>19000</v>
      </c>
      <c r="G419" s="48">
        <f t="shared" si="25"/>
        <v>0</v>
      </c>
    </row>
    <row r="420" spans="1:7" ht="57">
      <c r="A420" s="3" t="s">
        <v>150</v>
      </c>
      <c r="B420" s="1" t="s">
        <v>97</v>
      </c>
      <c r="C420" s="1" t="s">
        <v>93</v>
      </c>
      <c r="D420" s="1" t="s">
        <v>399</v>
      </c>
      <c r="E420" s="1"/>
      <c r="F420" s="48">
        <f t="shared" si="25"/>
        <v>19000</v>
      </c>
      <c r="G420" s="48">
        <f t="shared" si="25"/>
        <v>0</v>
      </c>
    </row>
    <row r="421" spans="1:7" ht="15">
      <c r="A421" s="14" t="s">
        <v>129</v>
      </c>
      <c r="B421" s="2" t="s">
        <v>97</v>
      </c>
      <c r="C421" s="2" t="s">
        <v>93</v>
      </c>
      <c r="D421" s="2" t="s">
        <v>399</v>
      </c>
      <c r="E421" s="2" t="s">
        <v>128</v>
      </c>
      <c r="F421" s="49">
        <v>19000</v>
      </c>
      <c r="G421" s="49">
        <v>0</v>
      </c>
    </row>
    <row r="422" spans="1:7" ht="64.5" customHeight="1">
      <c r="A422" s="3" t="s">
        <v>45</v>
      </c>
      <c r="B422" s="1" t="s">
        <v>97</v>
      </c>
      <c r="C422" s="1" t="s">
        <v>93</v>
      </c>
      <c r="D422" s="1" t="s">
        <v>257</v>
      </c>
      <c r="E422" s="1"/>
      <c r="F422" s="48">
        <f>F423</f>
        <v>14900573</v>
      </c>
      <c r="G422" s="48">
        <f>G423</f>
        <v>5508326.65</v>
      </c>
    </row>
    <row r="423" spans="1:7" ht="63.75" customHeight="1">
      <c r="A423" s="7" t="s">
        <v>32</v>
      </c>
      <c r="B423" s="1" t="s">
        <v>97</v>
      </c>
      <c r="C423" s="1" t="s">
        <v>93</v>
      </c>
      <c r="D423" s="6" t="s">
        <v>258</v>
      </c>
      <c r="E423" s="1"/>
      <c r="F423" s="48">
        <f>F424+F426+F428+F430+F432</f>
        <v>14900573</v>
      </c>
      <c r="G423" s="48">
        <f>G424+G426+G428+G430+G432</f>
        <v>5508326.65</v>
      </c>
    </row>
    <row r="424" spans="1:7" ht="42.75">
      <c r="A424" s="7" t="s">
        <v>19</v>
      </c>
      <c r="B424" s="6" t="s">
        <v>97</v>
      </c>
      <c r="C424" s="6" t="s">
        <v>93</v>
      </c>
      <c r="D424" s="6" t="s">
        <v>323</v>
      </c>
      <c r="E424" s="6"/>
      <c r="F424" s="48">
        <f>F425</f>
        <v>2818873</v>
      </c>
      <c r="G424" s="48">
        <f>G425</f>
        <v>1578237.05</v>
      </c>
    </row>
    <row r="425" spans="1:7" ht="15">
      <c r="A425" s="14" t="s">
        <v>129</v>
      </c>
      <c r="B425" s="15" t="s">
        <v>97</v>
      </c>
      <c r="C425" s="15" t="s">
        <v>93</v>
      </c>
      <c r="D425" s="15" t="s">
        <v>323</v>
      </c>
      <c r="E425" s="15" t="s">
        <v>128</v>
      </c>
      <c r="F425" s="49">
        <v>2818873</v>
      </c>
      <c r="G425" s="49">
        <v>1578237.05</v>
      </c>
    </row>
    <row r="426" spans="1:7" ht="41.25" customHeight="1">
      <c r="A426" s="7" t="s">
        <v>20</v>
      </c>
      <c r="B426" s="6" t="s">
        <v>97</v>
      </c>
      <c r="C426" s="6" t="s">
        <v>93</v>
      </c>
      <c r="D426" s="6" t="s">
        <v>324</v>
      </c>
      <c r="E426" s="6"/>
      <c r="F426" s="48">
        <f>F427</f>
        <v>8262000</v>
      </c>
      <c r="G426" s="48">
        <f>G427</f>
        <v>3880389.6</v>
      </c>
    </row>
    <row r="427" spans="1:7" ht="18" customHeight="1">
      <c r="A427" s="14" t="s">
        <v>129</v>
      </c>
      <c r="B427" s="15" t="s">
        <v>97</v>
      </c>
      <c r="C427" s="15" t="s">
        <v>93</v>
      </c>
      <c r="D427" s="15" t="s">
        <v>324</v>
      </c>
      <c r="E427" s="15" t="s">
        <v>128</v>
      </c>
      <c r="F427" s="49">
        <v>8262000</v>
      </c>
      <c r="G427" s="49">
        <v>3880389.6</v>
      </c>
    </row>
    <row r="428" spans="1:7" ht="28.5">
      <c r="A428" s="7" t="s">
        <v>534</v>
      </c>
      <c r="B428" s="6" t="s">
        <v>97</v>
      </c>
      <c r="C428" s="6" t="s">
        <v>93</v>
      </c>
      <c r="D428" s="6" t="s">
        <v>535</v>
      </c>
      <c r="E428" s="6"/>
      <c r="F428" s="48">
        <f>F429</f>
        <v>3770000</v>
      </c>
      <c r="G428" s="48">
        <f>G429</f>
        <v>0</v>
      </c>
    </row>
    <row r="429" spans="1:7" ht="15">
      <c r="A429" s="14" t="s">
        <v>196</v>
      </c>
      <c r="B429" s="15" t="s">
        <v>97</v>
      </c>
      <c r="C429" s="15" t="s">
        <v>93</v>
      </c>
      <c r="D429" s="15" t="s">
        <v>535</v>
      </c>
      <c r="E429" s="15" t="s">
        <v>195</v>
      </c>
      <c r="F429" s="49">
        <v>3770000</v>
      </c>
      <c r="G429" s="49">
        <v>0</v>
      </c>
    </row>
    <row r="430" spans="1:7" ht="28.5">
      <c r="A430" s="7" t="s">
        <v>527</v>
      </c>
      <c r="B430" s="6" t="s">
        <v>97</v>
      </c>
      <c r="C430" s="6" t="s">
        <v>93</v>
      </c>
      <c r="D430" s="6" t="s">
        <v>525</v>
      </c>
      <c r="E430" s="6"/>
      <c r="F430" s="58">
        <f>F431</f>
        <v>42700</v>
      </c>
      <c r="G430" s="58">
        <f>G431</f>
        <v>42700</v>
      </c>
    </row>
    <row r="431" spans="1:7" ht="15">
      <c r="A431" s="14" t="s">
        <v>129</v>
      </c>
      <c r="B431" s="15" t="s">
        <v>97</v>
      </c>
      <c r="C431" s="15" t="s">
        <v>93</v>
      </c>
      <c r="D431" s="15" t="s">
        <v>525</v>
      </c>
      <c r="E431" s="15" t="s">
        <v>128</v>
      </c>
      <c r="F431" s="59">
        <v>42700</v>
      </c>
      <c r="G431" s="59">
        <v>42700</v>
      </c>
    </row>
    <row r="432" spans="1:7" ht="28.5">
      <c r="A432" s="7" t="s">
        <v>528</v>
      </c>
      <c r="B432" s="6" t="s">
        <v>97</v>
      </c>
      <c r="C432" s="6" t="s">
        <v>93</v>
      </c>
      <c r="D432" s="6" t="s">
        <v>525</v>
      </c>
      <c r="E432" s="6"/>
      <c r="F432" s="58">
        <f>F433</f>
        <v>7000</v>
      </c>
      <c r="G432" s="58">
        <f>G433</f>
        <v>7000</v>
      </c>
    </row>
    <row r="433" spans="1:7" ht="15">
      <c r="A433" s="14" t="s">
        <v>129</v>
      </c>
      <c r="B433" s="15" t="s">
        <v>97</v>
      </c>
      <c r="C433" s="15" t="s">
        <v>93</v>
      </c>
      <c r="D433" s="15" t="s">
        <v>525</v>
      </c>
      <c r="E433" s="15" t="s">
        <v>128</v>
      </c>
      <c r="F433" s="59">
        <v>7000</v>
      </c>
      <c r="G433" s="59">
        <v>7000</v>
      </c>
    </row>
    <row r="434" spans="1:7" ht="28.5">
      <c r="A434" s="7" t="s">
        <v>65</v>
      </c>
      <c r="B434" s="6" t="s">
        <v>97</v>
      </c>
      <c r="C434" s="6" t="s">
        <v>96</v>
      </c>
      <c r="D434" s="6"/>
      <c r="E434" s="1"/>
      <c r="F434" s="48">
        <f>F448+F452+F462+F435+F444</f>
        <v>9214930</v>
      </c>
      <c r="G434" s="48">
        <f>G448+G452+G462+G435+G444</f>
        <v>4282346.59</v>
      </c>
    </row>
    <row r="435" spans="1:7" ht="66" customHeight="1">
      <c r="A435" s="3" t="s">
        <v>497</v>
      </c>
      <c r="B435" s="6" t="s">
        <v>97</v>
      </c>
      <c r="C435" s="6" t="s">
        <v>96</v>
      </c>
      <c r="D435" s="6" t="s">
        <v>294</v>
      </c>
      <c r="E435" s="6"/>
      <c r="F435" s="58">
        <f>F436+F440</f>
        <v>24000</v>
      </c>
      <c r="G435" s="58">
        <f>G436+G440</f>
        <v>0</v>
      </c>
    </row>
    <row r="436" spans="1:7" ht="71.25">
      <c r="A436" s="57" t="s">
        <v>540</v>
      </c>
      <c r="B436" s="6" t="s">
        <v>97</v>
      </c>
      <c r="C436" s="6" t="s">
        <v>96</v>
      </c>
      <c r="D436" s="6" t="s">
        <v>542</v>
      </c>
      <c r="E436" s="6"/>
      <c r="F436" s="58">
        <f aca="true" t="shared" si="26" ref="F436:G438">F437</f>
        <v>10000</v>
      </c>
      <c r="G436" s="58">
        <f t="shared" si="26"/>
        <v>0</v>
      </c>
    </row>
    <row r="437" spans="1:7" ht="42.75">
      <c r="A437" s="57" t="s">
        <v>541</v>
      </c>
      <c r="B437" s="6" t="s">
        <v>97</v>
      </c>
      <c r="C437" s="6" t="s">
        <v>96</v>
      </c>
      <c r="D437" s="6" t="s">
        <v>543</v>
      </c>
      <c r="E437" s="6"/>
      <c r="F437" s="58">
        <f t="shared" si="26"/>
        <v>10000</v>
      </c>
      <c r="G437" s="58">
        <f t="shared" si="26"/>
        <v>0</v>
      </c>
    </row>
    <row r="438" spans="1:7" ht="57">
      <c r="A438" s="7" t="s">
        <v>163</v>
      </c>
      <c r="B438" s="6" t="s">
        <v>97</v>
      </c>
      <c r="C438" s="6" t="s">
        <v>96</v>
      </c>
      <c r="D438" s="6" t="s">
        <v>544</v>
      </c>
      <c r="E438" s="6"/>
      <c r="F438" s="58">
        <f t="shared" si="26"/>
        <v>10000</v>
      </c>
      <c r="G438" s="58">
        <f t="shared" si="26"/>
        <v>0</v>
      </c>
    </row>
    <row r="439" spans="1:7" ht="45">
      <c r="A439" s="14" t="s">
        <v>222</v>
      </c>
      <c r="B439" s="15" t="s">
        <v>97</v>
      </c>
      <c r="C439" s="15" t="s">
        <v>96</v>
      </c>
      <c r="D439" s="15" t="s">
        <v>544</v>
      </c>
      <c r="E439" s="15" t="s">
        <v>48</v>
      </c>
      <c r="F439" s="59">
        <v>10000</v>
      </c>
      <c r="G439" s="59">
        <v>0</v>
      </c>
    </row>
    <row r="440" spans="1:7" ht="57">
      <c r="A440" s="7" t="s">
        <v>498</v>
      </c>
      <c r="B440" s="6" t="s">
        <v>97</v>
      </c>
      <c r="C440" s="6" t="s">
        <v>96</v>
      </c>
      <c r="D440" s="6" t="s">
        <v>419</v>
      </c>
      <c r="E440" s="1"/>
      <c r="F440" s="58">
        <f aca="true" t="shared" si="27" ref="F440:G442">F441</f>
        <v>14000</v>
      </c>
      <c r="G440" s="58">
        <f t="shared" si="27"/>
        <v>0</v>
      </c>
    </row>
    <row r="441" spans="1:7" ht="28.5">
      <c r="A441" s="7" t="s">
        <v>252</v>
      </c>
      <c r="B441" s="6" t="s">
        <v>97</v>
      </c>
      <c r="C441" s="6" t="s">
        <v>96</v>
      </c>
      <c r="D441" s="6" t="s">
        <v>420</v>
      </c>
      <c r="E441" s="6"/>
      <c r="F441" s="58">
        <f t="shared" si="27"/>
        <v>14000</v>
      </c>
      <c r="G441" s="58">
        <f t="shared" si="27"/>
        <v>0</v>
      </c>
    </row>
    <row r="442" spans="1:7" ht="57">
      <c r="A442" s="7" t="s">
        <v>163</v>
      </c>
      <c r="B442" s="6" t="s">
        <v>97</v>
      </c>
      <c r="C442" s="6" t="s">
        <v>96</v>
      </c>
      <c r="D442" s="6" t="s">
        <v>295</v>
      </c>
      <c r="E442" s="1"/>
      <c r="F442" s="58">
        <f t="shared" si="27"/>
        <v>14000</v>
      </c>
      <c r="G442" s="58">
        <f t="shared" si="27"/>
        <v>0</v>
      </c>
    </row>
    <row r="443" spans="1:7" ht="45">
      <c r="A443" s="14" t="s">
        <v>222</v>
      </c>
      <c r="B443" s="15" t="s">
        <v>97</v>
      </c>
      <c r="C443" s="15" t="s">
        <v>96</v>
      </c>
      <c r="D443" s="15" t="s">
        <v>295</v>
      </c>
      <c r="E443" s="2" t="s">
        <v>48</v>
      </c>
      <c r="F443" s="59">
        <v>14000</v>
      </c>
      <c r="G443" s="59">
        <v>0</v>
      </c>
    </row>
    <row r="444" spans="1:7" ht="71.25">
      <c r="A444" s="7" t="s">
        <v>239</v>
      </c>
      <c r="B444" s="6" t="s">
        <v>97</v>
      </c>
      <c r="C444" s="6" t="s">
        <v>96</v>
      </c>
      <c r="D444" s="6" t="s">
        <v>325</v>
      </c>
      <c r="E444" s="6"/>
      <c r="F444" s="48">
        <f aca="true" t="shared" si="28" ref="F444:G446">F445</f>
        <v>50000</v>
      </c>
      <c r="G444" s="48">
        <f t="shared" si="28"/>
        <v>30382</v>
      </c>
    </row>
    <row r="445" spans="1:7" ht="28.5">
      <c r="A445" s="7" t="s">
        <v>387</v>
      </c>
      <c r="B445" s="6" t="s">
        <v>97</v>
      </c>
      <c r="C445" s="6" t="s">
        <v>96</v>
      </c>
      <c r="D445" s="6" t="s">
        <v>388</v>
      </c>
      <c r="E445" s="6"/>
      <c r="F445" s="48">
        <f t="shared" si="28"/>
        <v>50000</v>
      </c>
      <c r="G445" s="48">
        <f t="shared" si="28"/>
        <v>30382</v>
      </c>
    </row>
    <row r="446" spans="1:7" ht="42.75">
      <c r="A446" s="7" t="s">
        <v>168</v>
      </c>
      <c r="B446" s="6" t="s">
        <v>97</v>
      </c>
      <c r="C446" s="6" t="s">
        <v>96</v>
      </c>
      <c r="D446" s="6" t="s">
        <v>326</v>
      </c>
      <c r="E446" s="6"/>
      <c r="F446" s="48">
        <f t="shared" si="28"/>
        <v>50000</v>
      </c>
      <c r="G446" s="48">
        <f t="shared" si="28"/>
        <v>30382</v>
      </c>
    </row>
    <row r="447" spans="1:7" ht="45">
      <c r="A447" s="14" t="s">
        <v>49</v>
      </c>
      <c r="B447" s="15" t="s">
        <v>97</v>
      </c>
      <c r="C447" s="15" t="s">
        <v>96</v>
      </c>
      <c r="D447" s="15" t="s">
        <v>326</v>
      </c>
      <c r="E447" s="15" t="s">
        <v>48</v>
      </c>
      <c r="F447" s="49">
        <v>50000</v>
      </c>
      <c r="G447" s="49">
        <v>30382</v>
      </c>
    </row>
    <row r="448" spans="1:7" ht="42" customHeight="1">
      <c r="A448" s="7" t="s">
        <v>214</v>
      </c>
      <c r="B448" s="6" t="s">
        <v>97</v>
      </c>
      <c r="C448" s="6" t="s">
        <v>96</v>
      </c>
      <c r="D448" s="6" t="s">
        <v>327</v>
      </c>
      <c r="E448" s="1"/>
      <c r="F448" s="48">
        <f aca="true" t="shared" si="29" ref="F448:G450">F449</f>
        <v>26000</v>
      </c>
      <c r="G448" s="48">
        <f t="shared" si="29"/>
        <v>0</v>
      </c>
    </row>
    <row r="449" spans="1:7" ht="23.25" customHeight="1">
      <c r="A449" s="7" t="s">
        <v>402</v>
      </c>
      <c r="B449" s="6" t="s">
        <v>97</v>
      </c>
      <c r="C449" s="6" t="s">
        <v>96</v>
      </c>
      <c r="D449" s="6" t="s">
        <v>400</v>
      </c>
      <c r="E449" s="1"/>
      <c r="F449" s="48">
        <f t="shared" si="29"/>
        <v>26000</v>
      </c>
      <c r="G449" s="48">
        <f t="shared" si="29"/>
        <v>0</v>
      </c>
    </row>
    <row r="450" spans="1:7" ht="28.5" customHeight="1">
      <c r="A450" s="7" t="s">
        <v>153</v>
      </c>
      <c r="B450" s="6" t="s">
        <v>97</v>
      </c>
      <c r="C450" s="6" t="s">
        <v>96</v>
      </c>
      <c r="D450" s="6" t="s">
        <v>401</v>
      </c>
      <c r="E450" s="1"/>
      <c r="F450" s="48">
        <f t="shared" si="29"/>
        <v>26000</v>
      </c>
      <c r="G450" s="48">
        <f t="shared" si="29"/>
        <v>0</v>
      </c>
    </row>
    <row r="451" spans="1:7" ht="45">
      <c r="A451" s="4" t="s">
        <v>222</v>
      </c>
      <c r="B451" s="15" t="s">
        <v>97</v>
      </c>
      <c r="C451" s="15" t="s">
        <v>96</v>
      </c>
      <c r="D451" s="15" t="s">
        <v>401</v>
      </c>
      <c r="E451" s="2" t="s">
        <v>48</v>
      </c>
      <c r="F451" s="49">
        <v>26000</v>
      </c>
      <c r="G451" s="49">
        <v>0</v>
      </c>
    </row>
    <row r="452" spans="1:7" ht="42.75">
      <c r="A452" s="3" t="s">
        <v>240</v>
      </c>
      <c r="B452" s="6" t="s">
        <v>97</v>
      </c>
      <c r="C452" s="6" t="s">
        <v>96</v>
      </c>
      <c r="D452" s="6" t="s">
        <v>318</v>
      </c>
      <c r="E452" s="1"/>
      <c r="F452" s="48">
        <f>F453</f>
        <v>936500</v>
      </c>
      <c r="G452" s="48">
        <f>G453</f>
        <v>115123</v>
      </c>
    </row>
    <row r="453" spans="1:7" ht="29.25" customHeight="1">
      <c r="A453" s="7" t="s">
        <v>154</v>
      </c>
      <c r="B453" s="6" t="s">
        <v>97</v>
      </c>
      <c r="C453" s="6" t="s">
        <v>96</v>
      </c>
      <c r="D453" s="6" t="s">
        <v>328</v>
      </c>
      <c r="E453" s="1"/>
      <c r="F453" s="48">
        <f>F454</f>
        <v>936500</v>
      </c>
      <c r="G453" s="48">
        <f>G454</f>
        <v>115123</v>
      </c>
    </row>
    <row r="454" spans="1:7" ht="28.5">
      <c r="A454" s="7" t="s">
        <v>403</v>
      </c>
      <c r="B454" s="6" t="s">
        <v>97</v>
      </c>
      <c r="C454" s="6" t="s">
        <v>96</v>
      </c>
      <c r="D454" s="6" t="s">
        <v>404</v>
      </c>
      <c r="E454" s="1"/>
      <c r="F454" s="48">
        <f>F455+F457+F459</f>
        <v>936500</v>
      </c>
      <c r="G454" s="48">
        <f>G455+G457+G459</f>
        <v>115123</v>
      </c>
    </row>
    <row r="455" spans="1:7" ht="60" customHeight="1">
      <c r="A455" s="7" t="s">
        <v>150</v>
      </c>
      <c r="B455" s="6" t="s">
        <v>97</v>
      </c>
      <c r="C455" s="6" t="s">
        <v>96</v>
      </c>
      <c r="D455" s="6" t="s">
        <v>329</v>
      </c>
      <c r="E455" s="1"/>
      <c r="F455" s="48">
        <f>F456</f>
        <v>109900</v>
      </c>
      <c r="G455" s="48">
        <f>G456</f>
        <v>15125</v>
      </c>
    </row>
    <row r="456" spans="1:7" ht="45">
      <c r="A456" s="4" t="s">
        <v>222</v>
      </c>
      <c r="B456" s="15" t="s">
        <v>97</v>
      </c>
      <c r="C456" s="15" t="s">
        <v>96</v>
      </c>
      <c r="D456" s="15" t="s">
        <v>329</v>
      </c>
      <c r="E456" s="2" t="s">
        <v>48</v>
      </c>
      <c r="F456" s="49">
        <v>109900</v>
      </c>
      <c r="G456" s="49">
        <v>15125</v>
      </c>
    </row>
    <row r="457" spans="1:7" s="16" customFormat="1" ht="28.5">
      <c r="A457" s="3" t="s">
        <v>406</v>
      </c>
      <c r="B457" s="6" t="s">
        <v>97</v>
      </c>
      <c r="C457" s="6" t="s">
        <v>96</v>
      </c>
      <c r="D457" s="6" t="s">
        <v>405</v>
      </c>
      <c r="E457" s="1"/>
      <c r="F457" s="48">
        <f>F458</f>
        <v>427800</v>
      </c>
      <c r="G457" s="48">
        <f>G458</f>
        <v>0</v>
      </c>
    </row>
    <row r="458" spans="1:7" ht="45">
      <c r="A458" s="4" t="s">
        <v>222</v>
      </c>
      <c r="B458" s="15" t="s">
        <v>97</v>
      </c>
      <c r="C458" s="15" t="s">
        <v>96</v>
      </c>
      <c r="D458" s="15" t="s">
        <v>405</v>
      </c>
      <c r="E458" s="2" t="s">
        <v>48</v>
      </c>
      <c r="F458" s="49">
        <v>427800</v>
      </c>
      <c r="G458" s="49">
        <v>0</v>
      </c>
    </row>
    <row r="459" spans="1:7" ht="57">
      <c r="A459" s="3" t="s">
        <v>210</v>
      </c>
      <c r="B459" s="6" t="s">
        <v>97</v>
      </c>
      <c r="C459" s="6" t="s">
        <v>96</v>
      </c>
      <c r="D459" s="6" t="s">
        <v>330</v>
      </c>
      <c r="E459" s="1"/>
      <c r="F459" s="48">
        <f>F460+F461</f>
        <v>398800</v>
      </c>
      <c r="G459" s="48">
        <f>G460+G461</f>
        <v>99998</v>
      </c>
    </row>
    <row r="460" spans="1:7" ht="15">
      <c r="A460" s="4" t="s">
        <v>441</v>
      </c>
      <c r="B460" s="15" t="s">
        <v>97</v>
      </c>
      <c r="C460" s="15" t="s">
        <v>96</v>
      </c>
      <c r="D460" s="15" t="s">
        <v>330</v>
      </c>
      <c r="E460" s="2" t="s">
        <v>440</v>
      </c>
      <c r="F460" s="49">
        <v>380500</v>
      </c>
      <c r="G460" s="49">
        <v>99998</v>
      </c>
    </row>
    <row r="461" spans="1:7" ht="15">
      <c r="A461" s="4" t="s">
        <v>187</v>
      </c>
      <c r="B461" s="15" t="s">
        <v>97</v>
      </c>
      <c r="C461" s="15" t="s">
        <v>96</v>
      </c>
      <c r="D461" s="15" t="s">
        <v>330</v>
      </c>
      <c r="E461" s="2" t="s">
        <v>186</v>
      </c>
      <c r="F461" s="49">
        <v>18300</v>
      </c>
      <c r="G461" s="49">
        <v>0</v>
      </c>
    </row>
    <row r="462" spans="1:7" ht="71.25">
      <c r="A462" s="3" t="s">
        <v>45</v>
      </c>
      <c r="B462" s="6" t="s">
        <v>97</v>
      </c>
      <c r="C462" s="6" t="s">
        <v>96</v>
      </c>
      <c r="D462" s="1" t="s">
        <v>257</v>
      </c>
      <c r="E462" s="1"/>
      <c r="F462" s="48">
        <f>F463</f>
        <v>8178430</v>
      </c>
      <c r="G462" s="48">
        <f>G463</f>
        <v>4136841.59</v>
      </c>
    </row>
    <row r="463" spans="1:7" ht="71.25">
      <c r="A463" s="7" t="s">
        <v>32</v>
      </c>
      <c r="B463" s="6" t="s">
        <v>97</v>
      </c>
      <c r="C463" s="6" t="s">
        <v>96</v>
      </c>
      <c r="D463" s="6" t="s">
        <v>258</v>
      </c>
      <c r="E463" s="1"/>
      <c r="F463" s="48">
        <f>F464+F471+F478+F476+F468</f>
        <v>8178430</v>
      </c>
      <c r="G463" s="48">
        <f>G464+G471+G478+G476+G468</f>
        <v>4136841.59</v>
      </c>
    </row>
    <row r="464" spans="1:7" ht="28.5">
      <c r="A464" s="7" t="s">
        <v>104</v>
      </c>
      <c r="B464" s="6" t="s">
        <v>97</v>
      </c>
      <c r="C464" s="6" t="s">
        <v>96</v>
      </c>
      <c r="D464" s="1" t="s">
        <v>261</v>
      </c>
      <c r="E464" s="1"/>
      <c r="F464" s="48">
        <f>F465+F466+F467</f>
        <v>1207130</v>
      </c>
      <c r="G464" s="48">
        <f>G465+G466+G467</f>
        <v>664121.77</v>
      </c>
    </row>
    <row r="465" spans="1:7" ht="30">
      <c r="A465" s="4" t="s">
        <v>46</v>
      </c>
      <c r="B465" s="15" t="s">
        <v>97</v>
      </c>
      <c r="C465" s="15" t="s">
        <v>96</v>
      </c>
      <c r="D465" s="15" t="s">
        <v>261</v>
      </c>
      <c r="E465" s="2" t="s">
        <v>47</v>
      </c>
      <c r="F465" s="59">
        <v>1138630</v>
      </c>
      <c r="G465" s="59">
        <v>624399.38</v>
      </c>
    </row>
    <row r="466" spans="1:7" ht="45">
      <c r="A466" s="4" t="s">
        <v>222</v>
      </c>
      <c r="B466" s="15" t="s">
        <v>97</v>
      </c>
      <c r="C466" s="15" t="s">
        <v>96</v>
      </c>
      <c r="D466" s="15" t="s">
        <v>261</v>
      </c>
      <c r="E466" s="2" t="s">
        <v>48</v>
      </c>
      <c r="F466" s="59">
        <v>53500</v>
      </c>
      <c r="G466" s="59">
        <v>39722.39</v>
      </c>
    </row>
    <row r="467" spans="1:7" ht="15">
      <c r="A467" s="4" t="s">
        <v>51</v>
      </c>
      <c r="B467" s="15" t="s">
        <v>97</v>
      </c>
      <c r="C467" s="15" t="s">
        <v>96</v>
      </c>
      <c r="D467" s="15" t="s">
        <v>261</v>
      </c>
      <c r="E467" s="2" t="s">
        <v>50</v>
      </c>
      <c r="F467" s="59">
        <v>15000</v>
      </c>
      <c r="G467" s="59">
        <v>0</v>
      </c>
    </row>
    <row r="468" spans="1:7" ht="54" customHeight="1">
      <c r="A468" s="7" t="s">
        <v>29</v>
      </c>
      <c r="B468" s="6" t="s">
        <v>97</v>
      </c>
      <c r="C468" s="6" t="s">
        <v>96</v>
      </c>
      <c r="D468" s="6" t="s">
        <v>284</v>
      </c>
      <c r="E468" s="6"/>
      <c r="F468" s="48">
        <f>F469+F470</f>
        <v>276300</v>
      </c>
      <c r="G468" s="48">
        <f>G469+G470</f>
        <v>161298.51</v>
      </c>
    </row>
    <row r="469" spans="1:7" ht="30">
      <c r="A469" s="4" t="s">
        <v>46</v>
      </c>
      <c r="B469" s="15" t="s">
        <v>97</v>
      </c>
      <c r="C469" s="15" t="s">
        <v>96</v>
      </c>
      <c r="D469" s="15" t="s">
        <v>284</v>
      </c>
      <c r="E469" s="15" t="s">
        <v>47</v>
      </c>
      <c r="F469" s="49">
        <v>156300</v>
      </c>
      <c r="G469" s="49">
        <v>91324.9</v>
      </c>
    </row>
    <row r="470" spans="1:7" ht="45">
      <c r="A470" s="4" t="s">
        <v>222</v>
      </c>
      <c r="B470" s="15" t="s">
        <v>97</v>
      </c>
      <c r="C470" s="15" t="s">
        <v>96</v>
      </c>
      <c r="D470" s="15" t="s">
        <v>284</v>
      </c>
      <c r="E470" s="15" t="s">
        <v>48</v>
      </c>
      <c r="F470" s="49">
        <v>120000</v>
      </c>
      <c r="G470" s="49">
        <v>69973.61</v>
      </c>
    </row>
    <row r="471" spans="1:7" ht="108" customHeight="1">
      <c r="A471" s="18" t="s">
        <v>21</v>
      </c>
      <c r="B471" s="6" t="s">
        <v>97</v>
      </c>
      <c r="C471" s="6" t="s">
        <v>96</v>
      </c>
      <c r="D471" s="6" t="s">
        <v>315</v>
      </c>
      <c r="E471" s="6"/>
      <c r="F471" s="48">
        <f>F472+F473+F475+F474</f>
        <v>5914200</v>
      </c>
      <c r="G471" s="48">
        <f>G472+G473+G475+G474</f>
        <v>3211421.31</v>
      </c>
    </row>
    <row r="472" spans="1:7" ht="30">
      <c r="A472" s="14" t="s">
        <v>46</v>
      </c>
      <c r="B472" s="15" t="s">
        <v>97</v>
      </c>
      <c r="C472" s="15" t="s">
        <v>96</v>
      </c>
      <c r="D472" s="15" t="s">
        <v>315</v>
      </c>
      <c r="E472" s="15" t="s">
        <v>47</v>
      </c>
      <c r="F472" s="59">
        <v>4487800</v>
      </c>
      <c r="G472" s="59">
        <v>2702273.37</v>
      </c>
    </row>
    <row r="473" spans="1:7" ht="45">
      <c r="A473" s="4" t="s">
        <v>222</v>
      </c>
      <c r="B473" s="15" t="s">
        <v>97</v>
      </c>
      <c r="C473" s="15" t="s">
        <v>96</v>
      </c>
      <c r="D473" s="15" t="s">
        <v>315</v>
      </c>
      <c r="E473" s="15" t="s">
        <v>48</v>
      </c>
      <c r="F473" s="59">
        <v>1049900</v>
      </c>
      <c r="G473" s="59">
        <v>450274.5</v>
      </c>
    </row>
    <row r="474" spans="1:7" ht="15">
      <c r="A474" s="4" t="s">
        <v>187</v>
      </c>
      <c r="B474" s="15" t="s">
        <v>97</v>
      </c>
      <c r="C474" s="15" t="s">
        <v>96</v>
      </c>
      <c r="D474" s="15" t="s">
        <v>315</v>
      </c>
      <c r="E474" s="15" t="s">
        <v>186</v>
      </c>
      <c r="F474" s="59">
        <v>17000</v>
      </c>
      <c r="G474" s="59">
        <v>0</v>
      </c>
    </row>
    <row r="475" spans="1:7" ht="15">
      <c r="A475" s="14" t="s">
        <v>51</v>
      </c>
      <c r="B475" s="15" t="s">
        <v>97</v>
      </c>
      <c r="C475" s="15" t="s">
        <v>96</v>
      </c>
      <c r="D475" s="15" t="s">
        <v>315</v>
      </c>
      <c r="E475" s="15" t="s">
        <v>50</v>
      </c>
      <c r="F475" s="59">
        <v>359500</v>
      </c>
      <c r="G475" s="59">
        <v>58873.44</v>
      </c>
    </row>
    <row r="476" spans="1:7" ht="28.5">
      <c r="A476" s="7" t="s">
        <v>530</v>
      </c>
      <c r="B476" s="6" t="s">
        <v>97</v>
      </c>
      <c r="C476" s="6" t="s">
        <v>96</v>
      </c>
      <c r="D476" s="6" t="s">
        <v>525</v>
      </c>
      <c r="E476" s="6"/>
      <c r="F476" s="58">
        <f>F477</f>
        <v>100000</v>
      </c>
      <c r="G476" s="58">
        <f>G477</f>
        <v>100000</v>
      </c>
    </row>
    <row r="477" spans="1:7" ht="15">
      <c r="A477" s="14" t="s">
        <v>118</v>
      </c>
      <c r="B477" s="15" t="s">
        <v>97</v>
      </c>
      <c r="C477" s="15" t="s">
        <v>96</v>
      </c>
      <c r="D477" s="15" t="s">
        <v>525</v>
      </c>
      <c r="E477" s="15" t="s">
        <v>119</v>
      </c>
      <c r="F477" s="59">
        <v>100000</v>
      </c>
      <c r="G477" s="59">
        <v>100000</v>
      </c>
    </row>
    <row r="478" spans="1:7" ht="99.75">
      <c r="A478" s="7" t="s">
        <v>531</v>
      </c>
      <c r="B478" s="6" t="s">
        <v>97</v>
      </c>
      <c r="C478" s="6" t="s">
        <v>96</v>
      </c>
      <c r="D478" s="6" t="s">
        <v>529</v>
      </c>
      <c r="E478" s="15"/>
      <c r="F478" s="58">
        <f>F479</f>
        <v>680800</v>
      </c>
      <c r="G478" s="58">
        <f>G479</f>
        <v>0</v>
      </c>
    </row>
    <row r="479" spans="1:7" ht="45">
      <c r="A479" s="14" t="s">
        <v>49</v>
      </c>
      <c r="B479" s="15" t="s">
        <v>97</v>
      </c>
      <c r="C479" s="15" t="s">
        <v>96</v>
      </c>
      <c r="D479" s="15" t="s">
        <v>529</v>
      </c>
      <c r="E479" s="15" t="s">
        <v>48</v>
      </c>
      <c r="F479" s="59">
        <v>680800</v>
      </c>
      <c r="G479" s="59">
        <v>0</v>
      </c>
    </row>
    <row r="480" spans="1:7" s="32" customFormat="1" ht="15.75">
      <c r="A480" s="30" t="s">
        <v>112</v>
      </c>
      <c r="B480" s="31">
        <v>10</v>
      </c>
      <c r="C480" s="31"/>
      <c r="D480" s="31"/>
      <c r="E480" s="31"/>
      <c r="F480" s="47">
        <f>F482+F515+F487+F529</f>
        <v>44023445</v>
      </c>
      <c r="G480" s="47">
        <f>G482+G515+G487+G529</f>
        <v>15230746.08</v>
      </c>
    </row>
    <row r="481" spans="1:7" s="32" customFormat="1" ht="15.75">
      <c r="A481" s="36" t="s">
        <v>171</v>
      </c>
      <c r="B481" s="37" t="s">
        <v>102</v>
      </c>
      <c r="C481" s="37" t="s">
        <v>93</v>
      </c>
      <c r="D481" s="37"/>
      <c r="E481" s="37"/>
      <c r="F481" s="48">
        <f aca="true" t="shared" si="30" ref="F481:G485">F482</f>
        <v>1360000</v>
      </c>
      <c r="G481" s="48">
        <f t="shared" si="30"/>
        <v>1254638.34</v>
      </c>
    </row>
    <row r="482" spans="1:7" ht="42.75">
      <c r="A482" s="3" t="s">
        <v>506</v>
      </c>
      <c r="B482" s="1">
        <v>10</v>
      </c>
      <c r="C482" s="1" t="s">
        <v>93</v>
      </c>
      <c r="D482" s="1" t="s">
        <v>331</v>
      </c>
      <c r="E482" s="6"/>
      <c r="F482" s="48">
        <f t="shared" si="30"/>
        <v>1360000</v>
      </c>
      <c r="G482" s="48">
        <f t="shared" si="30"/>
        <v>1254638.34</v>
      </c>
    </row>
    <row r="483" spans="1:7" ht="38.25" customHeight="1">
      <c r="A483" s="7" t="s">
        <v>8</v>
      </c>
      <c r="B483" s="6" t="s">
        <v>102</v>
      </c>
      <c r="C483" s="6" t="s">
        <v>93</v>
      </c>
      <c r="D483" s="6" t="s">
        <v>332</v>
      </c>
      <c r="E483" s="6"/>
      <c r="F483" s="48">
        <f t="shared" si="30"/>
        <v>1360000</v>
      </c>
      <c r="G483" s="48">
        <f t="shared" si="30"/>
        <v>1254638.34</v>
      </c>
    </row>
    <row r="484" spans="1:7" ht="38.25" customHeight="1">
      <c r="A484" s="7" t="s">
        <v>249</v>
      </c>
      <c r="B484" s="6" t="s">
        <v>102</v>
      </c>
      <c r="C484" s="6" t="s">
        <v>93</v>
      </c>
      <c r="D484" s="6" t="s">
        <v>333</v>
      </c>
      <c r="E484" s="6"/>
      <c r="F484" s="48">
        <f t="shared" si="30"/>
        <v>1360000</v>
      </c>
      <c r="G484" s="48">
        <f t="shared" si="30"/>
        <v>1254638.34</v>
      </c>
    </row>
    <row r="485" spans="1:7" ht="28.5">
      <c r="A485" s="7" t="s">
        <v>9</v>
      </c>
      <c r="B485" s="6">
        <v>10</v>
      </c>
      <c r="C485" s="6" t="s">
        <v>93</v>
      </c>
      <c r="D485" s="6" t="s">
        <v>334</v>
      </c>
      <c r="E485" s="6"/>
      <c r="F485" s="48">
        <f t="shared" si="30"/>
        <v>1360000</v>
      </c>
      <c r="G485" s="48">
        <f t="shared" si="30"/>
        <v>1254638.34</v>
      </c>
    </row>
    <row r="486" spans="1:7" ht="30">
      <c r="A486" s="14" t="s">
        <v>12</v>
      </c>
      <c r="B486" s="15">
        <v>10</v>
      </c>
      <c r="C486" s="15" t="s">
        <v>93</v>
      </c>
      <c r="D486" s="15" t="s">
        <v>334</v>
      </c>
      <c r="E486" s="15" t="s">
        <v>11</v>
      </c>
      <c r="F486" s="49">
        <v>1360000</v>
      </c>
      <c r="G486" s="49">
        <v>1254638.34</v>
      </c>
    </row>
    <row r="487" spans="1:7" ht="14.25">
      <c r="A487" s="7" t="s">
        <v>139</v>
      </c>
      <c r="B487" s="6">
        <v>10</v>
      </c>
      <c r="C487" s="6" t="s">
        <v>94</v>
      </c>
      <c r="D487" s="6"/>
      <c r="E487" s="6"/>
      <c r="F487" s="48">
        <f>F497+F506+F488</f>
        <v>3479000</v>
      </c>
      <c r="G487" s="48">
        <f>G497+G506+G488</f>
        <v>446200</v>
      </c>
    </row>
    <row r="488" spans="1:7" ht="71.25">
      <c r="A488" s="7" t="s">
        <v>507</v>
      </c>
      <c r="B488" s="6" t="s">
        <v>102</v>
      </c>
      <c r="C488" s="6" t="s">
        <v>94</v>
      </c>
      <c r="D488" s="6" t="s">
        <v>335</v>
      </c>
      <c r="E488" s="6"/>
      <c r="F488" s="48">
        <f aca="true" t="shared" si="31" ref="F488:G491">F489</f>
        <v>812000</v>
      </c>
      <c r="G488" s="48">
        <f t="shared" si="31"/>
        <v>0</v>
      </c>
    </row>
    <row r="489" spans="1:7" ht="57">
      <c r="A489" s="7" t="s">
        <v>508</v>
      </c>
      <c r="B489" s="6" t="s">
        <v>102</v>
      </c>
      <c r="C489" s="6" t="s">
        <v>94</v>
      </c>
      <c r="D489" s="6" t="s">
        <v>336</v>
      </c>
      <c r="E489" s="6"/>
      <c r="F489" s="48">
        <f t="shared" si="31"/>
        <v>812000</v>
      </c>
      <c r="G489" s="48">
        <f t="shared" si="31"/>
        <v>0</v>
      </c>
    </row>
    <row r="490" spans="1:7" ht="42.75">
      <c r="A490" s="7" t="s">
        <v>509</v>
      </c>
      <c r="B490" s="6" t="s">
        <v>102</v>
      </c>
      <c r="C490" s="6" t="s">
        <v>94</v>
      </c>
      <c r="D490" s="6" t="s">
        <v>337</v>
      </c>
      <c r="E490" s="6"/>
      <c r="F490" s="48">
        <f t="shared" si="31"/>
        <v>812000</v>
      </c>
      <c r="G490" s="48">
        <f t="shared" si="31"/>
        <v>0</v>
      </c>
    </row>
    <row r="491" spans="1:7" ht="57">
      <c r="A491" s="7" t="s">
        <v>173</v>
      </c>
      <c r="B491" s="6" t="s">
        <v>102</v>
      </c>
      <c r="C491" s="6" t="s">
        <v>94</v>
      </c>
      <c r="D491" s="6" t="s">
        <v>338</v>
      </c>
      <c r="E491" s="6"/>
      <c r="F491" s="48">
        <f t="shared" si="31"/>
        <v>812000</v>
      </c>
      <c r="G491" s="48">
        <f t="shared" si="31"/>
        <v>0</v>
      </c>
    </row>
    <row r="492" spans="1:7" ht="30">
      <c r="A492" s="14" t="s">
        <v>170</v>
      </c>
      <c r="B492" s="15" t="s">
        <v>102</v>
      </c>
      <c r="C492" s="15" t="s">
        <v>94</v>
      </c>
      <c r="D492" s="15" t="s">
        <v>338</v>
      </c>
      <c r="E492" s="15" t="s">
        <v>169</v>
      </c>
      <c r="F492" s="49">
        <v>812000</v>
      </c>
      <c r="G492" s="49">
        <v>0</v>
      </c>
    </row>
    <row r="493" spans="1:7" ht="42.75" hidden="1">
      <c r="A493" s="7" t="s">
        <v>174</v>
      </c>
      <c r="B493" s="6" t="s">
        <v>102</v>
      </c>
      <c r="C493" s="6" t="s">
        <v>94</v>
      </c>
      <c r="D493" s="6" t="s">
        <v>176</v>
      </c>
      <c r="E493" s="6"/>
      <c r="F493" s="48">
        <v>0</v>
      </c>
      <c r="G493" s="48">
        <v>0</v>
      </c>
    </row>
    <row r="494" spans="1:7" ht="30" hidden="1">
      <c r="A494" s="14" t="s">
        <v>170</v>
      </c>
      <c r="B494" s="15" t="s">
        <v>102</v>
      </c>
      <c r="C494" s="15" t="s">
        <v>94</v>
      </c>
      <c r="D494" s="15" t="s">
        <v>176</v>
      </c>
      <c r="E494" s="15" t="s">
        <v>169</v>
      </c>
      <c r="F494" s="48">
        <v>0</v>
      </c>
      <c r="G494" s="48">
        <v>0</v>
      </c>
    </row>
    <row r="495" spans="1:7" ht="71.25" hidden="1">
      <c r="A495" s="7" t="s">
        <v>175</v>
      </c>
      <c r="B495" s="6" t="s">
        <v>102</v>
      </c>
      <c r="C495" s="6" t="s">
        <v>94</v>
      </c>
      <c r="D495" s="6" t="s">
        <v>177</v>
      </c>
      <c r="E495" s="6"/>
      <c r="F495" s="48">
        <v>0</v>
      </c>
      <c r="G495" s="48">
        <v>0</v>
      </c>
    </row>
    <row r="496" spans="1:7" ht="30" hidden="1">
      <c r="A496" s="14" t="s">
        <v>170</v>
      </c>
      <c r="B496" s="15" t="s">
        <v>102</v>
      </c>
      <c r="C496" s="15" t="s">
        <v>94</v>
      </c>
      <c r="D496" s="15" t="s">
        <v>177</v>
      </c>
      <c r="E496" s="15" t="s">
        <v>169</v>
      </c>
      <c r="F496" s="48">
        <v>0</v>
      </c>
      <c r="G496" s="48">
        <v>0</v>
      </c>
    </row>
    <row r="497" spans="1:7" ht="42.75">
      <c r="A497" s="3" t="s">
        <v>521</v>
      </c>
      <c r="B497" s="6">
        <v>10</v>
      </c>
      <c r="C497" s="6" t="s">
        <v>94</v>
      </c>
      <c r="D497" s="6" t="s">
        <v>331</v>
      </c>
      <c r="E497" s="6"/>
      <c r="F497" s="48">
        <f>F498</f>
        <v>110000</v>
      </c>
      <c r="G497" s="48">
        <f>G498</f>
        <v>15000</v>
      </c>
    </row>
    <row r="498" spans="1:7" ht="42.75">
      <c r="A498" s="7" t="s">
        <v>8</v>
      </c>
      <c r="B498" s="6">
        <v>10</v>
      </c>
      <c r="C498" s="6" t="s">
        <v>94</v>
      </c>
      <c r="D498" s="6" t="s">
        <v>332</v>
      </c>
      <c r="E498" s="6"/>
      <c r="F498" s="48">
        <f>F499</f>
        <v>110000</v>
      </c>
      <c r="G498" s="48">
        <f>G499</f>
        <v>15000</v>
      </c>
    </row>
    <row r="499" spans="1:7" ht="28.5">
      <c r="A499" s="7" t="s">
        <v>249</v>
      </c>
      <c r="B499" s="6" t="s">
        <v>102</v>
      </c>
      <c r="C499" s="6" t="s">
        <v>94</v>
      </c>
      <c r="D499" s="6" t="s">
        <v>333</v>
      </c>
      <c r="E499" s="6"/>
      <c r="F499" s="48">
        <f>F500+F504</f>
        <v>110000</v>
      </c>
      <c r="G499" s="48">
        <f>G500+G504</f>
        <v>15000</v>
      </c>
    </row>
    <row r="500" spans="1:7" ht="42.75">
      <c r="A500" s="7" t="s">
        <v>140</v>
      </c>
      <c r="B500" s="6">
        <v>10</v>
      </c>
      <c r="C500" s="6" t="s">
        <v>94</v>
      </c>
      <c r="D500" s="6" t="s">
        <v>339</v>
      </c>
      <c r="E500" s="6"/>
      <c r="F500" s="48">
        <f>F501+F502+F503</f>
        <v>95000</v>
      </c>
      <c r="G500" s="48">
        <f>G501+G502+G503</f>
        <v>0</v>
      </c>
    </row>
    <row r="501" spans="1:7" ht="30">
      <c r="A501" s="14" t="s">
        <v>12</v>
      </c>
      <c r="B501" s="15" t="s">
        <v>102</v>
      </c>
      <c r="C501" s="15" t="s">
        <v>94</v>
      </c>
      <c r="D501" s="15" t="s">
        <v>339</v>
      </c>
      <c r="E501" s="15" t="s">
        <v>11</v>
      </c>
      <c r="F501" s="49">
        <v>95000</v>
      </c>
      <c r="G501" s="49">
        <v>0</v>
      </c>
    </row>
    <row r="502" spans="1:7" ht="16.5" customHeight="1" hidden="1">
      <c r="A502" s="14" t="s">
        <v>229</v>
      </c>
      <c r="B502" s="15" t="s">
        <v>102</v>
      </c>
      <c r="C502" s="15" t="s">
        <v>94</v>
      </c>
      <c r="D502" s="15" t="s">
        <v>10</v>
      </c>
      <c r="E502" s="15" t="s">
        <v>228</v>
      </c>
      <c r="F502" s="49"/>
      <c r="G502" s="49"/>
    </row>
    <row r="503" spans="1:7" ht="16.5" customHeight="1" hidden="1">
      <c r="A503" s="14" t="s">
        <v>51</v>
      </c>
      <c r="B503" s="15" t="s">
        <v>102</v>
      </c>
      <c r="C503" s="15" t="s">
        <v>94</v>
      </c>
      <c r="D503" s="15" t="s">
        <v>10</v>
      </c>
      <c r="E503" s="15" t="s">
        <v>50</v>
      </c>
      <c r="F503" s="49"/>
      <c r="G503" s="49"/>
    </row>
    <row r="504" spans="1:7" ht="42.75">
      <c r="A504" s="7" t="s">
        <v>141</v>
      </c>
      <c r="B504" s="6" t="s">
        <v>102</v>
      </c>
      <c r="C504" s="6" t="s">
        <v>94</v>
      </c>
      <c r="D504" s="6" t="s">
        <v>511</v>
      </c>
      <c r="E504" s="6"/>
      <c r="F504" s="48">
        <f>F505</f>
        <v>15000</v>
      </c>
      <c r="G504" s="48">
        <f>G505</f>
        <v>15000</v>
      </c>
    </row>
    <row r="505" spans="1:7" ht="30">
      <c r="A505" s="14" t="s">
        <v>519</v>
      </c>
      <c r="B505" s="15" t="s">
        <v>102</v>
      </c>
      <c r="C505" s="15" t="s">
        <v>94</v>
      </c>
      <c r="D505" s="15" t="s">
        <v>511</v>
      </c>
      <c r="E505" s="15" t="s">
        <v>518</v>
      </c>
      <c r="F505" s="49">
        <v>15000</v>
      </c>
      <c r="G505" s="49">
        <v>15000</v>
      </c>
    </row>
    <row r="506" spans="1:7" ht="63.75" customHeight="1">
      <c r="A506" s="7" t="s">
        <v>45</v>
      </c>
      <c r="B506" s="6" t="s">
        <v>102</v>
      </c>
      <c r="C506" s="6" t="s">
        <v>94</v>
      </c>
      <c r="D506" s="1" t="s">
        <v>257</v>
      </c>
      <c r="E506" s="6"/>
      <c r="F506" s="48">
        <f>F507</f>
        <v>2557000</v>
      </c>
      <c r="G506" s="48">
        <f>G507</f>
        <v>431200</v>
      </c>
    </row>
    <row r="507" spans="1:7" ht="66" customHeight="1">
      <c r="A507" s="7" t="s">
        <v>32</v>
      </c>
      <c r="B507" s="6" t="s">
        <v>102</v>
      </c>
      <c r="C507" s="6" t="s">
        <v>94</v>
      </c>
      <c r="D507" s="6" t="s">
        <v>258</v>
      </c>
      <c r="E507" s="6"/>
      <c r="F507" s="48">
        <f>F513+F508+F511</f>
        <v>2557000</v>
      </c>
      <c r="G507" s="48">
        <f>G513+G508+G511</f>
        <v>431200</v>
      </c>
    </row>
    <row r="508" spans="1:7" ht="28.5">
      <c r="A508" s="7" t="s">
        <v>41</v>
      </c>
      <c r="B508" s="6" t="s">
        <v>102</v>
      </c>
      <c r="C508" s="6" t="s">
        <v>94</v>
      </c>
      <c r="D508" s="6" t="s">
        <v>270</v>
      </c>
      <c r="E508" s="6"/>
      <c r="F508" s="48">
        <f>F509+F510</f>
        <v>78000</v>
      </c>
      <c r="G508" s="48">
        <f>G509+G510</f>
        <v>54000</v>
      </c>
    </row>
    <row r="509" spans="1:7" ht="30">
      <c r="A509" s="14" t="s">
        <v>12</v>
      </c>
      <c r="B509" s="15" t="s">
        <v>102</v>
      </c>
      <c r="C509" s="15" t="s">
        <v>94</v>
      </c>
      <c r="D509" s="15" t="s">
        <v>270</v>
      </c>
      <c r="E509" s="15" t="s">
        <v>11</v>
      </c>
      <c r="F509" s="49">
        <v>74000</v>
      </c>
      <c r="G509" s="49">
        <v>50000</v>
      </c>
    </row>
    <row r="510" spans="1:7" ht="15">
      <c r="A510" s="14" t="s">
        <v>118</v>
      </c>
      <c r="B510" s="15" t="s">
        <v>102</v>
      </c>
      <c r="C510" s="15" t="s">
        <v>94</v>
      </c>
      <c r="D510" s="15" t="s">
        <v>270</v>
      </c>
      <c r="E510" s="15" t="s">
        <v>119</v>
      </c>
      <c r="F510" s="49">
        <v>4000</v>
      </c>
      <c r="G510" s="49">
        <v>4000</v>
      </c>
    </row>
    <row r="511" spans="1:7" ht="71.25">
      <c r="A511" s="7" t="s">
        <v>532</v>
      </c>
      <c r="B511" s="6" t="s">
        <v>102</v>
      </c>
      <c r="C511" s="6" t="s">
        <v>94</v>
      </c>
      <c r="D511" s="13" t="s">
        <v>429</v>
      </c>
      <c r="E511" s="6"/>
      <c r="F511" s="48">
        <f>F512</f>
        <v>926000</v>
      </c>
      <c r="G511" s="48">
        <f>G512</f>
        <v>377200</v>
      </c>
    </row>
    <row r="512" spans="1:7" ht="30">
      <c r="A512" s="14" t="s">
        <v>170</v>
      </c>
      <c r="B512" s="15" t="s">
        <v>102</v>
      </c>
      <c r="C512" s="15" t="s">
        <v>94</v>
      </c>
      <c r="D512" s="29" t="s">
        <v>429</v>
      </c>
      <c r="E512" s="15" t="s">
        <v>169</v>
      </c>
      <c r="F512" s="49">
        <v>926000</v>
      </c>
      <c r="G512" s="49">
        <v>377200</v>
      </c>
    </row>
    <row r="513" spans="1:7" ht="63.75" customHeight="1">
      <c r="A513" s="7" t="s">
        <v>185</v>
      </c>
      <c r="B513" s="6" t="s">
        <v>102</v>
      </c>
      <c r="C513" s="6" t="s">
        <v>94</v>
      </c>
      <c r="D513" s="13" t="s">
        <v>429</v>
      </c>
      <c r="E513" s="6"/>
      <c r="F513" s="48">
        <f>F514</f>
        <v>1553000</v>
      </c>
      <c r="G513" s="48">
        <f>G514</f>
        <v>0</v>
      </c>
    </row>
    <row r="514" spans="1:7" ht="30">
      <c r="A514" s="14" t="s">
        <v>170</v>
      </c>
      <c r="B514" s="15" t="s">
        <v>102</v>
      </c>
      <c r="C514" s="15" t="s">
        <v>94</v>
      </c>
      <c r="D514" s="29" t="s">
        <v>429</v>
      </c>
      <c r="E514" s="15" t="s">
        <v>169</v>
      </c>
      <c r="F514" s="49">
        <v>1553000</v>
      </c>
      <c r="G514" s="49">
        <v>0</v>
      </c>
    </row>
    <row r="515" spans="1:7" ht="14.25">
      <c r="A515" s="7" t="s">
        <v>25</v>
      </c>
      <c r="B515" s="6">
        <v>10</v>
      </c>
      <c r="C515" s="6" t="s">
        <v>96</v>
      </c>
      <c r="D515" s="6"/>
      <c r="E515" s="6"/>
      <c r="F515" s="48">
        <f>F516</f>
        <v>38881000</v>
      </c>
      <c r="G515" s="48">
        <f>G516</f>
        <v>13465647.74</v>
      </c>
    </row>
    <row r="516" spans="1:7" ht="63.75" customHeight="1">
      <c r="A516" s="3" t="s">
        <v>45</v>
      </c>
      <c r="B516" s="6" t="s">
        <v>102</v>
      </c>
      <c r="C516" s="6" t="s">
        <v>96</v>
      </c>
      <c r="D516" s="1" t="s">
        <v>257</v>
      </c>
      <c r="E516" s="6"/>
      <c r="F516" s="48">
        <f>F517</f>
        <v>38881000</v>
      </c>
      <c r="G516" s="48">
        <f>G517</f>
        <v>13465647.74</v>
      </c>
    </row>
    <row r="517" spans="1:7" ht="61.5" customHeight="1">
      <c r="A517" s="7" t="s">
        <v>32</v>
      </c>
      <c r="B517" s="6" t="s">
        <v>102</v>
      </c>
      <c r="C517" s="6" t="s">
        <v>96</v>
      </c>
      <c r="D517" s="6" t="s">
        <v>258</v>
      </c>
      <c r="E517" s="6"/>
      <c r="F517" s="48">
        <f>F518+F520+F522+F524+F527</f>
        <v>38881000</v>
      </c>
      <c r="G517" s="48">
        <f>G518+G520+G522+G524+G527</f>
        <v>13465647.74</v>
      </c>
    </row>
    <row r="518" spans="1:7" ht="128.25">
      <c r="A518" s="7" t="s">
        <v>131</v>
      </c>
      <c r="B518" s="6">
        <v>10</v>
      </c>
      <c r="C518" s="6" t="s">
        <v>96</v>
      </c>
      <c r="D518" s="6" t="s">
        <v>340</v>
      </c>
      <c r="E518" s="6"/>
      <c r="F518" s="48">
        <f>F519</f>
        <v>1159000</v>
      </c>
      <c r="G518" s="48">
        <f>G519</f>
        <v>295499.74</v>
      </c>
    </row>
    <row r="519" spans="1:7" ht="30">
      <c r="A519" s="14" t="s">
        <v>12</v>
      </c>
      <c r="B519" s="15">
        <v>10</v>
      </c>
      <c r="C519" s="15" t="s">
        <v>96</v>
      </c>
      <c r="D519" s="15" t="s">
        <v>340</v>
      </c>
      <c r="E519" s="15" t="s">
        <v>11</v>
      </c>
      <c r="F519" s="49">
        <v>1159000</v>
      </c>
      <c r="G519" s="49">
        <v>295499.74</v>
      </c>
    </row>
    <row r="520" spans="1:7" ht="114">
      <c r="A520" s="7" t="s">
        <v>134</v>
      </c>
      <c r="B520" s="6" t="s">
        <v>102</v>
      </c>
      <c r="C520" s="6" t="s">
        <v>96</v>
      </c>
      <c r="D520" s="6" t="s">
        <v>341</v>
      </c>
      <c r="E520" s="15"/>
      <c r="F520" s="48">
        <f>F521</f>
        <v>12727000</v>
      </c>
      <c r="G520" s="48">
        <f>G521</f>
        <v>0</v>
      </c>
    </row>
    <row r="521" spans="1:7" ht="15">
      <c r="A521" s="14" t="s">
        <v>441</v>
      </c>
      <c r="B521" s="15" t="s">
        <v>102</v>
      </c>
      <c r="C521" s="15" t="s">
        <v>96</v>
      </c>
      <c r="D521" s="15" t="s">
        <v>341</v>
      </c>
      <c r="E521" s="15" t="s">
        <v>440</v>
      </c>
      <c r="F521" s="49">
        <v>12727000</v>
      </c>
      <c r="G521" s="49">
        <v>0</v>
      </c>
    </row>
    <row r="522" spans="1:7" ht="85.5" hidden="1">
      <c r="A522" s="7" t="s">
        <v>135</v>
      </c>
      <c r="B522" s="6" t="s">
        <v>102</v>
      </c>
      <c r="C522" s="6" t="s">
        <v>96</v>
      </c>
      <c r="D522" s="6" t="s">
        <v>24</v>
      </c>
      <c r="E522" s="15"/>
      <c r="F522" s="48">
        <f>F523</f>
        <v>0</v>
      </c>
      <c r="G522" s="48">
        <f>G523</f>
        <v>0</v>
      </c>
    </row>
    <row r="523" spans="1:7" ht="30" hidden="1">
      <c r="A523" s="14" t="s">
        <v>170</v>
      </c>
      <c r="B523" s="15" t="s">
        <v>102</v>
      </c>
      <c r="C523" s="15" t="s">
        <v>96</v>
      </c>
      <c r="D523" s="15" t="s">
        <v>24</v>
      </c>
      <c r="E523" s="15" t="s">
        <v>169</v>
      </c>
      <c r="F523" s="49"/>
      <c r="G523" s="49"/>
    </row>
    <row r="524" spans="1:7" ht="85.5">
      <c r="A524" s="7" t="s">
        <v>132</v>
      </c>
      <c r="B524" s="6" t="s">
        <v>102</v>
      </c>
      <c r="C524" s="6" t="s">
        <v>96</v>
      </c>
      <c r="D524" s="6" t="s">
        <v>342</v>
      </c>
      <c r="E524" s="6"/>
      <c r="F524" s="48">
        <f>F525+F526</f>
        <v>13941000</v>
      </c>
      <c r="G524" s="48">
        <f>G525+G526</f>
        <v>10370148</v>
      </c>
    </row>
    <row r="525" spans="1:7" ht="30">
      <c r="A525" s="14" t="s">
        <v>12</v>
      </c>
      <c r="B525" s="15" t="s">
        <v>102</v>
      </c>
      <c r="C525" s="15" t="s">
        <v>96</v>
      </c>
      <c r="D525" s="15" t="s">
        <v>342</v>
      </c>
      <c r="E525" s="15" t="s">
        <v>11</v>
      </c>
      <c r="F525" s="49">
        <v>9441000</v>
      </c>
      <c r="G525" s="49">
        <v>6859197.88</v>
      </c>
    </row>
    <row r="526" spans="1:7" ht="30">
      <c r="A526" s="14" t="s">
        <v>170</v>
      </c>
      <c r="B526" s="15" t="s">
        <v>102</v>
      </c>
      <c r="C526" s="15" t="s">
        <v>96</v>
      </c>
      <c r="D526" s="15" t="s">
        <v>342</v>
      </c>
      <c r="E526" s="15" t="s">
        <v>169</v>
      </c>
      <c r="F526" s="49">
        <v>4500000</v>
      </c>
      <c r="G526" s="49">
        <v>3510950.12</v>
      </c>
    </row>
    <row r="527" spans="1:7" ht="71.25">
      <c r="A527" s="7" t="s">
        <v>537</v>
      </c>
      <c r="B527" s="6" t="s">
        <v>102</v>
      </c>
      <c r="C527" s="6" t="s">
        <v>96</v>
      </c>
      <c r="D527" s="6" t="s">
        <v>539</v>
      </c>
      <c r="E527" s="15"/>
      <c r="F527" s="58">
        <f>F528</f>
        <v>11054000</v>
      </c>
      <c r="G527" s="58">
        <f>G528</f>
        <v>2800000</v>
      </c>
    </row>
    <row r="528" spans="1:7" ht="15">
      <c r="A528" s="14" t="s">
        <v>538</v>
      </c>
      <c r="B528" s="15" t="s">
        <v>102</v>
      </c>
      <c r="C528" s="15" t="s">
        <v>96</v>
      </c>
      <c r="D528" s="15" t="s">
        <v>539</v>
      </c>
      <c r="E528" s="15" t="s">
        <v>440</v>
      </c>
      <c r="F528" s="59">
        <v>11054000</v>
      </c>
      <c r="G528" s="59">
        <v>2800000</v>
      </c>
    </row>
    <row r="529" spans="1:7" ht="28.5">
      <c r="A529" s="7" t="s">
        <v>142</v>
      </c>
      <c r="B529" s="6" t="s">
        <v>102</v>
      </c>
      <c r="C529" s="6" t="s">
        <v>95</v>
      </c>
      <c r="D529" s="6"/>
      <c r="E529" s="6"/>
      <c r="F529" s="48">
        <f>F530</f>
        <v>303445</v>
      </c>
      <c r="G529" s="48">
        <f>G530</f>
        <v>64260</v>
      </c>
    </row>
    <row r="530" spans="1:7" ht="42.75">
      <c r="A530" s="3" t="s">
        <v>521</v>
      </c>
      <c r="B530" s="6" t="s">
        <v>102</v>
      </c>
      <c r="C530" s="6" t="s">
        <v>95</v>
      </c>
      <c r="D530" s="6" t="s">
        <v>331</v>
      </c>
      <c r="E530" s="6"/>
      <c r="F530" s="48">
        <f>F531+F536</f>
        <v>303445</v>
      </c>
      <c r="G530" s="48">
        <f>G531+G536</f>
        <v>64260</v>
      </c>
    </row>
    <row r="531" spans="1:7" ht="42.75">
      <c r="A531" s="7" t="s">
        <v>8</v>
      </c>
      <c r="B531" s="6" t="s">
        <v>102</v>
      </c>
      <c r="C531" s="6" t="s">
        <v>95</v>
      </c>
      <c r="D531" s="6" t="s">
        <v>332</v>
      </c>
      <c r="E531" s="6"/>
      <c r="F531" s="48">
        <f>F532</f>
        <v>127245</v>
      </c>
      <c r="G531" s="48">
        <f>G532</f>
        <v>64260</v>
      </c>
    </row>
    <row r="532" spans="1:7" ht="28.5">
      <c r="A532" s="7" t="s">
        <v>249</v>
      </c>
      <c r="B532" s="6" t="s">
        <v>102</v>
      </c>
      <c r="C532" s="6" t="s">
        <v>95</v>
      </c>
      <c r="D532" s="6" t="s">
        <v>333</v>
      </c>
      <c r="E532" s="6"/>
      <c r="F532" s="48">
        <f>F533</f>
        <v>127245</v>
      </c>
      <c r="G532" s="48">
        <f>G533</f>
        <v>64260</v>
      </c>
    </row>
    <row r="533" spans="1:7" ht="28.5">
      <c r="A533" s="7" t="s">
        <v>143</v>
      </c>
      <c r="B533" s="6" t="s">
        <v>102</v>
      </c>
      <c r="C533" s="6" t="s">
        <v>95</v>
      </c>
      <c r="D533" s="6" t="s">
        <v>343</v>
      </c>
      <c r="E533" s="6"/>
      <c r="F533" s="48">
        <f>F534+F535</f>
        <v>127245</v>
      </c>
      <c r="G533" s="48">
        <f>G534+G535</f>
        <v>64260</v>
      </c>
    </row>
    <row r="534" spans="1:7" ht="45">
      <c r="A534" s="4" t="s">
        <v>222</v>
      </c>
      <c r="B534" s="15" t="s">
        <v>102</v>
      </c>
      <c r="C534" s="15" t="s">
        <v>95</v>
      </c>
      <c r="D534" s="15" t="s">
        <v>343</v>
      </c>
      <c r="E534" s="15" t="s">
        <v>48</v>
      </c>
      <c r="F534" s="49">
        <v>107245</v>
      </c>
      <c r="G534" s="49">
        <v>44260</v>
      </c>
    </row>
    <row r="535" spans="1:7" ht="15">
      <c r="A535" s="4" t="s">
        <v>118</v>
      </c>
      <c r="B535" s="15" t="s">
        <v>102</v>
      </c>
      <c r="C535" s="15" t="s">
        <v>95</v>
      </c>
      <c r="D535" s="15" t="s">
        <v>343</v>
      </c>
      <c r="E535" s="15" t="s">
        <v>119</v>
      </c>
      <c r="F535" s="49">
        <v>20000</v>
      </c>
      <c r="G535" s="49">
        <v>20000</v>
      </c>
    </row>
    <row r="536" spans="1:7" ht="28.5">
      <c r="A536" s="7" t="s">
        <v>144</v>
      </c>
      <c r="B536" s="6" t="s">
        <v>102</v>
      </c>
      <c r="C536" s="6" t="s">
        <v>95</v>
      </c>
      <c r="D536" s="6" t="s">
        <v>344</v>
      </c>
      <c r="E536" s="6"/>
      <c r="F536" s="48">
        <f aca="true" t="shared" si="32" ref="F536:G538">F537</f>
        <v>176200</v>
      </c>
      <c r="G536" s="48">
        <f t="shared" si="32"/>
        <v>0</v>
      </c>
    </row>
    <row r="537" spans="1:7" ht="28.5">
      <c r="A537" s="7" t="s">
        <v>250</v>
      </c>
      <c r="B537" s="6" t="s">
        <v>102</v>
      </c>
      <c r="C537" s="6" t="s">
        <v>95</v>
      </c>
      <c r="D537" s="6" t="s">
        <v>345</v>
      </c>
      <c r="E537" s="6"/>
      <c r="F537" s="48">
        <f t="shared" si="32"/>
        <v>176200</v>
      </c>
      <c r="G537" s="48">
        <f t="shared" si="32"/>
        <v>0</v>
      </c>
    </row>
    <row r="538" spans="1:7" ht="99.75">
      <c r="A538" s="7" t="s">
        <v>145</v>
      </c>
      <c r="B538" s="6" t="s">
        <v>102</v>
      </c>
      <c r="C538" s="6" t="s">
        <v>95</v>
      </c>
      <c r="D538" s="6" t="s">
        <v>346</v>
      </c>
      <c r="E538" s="6"/>
      <c r="F538" s="48">
        <f t="shared" si="32"/>
        <v>176200</v>
      </c>
      <c r="G538" s="48">
        <f t="shared" si="32"/>
        <v>0</v>
      </c>
    </row>
    <row r="539" spans="1:7" ht="45">
      <c r="A539" s="4" t="s">
        <v>222</v>
      </c>
      <c r="B539" s="15" t="s">
        <v>102</v>
      </c>
      <c r="C539" s="15" t="s">
        <v>95</v>
      </c>
      <c r="D539" s="15" t="s">
        <v>346</v>
      </c>
      <c r="E539" s="15" t="s">
        <v>48</v>
      </c>
      <c r="F539" s="49">
        <v>176200</v>
      </c>
      <c r="G539" s="49">
        <v>0</v>
      </c>
    </row>
    <row r="540" spans="1:7" ht="15.75">
      <c r="A540" s="30" t="s">
        <v>0</v>
      </c>
      <c r="B540" s="31" t="s">
        <v>58</v>
      </c>
      <c r="C540" s="31"/>
      <c r="D540" s="31"/>
      <c r="E540" s="31"/>
      <c r="F540" s="47">
        <f>F541</f>
        <v>339500</v>
      </c>
      <c r="G540" s="47">
        <f>G541</f>
        <v>83364</v>
      </c>
    </row>
    <row r="541" spans="1:7" ht="19.5" customHeight="1">
      <c r="A541" s="7" t="s">
        <v>70</v>
      </c>
      <c r="B541" s="6" t="s">
        <v>58</v>
      </c>
      <c r="C541" s="6" t="s">
        <v>93</v>
      </c>
      <c r="D541" s="1"/>
      <c r="E541" s="1"/>
      <c r="F541" s="48">
        <f>F542</f>
        <v>339500</v>
      </c>
      <c r="G541" s="48">
        <f>G542</f>
        <v>83364</v>
      </c>
    </row>
    <row r="542" spans="1:7" ht="57">
      <c r="A542" s="7" t="s">
        <v>241</v>
      </c>
      <c r="B542" s="6" t="s">
        <v>58</v>
      </c>
      <c r="C542" s="6" t="s">
        <v>93</v>
      </c>
      <c r="D542" s="1" t="s">
        <v>347</v>
      </c>
      <c r="E542" s="1"/>
      <c r="F542" s="48">
        <f>F544+F546</f>
        <v>339500</v>
      </c>
      <c r="G542" s="48">
        <f>G544+G546</f>
        <v>83364</v>
      </c>
    </row>
    <row r="543" spans="1:7" ht="42.75">
      <c r="A543" s="7" t="s">
        <v>358</v>
      </c>
      <c r="B543" s="6" t="s">
        <v>58</v>
      </c>
      <c r="C543" s="6" t="s">
        <v>93</v>
      </c>
      <c r="D543" s="17" t="s">
        <v>355</v>
      </c>
      <c r="E543" s="17"/>
      <c r="F543" s="48">
        <f>F544</f>
        <v>139500</v>
      </c>
      <c r="G543" s="48">
        <f>G544</f>
        <v>83364</v>
      </c>
    </row>
    <row r="544" spans="1:7" ht="28.5">
      <c r="A544" s="7" t="s">
        <v>22</v>
      </c>
      <c r="B544" s="6" t="s">
        <v>359</v>
      </c>
      <c r="C544" s="6" t="s">
        <v>93</v>
      </c>
      <c r="D544" s="17" t="s">
        <v>348</v>
      </c>
      <c r="E544" s="17"/>
      <c r="F544" s="48">
        <f>F545</f>
        <v>139500</v>
      </c>
      <c r="G544" s="48">
        <f>G545</f>
        <v>83364</v>
      </c>
    </row>
    <row r="545" spans="1:7" ht="45">
      <c r="A545" s="4" t="s">
        <v>222</v>
      </c>
      <c r="B545" s="15" t="s">
        <v>58</v>
      </c>
      <c r="C545" s="15" t="s">
        <v>93</v>
      </c>
      <c r="D545" s="2" t="s">
        <v>348</v>
      </c>
      <c r="E545" s="2" t="s">
        <v>48</v>
      </c>
      <c r="F545" s="49">
        <v>139500</v>
      </c>
      <c r="G545" s="49">
        <v>83364</v>
      </c>
    </row>
    <row r="546" spans="1:7" s="16" customFormat="1" ht="30" customHeight="1">
      <c r="A546" s="3" t="s">
        <v>357</v>
      </c>
      <c r="B546" s="6" t="s">
        <v>58</v>
      </c>
      <c r="C546" s="6" t="s">
        <v>93</v>
      </c>
      <c r="D546" s="17" t="s">
        <v>354</v>
      </c>
      <c r="E546" s="17"/>
      <c r="F546" s="48">
        <f>F547+F549</f>
        <v>200000</v>
      </c>
      <c r="G546" s="48">
        <f>G547+G549</f>
        <v>0</v>
      </c>
    </row>
    <row r="547" spans="1:7" ht="57" hidden="1">
      <c r="A547" s="3" t="s">
        <v>210</v>
      </c>
      <c r="B547" s="6" t="s">
        <v>58</v>
      </c>
      <c r="C547" s="6" t="s">
        <v>93</v>
      </c>
      <c r="D547" s="17" t="s">
        <v>353</v>
      </c>
      <c r="E547" s="17"/>
      <c r="F547" s="48">
        <f>F548</f>
        <v>0</v>
      </c>
      <c r="G547" s="48">
        <f>G548</f>
        <v>0</v>
      </c>
    </row>
    <row r="548" spans="1:7" ht="45" hidden="1">
      <c r="A548" s="4" t="s">
        <v>222</v>
      </c>
      <c r="B548" s="15" t="s">
        <v>58</v>
      </c>
      <c r="C548" s="15" t="s">
        <v>93</v>
      </c>
      <c r="D548" s="2" t="s">
        <v>353</v>
      </c>
      <c r="E548" s="2" t="s">
        <v>48</v>
      </c>
      <c r="F548" s="49">
        <v>0</v>
      </c>
      <c r="G548" s="49">
        <v>0</v>
      </c>
    </row>
    <row r="549" spans="1:7" ht="28.5">
      <c r="A549" s="3" t="s">
        <v>227</v>
      </c>
      <c r="B549" s="6" t="s">
        <v>58</v>
      </c>
      <c r="C549" s="6" t="s">
        <v>93</v>
      </c>
      <c r="D549" s="1" t="s">
        <v>356</v>
      </c>
      <c r="E549" s="1"/>
      <c r="F549" s="48">
        <f>F550</f>
        <v>200000</v>
      </c>
      <c r="G549" s="48">
        <f>G550</f>
        <v>0</v>
      </c>
    </row>
    <row r="550" spans="1:7" ht="45">
      <c r="A550" s="4" t="s">
        <v>222</v>
      </c>
      <c r="B550" s="15" t="s">
        <v>58</v>
      </c>
      <c r="C550" s="15" t="s">
        <v>93</v>
      </c>
      <c r="D550" s="2" t="s">
        <v>356</v>
      </c>
      <c r="E550" s="2" t="s">
        <v>48</v>
      </c>
      <c r="F550" s="49">
        <v>200000</v>
      </c>
      <c r="G550" s="49">
        <v>0</v>
      </c>
    </row>
    <row r="551" spans="1:7" s="32" customFormat="1" ht="15.75">
      <c r="A551" s="34" t="s">
        <v>62</v>
      </c>
      <c r="B551" s="31" t="s">
        <v>40</v>
      </c>
      <c r="C551" s="31"/>
      <c r="D551" s="31"/>
      <c r="E551" s="31"/>
      <c r="F551" s="47">
        <f aca="true" t="shared" si="33" ref="F551:G555">F552</f>
        <v>1250000</v>
      </c>
      <c r="G551" s="47">
        <f t="shared" si="33"/>
        <v>834000</v>
      </c>
    </row>
    <row r="552" spans="1:7" ht="14.25">
      <c r="A552" s="7" t="s">
        <v>111</v>
      </c>
      <c r="B552" s="6" t="s">
        <v>40</v>
      </c>
      <c r="C552" s="6" t="s">
        <v>100</v>
      </c>
      <c r="D552" s="6"/>
      <c r="E552" s="6"/>
      <c r="F552" s="48">
        <f t="shared" si="33"/>
        <v>1250000</v>
      </c>
      <c r="G552" s="48">
        <f t="shared" si="33"/>
        <v>834000</v>
      </c>
    </row>
    <row r="553" spans="1:7" ht="57">
      <c r="A553" s="7" t="s">
        <v>510</v>
      </c>
      <c r="B553" s="6" t="s">
        <v>40</v>
      </c>
      <c r="C553" s="6" t="s">
        <v>100</v>
      </c>
      <c r="D553" s="6" t="s">
        <v>349</v>
      </c>
      <c r="E553" s="6"/>
      <c r="F553" s="48">
        <f t="shared" si="33"/>
        <v>1250000</v>
      </c>
      <c r="G553" s="48">
        <f t="shared" si="33"/>
        <v>834000</v>
      </c>
    </row>
    <row r="554" spans="1:7" ht="28.5">
      <c r="A554" s="7" t="s">
        <v>251</v>
      </c>
      <c r="B554" s="6" t="s">
        <v>40</v>
      </c>
      <c r="C554" s="6" t="s">
        <v>100</v>
      </c>
      <c r="D554" s="6" t="s">
        <v>350</v>
      </c>
      <c r="E554" s="6"/>
      <c r="F554" s="48">
        <f t="shared" si="33"/>
        <v>1250000</v>
      </c>
      <c r="G554" s="48">
        <f t="shared" si="33"/>
        <v>834000</v>
      </c>
    </row>
    <row r="555" spans="1:7" ht="28.5">
      <c r="A555" s="7" t="s">
        <v>71</v>
      </c>
      <c r="B555" s="6" t="s">
        <v>40</v>
      </c>
      <c r="C555" s="6" t="s">
        <v>100</v>
      </c>
      <c r="D555" s="6" t="s">
        <v>351</v>
      </c>
      <c r="E555" s="6"/>
      <c r="F555" s="48">
        <f t="shared" si="33"/>
        <v>1250000</v>
      </c>
      <c r="G555" s="48">
        <f t="shared" si="33"/>
        <v>834000</v>
      </c>
    </row>
    <row r="556" spans="1:7" ht="15">
      <c r="A556" s="14" t="s">
        <v>13</v>
      </c>
      <c r="B556" s="15" t="s">
        <v>40</v>
      </c>
      <c r="C556" s="15" t="s">
        <v>100</v>
      </c>
      <c r="D556" s="15" t="s">
        <v>351</v>
      </c>
      <c r="E556" s="15" t="s">
        <v>14</v>
      </c>
      <c r="F556" s="49">
        <v>1250000</v>
      </c>
      <c r="G556" s="49">
        <v>834000</v>
      </c>
    </row>
    <row r="557" spans="1:7" s="32" customFormat="1" ht="31.5">
      <c r="A557" s="30" t="s">
        <v>63</v>
      </c>
      <c r="B557" s="31" t="s">
        <v>61</v>
      </c>
      <c r="C557" s="31"/>
      <c r="D557" s="31"/>
      <c r="E557" s="31"/>
      <c r="F557" s="47">
        <f aca="true" t="shared" si="34" ref="F557:G561">F558</f>
        <v>30000</v>
      </c>
      <c r="G557" s="47">
        <f t="shared" si="34"/>
        <v>74.11</v>
      </c>
    </row>
    <row r="558" spans="1:7" ht="28.5">
      <c r="A558" s="7" t="s">
        <v>223</v>
      </c>
      <c r="B558" s="6" t="s">
        <v>61</v>
      </c>
      <c r="C558" s="6" t="s">
        <v>93</v>
      </c>
      <c r="D558" s="6"/>
      <c r="E558" s="6"/>
      <c r="F558" s="48">
        <f t="shared" si="34"/>
        <v>30000</v>
      </c>
      <c r="G558" s="48">
        <f t="shared" si="34"/>
        <v>74.11</v>
      </c>
    </row>
    <row r="559" spans="1:7" ht="66" customHeight="1">
      <c r="A559" s="3" t="s">
        <v>45</v>
      </c>
      <c r="B559" s="6" t="s">
        <v>61</v>
      </c>
      <c r="C559" s="6" t="s">
        <v>93</v>
      </c>
      <c r="D559" s="1" t="s">
        <v>257</v>
      </c>
      <c r="E559" s="6"/>
      <c r="F559" s="48">
        <f t="shared" si="34"/>
        <v>30000</v>
      </c>
      <c r="G559" s="48">
        <f t="shared" si="34"/>
        <v>74.11</v>
      </c>
    </row>
    <row r="560" spans="1:7" ht="71.25">
      <c r="A560" s="7" t="s">
        <v>32</v>
      </c>
      <c r="B560" s="6" t="s">
        <v>61</v>
      </c>
      <c r="C560" s="6" t="s">
        <v>93</v>
      </c>
      <c r="D560" s="6" t="s">
        <v>258</v>
      </c>
      <c r="E560" s="6"/>
      <c r="F560" s="48">
        <f t="shared" si="34"/>
        <v>30000</v>
      </c>
      <c r="G560" s="48">
        <f t="shared" si="34"/>
        <v>74.11</v>
      </c>
    </row>
    <row r="561" spans="1:7" ht="28.5">
      <c r="A561" s="7" t="s">
        <v>113</v>
      </c>
      <c r="B561" s="6" t="s">
        <v>61</v>
      </c>
      <c r="C561" s="6" t="s">
        <v>93</v>
      </c>
      <c r="D561" s="6" t="s">
        <v>352</v>
      </c>
      <c r="E561" s="6"/>
      <c r="F561" s="48">
        <f t="shared" si="34"/>
        <v>30000</v>
      </c>
      <c r="G561" s="48">
        <f t="shared" si="34"/>
        <v>74.11</v>
      </c>
    </row>
    <row r="562" spans="1:7" ht="18" customHeight="1">
      <c r="A562" s="14" t="s">
        <v>17</v>
      </c>
      <c r="B562" s="15" t="s">
        <v>61</v>
      </c>
      <c r="C562" s="15" t="s">
        <v>93</v>
      </c>
      <c r="D562" s="15" t="s">
        <v>352</v>
      </c>
      <c r="E562" s="15" t="s">
        <v>18</v>
      </c>
      <c r="F562" s="49">
        <v>30000</v>
      </c>
      <c r="G562" s="49">
        <v>74.11</v>
      </c>
    </row>
    <row r="563" spans="1:7" s="32" customFormat="1" ht="63">
      <c r="A563" s="30" t="s">
        <v>64</v>
      </c>
      <c r="B563" s="31" t="s">
        <v>60</v>
      </c>
      <c r="C563" s="31"/>
      <c r="D563" s="31"/>
      <c r="E563" s="31"/>
      <c r="F563" s="47">
        <f>F564+F569+F574</f>
        <v>34850700</v>
      </c>
      <c r="G563" s="47">
        <f>G564+G569+G574</f>
        <v>30063050.44</v>
      </c>
    </row>
    <row r="564" spans="1:7" ht="46.5" customHeight="1">
      <c r="A564" s="7" t="s">
        <v>87</v>
      </c>
      <c r="B564" s="6" t="s">
        <v>60</v>
      </c>
      <c r="C564" s="6" t="s">
        <v>93</v>
      </c>
      <c r="D564" s="6"/>
      <c r="E564" s="6"/>
      <c r="F564" s="48">
        <f aca="true" t="shared" si="35" ref="F564:G567">F565</f>
        <v>30542000</v>
      </c>
      <c r="G564" s="48">
        <f t="shared" si="35"/>
        <v>27932200</v>
      </c>
    </row>
    <row r="565" spans="1:7" ht="62.25" customHeight="1">
      <c r="A565" s="3" t="s">
        <v>45</v>
      </c>
      <c r="B565" s="6" t="s">
        <v>60</v>
      </c>
      <c r="C565" s="6" t="s">
        <v>93</v>
      </c>
      <c r="D565" s="1" t="s">
        <v>257</v>
      </c>
      <c r="E565" s="6"/>
      <c r="F565" s="48">
        <f t="shared" si="35"/>
        <v>30542000</v>
      </c>
      <c r="G565" s="48">
        <f t="shared" si="35"/>
        <v>27932200</v>
      </c>
    </row>
    <row r="566" spans="1:7" ht="66" customHeight="1">
      <c r="A566" s="7" t="s">
        <v>32</v>
      </c>
      <c r="B566" s="6" t="s">
        <v>60</v>
      </c>
      <c r="C566" s="6" t="s">
        <v>93</v>
      </c>
      <c r="D566" s="6" t="s">
        <v>258</v>
      </c>
      <c r="E566" s="6"/>
      <c r="F566" s="48">
        <f t="shared" si="35"/>
        <v>30542000</v>
      </c>
      <c r="G566" s="48">
        <f t="shared" si="35"/>
        <v>27932200</v>
      </c>
    </row>
    <row r="567" spans="1:7" ht="42.75">
      <c r="A567" s="7" t="s">
        <v>188</v>
      </c>
      <c r="B567" s="6" t="s">
        <v>60</v>
      </c>
      <c r="C567" s="6" t="s">
        <v>93</v>
      </c>
      <c r="D567" s="6" t="s">
        <v>260</v>
      </c>
      <c r="E567" s="6"/>
      <c r="F567" s="48">
        <f t="shared" si="35"/>
        <v>30542000</v>
      </c>
      <c r="G567" s="48">
        <f t="shared" si="35"/>
        <v>27932200</v>
      </c>
    </row>
    <row r="568" spans="1:7" s="16" customFormat="1" ht="15.75" customHeight="1">
      <c r="A568" s="14" t="s">
        <v>121</v>
      </c>
      <c r="B568" s="15" t="s">
        <v>60</v>
      </c>
      <c r="C568" s="15" t="s">
        <v>93</v>
      </c>
      <c r="D568" s="15" t="s">
        <v>260</v>
      </c>
      <c r="E568" s="15" t="s">
        <v>120</v>
      </c>
      <c r="F568" s="49">
        <v>30542000</v>
      </c>
      <c r="G568" s="49">
        <v>27932200</v>
      </c>
    </row>
    <row r="569" spans="1:7" s="16" customFormat="1" ht="14.25" hidden="1">
      <c r="A569" s="7" t="s">
        <v>122</v>
      </c>
      <c r="B569" s="6" t="s">
        <v>60</v>
      </c>
      <c r="C569" s="6" t="s">
        <v>100</v>
      </c>
      <c r="D569" s="6"/>
      <c r="E569" s="6"/>
      <c r="F569" s="48">
        <f aca="true" t="shared" si="36" ref="F569:G572">F570</f>
        <v>0</v>
      </c>
      <c r="G569" s="48">
        <f t="shared" si="36"/>
        <v>0</v>
      </c>
    </row>
    <row r="570" spans="1:7" s="16" customFormat="1" ht="64.5" customHeight="1" hidden="1">
      <c r="A570" s="7" t="s">
        <v>45</v>
      </c>
      <c r="B570" s="6" t="s">
        <v>60</v>
      </c>
      <c r="C570" s="6" t="s">
        <v>100</v>
      </c>
      <c r="D570" s="1" t="s">
        <v>257</v>
      </c>
      <c r="E570" s="6"/>
      <c r="F570" s="48">
        <f t="shared" si="36"/>
        <v>0</v>
      </c>
      <c r="G570" s="48">
        <f t="shared" si="36"/>
        <v>0</v>
      </c>
    </row>
    <row r="571" spans="1:7" s="16" customFormat="1" ht="66" customHeight="1" hidden="1">
      <c r="A571" s="7" t="s">
        <v>32</v>
      </c>
      <c r="B571" s="6" t="s">
        <v>60</v>
      </c>
      <c r="C571" s="6" t="s">
        <v>100</v>
      </c>
      <c r="D571" s="6" t="s">
        <v>258</v>
      </c>
      <c r="E571" s="6"/>
      <c r="F571" s="48">
        <f t="shared" si="36"/>
        <v>0</v>
      </c>
      <c r="G571" s="48">
        <f t="shared" si="36"/>
        <v>0</v>
      </c>
    </row>
    <row r="572" spans="1:7" s="16" customFormat="1" ht="28.5" hidden="1">
      <c r="A572" s="7" t="s">
        <v>422</v>
      </c>
      <c r="B572" s="6" t="s">
        <v>60</v>
      </c>
      <c r="C572" s="6" t="s">
        <v>100</v>
      </c>
      <c r="D572" s="6" t="s">
        <v>456</v>
      </c>
      <c r="E572" s="6"/>
      <c r="F572" s="48">
        <f t="shared" si="36"/>
        <v>0</v>
      </c>
      <c r="G572" s="48">
        <f t="shared" si="36"/>
        <v>0</v>
      </c>
    </row>
    <row r="573" spans="1:7" s="16" customFormat="1" ht="16.5" customHeight="1" hidden="1">
      <c r="A573" s="14" t="s">
        <v>121</v>
      </c>
      <c r="B573" s="15" t="s">
        <v>60</v>
      </c>
      <c r="C573" s="15" t="s">
        <v>100</v>
      </c>
      <c r="D573" s="15" t="s">
        <v>456</v>
      </c>
      <c r="E573" s="15" t="s">
        <v>120</v>
      </c>
      <c r="F573" s="49">
        <v>0</v>
      </c>
      <c r="G573" s="49">
        <v>0</v>
      </c>
    </row>
    <row r="574" spans="1:7" s="16" customFormat="1" ht="28.5">
      <c r="A574" s="7" t="s">
        <v>205</v>
      </c>
      <c r="B574" s="6" t="s">
        <v>60</v>
      </c>
      <c r="C574" s="6" t="s">
        <v>94</v>
      </c>
      <c r="D574" s="6"/>
      <c r="E574" s="6"/>
      <c r="F574" s="48">
        <f>F575+F579</f>
        <v>4308700</v>
      </c>
      <c r="G574" s="48">
        <f>G575+G579</f>
        <v>2130850.44</v>
      </c>
    </row>
    <row r="575" spans="1:7" s="16" customFormat="1" ht="71.25">
      <c r="A575" s="7" t="s">
        <v>45</v>
      </c>
      <c r="B575" s="6" t="s">
        <v>60</v>
      </c>
      <c r="C575" s="6" t="s">
        <v>94</v>
      </c>
      <c r="D575" s="1" t="s">
        <v>257</v>
      </c>
      <c r="E575" s="6"/>
      <c r="F575" s="48">
        <f>F576</f>
        <v>4308700</v>
      </c>
      <c r="G575" s="48">
        <f>G576</f>
        <v>2130850.44</v>
      </c>
    </row>
    <row r="576" spans="1:7" s="16" customFormat="1" ht="69" customHeight="1">
      <c r="A576" s="7" t="s">
        <v>32</v>
      </c>
      <c r="B576" s="6" t="s">
        <v>60</v>
      </c>
      <c r="C576" s="6" t="s">
        <v>94</v>
      </c>
      <c r="D576" s="6" t="s">
        <v>258</v>
      </c>
      <c r="E576" s="6"/>
      <c r="F576" s="48">
        <f>F577+F581</f>
        <v>4308700</v>
      </c>
      <c r="G576" s="48">
        <f>G577+G581</f>
        <v>2130850.44</v>
      </c>
    </row>
    <row r="577" spans="1:7" s="16" customFormat="1" ht="57" hidden="1">
      <c r="A577" s="7" t="s">
        <v>204</v>
      </c>
      <c r="B577" s="6" t="s">
        <v>60</v>
      </c>
      <c r="C577" s="6" t="s">
        <v>94</v>
      </c>
      <c r="D577" s="6" t="s">
        <v>203</v>
      </c>
      <c r="E577" s="6"/>
      <c r="F577" s="48">
        <f>F578</f>
        <v>0</v>
      </c>
      <c r="G577" s="48">
        <f>G578</f>
        <v>0</v>
      </c>
    </row>
    <row r="578" spans="1:7" s="16" customFormat="1" ht="15" hidden="1">
      <c r="A578" s="14" t="s">
        <v>147</v>
      </c>
      <c r="B578" s="15" t="s">
        <v>60</v>
      </c>
      <c r="C578" s="15" t="s">
        <v>94</v>
      </c>
      <c r="D578" s="15" t="s">
        <v>203</v>
      </c>
      <c r="E578" s="15" t="s">
        <v>148</v>
      </c>
      <c r="F578" s="49"/>
      <c r="G578" s="49"/>
    </row>
    <row r="579" spans="1:7" s="16" customFormat="1" ht="42.75" hidden="1">
      <c r="A579" s="7" t="s">
        <v>206</v>
      </c>
      <c r="B579" s="6" t="s">
        <v>60</v>
      </c>
      <c r="C579" s="6" t="s">
        <v>94</v>
      </c>
      <c r="D579" s="6" t="s">
        <v>207</v>
      </c>
      <c r="E579" s="15"/>
      <c r="F579" s="48">
        <f>F580</f>
        <v>0</v>
      </c>
      <c r="G579" s="48">
        <f>G580</f>
        <v>0</v>
      </c>
    </row>
    <row r="580" spans="1:7" s="16" customFormat="1" ht="17.25" customHeight="1" hidden="1">
      <c r="A580" s="14" t="s">
        <v>196</v>
      </c>
      <c r="B580" s="15" t="s">
        <v>60</v>
      </c>
      <c r="C580" s="15" t="s">
        <v>94</v>
      </c>
      <c r="D580" s="15" t="s">
        <v>207</v>
      </c>
      <c r="E580" s="15" t="s">
        <v>195</v>
      </c>
      <c r="F580" s="49"/>
      <c r="G580" s="49"/>
    </row>
    <row r="581" spans="1:7" s="16" customFormat="1" ht="28.5">
      <c r="A581" s="7" t="s">
        <v>197</v>
      </c>
      <c r="B581" s="6" t="s">
        <v>60</v>
      </c>
      <c r="C581" s="6" t="s">
        <v>94</v>
      </c>
      <c r="D581" s="6" t="s">
        <v>428</v>
      </c>
      <c r="E581" s="6"/>
      <c r="F581" s="48">
        <f>F582</f>
        <v>4308700</v>
      </c>
      <c r="G581" s="48">
        <f>G582</f>
        <v>2130850.44</v>
      </c>
    </row>
    <row r="582" spans="1:7" s="16" customFormat="1" ht="17.25" customHeight="1">
      <c r="A582" s="14" t="s">
        <v>196</v>
      </c>
      <c r="B582" s="15" t="s">
        <v>60</v>
      </c>
      <c r="C582" s="15" t="s">
        <v>94</v>
      </c>
      <c r="D582" s="15" t="s">
        <v>428</v>
      </c>
      <c r="E582" s="15" t="s">
        <v>195</v>
      </c>
      <c r="F582" s="49">
        <v>4308700</v>
      </c>
      <c r="G582" s="49">
        <v>2130850.44</v>
      </c>
    </row>
    <row r="583" spans="1:7" ht="26.25" customHeight="1">
      <c r="A583" s="19" t="s">
        <v>59</v>
      </c>
      <c r="B583" s="5"/>
      <c r="C583" s="5"/>
      <c r="D583" s="5"/>
      <c r="E583" s="5"/>
      <c r="F583" s="54">
        <f>F14+F139+F160+F242+F251+F397+F480+F540+F551+F557+F563+F224+F145</f>
        <v>607833731.98</v>
      </c>
      <c r="G583" s="54">
        <f>G14+G139+G160+G242+G251+G397+G480+G540+G551+G557+G563+G224+G145</f>
        <v>211071937.53000003</v>
      </c>
    </row>
    <row r="584" spans="1:7" ht="14.25">
      <c r="A584" s="20"/>
      <c r="F584" s="43"/>
      <c r="G584" s="42"/>
    </row>
    <row r="585" spans="1:7" ht="14.25">
      <c r="A585" s="20"/>
      <c r="F585"/>
      <c r="G585" s="42"/>
    </row>
    <row r="586" spans="1:7" ht="15">
      <c r="A586" s="20"/>
      <c r="G586" s="42"/>
    </row>
    <row r="587" spans="1:7" ht="15">
      <c r="A587" s="20"/>
      <c r="G587" s="42"/>
    </row>
    <row r="588" spans="1:7" ht="15">
      <c r="A588" s="20"/>
      <c r="G588" s="42"/>
    </row>
    <row r="589" spans="1:7" ht="15">
      <c r="A589" s="20"/>
      <c r="G589" s="42"/>
    </row>
    <row r="590" spans="1:7" ht="15">
      <c r="A590" s="20"/>
      <c r="G590" s="42"/>
    </row>
    <row r="591" spans="1:7" ht="15">
      <c r="A591" s="20"/>
      <c r="G591" s="42"/>
    </row>
    <row r="592" spans="1:7" ht="15">
      <c r="A592" s="20" t="s">
        <v>92</v>
      </c>
      <c r="G592" s="42"/>
    </row>
    <row r="593" spans="1:7" ht="15">
      <c r="A593" s="20"/>
      <c r="G593" s="42"/>
    </row>
    <row r="594" spans="1:7" ht="15">
      <c r="A594" s="20"/>
      <c r="G594" s="42"/>
    </row>
    <row r="595" spans="1:7" ht="15">
      <c r="A595" s="20"/>
      <c r="G595" s="42"/>
    </row>
    <row r="596" spans="1:7" ht="15">
      <c r="A596" s="20"/>
      <c r="G596" s="42"/>
    </row>
    <row r="597" spans="1:7" ht="15">
      <c r="A597" s="20"/>
      <c r="G597" s="42"/>
    </row>
    <row r="598" ht="15">
      <c r="G598" s="42"/>
    </row>
    <row r="599" ht="15">
      <c r="G599" s="42"/>
    </row>
    <row r="600" ht="15">
      <c r="G600" s="42"/>
    </row>
    <row r="601" ht="15">
      <c r="G601" s="42"/>
    </row>
    <row r="602" ht="15">
      <c r="G602" s="42"/>
    </row>
    <row r="603" ht="15">
      <c r="G603" s="42"/>
    </row>
    <row r="604" ht="15">
      <c r="G604" s="42"/>
    </row>
    <row r="605" ht="15">
      <c r="G605" s="42"/>
    </row>
    <row r="606" ht="15">
      <c r="G606" s="42"/>
    </row>
    <row r="607" ht="15">
      <c r="G607" s="42"/>
    </row>
    <row r="608" ht="15">
      <c r="G608" s="42"/>
    </row>
    <row r="609" ht="15">
      <c r="G609" s="42"/>
    </row>
  </sheetData>
  <sheetProtection/>
  <mergeCells count="9">
    <mergeCell ref="F12:G12"/>
    <mergeCell ref="D1:G1"/>
    <mergeCell ref="A2:G2"/>
    <mergeCell ref="A3:G3"/>
    <mergeCell ref="A4:G4"/>
    <mergeCell ref="A7:G7"/>
    <mergeCell ref="A8:G8"/>
    <mergeCell ref="A9:G9"/>
    <mergeCell ref="A5:F5"/>
  </mergeCells>
  <printOptions/>
  <pageMargins left="1.3779527559055118" right="0.5905511811023623" top="0.4724409448818898" bottom="0.31" header="0.15748031496062992" footer="2.2"/>
  <pageSetup fitToHeight="16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29"/>
  <sheetViews>
    <sheetView zoomScalePageLayoutView="0" workbookViewId="0" topLeftCell="A1">
      <selection activeCell="E35" sqref="E34:E35"/>
    </sheetView>
  </sheetViews>
  <sheetFormatPr defaultColWidth="9.00390625" defaultRowHeight="12.75"/>
  <cols>
    <col min="1" max="1" width="9.875" style="0" customWidth="1"/>
    <col min="2" max="2" width="16.25390625" style="0" customWidth="1"/>
    <col min="3" max="3" width="18.625" style="0" customWidth="1"/>
    <col min="4" max="4" width="17.375" style="0" customWidth="1"/>
  </cols>
  <sheetData>
    <row r="3" spans="1:4" ht="12.75">
      <c r="A3" s="21"/>
      <c r="B3" s="22" t="s">
        <v>73</v>
      </c>
      <c r="C3" s="22" t="s">
        <v>74</v>
      </c>
      <c r="D3" s="22" t="s">
        <v>77</v>
      </c>
    </row>
    <row r="4" spans="1:4" ht="12.75">
      <c r="A4" s="21" t="s">
        <v>75</v>
      </c>
      <c r="B4" s="23">
        <v>5100000</v>
      </c>
      <c r="C4" s="23">
        <v>50316000</v>
      </c>
      <c r="D4" s="24">
        <f>C4+B4+B5</f>
        <v>56670000</v>
      </c>
    </row>
    <row r="5" spans="1:4" ht="12.75">
      <c r="A5" s="21" t="s">
        <v>76</v>
      </c>
      <c r="B5" s="23">
        <v>1254000</v>
      </c>
      <c r="C5" s="23"/>
      <c r="D5" s="22"/>
    </row>
    <row r="6" spans="1:4" ht="12.75">
      <c r="A6" s="21" t="s">
        <v>78</v>
      </c>
      <c r="B6" s="23">
        <v>2951800</v>
      </c>
      <c r="C6" s="23"/>
      <c r="D6" s="24">
        <f aca="true" t="shared" si="0" ref="D6:D13">B6+C6</f>
        <v>2951800</v>
      </c>
    </row>
    <row r="7" spans="1:4" ht="12.75">
      <c r="A7" s="21" t="s">
        <v>79</v>
      </c>
      <c r="B7" s="23">
        <v>3460700</v>
      </c>
      <c r="C7" s="23"/>
      <c r="D7" s="24">
        <f t="shared" si="0"/>
        <v>3460700</v>
      </c>
    </row>
    <row r="8" spans="1:4" ht="12.75">
      <c r="A8" s="21" t="s">
        <v>80</v>
      </c>
      <c r="B8" s="23">
        <v>3100000</v>
      </c>
      <c r="C8" s="23"/>
      <c r="D8" s="24">
        <f t="shared" si="0"/>
        <v>3100000</v>
      </c>
    </row>
    <row r="9" spans="1:4" ht="12.75">
      <c r="A9" s="21" t="s">
        <v>81</v>
      </c>
      <c r="B9" s="23">
        <v>2900000</v>
      </c>
      <c r="C9" s="23">
        <v>14241000</v>
      </c>
      <c r="D9" s="24">
        <f t="shared" si="0"/>
        <v>17141000</v>
      </c>
    </row>
    <row r="10" spans="1:4" ht="12.75">
      <c r="A10" s="21" t="s">
        <v>82</v>
      </c>
      <c r="B10" s="23">
        <v>20510000</v>
      </c>
      <c r="C10" s="23">
        <v>981000</v>
      </c>
      <c r="D10" s="24">
        <f t="shared" si="0"/>
        <v>21491000</v>
      </c>
    </row>
    <row r="11" spans="1:4" ht="12.75">
      <c r="A11" s="21" t="s">
        <v>83</v>
      </c>
      <c r="B11" s="23">
        <v>16500000</v>
      </c>
      <c r="C11" s="23">
        <v>70000</v>
      </c>
      <c r="D11" s="23">
        <f t="shared" si="0"/>
        <v>16570000</v>
      </c>
    </row>
    <row r="12" spans="1:4" ht="12.75">
      <c r="A12" s="21" t="s">
        <v>84</v>
      </c>
      <c r="B12" s="23">
        <v>59935400</v>
      </c>
      <c r="C12" s="23">
        <v>120055000</v>
      </c>
      <c r="D12" s="23">
        <f t="shared" si="0"/>
        <v>179990400</v>
      </c>
    </row>
    <row r="13" spans="1:4" ht="12.75">
      <c r="A13" s="21" t="s">
        <v>85</v>
      </c>
      <c r="B13" s="23"/>
      <c r="C13" s="23">
        <v>3248000</v>
      </c>
      <c r="D13" s="23">
        <f t="shared" si="0"/>
        <v>3248000</v>
      </c>
    </row>
    <row r="14" spans="1:4" ht="12.75">
      <c r="A14" s="21"/>
      <c r="B14" s="23"/>
      <c r="C14" s="23"/>
      <c r="D14" s="23"/>
    </row>
    <row r="15" spans="1:4" ht="12.75">
      <c r="A15" s="21"/>
      <c r="B15" s="23"/>
      <c r="C15" s="23"/>
      <c r="D15" s="23"/>
    </row>
    <row r="16" spans="1:4" ht="12.75">
      <c r="A16" s="21"/>
      <c r="B16" s="23"/>
      <c r="C16" s="23"/>
      <c r="D16" s="23"/>
    </row>
    <row r="17" spans="1:4" ht="12.75">
      <c r="A17" s="21"/>
      <c r="B17" s="23"/>
      <c r="C17" s="23"/>
      <c r="D17" s="23"/>
    </row>
    <row r="18" spans="1:4" ht="12.75">
      <c r="A18" s="21"/>
      <c r="B18" s="23"/>
      <c r="C18" s="23"/>
      <c r="D18" s="23"/>
    </row>
    <row r="19" spans="1:4" ht="12.75">
      <c r="A19" s="21"/>
      <c r="B19" s="23"/>
      <c r="C19" s="23"/>
      <c r="D19" s="23"/>
    </row>
    <row r="20" spans="1:4" ht="12.75">
      <c r="A20" s="21"/>
      <c r="B20" s="23"/>
      <c r="C20" s="23"/>
      <c r="D20" s="23"/>
    </row>
    <row r="21" spans="1:4" ht="12.75">
      <c r="A21" s="21"/>
      <c r="B21" s="23"/>
      <c r="C21" s="23"/>
      <c r="D21" s="23"/>
    </row>
    <row r="22" spans="1:4" ht="12.75">
      <c r="A22" s="21"/>
      <c r="B22" s="23"/>
      <c r="C22" s="23"/>
      <c r="D22" s="23"/>
    </row>
    <row r="23" spans="1:4" ht="12.75">
      <c r="A23" s="21"/>
      <c r="B23" s="23"/>
      <c r="C23" s="23"/>
      <c r="D23" s="23"/>
    </row>
    <row r="24" spans="1:4" ht="12.75">
      <c r="A24" s="21"/>
      <c r="B24" s="23"/>
      <c r="C24" s="23"/>
      <c r="D24" s="23"/>
    </row>
    <row r="25" spans="1:4" ht="12.75">
      <c r="A25" s="21"/>
      <c r="B25" s="23"/>
      <c r="C25" s="23"/>
      <c r="D25" s="23"/>
    </row>
    <row r="26" spans="1:4" ht="12.75">
      <c r="A26" s="21"/>
      <c r="B26" s="23"/>
      <c r="C26" s="23"/>
      <c r="D26" s="23"/>
    </row>
    <row r="27" spans="1:4" ht="12.75">
      <c r="A27" s="21"/>
      <c r="B27" s="23"/>
      <c r="C27" s="23"/>
      <c r="D27" s="22"/>
    </row>
    <row r="28" spans="1:4" ht="12.75">
      <c r="A28" s="21"/>
      <c r="B28" s="23"/>
      <c r="C28" s="23"/>
      <c r="D28" s="22"/>
    </row>
    <row r="29" spans="1:4" ht="12.75">
      <c r="A29" s="21" t="s">
        <v>77</v>
      </c>
      <c r="B29" s="23">
        <f>SUM(B4:B22)</f>
        <v>115711900</v>
      </c>
      <c r="C29" s="23">
        <f>SUM(C4:C22)</f>
        <v>188911000</v>
      </c>
      <c r="D29" s="23">
        <f>SUM(D4:D22)</f>
        <v>304622900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*</cp:lastModifiedBy>
  <cp:lastPrinted>2017-06-29T03:51:36Z</cp:lastPrinted>
  <dcterms:created xsi:type="dcterms:W3CDTF">2008-09-16T07:24:34Z</dcterms:created>
  <dcterms:modified xsi:type="dcterms:W3CDTF">2017-07-31T07:29:10Z</dcterms:modified>
  <cp:category/>
  <cp:version/>
  <cp:contentType/>
  <cp:contentStatus/>
</cp:coreProperties>
</file>