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Данные" sheetId="1" r:id="rId1"/>
  </sheets>
  <definedNames>
    <definedName name="_xlnm.Print_Titles" localSheetId="0">'Данные'!$B:$C,'Данные'!$8:$9</definedName>
  </definedNames>
  <calcPr fullCalcOnLoad="1"/>
</workbook>
</file>

<file path=xl/sharedStrings.xml><?xml version="1.0" encoding="utf-8"?>
<sst xmlns="http://schemas.openxmlformats.org/spreadsheetml/2006/main" count="60" uniqueCount="55">
  <si>
    <t>Надой молока (ежедневная)</t>
  </si>
  <si>
    <t>№ п/п</t>
  </si>
  <si>
    <t>Территории/предприятия</t>
  </si>
  <si>
    <t>Валовый надой за отчетные сутки, цн</t>
  </si>
  <si>
    <t>Валовый надой за отчетные сутки, прошлый год, цн</t>
  </si>
  <si>
    <t>+/- к прошлому году</t>
  </si>
  <si>
    <t>Поголовье коров, гол.</t>
  </si>
  <si>
    <t>Надой на одну фуражную корову, кг</t>
  </si>
  <si>
    <t>Надой на одну фуражную корову, прошлый год, кг</t>
  </si>
  <si>
    <t>Зачет, цн</t>
  </si>
  <si>
    <t>1.</t>
  </si>
  <si>
    <t>Алтайский</t>
  </si>
  <si>
    <t>ООО "Алтай"</t>
  </si>
  <si>
    <t>ООО "Андреевское"</t>
  </si>
  <si>
    <t>2.</t>
  </si>
  <si>
    <t>Бейский</t>
  </si>
  <si>
    <t>ООО ПКФ "Бионт"</t>
  </si>
  <si>
    <t>ООО "Бейское"</t>
  </si>
  <si>
    <t>3.</t>
  </si>
  <si>
    <t>Боградский</t>
  </si>
  <si>
    <t>КФХ Сиротинин Александр Вячеславович</t>
  </si>
  <si>
    <t xml:space="preserve">КФХ Вебер Людмила Виналиевна </t>
  </si>
  <si>
    <t>КФХ Говорков И.А.</t>
  </si>
  <si>
    <t>КФХ Штрах Игорь Александрович</t>
  </si>
  <si>
    <t>КФХ Васильева Елена Борисовна</t>
  </si>
  <si>
    <t>КФХ "Усть-Ербинское"</t>
  </si>
  <si>
    <t>КФХ Козыков Руслан Владимирович</t>
  </si>
  <si>
    <t>4.</t>
  </si>
  <si>
    <t>Орджоникидзевский</t>
  </si>
  <si>
    <t>ООО "Июс-Агро"</t>
  </si>
  <si>
    <t>СПК "Копьевский"</t>
  </si>
  <si>
    <t>КФХ Муленко Николай Викторович</t>
  </si>
  <si>
    <t>КФХ Медведев С.А.</t>
  </si>
  <si>
    <t>КФХ Сафаров Закир Нуврузович оглы</t>
  </si>
  <si>
    <t>КФХ Иванов Е.В.</t>
  </si>
  <si>
    <t>КФХ Филипова Наталья Викторовна</t>
  </si>
  <si>
    <t>КФХ Гесс Алексей Николаевич</t>
  </si>
  <si>
    <t>КФХ Браун Иван Викторович</t>
  </si>
  <si>
    <t>5.</t>
  </si>
  <si>
    <t>Таштыпский</t>
  </si>
  <si>
    <t>ООО "Нива"</t>
  </si>
  <si>
    <t>КФХ Матвеев Александр Васильевич</t>
  </si>
  <si>
    <t>6.</t>
  </si>
  <si>
    <t>Усть-Абаканский</t>
  </si>
  <si>
    <t>ФГУП "Черногорское" РСХА</t>
  </si>
  <si>
    <t>7.</t>
  </si>
  <si>
    <t>Ширинский</t>
  </si>
  <si>
    <t>ООО "Мустанг"</t>
  </si>
  <si>
    <t>ООО "Целинное"</t>
  </si>
  <si>
    <t>КФХ Атясова Юлия Сергеевна</t>
  </si>
  <si>
    <t>Всего по республике</t>
  </si>
  <si>
    <t xml:space="preserve"> </t>
  </si>
  <si>
    <t>КФХ Реморенко Владимир Алексанрович</t>
  </si>
  <si>
    <t>КФХ Кобыжакова Алена Геннадьевна</t>
  </si>
  <si>
    <t>Дата:  8  сентября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</si>
</sst>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 inden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72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indent="2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7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E6E6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PageLayoutView="0" workbookViewId="0" topLeftCell="A1">
      <pane xSplit="3" ySplit="4" topLeftCell="D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4" sqref="M24"/>
    </sheetView>
  </sheetViews>
  <sheetFormatPr defaultColWidth="9.140625" defaultRowHeight="12.75"/>
  <cols>
    <col min="1" max="1" width="0" style="0" hidden="1" customWidth="1"/>
    <col min="2" max="2" width="5.421875" style="0" customWidth="1"/>
    <col min="3" max="3" width="29.7109375" style="0" customWidth="1"/>
    <col min="4" max="4" width="14.8515625" style="0" customWidth="1"/>
    <col min="5" max="5" width="15.00390625" style="0" customWidth="1"/>
    <col min="6" max="6" width="15.140625" style="0" customWidth="1"/>
    <col min="7" max="7" width="16.8515625" style="0" customWidth="1"/>
    <col min="8" max="8" width="15.421875" style="0" customWidth="1"/>
    <col min="9" max="9" width="16.421875" style="0" customWidth="1"/>
    <col min="10" max="10" width="14.8515625" style="0" customWidth="1"/>
    <col min="11" max="11" width="15.140625" style="0" customWidth="1"/>
  </cols>
  <sheetData>
    <row r="1" spans="1:11" ht="23.25" customHeight="1">
      <c r="A1" s="1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>
      <c r="A2" s="1"/>
      <c r="B2" s="15" t="s">
        <v>54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409.5" customHeight="1" hidden="1">
      <c r="A3" s="1"/>
      <c r="B3" s="15"/>
      <c r="C3" s="15"/>
      <c r="D3" s="1"/>
      <c r="E3" s="1"/>
      <c r="F3" s="1"/>
      <c r="G3" s="1"/>
      <c r="H3" s="1"/>
      <c r="I3" s="1"/>
      <c r="J3" s="1"/>
      <c r="K3" s="1"/>
    </row>
    <row r="4" spans="1:11" ht="75" customHeight="1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5</v>
      </c>
      <c r="K4" s="3" t="s">
        <v>9</v>
      </c>
    </row>
    <row r="5" spans="1:11" ht="15" customHeight="1">
      <c r="A5" s="2"/>
      <c r="B5" s="4" t="s">
        <v>10</v>
      </c>
      <c r="C5" s="5" t="s">
        <v>11</v>
      </c>
      <c r="D5" s="6">
        <f>D7+D6</f>
        <v>0</v>
      </c>
      <c r="E5" s="6">
        <f>E7+E6</f>
        <v>0</v>
      </c>
      <c r="F5" s="6">
        <f>D5-E5</f>
        <v>0</v>
      </c>
      <c r="G5" s="7">
        <f>G7+G6</f>
        <v>0</v>
      </c>
      <c r="H5" s="8" t="e">
        <f>D5/G5*100</f>
        <v>#DIV/0!</v>
      </c>
      <c r="I5" s="8"/>
      <c r="J5" s="8" t="e">
        <f>H5-I5</f>
        <v>#DIV/0!</v>
      </c>
      <c r="K5" s="6">
        <f>K7+K6</f>
        <v>0</v>
      </c>
    </row>
    <row r="6" spans="1:11" ht="15" customHeight="1">
      <c r="A6" s="2"/>
      <c r="B6" s="4"/>
      <c r="C6" s="9" t="s">
        <v>12</v>
      </c>
      <c r="D6" s="10"/>
      <c r="E6" s="10"/>
      <c r="F6" s="10">
        <f>D6-E6</f>
        <v>0</v>
      </c>
      <c r="G6" s="11"/>
      <c r="H6" s="12" t="e">
        <f>D6/G6*100</f>
        <v>#DIV/0!</v>
      </c>
      <c r="I6" s="12"/>
      <c r="J6" s="12" t="e">
        <f>H6-I6</f>
        <v>#DIV/0!</v>
      </c>
      <c r="K6" s="10"/>
    </row>
    <row r="7" spans="1:11" ht="15" customHeight="1">
      <c r="A7" s="2"/>
      <c r="B7" s="4"/>
      <c r="C7" s="9" t="s">
        <v>13</v>
      </c>
      <c r="D7" s="10"/>
      <c r="E7" s="10"/>
      <c r="F7" s="10">
        <f>D7-E7</f>
        <v>0</v>
      </c>
      <c r="G7" s="11"/>
      <c r="H7" s="12" t="e">
        <f>D7/G7*100</f>
        <v>#DIV/0!</v>
      </c>
      <c r="I7" s="12"/>
      <c r="J7" s="12" t="e">
        <f>H7-I7</f>
        <v>#DIV/0!</v>
      </c>
      <c r="K7" s="10"/>
    </row>
    <row r="8" spans="1:13" ht="15" customHeight="1">
      <c r="A8" s="2"/>
      <c r="B8" s="4" t="s">
        <v>14</v>
      </c>
      <c r="C8" s="5" t="s">
        <v>15</v>
      </c>
      <c r="D8" s="6">
        <f>D10+D9</f>
        <v>0</v>
      </c>
      <c r="E8" s="6">
        <f>E10+E9</f>
        <v>0</v>
      </c>
      <c r="F8" s="6">
        <f>D8-E8</f>
        <v>0</v>
      </c>
      <c r="G8" s="7">
        <f>G10+G9</f>
        <v>0</v>
      </c>
      <c r="H8" s="8" t="e">
        <f>D8/G8*100</f>
        <v>#DIV/0!</v>
      </c>
      <c r="I8" s="8"/>
      <c r="J8" s="8" t="e">
        <f>H8-I8</f>
        <v>#DIV/0!</v>
      </c>
      <c r="K8" s="6">
        <f>K10+K9</f>
        <v>0</v>
      </c>
      <c r="M8" s="13" t="s">
        <v>51</v>
      </c>
    </row>
    <row r="9" spans="1:11" ht="15" customHeight="1">
      <c r="A9" s="2"/>
      <c r="B9" s="4"/>
      <c r="C9" s="9" t="s">
        <v>16</v>
      </c>
      <c r="D9" s="10"/>
      <c r="E9" s="10"/>
      <c r="F9" s="10">
        <f aca="true" t="shared" si="0" ref="F9:F39">D9-E9</f>
        <v>0</v>
      </c>
      <c r="G9" s="11"/>
      <c r="H9" s="12" t="e">
        <f aca="true" t="shared" si="1" ref="H9:H39">D9/G9*100</f>
        <v>#DIV/0!</v>
      </c>
      <c r="I9" s="12"/>
      <c r="J9" s="12" t="e">
        <f aca="true" t="shared" si="2" ref="J9:J39">H9-I9</f>
        <v>#DIV/0!</v>
      </c>
      <c r="K9" s="10"/>
    </row>
    <row r="10" spans="1:11" ht="15" customHeight="1">
      <c r="A10" s="2"/>
      <c r="B10" s="4"/>
      <c r="C10" s="9" t="s">
        <v>17</v>
      </c>
      <c r="D10" s="10"/>
      <c r="E10" s="10"/>
      <c r="F10" s="10">
        <f t="shared" si="0"/>
        <v>0</v>
      </c>
      <c r="G10" s="11"/>
      <c r="H10" s="12" t="e">
        <f t="shared" si="1"/>
        <v>#DIV/0!</v>
      </c>
      <c r="I10" s="12"/>
      <c r="J10" s="12" t="e">
        <f t="shared" si="2"/>
        <v>#DIV/0!</v>
      </c>
      <c r="K10" s="10"/>
    </row>
    <row r="11" spans="1:11" ht="15" customHeight="1">
      <c r="A11" s="2"/>
      <c r="B11" s="4" t="s">
        <v>18</v>
      </c>
      <c r="C11" s="5" t="s">
        <v>19</v>
      </c>
      <c r="D11" s="6">
        <f>D12+D13+D14+D15+D16+D17+D18</f>
        <v>0</v>
      </c>
      <c r="E11" s="6">
        <f>E12+E13+E14+E15+E16+E17+E18</f>
        <v>0</v>
      </c>
      <c r="F11" s="6">
        <f>D11-E11</f>
        <v>0</v>
      </c>
      <c r="G11" s="7">
        <f>G12+G13+G14+G15+G16+G17+G18</f>
        <v>0</v>
      </c>
      <c r="H11" s="8" t="e">
        <f>D11/G11*100</f>
        <v>#DIV/0!</v>
      </c>
      <c r="I11" s="8"/>
      <c r="J11" s="8" t="e">
        <f>H11-I11</f>
        <v>#DIV/0!</v>
      </c>
      <c r="K11" s="6">
        <f>K12+K13+K14+K15+K16+K17+K18</f>
        <v>0</v>
      </c>
    </row>
    <row r="12" spans="1:11" ht="27" customHeight="1">
      <c r="A12" s="2"/>
      <c r="B12" s="4"/>
      <c r="C12" s="9" t="s">
        <v>20</v>
      </c>
      <c r="D12" s="10"/>
      <c r="E12" s="10"/>
      <c r="F12" s="10">
        <f t="shared" si="0"/>
        <v>0</v>
      </c>
      <c r="G12" s="11"/>
      <c r="H12" s="12" t="e">
        <f t="shared" si="1"/>
        <v>#DIV/0!</v>
      </c>
      <c r="I12" s="12"/>
      <c r="J12" s="12" t="e">
        <f t="shared" si="2"/>
        <v>#DIV/0!</v>
      </c>
      <c r="K12" s="10"/>
    </row>
    <row r="13" spans="1:20" ht="27" customHeight="1">
      <c r="A13" s="2"/>
      <c r="B13" s="4"/>
      <c r="C13" s="9" t="s">
        <v>21</v>
      </c>
      <c r="D13" s="10"/>
      <c r="E13" s="10"/>
      <c r="F13" s="10">
        <f t="shared" si="0"/>
        <v>0</v>
      </c>
      <c r="G13" s="11"/>
      <c r="H13" s="12" t="e">
        <f t="shared" si="1"/>
        <v>#DIV/0!</v>
      </c>
      <c r="I13" s="12"/>
      <c r="J13" s="12" t="e">
        <f t="shared" si="2"/>
        <v>#DIV/0!</v>
      </c>
      <c r="K13" s="10"/>
      <c r="P13" t="s">
        <v>51</v>
      </c>
      <c r="T13" t="s">
        <v>51</v>
      </c>
    </row>
    <row r="14" spans="1:16" ht="15" customHeight="1">
      <c r="A14" s="2"/>
      <c r="B14" s="4"/>
      <c r="C14" s="9" t="s">
        <v>22</v>
      </c>
      <c r="D14" s="10"/>
      <c r="E14" s="10"/>
      <c r="F14" s="10">
        <f t="shared" si="0"/>
        <v>0</v>
      </c>
      <c r="G14" s="11"/>
      <c r="H14" s="12" t="e">
        <f t="shared" si="1"/>
        <v>#DIV/0!</v>
      </c>
      <c r="I14" s="12"/>
      <c r="J14" s="12" t="e">
        <f t="shared" si="2"/>
        <v>#DIV/0!</v>
      </c>
      <c r="K14" s="10"/>
      <c r="P14" s="13" t="s">
        <v>51</v>
      </c>
    </row>
    <row r="15" spans="1:11" ht="27" customHeight="1">
      <c r="A15" s="2"/>
      <c r="B15" s="4"/>
      <c r="C15" s="9" t="s">
        <v>23</v>
      </c>
      <c r="D15" s="10"/>
      <c r="E15" s="10"/>
      <c r="F15" s="10">
        <f t="shared" si="0"/>
        <v>0</v>
      </c>
      <c r="G15" s="11"/>
      <c r="H15" s="12" t="e">
        <f t="shared" si="1"/>
        <v>#DIV/0!</v>
      </c>
      <c r="I15" s="12"/>
      <c r="J15" s="12" t="e">
        <f t="shared" si="2"/>
        <v>#DIV/0!</v>
      </c>
      <c r="K15" s="10"/>
    </row>
    <row r="16" spans="1:18" ht="27" customHeight="1">
      <c r="A16" s="2"/>
      <c r="B16" s="4"/>
      <c r="C16" s="9" t="s">
        <v>24</v>
      </c>
      <c r="D16" s="10"/>
      <c r="E16" s="10"/>
      <c r="F16" s="10">
        <f t="shared" si="0"/>
        <v>0</v>
      </c>
      <c r="G16" s="11"/>
      <c r="H16" s="12" t="e">
        <f t="shared" si="1"/>
        <v>#DIV/0!</v>
      </c>
      <c r="I16" s="12"/>
      <c r="J16" s="12" t="e">
        <f t="shared" si="2"/>
        <v>#DIV/0!</v>
      </c>
      <c r="K16" s="10"/>
      <c r="R16" s="10"/>
    </row>
    <row r="17" spans="1:11" ht="15" customHeight="1">
      <c r="A17" s="2"/>
      <c r="B17" s="4"/>
      <c r="C17" s="9" t="s">
        <v>25</v>
      </c>
      <c r="D17" s="10"/>
      <c r="E17" s="10"/>
      <c r="F17" s="10">
        <f t="shared" si="0"/>
        <v>0</v>
      </c>
      <c r="G17" s="11"/>
      <c r="H17" s="12" t="e">
        <f t="shared" si="1"/>
        <v>#DIV/0!</v>
      </c>
      <c r="I17" s="12"/>
      <c r="J17" s="12" t="e">
        <f t="shared" si="2"/>
        <v>#DIV/0!</v>
      </c>
      <c r="K17" s="10"/>
    </row>
    <row r="18" spans="1:15" ht="27" customHeight="1">
      <c r="A18" s="2"/>
      <c r="B18" s="4"/>
      <c r="C18" s="9" t="s">
        <v>26</v>
      </c>
      <c r="D18" s="10"/>
      <c r="E18" s="10"/>
      <c r="F18" s="10">
        <f t="shared" si="0"/>
        <v>0</v>
      </c>
      <c r="G18" s="11"/>
      <c r="H18" s="12" t="e">
        <f t="shared" si="1"/>
        <v>#DIV/0!</v>
      </c>
      <c r="I18" s="12"/>
      <c r="J18" s="12" t="e">
        <f t="shared" si="2"/>
        <v>#DIV/0!</v>
      </c>
      <c r="K18" s="10"/>
      <c r="O18" t="s">
        <v>51</v>
      </c>
    </row>
    <row r="19" spans="1:11" ht="15" customHeight="1">
      <c r="A19" s="2"/>
      <c r="B19" s="4" t="s">
        <v>27</v>
      </c>
      <c r="C19" s="5" t="s">
        <v>28</v>
      </c>
      <c r="D19" s="6">
        <f>D20+D21+D22+D23+D24+D25+D26+D27+D28+D29+D30</f>
        <v>254.89</v>
      </c>
      <c r="E19" s="6">
        <f>E20+E21+E22+E23+E24+E25+E26+E27+E28+E29+E30</f>
        <v>225.36</v>
      </c>
      <c r="F19" s="6">
        <f>D19-E19</f>
        <v>29.529999999999973</v>
      </c>
      <c r="G19" s="7">
        <f>G20+G21+G22+G23+G24+G25+G26+G27+G28+G29+G30</f>
        <v>2391</v>
      </c>
      <c r="H19" s="8">
        <f>D19/G19*100</f>
        <v>10.66039314094521</v>
      </c>
      <c r="I19" s="8">
        <v>9.7</v>
      </c>
      <c r="J19" s="8">
        <f>H19-I19</f>
        <v>0.9603931409452109</v>
      </c>
      <c r="K19" s="6">
        <f>K20+K21+K22+K23+K24+K25+K26+K27+K28+K29+K30</f>
        <v>241.97999999999996</v>
      </c>
    </row>
    <row r="20" spans="1:11" ht="15" customHeight="1">
      <c r="A20" s="2"/>
      <c r="B20" s="4"/>
      <c r="C20" s="9" t="s">
        <v>29</v>
      </c>
      <c r="D20" s="10">
        <v>39.6</v>
      </c>
      <c r="E20" s="10">
        <v>39.7</v>
      </c>
      <c r="F20" s="10">
        <f>D20-E20</f>
        <v>-0.10000000000000142</v>
      </c>
      <c r="G20" s="11">
        <v>300</v>
      </c>
      <c r="H20" s="12">
        <f>D20/G20*100</f>
        <v>13.200000000000001</v>
      </c>
      <c r="I20" s="12">
        <v>13.2</v>
      </c>
      <c r="J20" s="12">
        <f t="shared" si="2"/>
        <v>0</v>
      </c>
      <c r="K20" s="10">
        <v>38.8</v>
      </c>
    </row>
    <row r="21" spans="1:11" ht="15" customHeight="1">
      <c r="A21" s="2"/>
      <c r="B21" s="4"/>
      <c r="C21" s="9" t="s">
        <v>30</v>
      </c>
      <c r="D21" s="10">
        <v>72.87</v>
      </c>
      <c r="E21" s="10">
        <v>86.72</v>
      </c>
      <c r="F21" s="10">
        <f t="shared" si="0"/>
        <v>-13.849999999999994</v>
      </c>
      <c r="G21" s="11">
        <v>829</v>
      </c>
      <c r="H21" s="12">
        <f>D21/G21*100</f>
        <v>8.790108564535586</v>
      </c>
      <c r="I21" s="12">
        <v>8.7</v>
      </c>
      <c r="J21" s="12">
        <f t="shared" si="2"/>
        <v>0.09010856453558702</v>
      </c>
      <c r="K21" s="10">
        <v>60.52</v>
      </c>
    </row>
    <row r="22" spans="1:11" ht="27" customHeight="1">
      <c r="A22" s="2"/>
      <c r="B22" s="4"/>
      <c r="C22" s="9" t="s">
        <v>31</v>
      </c>
      <c r="D22" s="10">
        <v>3.5</v>
      </c>
      <c r="E22" s="10">
        <v>3.08</v>
      </c>
      <c r="F22" s="10">
        <f t="shared" si="0"/>
        <v>0.41999999999999993</v>
      </c>
      <c r="G22" s="11">
        <v>25</v>
      </c>
      <c r="H22" s="12">
        <f t="shared" si="1"/>
        <v>14.000000000000002</v>
      </c>
      <c r="I22" s="12">
        <v>12.8</v>
      </c>
      <c r="J22" s="12">
        <f t="shared" si="2"/>
        <v>1.200000000000001</v>
      </c>
      <c r="K22" s="10">
        <v>3.4</v>
      </c>
    </row>
    <row r="23" spans="1:11" ht="15" customHeight="1">
      <c r="A23" s="2"/>
      <c r="B23" s="4"/>
      <c r="C23" s="9" t="s">
        <v>32</v>
      </c>
      <c r="D23" s="10">
        <v>17</v>
      </c>
      <c r="E23" s="10">
        <v>17.8</v>
      </c>
      <c r="F23" s="10">
        <f t="shared" si="0"/>
        <v>-0.8000000000000007</v>
      </c>
      <c r="G23" s="11">
        <v>180</v>
      </c>
      <c r="H23" s="12">
        <f t="shared" si="1"/>
        <v>9.444444444444445</v>
      </c>
      <c r="I23" s="12">
        <v>9.9</v>
      </c>
      <c r="J23" s="12">
        <f t="shared" si="2"/>
        <v>-0.4555555555555557</v>
      </c>
      <c r="K23" s="10">
        <v>16.63</v>
      </c>
    </row>
    <row r="24" spans="1:11" ht="27" customHeight="1">
      <c r="A24" s="2"/>
      <c r="B24" s="4"/>
      <c r="C24" s="9" t="s">
        <v>33</v>
      </c>
      <c r="D24" s="10">
        <v>24.06</v>
      </c>
      <c r="E24" s="10">
        <v>21.46</v>
      </c>
      <c r="F24" s="10">
        <f t="shared" si="0"/>
        <v>2.599999999999998</v>
      </c>
      <c r="G24" s="11">
        <v>200</v>
      </c>
      <c r="H24" s="12">
        <f>D24/G24*100</f>
        <v>12.03</v>
      </c>
      <c r="I24" s="12">
        <v>10.7</v>
      </c>
      <c r="J24" s="12">
        <f t="shared" si="2"/>
        <v>1.33</v>
      </c>
      <c r="K24" s="10">
        <v>25.41</v>
      </c>
    </row>
    <row r="25" spans="1:11" ht="15" customHeight="1">
      <c r="A25" s="2"/>
      <c r="B25" s="4"/>
      <c r="C25" s="9" t="s">
        <v>34</v>
      </c>
      <c r="D25" s="10">
        <v>51.16</v>
      </c>
      <c r="E25" s="10">
        <v>20.6</v>
      </c>
      <c r="F25" s="10">
        <f t="shared" si="0"/>
        <v>30.559999999999995</v>
      </c>
      <c r="G25" s="11">
        <v>371</v>
      </c>
      <c r="H25" s="12">
        <f t="shared" si="1"/>
        <v>13.78975741239892</v>
      </c>
      <c r="I25" s="12">
        <v>10.3</v>
      </c>
      <c r="J25" s="12">
        <f t="shared" si="2"/>
        <v>3.4897574123989195</v>
      </c>
      <c r="K25" s="10">
        <v>51.69</v>
      </c>
    </row>
    <row r="26" spans="1:11" ht="27" customHeight="1">
      <c r="A26" s="2"/>
      <c r="B26" s="4"/>
      <c r="C26" s="9" t="s">
        <v>35</v>
      </c>
      <c r="D26" s="10">
        <v>21</v>
      </c>
      <c r="E26" s="10">
        <v>20</v>
      </c>
      <c r="F26" s="10">
        <f t="shared" si="0"/>
        <v>1</v>
      </c>
      <c r="G26" s="11">
        <v>234</v>
      </c>
      <c r="H26" s="12">
        <f t="shared" si="1"/>
        <v>8.974358974358974</v>
      </c>
      <c r="I26" s="12">
        <v>8.5</v>
      </c>
      <c r="J26" s="12">
        <f t="shared" si="2"/>
        <v>0.47435897435897445</v>
      </c>
      <c r="K26" s="10">
        <v>20.45</v>
      </c>
    </row>
    <row r="27" spans="1:11" ht="27" customHeight="1">
      <c r="A27" s="2"/>
      <c r="B27" s="4"/>
      <c r="C27" s="9" t="s">
        <v>36</v>
      </c>
      <c r="D27" s="10">
        <v>11</v>
      </c>
      <c r="E27" s="10">
        <v>11.5</v>
      </c>
      <c r="F27" s="10">
        <f t="shared" si="0"/>
        <v>-0.5</v>
      </c>
      <c r="G27" s="11">
        <v>156</v>
      </c>
      <c r="H27" s="12">
        <f t="shared" si="1"/>
        <v>7.051282051282051</v>
      </c>
      <c r="I27" s="12">
        <v>7.4</v>
      </c>
      <c r="J27" s="12">
        <f t="shared" si="2"/>
        <v>-0.34871794871794926</v>
      </c>
      <c r="K27" s="10">
        <v>10.48</v>
      </c>
    </row>
    <row r="28" spans="1:11" ht="27" customHeight="1">
      <c r="A28" s="2"/>
      <c r="B28" s="4"/>
      <c r="C28" s="9" t="s">
        <v>37</v>
      </c>
      <c r="D28" s="10">
        <v>3.6</v>
      </c>
      <c r="E28" s="10">
        <v>4.5</v>
      </c>
      <c r="F28" s="10">
        <f t="shared" si="0"/>
        <v>-0.8999999999999999</v>
      </c>
      <c r="G28" s="11">
        <v>30</v>
      </c>
      <c r="H28" s="12">
        <f t="shared" si="1"/>
        <v>12.000000000000002</v>
      </c>
      <c r="I28" s="12">
        <v>15</v>
      </c>
      <c r="J28" s="12">
        <f t="shared" si="2"/>
        <v>-2.9999999999999982</v>
      </c>
      <c r="K28" s="10">
        <v>3.7</v>
      </c>
    </row>
    <row r="29" spans="1:11" ht="27" customHeight="1">
      <c r="A29" s="2"/>
      <c r="B29" s="4"/>
      <c r="C29" s="9" t="s">
        <v>52</v>
      </c>
      <c r="D29" s="10">
        <v>2.5</v>
      </c>
      <c r="E29" s="10"/>
      <c r="F29" s="10"/>
      <c r="G29" s="11">
        <v>16</v>
      </c>
      <c r="H29" s="12">
        <f>D29/G29*100</f>
        <v>15.625</v>
      </c>
      <c r="I29" s="12"/>
      <c r="J29" s="12"/>
      <c r="K29" s="10">
        <v>2.52</v>
      </c>
    </row>
    <row r="30" spans="1:11" ht="27" customHeight="1">
      <c r="A30" s="2"/>
      <c r="B30" s="4"/>
      <c r="C30" s="9" t="s">
        <v>53</v>
      </c>
      <c r="D30" s="10">
        <v>8.6</v>
      </c>
      <c r="E30" s="10"/>
      <c r="F30" s="10"/>
      <c r="G30" s="11">
        <v>50</v>
      </c>
      <c r="H30" s="12">
        <f t="shared" si="1"/>
        <v>17.2</v>
      </c>
      <c r="I30" s="12"/>
      <c r="J30" s="12"/>
      <c r="K30" s="10">
        <v>8.38</v>
      </c>
    </row>
    <row r="31" spans="1:11" ht="15" customHeight="1">
      <c r="A31" s="2"/>
      <c r="B31" s="4" t="s">
        <v>38</v>
      </c>
      <c r="C31" s="5" t="s">
        <v>39</v>
      </c>
      <c r="D31" s="6">
        <f>D32+D33</f>
        <v>0</v>
      </c>
      <c r="E31" s="6">
        <f>E32+E33</f>
        <v>0</v>
      </c>
      <c r="F31" s="6">
        <f>D31-E31</f>
        <v>0</v>
      </c>
      <c r="G31" s="7">
        <f>G32+G33</f>
        <v>0</v>
      </c>
      <c r="H31" s="8" t="e">
        <f>D31/G31*100</f>
        <v>#DIV/0!</v>
      </c>
      <c r="I31" s="8"/>
      <c r="J31" s="8" t="e">
        <f>H31-I31</f>
        <v>#DIV/0!</v>
      </c>
      <c r="K31" s="6">
        <f>K32+K33</f>
        <v>0</v>
      </c>
    </row>
    <row r="32" spans="1:11" ht="15" customHeight="1">
      <c r="A32" s="2"/>
      <c r="B32" s="4"/>
      <c r="C32" s="9" t="s">
        <v>40</v>
      </c>
      <c r="D32" s="10"/>
      <c r="E32" s="10"/>
      <c r="F32" s="10">
        <f t="shared" si="0"/>
        <v>0</v>
      </c>
      <c r="G32" s="11"/>
      <c r="H32" s="12" t="e">
        <f t="shared" si="1"/>
        <v>#DIV/0!</v>
      </c>
      <c r="I32" s="12"/>
      <c r="J32" s="12" t="e">
        <f t="shared" si="2"/>
        <v>#DIV/0!</v>
      </c>
      <c r="K32" s="10"/>
    </row>
    <row r="33" spans="1:11" ht="27" customHeight="1">
      <c r="A33" s="2"/>
      <c r="B33" s="4"/>
      <c r="C33" s="9" t="s">
        <v>41</v>
      </c>
      <c r="D33" s="10"/>
      <c r="E33" s="10"/>
      <c r="F33" s="10">
        <f t="shared" si="0"/>
        <v>0</v>
      </c>
      <c r="G33" s="11"/>
      <c r="H33" s="12" t="e">
        <f t="shared" si="1"/>
        <v>#DIV/0!</v>
      </c>
      <c r="I33" s="12"/>
      <c r="J33" s="12" t="e">
        <f t="shared" si="2"/>
        <v>#DIV/0!</v>
      </c>
      <c r="K33" s="10"/>
    </row>
    <row r="34" spans="1:11" ht="15" customHeight="1">
      <c r="A34" s="2"/>
      <c r="B34" s="4" t="s">
        <v>42</v>
      </c>
      <c r="C34" s="5" t="s">
        <v>43</v>
      </c>
      <c r="D34" s="6">
        <f>D35</f>
        <v>0</v>
      </c>
      <c r="E34" s="6">
        <f>E35</f>
        <v>0</v>
      </c>
      <c r="F34" s="6">
        <f>D34-E34</f>
        <v>0</v>
      </c>
      <c r="G34" s="7">
        <f>G35</f>
        <v>0</v>
      </c>
      <c r="H34" s="8" t="e">
        <f>D34/G34*100</f>
        <v>#DIV/0!</v>
      </c>
      <c r="I34" s="8"/>
      <c r="J34" s="8" t="e">
        <f>H34-I34</f>
        <v>#DIV/0!</v>
      </c>
      <c r="K34" s="6">
        <f>K35</f>
        <v>0</v>
      </c>
    </row>
    <row r="35" spans="1:11" ht="15" customHeight="1">
      <c r="A35" s="2"/>
      <c r="B35" s="4"/>
      <c r="C35" s="9" t="s">
        <v>44</v>
      </c>
      <c r="D35" s="10"/>
      <c r="E35" s="10"/>
      <c r="F35" s="10">
        <f t="shared" si="0"/>
        <v>0</v>
      </c>
      <c r="G35" s="11"/>
      <c r="H35" s="12" t="e">
        <f t="shared" si="1"/>
        <v>#DIV/0!</v>
      </c>
      <c r="I35" s="12"/>
      <c r="J35" s="12" t="e">
        <f t="shared" si="2"/>
        <v>#DIV/0!</v>
      </c>
      <c r="K35" s="10"/>
    </row>
    <row r="36" spans="1:11" ht="15" customHeight="1">
      <c r="A36" s="2"/>
      <c r="B36" s="4" t="s">
        <v>45</v>
      </c>
      <c r="C36" s="5" t="s">
        <v>46</v>
      </c>
      <c r="D36" s="6">
        <f>D37+D38+D39</f>
        <v>0</v>
      </c>
      <c r="E36" s="6">
        <f>E37+E38+E39</f>
        <v>0</v>
      </c>
      <c r="F36" s="6">
        <f>D36-E36</f>
        <v>0</v>
      </c>
      <c r="G36" s="7">
        <f>G37+G38+G39</f>
        <v>0</v>
      </c>
      <c r="H36" s="8" t="e">
        <f>D36/G36*100</f>
        <v>#DIV/0!</v>
      </c>
      <c r="I36" s="8"/>
      <c r="J36" s="8" t="e">
        <f>H36-I36</f>
        <v>#DIV/0!</v>
      </c>
      <c r="K36" s="6">
        <f>K37+K38+K39</f>
        <v>0</v>
      </c>
    </row>
    <row r="37" spans="1:11" ht="15" customHeight="1">
      <c r="A37" s="2"/>
      <c r="B37" s="4"/>
      <c r="C37" s="9" t="s">
        <v>47</v>
      </c>
      <c r="D37" s="10"/>
      <c r="E37" s="10"/>
      <c r="F37" s="10">
        <f t="shared" si="0"/>
        <v>0</v>
      </c>
      <c r="G37" s="11"/>
      <c r="H37" s="12" t="e">
        <f t="shared" si="1"/>
        <v>#DIV/0!</v>
      </c>
      <c r="I37" s="12"/>
      <c r="J37" s="12" t="e">
        <f t="shared" si="2"/>
        <v>#DIV/0!</v>
      </c>
      <c r="K37" s="10"/>
    </row>
    <row r="38" spans="1:11" ht="15" customHeight="1">
      <c r="A38" s="2"/>
      <c r="B38" s="4"/>
      <c r="C38" s="9" t="s">
        <v>48</v>
      </c>
      <c r="D38" s="10"/>
      <c r="E38" s="10"/>
      <c r="F38" s="10">
        <f t="shared" si="0"/>
        <v>0</v>
      </c>
      <c r="G38" s="11"/>
      <c r="H38" s="12" t="e">
        <f t="shared" si="1"/>
        <v>#DIV/0!</v>
      </c>
      <c r="I38" s="12"/>
      <c r="J38" s="12" t="e">
        <f t="shared" si="2"/>
        <v>#DIV/0!</v>
      </c>
      <c r="K38" s="10"/>
    </row>
    <row r="39" spans="1:11" ht="27" customHeight="1">
      <c r="A39" s="2"/>
      <c r="B39" s="4"/>
      <c r="C39" s="9" t="s">
        <v>49</v>
      </c>
      <c r="D39" s="10"/>
      <c r="E39" s="10"/>
      <c r="F39" s="10">
        <f t="shared" si="0"/>
        <v>0</v>
      </c>
      <c r="G39" s="11"/>
      <c r="H39" s="12" t="e">
        <f t="shared" si="1"/>
        <v>#DIV/0!</v>
      </c>
      <c r="I39" s="12"/>
      <c r="J39" s="12" t="e">
        <f t="shared" si="2"/>
        <v>#DIV/0!</v>
      </c>
      <c r="K39" s="10"/>
    </row>
    <row r="40" spans="1:11" ht="15" customHeight="1">
      <c r="A40" s="2"/>
      <c r="B40" s="4"/>
      <c r="C40" s="5" t="s">
        <v>50</v>
      </c>
      <c r="D40" s="6">
        <f>D5+D8+D11+D19+D31+D34+D36</f>
        <v>254.89</v>
      </c>
      <c r="E40" s="6">
        <f>E5+E8+E11+E19+E31+E34+E36</f>
        <v>225.36</v>
      </c>
      <c r="F40" s="6">
        <f>D40-E40</f>
        <v>29.529999999999973</v>
      </c>
      <c r="G40" s="6">
        <f>G5+G8+G11+G19+G31+G34+G36</f>
        <v>2391</v>
      </c>
      <c r="H40" s="8">
        <f>D40/G40*100</f>
        <v>10.66039314094521</v>
      </c>
      <c r="I40" s="8"/>
      <c r="J40" s="8">
        <f>H40-I40</f>
        <v>10.66039314094521</v>
      </c>
      <c r="K40" s="6">
        <f>K5+K8+K11+K19+K31+K34+K36</f>
        <v>241.97999999999996</v>
      </c>
    </row>
  </sheetData>
  <sheetProtection/>
  <mergeCells count="3">
    <mergeCell ref="B1:K1"/>
    <mergeCell ref="B2:K2"/>
    <mergeCell ref="B3:C3"/>
  </mergeCells>
  <printOptions/>
  <pageMargins left="0.1968503937007874" right="0.1968503937007874" top="0.1968503937007874" bottom="0.1968503937007874" header="0.07874015748031496" footer="0.07874015748031496"/>
  <pageSetup fitToHeight="1" fitToWidth="1" horizontalDpi="600" verticalDpi="600" orientation="landscape" paperSize="9" scale="64" r:id="rId1"/>
  <headerFooter alignWithMargins="0"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Сергеевич Клименко</dc:creator>
  <cp:keywords/>
  <dc:description/>
  <cp:lastModifiedBy>UseR</cp:lastModifiedBy>
  <cp:lastPrinted>2020-11-18T01:38:42Z</cp:lastPrinted>
  <dcterms:created xsi:type="dcterms:W3CDTF">2020-11-18T01:39:24Z</dcterms:created>
  <dcterms:modified xsi:type="dcterms:W3CDTF">2021-09-08T00:37:28Z</dcterms:modified>
  <cp:category/>
  <cp:version/>
  <cp:contentType/>
  <cp:contentStatus/>
</cp:coreProperties>
</file>