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80" windowWidth="17370" windowHeight="9165" firstSheet="1" activeTab="1"/>
  </bookViews>
  <sheets>
    <sheet name="титульный лист" sheetId="1" r:id="rId1"/>
    <sheet name="План создания объектов инфр-ры" sheetId="2" r:id="rId2"/>
    <sheet name="Лист2" sheetId="3" r:id="rId3"/>
  </sheets>
  <definedNames/>
  <calcPr fullCalcOnLoad="1"/>
</workbook>
</file>

<file path=xl/sharedStrings.xml><?xml version="1.0" encoding="utf-8"?>
<sst xmlns="http://schemas.openxmlformats.org/spreadsheetml/2006/main" count="255" uniqueCount="157">
  <si>
    <t>всего</t>
  </si>
  <si>
    <t>Железнодорожные линии</t>
  </si>
  <si>
    <t>Объекты образования</t>
  </si>
  <si>
    <t xml:space="preserve">Объекты социальной защиты населения </t>
  </si>
  <si>
    <t>Воздушные сообщения</t>
  </si>
  <si>
    <t xml:space="preserve">Объекты спорта и туризма </t>
  </si>
  <si>
    <t>Автомобильные дороги местного значения</t>
  </si>
  <si>
    <t>тепло энергия Гкал/час</t>
  </si>
  <si>
    <t>электро энергия МВт/час</t>
  </si>
  <si>
    <t>Срок сдачи объекта, год</t>
  </si>
  <si>
    <t xml:space="preserve">Контакты (организация, телефон) </t>
  </si>
  <si>
    <t>№ п/п</t>
  </si>
  <si>
    <t>Наименование объекта               (вид работ)</t>
  </si>
  <si>
    <t xml:space="preserve">Объекты водоснабжения и водоотведения </t>
  </si>
  <si>
    <t xml:space="preserve">(в разрезе муниципальных образований) </t>
  </si>
  <si>
    <t xml:space="preserve">Планируемые объемы  потребления </t>
  </si>
  <si>
    <t>вода,   тыс.куб.м/час</t>
  </si>
  <si>
    <t>План создания инвестиционных объектов и объектов инфраструктуры в Республике Хакасия на 2013 год*</t>
  </si>
  <si>
    <t xml:space="preserve"> - степень готовности низкая: разработка (наличие) ТЭО, разработка (наличие) ПСД, проведение конкурса (аукциона), заключение контракта на проведение работ;</t>
  </si>
  <si>
    <t xml:space="preserve"> - степень готовности средняя: начало работ, строительно-монтажные работы;</t>
  </si>
  <si>
    <t xml:space="preserve"> - степень готовности высокая: строительно-монтажные работы более 70%, завершение работ, ввод в эксплуатацию.</t>
  </si>
  <si>
    <t>Фактическое состояние объекта/ степень готовности*</t>
  </si>
  <si>
    <t xml:space="preserve">Объекты жилищно-коммунального хозяйства  </t>
  </si>
  <si>
    <t xml:space="preserve"> Объекты транспортной инфраструктуры </t>
  </si>
  <si>
    <t xml:space="preserve">Объекты телекоммуникационной инфраструктуры </t>
  </si>
  <si>
    <t>Объекты  социальной инфраструктуры</t>
  </si>
  <si>
    <t xml:space="preserve">Приложение 2  </t>
  </si>
  <si>
    <t>к протоколу заседания президиума Совета по</t>
  </si>
  <si>
    <t xml:space="preserve">экономическому развитию Республики Хакасия </t>
  </si>
  <si>
    <t>от "_____"_________2013г.  № ___________</t>
  </si>
  <si>
    <t xml:space="preserve">* С отражением фактического состояния реализации объекта и оценки степени готовности создания объекта: </t>
  </si>
  <si>
    <t>2014 год</t>
  </si>
  <si>
    <t xml:space="preserve">Объем финансирования, млн руб. </t>
  </si>
  <si>
    <t>фед. бюджет</t>
  </si>
  <si>
    <t>респ. бюджет</t>
  </si>
  <si>
    <t>внебюдж.источники</t>
  </si>
  <si>
    <t>План создания объектов инфраструктуры</t>
  </si>
  <si>
    <t xml:space="preserve">* Фактическое состояние реализации объекта и оценка степени готовности создания объекта: </t>
  </si>
  <si>
    <t>Общая стоимость  объекта</t>
  </si>
  <si>
    <t xml:space="preserve"> - степень готовности низкая: разработка (наличие) ТЭО, разработка (наличие) ПСД, гос. экспертиза, проведение конкурса (аукциона), заключение контракта на проведение работ;</t>
  </si>
  <si>
    <t xml:space="preserve">муниц. бюджет </t>
  </si>
  <si>
    <t xml:space="preserve">Капитальный ремонт </t>
  </si>
  <si>
    <t>МБОУ " Устино-Копьевская СОШ"( замена трубы)</t>
  </si>
  <si>
    <t>Муниципальная программа "Свой дом на 2011-2015 годы"</t>
  </si>
  <si>
    <t>Строительство водопровода д. Б-Сютик</t>
  </si>
  <si>
    <t>Копьёвский сельсовет 8(39036)28321</t>
  </si>
  <si>
    <t>Копьёвский поссовет 8(39036)21244</t>
  </si>
  <si>
    <t>Строительство водопровода п. Копьёво</t>
  </si>
  <si>
    <t>Муниципальная программа "Развитие агропромышленного комплекса и социальной сферы на селе Орджоникидзевского района на 2014-2016 годы</t>
  </si>
  <si>
    <t>Строительство школы с. Июс</t>
  </si>
  <si>
    <t>Строительство начальной школы п. Копьёво</t>
  </si>
  <si>
    <t>Строительство РДК п. Копьёво</t>
  </si>
  <si>
    <t>Муниципальная программа "Развитие физической культуры и спорта в Орджоникидзевском районе на 2012-2015 годы"</t>
  </si>
  <si>
    <t>Строительство физкультурно-оздоровительного комплекса в п. Копьёво</t>
  </si>
  <si>
    <t>Муниципальная программа "Переселение жителей муниципального образования Орджоникидзевский район Республики Хакасия из аварийного и непригодного для проживания жилищного фонда на 2011-2015 годы"</t>
  </si>
  <si>
    <t>Строительство 24-х квартирного дома в с. Приисковое</t>
  </si>
  <si>
    <t>Муниципальная программа "Энергосбережение и повышение энергетической эффективности  Орджоникидзевском  районе Республики Хакасия на 2013-2015 годы и на перспективу до 2020 года"</t>
  </si>
  <si>
    <t xml:space="preserve">Итого </t>
  </si>
  <si>
    <t>МБОУ " Копьевская ССОШ" модернизация тепловых сетей</t>
  </si>
  <si>
    <t>Капитальный ремонт МБОУ Кобяковская ООШ</t>
  </si>
  <si>
    <t>Капитальный ремонт МБОУ        "Новомарьясовская СОШ - И"</t>
  </si>
  <si>
    <t>Капитальный ремонт МБОУ        "Устино-Копьёвской СОШ "</t>
  </si>
  <si>
    <t>объекты теплоснабжения</t>
  </si>
  <si>
    <t>Муниципальная программа "Чистая вода" на 2014-2015 годы"</t>
  </si>
  <si>
    <t>Реконструкция канализационных очистных сооружений в п. Копьёво</t>
  </si>
  <si>
    <t>Модернизация ул. Вокзальная п. Копьёво</t>
  </si>
  <si>
    <t>Строительство  в д. Когунек Школы-дом</t>
  </si>
  <si>
    <t xml:space="preserve">Муниципальная программа "Развитие образования в муниципальном образовании Орджоникидзевский район на 2011-2015 годы"    Подпрограмма "Реализация национальной образовательной инициативы "Наша новая школа в муниципальном образовании Орджоникидзевский район </t>
  </si>
  <si>
    <t>Администрация Копьевского поссовета модернизация тепловых сетей</t>
  </si>
  <si>
    <t>Администрация Красноиюсского сельсовета модернизация тепловых сетей</t>
  </si>
  <si>
    <t>Муниципальная программа "Культура Орджоникидзевского района на 2014-2015 годы"</t>
  </si>
  <si>
    <t>Замена оконных блоков МБОУ "Приисковая СОШ"</t>
  </si>
  <si>
    <t>Замена оконных блоков МБОУ "Кобяковская ООШ"</t>
  </si>
  <si>
    <t>Капитальный ремонт спортивного зала "Гайдаровская СОШ"</t>
  </si>
  <si>
    <t>Замена оконных блоков МБОУ "Устино-Копьёвская СОШ"</t>
  </si>
  <si>
    <t>Капитальный ремонт спортивного зала МБОУ "Приисковая СОШ"</t>
  </si>
  <si>
    <t>Строительство спортзала в МБОУ "Орджоникидзевская СОШ"</t>
  </si>
  <si>
    <t>Капитальный ремонт МБОУ "Орджоникдзевскеая СОШ"</t>
  </si>
  <si>
    <t>Программа "Комплексное развитие систем коммунальной инфраструктуры на 2011-2015 годы" (поселения)</t>
  </si>
  <si>
    <t>Управление образования (839036)21278</t>
  </si>
  <si>
    <t>Замена оконных юлоков МБОУ "Орджоникидзевская СОШ</t>
  </si>
  <si>
    <t>Капитальный ремонт "Кожуховская НОШ", "Кагаевская НОШ", "Монастырёвская НОШ"</t>
  </si>
  <si>
    <t>Строительство в д. Гайдаровск начальной школы-сад</t>
  </si>
  <si>
    <t>Замена оконных блоков МБОУ "Кожуховская НОШ", "Кагаевская НОШ", "Монастырёвская НОШ"</t>
  </si>
  <si>
    <t>Подпрограмма "Школьное питание в муниципальном образовании Орджоникидзевский район на 2011-2015 годы"</t>
  </si>
  <si>
    <t>Капитальный ремонт школьной столовой МБОУ "Гайдаровская СОШ"</t>
  </si>
  <si>
    <t>Капитальный ремонт МБОУ "Приисковая СОШ" открытие одной группы для дошкольников</t>
  </si>
  <si>
    <t>Подпрограмма "Обеспечение доступности дошкольного образования в муниципальном образовании Орджоникидзевский район на 2011-2015 годы"</t>
  </si>
  <si>
    <t>Капитальный ремонт  здания в д. Большой - Сютик для открытия детского сада на 20 мест</t>
  </si>
  <si>
    <t>Строительство детского сада в с. Сарала на 40 мест</t>
  </si>
  <si>
    <t>Строительство детского сада в с. Орджоникидзевское на 40 мест</t>
  </si>
  <si>
    <t>Капитальный ремонт хакасского центра д. Горюново</t>
  </si>
  <si>
    <t>Капитальный ремонт здания УКМС</t>
  </si>
  <si>
    <t>Капитальный ремонт СДК с. Устинкино</t>
  </si>
  <si>
    <t>Капитальный ремонт СДК с. Июс</t>
  </si>
  <si>
    <t>Капитальный ремонт СДК с. Орджоникидзевское</t>
  </si>
  <si>
    <t>Капитальный ремонт СДК с. Сарала</t>
  </si>
  <si>
    <t>Капитальный ремонт СК п. Гайдаровск</t>
  </si>
  <si>
    <t>Капитальный ремонт СДК с.Копьёво</t>
  </si>
  <si>
    <t>Капитальный ремонт СК и библиотеки д. Горюново</t>
  </si>
  <si>
    <t>Капитальный ремонт СДК д. Монастырёво</t>
  </si>
  <si>
    <t>Капитальный ремонт СДК д. Кобяково</t>
  </si>
  <si>
    <t>Капитальный ремонт СК и библиотеки д Кожухово</t>
  </si>
  <si>
    <t>Капитальный ремонт СДК д. Подкамень</t>
  </si>
  <si>
    <t>Капитальный ремонт СДК д. Когунек</t>
  </si>
  <si>
    <t>договор с ООО "СибЭнерго г. Черногорск</t>
  </si>
  <si>
    <t>договор с СПК "Вариант"</t>
  </si>
  <si>
    <t>договор с ООО "Энергострой</t>
  </si>
  <si>
    <t>договор СПК "Вариант"</t>
  </si>
  <si>
    <t>договор ООО"СтройВектор"Красноярский край</t>
  </si>
  <si>
    <t>договорООО"Мастер" г. Красноярск</t>
  </si>
  <si>
    <t>Капитальный ремонт СДК и библиотеки д. Малый Сютик</t>
  </si>
  <si>
    <t>Капитальный ремонт СК д. Костино</t>
  </si>
  <si>
    <t>Капитальный ремонт здания музыкальной школы с. Июс</t>
  </si>
  <si>
    <t>Капитальный ремонт здания музыкальной школы п. Копьёво</t>
  </si>
  <si>
    <t>Строительство СК в д. Кагаево</t>
  </si>
  <si>
    <t>Управление культуры, молодёжи и спорта8(39036)21179</t>
  </si>
  <si>
    <t>Администрация Орджоникидзевского района 8(39036)21704</t>
  </si>
  <si>
    <t>Итого</t>
  </si>
  <si>
    <t>Приисковый сельсовет 8(39036)2-5437</t>
  </si>
  <si>
    <t>Красноиюсский сельсовет 8(39036)23333</t>
  </si>
  <si>
    <t>Новомарьясовский сельсовет 8(39036)26469</t>
  </si>
  <si>
    <t>Копьёвский сельсовет  8(39036) 28321</t>
  </si>
  <si>
    <t>Устинкинский сельсовет 8(39036)24422</t>
  </si>
  <si>
    <t>Управление образования 8(39036)21278</t>
  </si>
  <si>
    <t>Администрация Копьевского поссовета 8(39036)21244</t>
  </si>
  <si>
    <t xml:space="preserve">Администрация Красноиюсского сельсовета </t>
  </si>
  <si>
    <t>договорООО "Мастер" г. Красноярск</t>
  </si>
  <si>
    <t>МБОУ " Устино-Копьевская СОШ"модернизация тпловых сетей</t>
  </si>
  <si>
    <t>нет финансирования</t>
  </si>
  <si>
    <t>Объекты культуры</t>
  </si>
  <si>
    <t>наличие псд</t>
  </si>
  <si>
    <t>Жилищно - коммунальное хозяйство</t>
  </si>
  <si>
    <t>Строительство эстакады через протоку реки Чулым и прокладка водопровода в п. Копьёво</t>
  </si>
  <si>
    <t>Администрация Копьёвского поссовета(приобретение насосов)</t>
  </si>
  <si>
    <t>замена водопроводных сетей, ремонт шахтных колодцев в п. Копьёво</t>
  </si>
  <si>
    <t>Замена ветхих сетей водопровода в с. Июс</t>
  </si>
  <si>
    <t>Замена водопроводных сетей в с. Новомарьясово</t>
  </si>
  <si>
    <t>Замена сетей водопровода в с. Копьёво, строительство летнего водопровода в д. Б-Сютик</t>
  </si>
  <si>
    <t>Замена водопроводных сетей  в д. Подкамень</t>
  </si>
  <si>
    <t>Приобретение насосов на очистных сооружениях п. Копьёво</t>
  </si>
  <si>
    <t>Строительство общественной бани в п. Копьёво</t>
  </si>
  <si>
    <t>МБОУ " Копьевская ССОШ" (приобретение котла, модернизация котельной)</t>
  </si>
  <si>
    <t>Работы  по устройсву котельной в СДК, модернизация котельной</t>
  </si>
  <si>
    <r>
      <rPr>
        <b/>
        <i/>
        <sz val="12"/>
        <color indexed="8"/>
        <rFont val="Times New Roman"/>
        <family val="1"/>
      </rPr>
      <t xml:space="preserve"> Орджоникидзевский сельсовет 8(39036)2-534</t>
    </r>
    <r>
      <rPr>
        <b/>
        <i/>
        <sz val="11"/>
        <color indexed="8"/>
        <rFont val="Times New Roman"/>
        <family val="1"/>
      </rPr>
      <t>5</t>
    </r>
  </si>
  <si>
    <t>Гайдаровский сельсовет 8(39036)24318</t>
  </si>
  <si>
    <t>Саралинский сельсовет 8(39036)27418</t>
  </si>
  <si>
    <t>Орджоникидзевский сельсовет 8(39036)25345</t>
  </si>
  <si>
    <t>Управление культуры, молодёжи и спорта 8(39036)21179</t>
  </si>
  <si>
    <t>Всего по разделу</t>
  </si>
  <si>
    <t xml:space="preserve">наличие псд </t>
  </si>
  <si>
    <t>Всего  по МО  Орджоникидзевский район</t>
  </si>
  <si>
    <t>начало строительно- монтажных работ, 30 % готовности</t>
  </si>
  <si>
    <t>Приложение 3                       к  Комплексному инвестиционному плану муниципального образования Орджоникидзевский район</t>
  </si>
  <si>
    <t>Капитальный ремонт СДК в с. Орджоникидзевское</t>
  </si>
  <si>
    <t>налчие псд</t>
  </si>
  <si>
    <t>Строительство физкультурно- спортивного зала расположенного по адресу: с. Орджоникидзевское, ул. М. Цукановой, 15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</si>
</sst>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[$-419]General"/>
    <numFmt numFmtId="166" formatCode="0.0000"/>
    <numFmt numFmtId="167" formatCode="0.0"/>
    <numFmt numFmtId="168" formatCode="#,##0.000&quot;р.&quot;"/>
    <numFmt numFmtId="169" formatCode="#,##0.000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b/>
      <i/>
      <sz val="12"/>
      <color indexed="8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sz val="13"/>
      <color indexed="8"/>
      <name val="Times New Roman"/>
      <family val="1"/>
    </font>
    <font>
      <b/>
      <sz val="20"/>
      <color indexed="8"/>
      <name val="Times New Roman"/>
      <family val="1"/>
    </font>
    <font>
      <sz val="16"/>
      <color indexed="8"/>
      <name val="Times New Roman"/>
      <family val="1"/>
    </font>
    <font>
      <b/>
      <sz val="13"/>
      <color indexed="8"/>
      <name val="Times New Roman"/>
      <family val="1"/>
    </font>
    <font>
      <b/>
      <i/>
      <sz val="11"/>
      <color indexed="8"/>
      <name val="Calibri"/>
      <family val="2"/>
    </font>
    <font>
      <b/>
      <i/>
      <sz val="11"/>
      <color indexed="8"/>
      <name val="Times New Roman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2"/>
      <color indexed="10"/>
      <name val="Times New Roman"/>
      <family val="1"/>
    </font>
    <font>
      <b/>
      <i/>
      <sz val="11"/>
      <color indexed="10"/>
      <name val="Calibri"/>
      <family val="2"/>
    </font>
    <font>
      <sz val="11"/>
      <color indexed="10"/>
      <name val="Times New Roman"/>
      <family val="1"/>
    </font>
    <font>
      <b/>
      <i/>
      <sz val="11"/>
      <color indexed="10"/>
      <name val="Times New Roman"/>
      <family val="1"/>
    </font>
    <font>
      <sz val="12"/>
      <color indexed="60"/>
      <name val="Times New Roman"/>
      <family val="1"/>
    </font>
    <font>
      <b/>
      <i/>
      <sz val="12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i/>
      <sz val="11"/>
      <color indexed="60"/>
      <name val="Calibri"/>
      <family val="2"/>
    </font>
    <font>
      <sz val="11"/>
      <color indexed="60"/>
      <name val="Calibri"/>
      <family val="2"/>
    </font>
    <font>
      <b/>
      <sz val="12"/>
      <color indexed="10"/>
      <name val="Times New Roman"/>
      <family val="1"/>
    </font>
    <font>
      <b/>
      <i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.9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u val="single"/>
      <sz val="9.9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.9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.9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165" fontId="45" fillId="0" borderId="0">
      <alignment/>
      <protection/>
    </xf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6" fillId="25" borderId="1" applyNumberFormat="0" applyAlignment="0" applyProtection="0"/>
    <xf numFmtId="0" fontId="47" fillId="26" borderId="2" applyNumberFormat="0" applyAlignment="0" applyProtection="0"/>
    <xf numFmtId="0" fontId="48" fillId="26" borderId="1" applyNumberFormat="0" applyAlignment="0" applyProtection="0"/>
    <xf numFmtId="0" fontId="49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7" borderId="7" applyNumberFormat="0" applyAlignment="0" applyProtection="0"/>
    <xf numFmtId="0" fontId="55" fillId="0" borderId="0" applyNumberFormat="0" applyFill="0" applyBorder="0" applyAlignment="0" applyProtection="0"/>
    <xf numFmtId="0" fontId="56" fillId="28" borderId="0" applyNumberFormat="0" applyBorder="0" applyAlignment="0" applyProtection="0"/>
    <xf numFmtId="0" fontId="4" fillId="0" borderId="0">
      <alignment/>
      <protection/>
    </xf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2" fillId="31" borderId="0" applyNumberFormat="0" applyBorder="0" applyAlignment="0" applyProtection="0"/>
  </cellStyleXfs>
  <cellXfs count="193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/>
    </xf>
    <xf numFmtId="0" fontId="4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wrapText="1"/>
    </xf>
    <xf numFmtId="0" fontId="2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8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5" fillId="0" borderId="10" xfId="0" applyFont="1" applyBorder="1" applyAlignment="1">
      <alignment horizontal="left" vertical="center" wrapText="1"/>
    </xf>
    <xf numFmtId="14" fontId="5" fillId="0" borderId="10" xfId="0" applyNumberFormat="1" applyFont="1" applyBorder="1" applyAlignment="1">
      <alignment horizontal="left" vertical="center" wrapText="1"/>
    </xf>
    <xf numFmtId="2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/>
    </xf>
    <xf numFmtId="164" fontId="5" fillId="0" borderId="10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horizontal="left" vertical="center" wrapText="1"/>
    </xf>
    <xf numFmtId="14" fontId="5" fillId="0" borderId="10" xfId="0" applyNumberFormat="1" applyFont="1" applyBorder="1" applyAlignment="1">
      <alignment horizontal="center" vertical="center" wrapText="1"/>
    </xf>
    <xf numFmtId="0" fontId="7" fillId="32" borderId="10" xfId="0" applyFont="1" applyFill="1" applyBorder="1" applyAlignment="1">
      <alignment horizontal="left" vertical="center" wrapText="1"/>
    </xf>
    <xf numFmtId="0" fontId="15" fillId="0" borderId="10" xfId="0" applyFont="1" applyBorder="1" applyAlignment="1">
      <alignment/>
    </xf>
    <xf numFmtId="1" fontId="15" fillId="0" borderId="10" xfId="0" applyNumberFormat="1" applyFont="1" applyBorder="1" applyAlignment="1">
      <alignment/>
    </xf>
    <xf numFmtId="0" fontId="15" fillId="0" borderId="0" xfId="0" applyFont="1" applyAlignment="1">
      <alignment/>
    </xf>
    <xf numFmtId="0" fontId="14" fillId="0" borderId="10" xfId="0" applyFont="1" applyBorder="1" applyAlignment="1">
      <alignment wrapText="1"/>
    </xf>
    <xf numFmtId="0" fontId="14" fillId="0" borderId="10" xfId="0" applyFont="1" applyBorder="1" applyAlignment="1">
      <alignment/>
    </xf>
    <xf numFmtId="1" fontId="14" fillId="0" borderId="10" xfId="0" applyNumberFormat="1" applyFont="1" applyBorder="1" applyAlignment="1">
      <alignment/>
    </xf>
    <xf numFmtId="0" fontId="14" fillId="0" borderId="0" xfId="0" applyFont="1" applyAlignment="1">
      <alignment/>
    </xf>
    <xf numFmtId="0" fontId="5" fillId="0" borderId="10" xfId="0" applyFont="1" applyBorder="1" applyAlignment="1">
      <alignment horizontal="right" vertical="center" wrapText="1"/>
    </xf>
    <xf numFmtId="0" fontId="14" fillId="0" borderId="0" xfId="0" applyFont="1" applyAlignment="1">
      <alignment/>
    </xf>
    <xf numFmtId="0" fontId="5" fillId="0" borderId="10" xfId="0" applyFont="1" applyBorder="1" applyAlignment="1">
      <alignment vertical="center" wrapText="1"/>
    </xf>
    <xf numFmtId="1" fontId="5" fillId="0" borderId="10" xfId="0" applyNumberFormat="1" applyFont="1" applyBorder="1" applyAlignment="1">
      <alignment horizontal="right" vertical="center" wrapText="1"/>
    </xf>
    <xf numFmtId="167" fontId="5" fillId="0" borderId="10" xfId="0" applyNumberFormat="1" applyFont="1" applyBorder="1" applyAlignment="1">
      <alignment horizontal="right" vertical="center" wrapText="1"/>
    </xf>
    <xf numFmtId="1" fontId="5" fillId="0" borderId="10" xfId="0" applyNumberFormat="1" applyFont="1" applyBorder="1" applyAlignment="1">
      <alignment horizontal="center" vertical="center" wrapText="1"/>
    </xf>
    <xf numFmtId="1" fontId="7" fillId="0" borderId="10" xfId="0" applyNumberFormat="1" applyFont="1" applyBorder="1" applyAlignment="1">
      <alignment horizontal="center" vertical="center" wrapText="1"/>
    </xf>
    <xf numFmtId="167" fontId="5" fillId="0" borderId="10" xfId="0" applyNumberFormat="1" applyFont="1" applyBorder="1" applyAlignment="1">
      <alignment horizontal="center" vertical="center" wrapText="1"/>
    </xf>
    <xf numFmtId="169" fontId="5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167" fontId="7" fillId="0" borderId="10" xfId="0" applyNumberFormat="1" applyFont="1" applyBorder="1" applyAlignment="1">
      <alignment horizontal="center" vertical="center" wrapText="1"/>
    </xf>
    <xf numFmtId="2" fontId="7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14" fontId="5" fillId="0" borderId="14" xfId="0" applyNumberFormat="1" applyFont="1" applyBorder="1" applyAlignment="1">
      <alignment horizontal="left" vertical="center" wrapText="1"/>
    </xf>
    <xf numFmtId="1" fontId="14" fillId="0" borderId="10" xfId="0" applyNumberFormat="1" applyFont="1" applyBorder="1" applyAlignment="1">
      <alignment horizontal="center" vertical="center"/>
    </xf>
    <xf numFmtId="0" fontId="14" fillId="0" borderId="10" xfId="0" applyFont="1" applyBorder="1" applyAlignment="1">
      <alignment/>
    </xf>
    <xf numFmtId="0" fontId="5" fillId="0" borderId="15" xfId="0" applyFont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14" fillId="0" borderId="10" xfId="0" applyFont="1" applyBorder="1" applyAlignment="1">
      <alignment horizontal="left" vertical="top" wrapText="1"/>
    </xf>
    <xf numFmtId="1" fontId="5" fillId="0" borderId="10" xfId="0" applyNumberFormat="1" applyFont="1" applyBorder="1" applyAlignment="1">
      <alignment horizontal="center" wrapText="1"/>
    </xf>
    <xf numFmtId="167" fontId="5" fillId="0" borderId="10" xfId="0" applyNumberFormat="1" applyFont="1" applyBorder="1" applyAlignment="1">
      <alignment horizontal="center" wrapText="1"/>
    </xf>
    <xf numFmtId="2" fontId="5" fillId="0" borderId="10" xfId="0" applyNumberFormat="1" applyFont="1" applyBorder="1" applyAlignment="1">
      <alignment horizontal="right" vertical="center" wrapText="1"/>
    </xf>
    <xf numFmtId="0" fontId="5" fillId="0" borderId="10" xfId="0" applyFont="1" applyBorder="1" applyAlignment="1">
      <alignment horizontal="left" vertical="top" wrapText="1"/>
    </xf>
    <xf numFmtId="0" fontId="14" fillId="0" borderId="10" xfId="0" applyFont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14" fillId="0" borderId="10" xfId="0" applyFont="1" applyBorder="1" applyAlignment="1">
      <alignment horizontal="left" vertical="center" wrapText="1"/>
    </xf>
    <xf numFmtId="0" fontId="5" fillId="33" borderId="10" xfId="0" applyFont="1" applyFill="1" applyBorder="1" applyAlignment="1">
      <alignment horizontal="left" vertical="center" wrapText="1"/>
    </xf>
    <xf numFmtId="1" fontId="14" fillId="33" borderId="10" xfId="0" applyNumberFormat="1" applyFont="1" applyFill="1" applyBorder="1" applyAlignment="1">
      <alignment horizontal="center" vertical="center"/>
    </xf>
    <xf numFmtId="164" fontId="0" fillId="33" borderId="10" xfId="0" applyNumberFormat="1" applyFill="1" applyBorder="1" applyAlignment="1">
      <alignment/>
    </xf>
    <xf numFmtId="0" fontId="0" fillId="33" borderId="0" xfId="0" applyFill="1" applyAlignment="1">
      <alignment/>
    </xf>
    <xf numFmtId="14" fontId="5" fillId="33" borderId="10" xfId="0" applyNumberFormat="1" applyFont="1" applyFill="1" applyBorder="1" applyAlignment="1">
      <alignment horizontal="left" vertical="center" wrapText="1"/>
    </xf>
    <xf numFmtId="0" fontId="0" fillId="32" borderId="0" xfId="0" applyFill="1" applyAlignment="1">
      <alignment/>
    </xf>
    <xf numFmtId="2" fontId="5" fillId="33" borderId="10" xfId="0" applyNumberFormat="1" applyFont="1" applyFill="1" applyBorder="1" applyAlignment="1">
      <alignment horizontal="left" vertical="center" wrapText="1"/>
    </xf>
    <xf numFmtId="167" fontId="5" fillId="33" borderId="10" xfId="0" applyNumberFormat="1" applyFont="1" applyFill="1" applyBorder="1" applyAlignment="1">
      <alignment horizontal="left" vertical="center" wrapText="1"/>
    </xf>
    <xf numFmtId="164" fontId="5" fillId="33" borderId="10" xfId="0" applyNumberFormat="1" applyFont="1" applyFill="1" applyBorder="1" applyAlignment="1">
      <alignment horizontal="left" vertical="center" wrapText="1"/>
    </xf>
    <xf numFmtId="0" fontId="7" fillId="33" borderId="10" xfId="0" applyFont="1" applyFill="1" applyBorder="1" applyAlignment="1">
      <alignment horizontal="left" vertical="center" wrapText="1"/>
    </xf>
    <xf numFmtId="0" fontId="14" fillId="33" borderId="10" xfId="0" applyFont="1" applyFill="1" applyBorder="1" applyAlignment="1">
      <alignment horizontal="left" vertical="center" wrapText="1"/>
    </xf>
    <xf numFmtId="0" fontId="14" fillId="33" borderId="10" xfId="0" applyFont="1" applyFill="1" applyBorder="1" applyAlignment="1">
      <alignment/>
    </xf>
    <xf numFmtId="0" fontId="14" fillId="33" borderId="10" xfId="0" applyFont="1" applyFill="1" applyBorder="1" applyAlignment="1">
      <alignment horizontal="left" vertical="top" wrapText="1"/>
    </xf>
    <xf numFmtId="167" fontId="15" fillId="0" borderId="10" xfId="0" applyNumberFormat="1" applyFont="1" applyBorder="1" applyAlignment="1">
      <alignment wrapText="1"/>
    </xf>
    <xf numFmtId="0" fontId="5" fillId="0" borderId="10" xfId="0" applyFont="1" applyBorder="1" applyAlignment="1">
      <alignment vertical="top" wrapText="1"/>
    </xf>
    <xf numFmtId="0" fontId="15" fillId="0" borderId="10" xfId="0" applyFont="1" applyBorder="1" applyAlignment="1">
      <alignment vertical="top" wrapText="1"/>
    </xf>
    <xf numFmtId="0" fontId="5" fillId="0" borderId="10" xfId="0" applyFont="1" applyBorder="1" applyAlignment="1">
      <alignment wrapText="1"/>
    </xf>
    <xf numFmtId="0" fontId="14" fillId="32" borderId="0" xfId="0" applyFont="1" applyFill="1" applyAlignment="1">
      <alignment/>
    </xf>
    <xf numFmtId="1" fontId="5" fillId="33" borderId="10" xfId="0" applyNumberFormat="1" applyFont="1" applyFill="1" applyBorder="1" applyAlignment="1">
      <alignment horizontal="center" vertical="center" wrapText="1"/>
    </xf>
    <xf numFmtId="0" fontId="14" fillId="33" borderId="10" xfId="0" applyFont="1" applyFill="1" applyBorder="1" applyAlignment="1">
      <alignment horizontal="left" vertical="center" wrapText="1"/>
    </xf>
    <xf numFmtId="0" fontId="15" fillId="0" borderId="10" xfId="0" applyFont="1" applyBorder="1" applyAlignment="1">
      <alignment horizontal="left" vertical="top" wrapText="1"/>
    </xf>
    <xf numFmtId="0" fontId="14" fillId="33" borderId="10" xfId="0" applyFont="1" applyFill="1" applyBorder="1" applyAlignment="1">
      <alignment wrapText="1"/>
    </xf>
    <xf numFmtId="1" fontId="14" fillId="33" borderId="10" xfId="0" applyNumberFormat="1" applyFont="1" applyFill="1" applyBorder="1" applyAlignment="1">
      <alignment/>
    </xf>
    <xf numFmtId="0" fontId="14" fillId="33" borderId="0" xfId="0" applyFont="1" applyFill="1" applyAlignment="1">
      <alignment/>
    </xf>
    <xf numFmtId="167" fontId="14" fillId="33" borderId="10" xfId="0" applyNumberFormat="1" applyFont="1" applyFill="1" applyBorder="1" applyAlignment="1">
      <alignment horizontal="left"/>
    </xf>
    <xf numFmtId="0" fontId="14" fillId="33" borderId="10" xfId="0" applyFont="1" applyFill="1" applyBorder="1" applyAlignment="1">
      <alignment horizontal="left"/>
    </xf>
    <xf numFmtId="0" fontId="15" fillId="33" borderId="10" xfId="0" applyFont="1" applyFill="1" applyBorder="1" applyAlignment="1">
      <alignment horizontal="left" vertical="top" wrapText="1"/>
    </xf>
    <xf numFmtId="0" fontId="18" fillId="33" borderId="10" xfId="0" applyFont="1" applyFill="1" applyBorder="1" applyAlignment="1">
      <alignment horizontal="left" vertical="center" wrapText="1"/>
    </xf>
    <xf numFmtId="167" fontId="18" fillId="33" borderId="10" xfId="0" applyNumberFormat="1" applyFont="1" applyFill="1" applyBorder="1" applyAlignment="1">
      <alignment horizontal="left" vertical="center" wrapText="1"/>
    </xf>
    <xf numFmtId="0" fontId="18" fillId="33" borderId="10" xfId="0" applyFont="1" applyFill="1" applyBorder="1" applyAlignment="1">
      <alignment horizontal="center" vertical="center" wrapText="1"/>
    </xf>
    <xf numFmtId="0" fontId="18" fillId="33" borderId="10" xfId="0" applyFont="1" applyFill="1" applyBorder="1" applyAlignment="1">
      <alignment vertical="center" wrapText="1"/>
    </xf>
    <xf numFmtId="164" fontId="18" fillId="33" borderId="10" xfId="0" applyNumberFormat="1" applyFont="1" applyFill="1" applyBorder="1" applyAlignment="1">
      <alignment horizontal="center" vertical="center" wrapText="1"/>
    </xf>
    <xf numFmtId="167" fontId="19" fillId="33" borderId="10" xfId="0" applyNumberFormat="1" applyFont="1" applyFill="1" applyBorder="1" applyAlignment="1">
      <alignment horizontal="left" vertical="center"/>
    </xf>
    <xf numFmtId="0" fontId="19" fillId="33" borderId="10" xfId="0" applyFont="1" applyFill="1" applyBorder="1" applyAlignment="1">
      <alignment/>
    </xf>
    <xf numFmtId="0" fontId="17" fillId="0" borderId="0" xfId="0" applyFont="1" applyAlignment="1">
      <alignment/>
    </xf>
    <xf numFmtId="14" fontId="18" fillId="33" borderId="10" xfId="0" applyNumberFormat="1" applyFont="1" applyFill="1" applyBorder="1" applyAlignment="1">
      <alignment horizontal="left" vertical="center" wrapText="1"/>
    </xf>
    <xf numFmtId="0" fontId="20" fillId="33" borderId="10" xfId="0" applyFont="1" applyFill="1" applyBorder="1" applyAlignment="1">
      <alignment vertical="top" wrapText="1"/>
    </xf>
    <xf numFmtId="0" fontId="17" fillId="33" borderId="0" xfId="0" applyFont="1" applyFill="1" applyAlignment="1">
      <alignment/>
    </xf>
    <xf numFmtId="167" fontId="18" fillId="33" borderId="10" xfId="0" applyNumberFormat="1" applyFont="1" applyFill="1" applyBorder="1" applyAlignment="1">
      <alignment horizontal="center" vertical="center" wrapText="1"/>
    </xf>
    <xf numFmtId="2" fontId="18" fillId="33" borderId="10" xfId="0" applyNumberFormat="1" applyFont="1" applyFill="1" applyBorder="1" applyAlignment="1">
      <alignment horizontal="center" vertical="center" wrapText="1"/>
    </xf>
    <xf numFmtId="1" fontId="18" fillId="33" borderId="10" xfId="0" applyNumberFormat="1" applyFont="1" applyFill="1" applyBorder="1" applyAlignment="1">
      <alignment horizontal="center" vertical="center" wrapText="1"/>
    </xf>
    <xf numFmtId="0" fontId="19" fillId="33" borderId="0" xfId="0" applyFont="1" applyFill="1" applyAlignment="1">
      <alignment/>
    </xf>
    <xf numFmtId="0" fontId="19" fillId="0" borderId="0" xfId="0" applyFont="1" applyAlignment="1">
      <alignment/>
    </xf>
    <xf numFmtId="0" fontId="19" fillId="33" borderId="10" xfId="0" applyFont="1" applyFill="1" applyBorder="1" applyAlignment="1">
      <alignment horizontal="left" vertical="center" wrapText="1"/>
    </xf>
    <xf numFmtId="0" fontId="19" fillId="33" borderId="10" xfId="0" applyFont="1" applyFill="1" applyBorder="1" applyAlignment="1">
      <alignment/>
    </xf>
    <xf numFmtId="167" fontId="19" fillId="33" borderId="10" xfId="0" applyNumberFormat="1" applyFont="1" applyFill="1" applyBorder="1" applyAlignment="1">
      <alignment horizontal="left"/>
    </xf>
    <xf numFmtId="0" fontId="19" fillId="33" borderId="10" xfId="0" applyFont="1" applyFill="1" applyBorder="1" applyAlignment="1">
      <alignment horizontal="left"/>
    </xf>
    <xf numFmtId="0" fontId="19" fillId="33" borderId="10" xfId="0" applyFont="1" applyFill="1" applyBorder="1" applyAlignment="1">
      <alignment horizontal="left" vertical="top" wrapText="1"/>
    </xf>
    <xf numFmtId="167" fontId="18" fillId="33" borderId="10" xfId="0" applyNumberFormat="1" applyFont="1" applyFill="1" applyBorder="1" applyAlignment="1">
      <alignment horizontal="right" vertical="center" wrapText="1"/>
    </xf>
    <xf numFmtId="167" fontId="19" fillId="33" borderId="10" xfId="0" applyNumberFormat="1" applyFont="1" applyFill="1" applyBorder="1" applyAlignment="1">
      <alignment/>
    </xf>
    <xf numFmtId="167" fontId="15" fillId="33" borderId="10" xfId="0" applyNumberFormat="1" applyFont="1" applyFill="1" applyBorder="1" applyAlignment="1">
      <alignment vertical="top" wrapText="1"/>
    </xf>
    <xf numFmtId="167" fontId="0" fillId="33" borderId="0" xfId="0" applyNumberFormat="1" applyFill="1" applyAlignment="1">
      <alignment/>
    </xf>
    <xf numFmtId="167" fontId="21" fillId="33" borderId="10" xfId="0" applyNumberFormat="1" applyFont="1" applyFill="1" applyBorder="1" applyAlignment="1">
      <alignment vertical="top" wrapText="1"/>
    </xf>
    <xf numFmtId="167" fontId="17" fillId="33" borderId="0" xfId="0" applyNumberFormat="1" applyFont="1" applyFill="1" applyAlignment="1">
      <alignment/>
    </xf>
    <xf numFmtId="167" fontId="19" fillId="33" borderId="10" xfId="0" applyNumberFormat="1" applyFont="1" applyFill="1" applyBorder="1" applyAlignment="1">
      <alignment horizontal="center" vertical="center"/>
    </xf>
    <xf numFmtId="167" fontId="17" fillId="33" borderId="10" xfId="0" applyNumberFormat="1" applyFont="1" applyFill="1" applyBorder="1" applyAlignment="1">
      <alignment/>
    </xf>
    <xf numFmtId="167" fontId="17" fillId="32" borderId="0" xfId="0" applyNumberFormat="1" applyFont="1" applyFill="1" applyAlignment="1">
      <alignment/>
    </xf>
    <xf numFmtId="167" fontId="17" fillId="0" borderId="0" xfId="0" applyNumberFormat="1" applyFont="1" applyAlignment="1">
      <alignment/>
    </xf>
    <xf numFmtId="167" fontId="19" fillId="33" borderId="0" xfId="0" applyNumberFormat="1" applyFont="1" applyFill="1" applyAlignment="1">
      <alignment/>
    </xf>
    <xf numFmtId="167" fontId="19" fillId="0" borderId="0" xfId="0" applyNumberFormat="1" applyFont="1" applyAlignment="1">
      <alignment/>
    </xf>
    <xf numFmtId="2" fontId="14" fillId="0" borderId="0" xfId="0" applyNumberFormat="1" applyFont="1" applyAlignment="1">
      <alignment/>
    </xf>
    <xf numFmtId="0" fontId="22" fillId="34" borderId="10" xfId="0" applyFont="1" applyFill="1" applyBorder="1" applyAlignment="1">
      <alignment wrapText="1"/>
    </xf>
    <xf numFmtId="0" fontId="23" fillId="34" borderId="10" xfId="0" applyFont="1" applyFill="1" applyBorder="1" applyAlignment="1">
      <alignment vertical="center" wrapText="1"/>
    </xf>
    <xf numFmtId="1" fontId="23" fillId="34" borderId="10" xfId="0" applyNumberFormat="1" applyFont="1" applyFill="1" applyBorder="1" applyAlignment="1">
      <alignment vertical="center" wrapText="1"/>
    </xf>
    <xf numFmtId="167" fontId="24" fillId="34" borderId="10" xfId="0" applyNumberFormat="1" applyFont="1" applyFill="1" applyBorder="1" applyAlignment="1">
      <alignment horizontal="center" vertical="center" wrapText="1"/>
    </xf>
    <xf numFmtId="167" fontId="23" fillId="34" borderId="10" xfId="0" applyNumberFormat="1" applyFont="1" applyFill="1" applyBorder="1" applyAlignment="1">
      <alignment horizontal="center" vertical="center" wrapText="1"/>
    </xf>
    <xf numFmtId="2" fontId="23" fillId="34" borderId="10" xfId="0" applyNumberFormat="1" applyFont="1" applyFill="1" applyBorder="1" applyAlignment="1">
      <alignment horizontal="center" vertical="center" wrapText="1"/>
    </xf>
    <xf numFmtId="167" fontId="23" fillId="34" borderId="10" xfId="0" applyNumberFormat="1" applyFont="1" applyFill="1" applyBorder="1" applyAlignment="1">
      <alignment horizontal="left" vertical="center"/>
    </xf>
    <xf numFmtId="167" fontId="25" fillId="34" borderId="10" xfId="0" applyNumberFormat="1" applyFont="1" applyFill="1" applyBorder="1" applyAlignment="1">
      <alignment horizontal="left" vertical="center"/>
    </xf>
    <xf numFmtId="0" fontId="26" fillId="34" borderId="10" xfId="0" applyFont="1" applyFill="1" applyBorder="1" applyAlignment="1">
      <alignment horizontal="left" vertical="center"/>
    </xf>
    <xf numFmtId="0" fontId="26" fillId="34" borderId="10" xfId="0" applyFont="1" applyFill="1" applyBorder="1" applyAlignment="1">
      <alignment/>
    </xf>
    <xf numFmtId="167" fontId="26" fillId="34" borderId="0" xfId="0" applyNumberFormat="1" applyFont="1" applyFill="1" applyAlignment="1">
      <alignment/>
    </xf>
    <xf numFmtId="0" fontId="26" fillId="34" borderId="0" xfId="0" applyFont="1" applyFill="1" applyAlignment="1">
      <alignment/>
    </xf>
    <xf numFmtId="0" fontId="28" fillId="0" borderId="10" xfId="0" applyFont="1" applyBorder="1" applyAlignment="1">
      <alignment/>
    </xf>
    <xf numFmtId="0" fontId="28" fillId="33" borderId="10" xfId="0" applyFont="1" applyFill="1" applyBorder="1" applyAlignment="1">
      <alignment/>
    </xf>
    <xf numFmtId="167" fontId="28" fillId="0" borderId="10" xfId="0" applyNumberFormat="1" applyFont="1" applyBorder="1" applyAlignment="1">
      <alignment/>
    </xf>
    <xf numFmtId="167" fontId="28" fillId="33" borderId="10" xfId="0" applyNumberFormat="1" applyFont="1" applyFill="1" applyBorder="1" applyAlignment="1">
      <alignment/>
    </xf>
    <xf numFmtId="167" fontId="28" fillId="33" borderId="10" xfId="0" applyNumberFormat="1" applyFont="1" applyFill="1" applyBorder="1" applyAlignment="1">
      <alignment horizontal="left"/>
    </xf>
    <xf numFmtId="1" fontId="3" fillId="0" borderId="10" xfId="0" applyNumberFormat="1" applyFont="1" applyBorder="1" applyAlignment="1">
      <alignment horizontal="center" vertical="center" wrapText="1"/>
    </xf>
    <xf numFmtId="1" fontId="3" fillId="0" borderId="10" xfId="0" applyNumberFormat="1" applyFont="1" applyBorder="1" applyAlignment="1">
      <alignment horizontal="center" wrapText="1"/>
    </xf>
    <xf numFmtId="1" fontId="3" fillId="33" borderId="10" xfId="0" applyNumberFormat="1" applyFont="1" applyFill="1" applyBorder="1" applyAlignment="1">
      <alignment horizontal="center" vertical="center" wrapText="1"/>
    </xf>
    <xf numFmtId="167" fontId="28" fillId="0" borderId="10" xfId="0" applyNumberFormat="1" applyFont="1" applyFill="1" applyBorder="1" applyAlignment="1">
      <alignment/>
    </xf>
    <xf numFmtId="167" fontId="5" fillId="0" borderId="10" xfId="0" applyNumberFormat="1" applyFont="1" applyBorder="1" applyAlignment="1">
      <alignment horizontal="left" vertical="center" wrapText="1"/>
    </xf>
    <xf numFmtId="167" fontId="5" fillId="0" borderId="10" xfId="0" applyNumberFormat="1" applyFont="1" applyFill="1" applyBorder="1" applyAlignment="1">
      <alignment/>
    </xf>
    <xf numFmtId="0" fontId="5" fillId="0" borderId="10" xfId="0" applyFont="1" applyBorder="1" applyAlignment="1">
      <alignment/>
    </xf>
    <xf numFmtId="167" fontId="5" fillId="0" borderId="10" xfId="0" applyNumberFormat="1" applyFont="1" applyBorder="1" applyAlignment="1">
      <alignment/>
    </xf>
    <xf numFmtId="1" fontId="5" fillId="0" borderId="10" xfId="0" applyNumberFormat="1" applyFont="1" applyBorder="1" applyAlignment="1">
      <alignment/>
    </xf>
    <xf numFmtId="167" fontId="5" fillId="32" borderId="10" xfId="0" applyNumberFormat="1" applyFont="1" applyFill="1" applyBorder="1" applyAlignment="1">
      <alignment/>
    </xf>
    <xf numFmtId="1" fontId="5" fillId="32" borderId="10" xfId="0" applyNumberFormat="1" applyFont="1" applyFill="1" applyBorder="1" applyAlignment="1">
      <alignment/>
    </xf>
    <xf numFmtId="0" fontId="3" fillId="0" borderId="10" xfId="0" applyFont="1" applyBorder="1" applyAlignment="1">
      <alignment/>
    </xf>
    <xf numFmtId="167" fontId="5" fillId="33" borderId="10" xfId="0" applyNumberFormat="1" applyFont="1" applyFill="1" applyBorder="1" applyAlignment="1">
      <alignment/>
    </xf>
    <xf numFmtId="1" fontId="5" fillId="33" borderId="10" xfId="0" applyNumberFormat="1" applyFont="1" applyFill="1" applyBorder="1" applyAlignment="1">
      <alignment/>
    </xf>
    <xf numFmtId="0" fontId="4" fillId="0" borderId="0" xfId="0" applyFont="1" applyFill="1" applyAlignment="1">
      <alignment vertical="top" wrapText="1"/>
    </xf>
    <xf numFmtId="0" fontId="2" fillId="0" borderId="0" xfId="0" applyFont="1" applyAlignment="1">
      <alignment horizontal="center" wrapText="1"/>
    </xf>
    <xf numFmtId="0" fontId="11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wrapText="1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/>
    </xf>
    <xf numFmtId="0" fontId="7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left" vertical="center" wrapText="1"/>
    </xf>
    <xf numFmtId="0" fontId="27" fillId="0" borderId="12" xfId="0" applyFont="1" applyBorder="1" applyAlignment="1">
      <alignment horizontal="left" vertical="center" wrapText="1"/>
    </xf>
    <xf numFmtId="0" fontId="17" fillId="0" borderId="11" xfId="0" applyFont="1" applyBorder="1" applyAlignment="1">
      <alignment horizontal="left"/>
    </xf>
    <xf numFmtId="0" fontId="17" fillId="0" borderId="14" xfId="0" applyFont="1" applyBorder="1" applyAlignment="1">
      <alignment horizontal="left"/>
    </xf>
    <xf numFmtId="0" fontId="18" fillId="0" borderId="12" xfId="0" applyFont="1" applyBorder="1" applyAlignment="1">
      <alignment horizontal="left" vertical="center" wrapText="1"/>
    </xf>
    <xf numFmtId="0" fontId="0" fillId="0" borderId="11" xfId="0" applyBorder="1" applyAlignment="1">
      <alignment/>
    </xf>
    <xf numFmtId="0" fontId="0" fillId="0" borderId="14" xfId="0" applyBorder="1" applyAlignment="1">
      <alignment/>
    </xf>
    <xf numFmtId="0" fontId="7" fillId="32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 wrapText="1"/>
    </xf>
    <xf numFmtId="0" fontId="3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left" vertical="center" wrapText="1"/>
    </xf>
    <xf numFmtId="0" fontId="0" fillId="0" borderId="0" xfId="0" applyAlignment="1">
      <alignment/>
    </xf>
    <xf numFmtId="0" fontId="5" fillId="0" borderId="12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6" xfId="0" applyFont="1" applyBorder="1" applyAlignment="1">
      <alignment vertical="center" wrapText="1"/>
    </xf>
    <xf numFmtId="0" fontId="0" fillId="0" borderId="17" xfId="0" applyBorder="1" applyAlignment="1">
      <alignment/>
    </xf>
    <xf numFmtId="0" fontId="2" fillId="0" borderId="10" xfId="0" applyFont="1" applyBorder="1" applyAlignment="1">
      <alignment horizontal="left" vertical="center" wrapText="1"/>
    </xf>
    <xf numFmtId="0" fontId="7" fillId="32" borderId="12" xfId="0" applyFont="1" applyFill="1" applyBorder="1" applyAlignment="1">
      <alignment horizontal="left" vertical="center" wrapText="1"/>
    </xf>
    <xf numFmtId="0" fontId="0" fillId="32" borderId="11" xfId="0" applyFill="1" applyBorder="1" applyAlignment="1">
      <alignment/>
    </xf>
    <xf numFmtId="0" fontId="0" fillId="32" borderId="14" xfId="0" applyFill="1" applyBorder="1" applyAlignment="1">
      <alignment/>
    </xf>
    <xf numFmtId="0" fontId="3" fillId="0" borderId="19" xfId="0" applyFont="1" applyBorder="1" applyAlignment="1">
      <alignment horizontal="left" vertical="center" wrapText="1"/>
    </xf>
    <xf numFmtId="0" fontId="16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left" vertical="top" wrapText="1"/>
    </xf>
    <xf numFmtId="0" fontId="13" fillId="0" borderId="0" xfId="0" applyFont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1"/>
  <sheetViews>
    <sheetView zoomScalePageLayoutView="0" workbookViewId="0" topLeftCell="A4">
      <selection activeCell="A23" sqref="A23:N26"/>
    </sheetView>
  </sheetViews>
  <sheetFormatPr defaultColWidth="9.140625" defaultRowHeight="15"/>
  <sheetData>
    <row r="1" spans="1:14" ht="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9.5" customHeight="1">
      <c r="A2" s="8"/>
      <c r="B2" s="8"/>
      <c r="C2" s="8"/>
      <c r="D2" s="8"/>
      <c r="E2" s="8"/>
      <c r="F2" s="8"/>
      <c r="G2" s="8"/>
      <c r="H2" s="8"/>
      <c r="I2" s="157" t="s">
        <v>26</v>
      </c>
      <c r="J2" s="157"/>
      <c r="K2" s="157"/>
      <c r="L2" s="157"/>
      <c r="M2" s="157"/>
      <c r="N2" s="157"/>
    </row>
    <row r="3" spans="1:14" ht="18" customHeight="1">
      <c r="A3" s="8"/>
      <c r="B3" s="8"/>
      <c r="C3" s="8"/>
      <c r="D3" s="8"/>
      <c r="E3" s="8"/>
      <c r="F3" s="8"/>
      <c r="G3" s="8"/>
      <c r="H3" s="8"/>
      <c r="I3" s="157" t="s">
        <v>27</v>
      </c>
      <c r="J3" s="157"/>
      <c r="K3" s="157"/>
      <c r="L3" s="157"/>
      <c r="M3" s="157"/>
      <c r="N3" s="157"/>
    </row>
    <row r="4" spans="1:14" ht="17.25" customHeight="1">
      <c r="A4" s="8"/>
      <c r="B4" s="8"/>
      <c r="C4" s="8"/>
      <c r="D4" s="8"/>
      <c r="E4" s="8"/>
      <c r="F4" s="8"/>
      <c r="G4" s="8"/>
      <c r="H4" s="8"/>
      <c r="I4" s="157" t="s">
        <v>28</v>
      </c>
      <c r="J4" s="157"/>
      <c r="K4" s="157"/>
      <c r="L4" s="157"/>
      <c r="M4" s="157"/>
      <c r="N4" s="157"/>
    </row>
    <row r="5" spans="1:14" ht="20.25" customHeight="1">
      <c r="A5" s="8"/>
      <c r="B5" s="8"/>
      <c r="C5" s="8"/>
      <c r="D5" s="8"/>
      <c r="E5" s="8"/>
      <c r="F5" s="8"/>
      <c r="G5" s="8"/>
      <c r="H5" s="8"/>
      <c r="I5" s="157" t="s">
        <v>29</v>
      </c>
      <c r="J5" s="157"/>
      <c r="K5" s="157"/>
      <c r="L5" s="157"/>
      <c r="M5" s="157"/>
      <c r="N5" s="157"/>
    </row>
    <row r="6" spans="1:14" ht="1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</row>
    <row r="7" spans="1:14" ht="15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</row>
    <row r="8" spans="1:14" ht="15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</row>
    <row r="9" spans="1:14" ht="15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</row>
    <row r="10" spans="1:14" ht="15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</row>
    <row r="11" spans="1:14" ht="15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</row>
    <row r="12" spans="1:14" ht="1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</row>
    <row r="13" spans="1:14" ht="50.25" customHeight="1">
      <c r="A13" s="154" t="s">
        <v>17</v>
      </c>
      <c r="B13" s="154"/>
      <c r="C13" s="154"/>
      <c r="D13" s="154"/>
      <c r="E13" s="154"/>
      <c r="F13" s="154"/>
      <c r="G13" s="154"/>
      <c r="H13" s="154"/>
      <c r="I13" s="154"/>
      <c r="J13" s="154"/>
      <c r="K13" s="154"/>
      <c r="L13" s="154"/>
      <c r="M13" s="154"/>
      <c r="N13" s="154"/>
    </row>
    <row r="14" spans="1:14" ht="20.25">
      <c r="A14" s="155" t="s">
        <v>14</v>
      </c>
      <c r="B14" s="155"/>
      <c r="C14" s="155"/>
      <c r="D14" s="155"/>
      <c r="E14" s="155"/>
      <c r="F14" s="155"/>
      <c r="G14" s="155"/>
      <c r="H14" s="155"/>
      <c r="I14" s="155"/>
      <c r="J14" s="155"/>
      <c r="K14" s="155"/>
      <c r="L14" s="155"/>
      <c r="M14" s="155"/>
      <c r="N14" s="155"/>
    </row>
    <row r="15" spans="1:14" ht="15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</row>
    <row r="16" spans="1:14" ht="15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</row>
    <row r="17" spans="1:14" ht="15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</row>
    <row r="18" spans="1:14" ht="15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</row>
    <row r="19" spans="1:14" ht="15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</row>
    <row r="20" spans="1:14" ht="15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</row>
    <row r="21" spans="1:14" ht="1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</row>
    <row r="22" spans="1:14" ht="15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</row>
    <row r="23" spans="1:14" ht="16.5">
      <c r="A23" s="156" t="s">
        <v>30</v>
      </c>
      <c r="B23" s="156"/>
      <c r="C23" s="156"/>
      <c r="D23" s="156"/>
      <c r="E23" s="156"/>
      <c r="F23" s="156"/>
      <c r="G23" s="156"/>
      <c r="H23" s="156"/>
      <c r="I23" s="156"/>
      <c r="J23" s="156"/>
      <c r="K23" s="156"/>
      <c r="L23" s="156"/>
      <c r="M23" s="156"/>
      <c r="N23" s="156"/>
    </row>
    <row r="24" spans="1:14" ht="31.5" customHeight="1">
      <c r="A24" s="156" t="s">
        <v>18</v>
      </c>
      <c r="B24" s="156"/>
      <c r="C24" s="156"/>
      <c r="D24" s="156"/>
      <c r="E24" s="156"/>
      <c r="F24" s="156"/>
      <c r="G24" s="156"/>
      <c r="H24" s="156"/>
      <c r="I24" s="156"/>
      <c r="J24" s="156"/>
      <c r="K24" s="156"/>
      <c r="L24" s="156"/>
      <c r="M24" s="156"/>
      <c r="N24" s="156"/>
    </row>
    <row r="25" spans="1:14" ht="16.5">
      <c r="A25" s="156" t="s">
        <v>19</v>
      </c>
      <c r="B25" s="156"/>
      <c r="C25" s="156"/>
      <c r="D25" s="156"/>
      <c r="E25" s="156"/>
      <c r="F25" s="156"/>
      <c r="G25" s="156"/>
      <c r="H25" s="156"/>
      <c r="I25" s="156"/>
      <c r="J25" s="156"/>
      <c r="K25" s="156"/>
      <c r="L25" s="156"/>
      <c r="M25" s="156"/>
      <c r="N25" s="156"/>
    </row>
    <row r="26" spans="1:14" ht="18" customHeight="1">
      <c r="A26" s="156" t="s">
        <v>20</v>
      </c>
      <c r="B26" s="156"/>
      <c r="C26" s="156"/>
      <c r="D26" s="156"/>
      <c r="E26" s="156"/>
      <c r="F26" s="156"/>
      <c r="G26" s="156"/>
      <c r="H26" s="156"/>
      <c r="I26" s="156"/>
      <c r="J26" s="156"/>
      <c r="K26" s="156"/>
      <c r="L26" s="156"/>
      <c r="M26" s="156"/>
      <c r="N26" s="156"/>
    </row>
    <row r="27" spans="1:14" ht="18.75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</row>
    <row r="28" spans="1:14" ht="18.75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</row>
    <row r="29" spans="1:14" ht="15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</row>
    <row r="30" spans="1:14" ht="15.75">
      <c r="A30" s="153"/>
      <c r="B30" s="153"/>
      <c r="C30" s="153"/>
      <c r="D30" s="153"/>
      <c r="E30" s="153"/>
      <c r="F30" s="153"/>
      <c r="G30" s="153"/>
      <c r="H30" s="153"/>
      <c r="I30" s="153"/>
      <c r="J30" s="153"/>
      <c r="K30" s="153"/>
      <c r="L30" s="153"/>
      <c r="M30" s="153"/>
      <c r="N30" s="153"/>
    </row>
    <row r="31" spans="1:14" ht="15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</row>
  </sheetData>
  <sheetProtection/>
  <mergeCells count="11">
    <mergeCell ref="I2:N2"/>
    <mergeCell ref="I3:N3"/>
    <mergeCell ref="I4:N4"/>
    <mergeCell ref="I5:N5"/>
    <mergeCell ref="A30:N30"/>
    <mergeCell ref="A13:N13"/>
    <mergeCell ref="A14:N14"/>
    <mergeCell ref="A23:N23"/>
    <mergeCell ref="A24:N24"/>
    <mergeCell ref="A25:N25"/>
    <mergeCell ref="A26:N26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131"/>
  <sheetViews>
    <sheetView tabSelected="1" view="pageLayout" zoomScaleNormal="90" workbookViewId="0" topLeftCell="A4">
      <selection activeCell="AI16" sqref="AI16"/>
    </sheetView>
  </sheetViews>
  <sheetFormatPr defaultColWidth="9.140625" defaultRowHeight="15"/>
  <cols>
    <col min="1" max="1" width="5.28125" style="0" customWidth="1"/>
    <col min="2" max="2" width="32.28125" style="0" customWidth="1"/>
    <col min="3" max="3" width="9.7109375" style="0" customWidth="1"/>
    <col min="4" max="4" width="10.421875" style="0" customWidth="1"/>
    <col min="5" max="5" width="8.00390625" style="0" customWidth="1"/>
    <col min="6" max="6" width="12.28125" style="0" customWidth="1"/>
    <col min="8" max="8" width="9.57421875" style="0" customWidth="1"/>
    <col min="9" max="9" width="10.140625" style="0" customWidth="1"/>
    <col min="10" max="10" width="12.7109375" style="0" bestFit="1" customWidth="1"/>
    <col min="11" max="11" width="9.57421875" style="0" customWidth="1"/>
    <col min="12" max="12" width="8.421875" style="0" customWidth="1"/>
    <col min="13" max="13" width="8.8515625" style="0" customWidth="1"/>
    <col min="14" max="14" width="12.57421875" style="0" customWidth="1"/>
    <col min="15" max="15" width="10.7109375" style="0" customWidth="1"/>
    <col min="16" max="16" width="10.57421875" style="0" customWidth="1"/>
    <col min="17" max="17" width="9.140625" style="0" customWidth="1"/>
    <col min="18" max="18" width="8.421875" style="0" customWidth="1"/>
    <col min="19" max="19" width="8.28125" style="0" customWidth="1"/>
    <col min="20" max="20" width="9.421875" style="0" customWidth="1"/>
    <col min="21" max="21" width="10.57421875" style="0" customWidth="1"/>
    <col min="22" max="22" width="9.421875" style="0" customWidth="1"/>
    <col min="23" max="23" width="8.140625" style="0" customWidth="1"/>
    <col min="24" max="24" width="12.28125" style="0" customWidth="1"/>
    <col min="26" max="26" width="9.7109375" style="0" customWidth="1"/>
    <col min="31" max="31" width="7.28125" style="0" customWidth="1"/>
    <col min="32" max="32" width="13.00390625" style="0" customWidth="1"/>
    <col min="33" max="33" width="17.00390625" style="0" customWidth="1"/>
    <col min="34" max="34" width="22.00390625" style="0" customWidth="1"/>
    <col min="35" max="35" width="0.42578125" style="0" customWidth="1"/>
  </cols>
  <sheetData>
    <row r="1" ht="16.5">
      <c r="X1" s="12"/>
    </row>
    <row r="2" ht="16.5">
      <c r="X2" s="12"/>
    </row>
    <row r="3" spans="34:35" ht="136.5" customHeight="1">
      <c r="AH3" s="191" t="s">
        <v>153</v>
      </c>
      <c r="AI3" s="191"/>
    </row>
    <row r="4" spans="23:24" ht="16.5">
      <c r="W4" s="13"/>
      <c r="X4" s="13"/>
    </row>
    <row r="5" spans="1:24" ht="16.5">
      <c r="A5" s="192" t="s">
        <v>36</v>
      </c>
      <c r="B5" s="192"/>
      <c r="C5" s="192"/>
      <c r="D5" s="192"/>
      <c r="E5" s="192"/>
      <c r="F5" s="192"/>
      <c r="G5" s="192"/>
      <c r="H5" s="192"/>
      <c r="I5" s="192"/>
      <c r="J5" s="192"/>
      <c r="K5" s="192"/>
      <c r="L5" s="192"/>
      <c r="M5" s="192"/>
      <c r="N5" s="192"/>
      <c r="O5" s="192"/>
      <c r="P5" s="192"/>
      <c r="Q5" s="192"/>
      <c r="R5" s="192"/>
      <c r="S5" s="192"/>
      <c r="T5" s="192"/>
      <c r="U5" s="192"/>
      <c r="V5" s="192"/>
      <c r="W5" s="192"/>
      <c r="X5" s="192"/>
    </row>
    <row r="6" spans="1:24" ht="15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</row>
    <row r="7" spans="1:34" ht="30" customHeight="1">
      <c r="A7" s="190" t="s">
        <v>11</v>
      </c>
      <c r="B7" s="190" t="s">
        <v>12</v>
      </c>
      <c r="C7" s="190" t="s">
        <v>15</v>
      </c>
      <c r="D7" s="190"/>
      <c r="E7" s="190"/>
      <c r="F7" s="190" t="s">
        <v>32</v>
      </c>
      <c r="G7" s="190"/>
      <c r="H7" s="190"/>
      <c r="I7" s="190"/>
      <c r="J7" s="190"/>
      <c r="K7" s="190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43"/>
      <c r="W7" s="43"/>
      <c r="X7" s="43"/>
      <c r="Y7" s="43"/>
      <c r="Z7" s="43"/>
      <c r="AA7" s="43"/>
      <c r="AB7" s="43"/>
      <c r="AC7" s="43"/>
      <c r="AD7" s="43"/>
      <c r="AE7" s="43"/>
      <c r="AF7" s="190" t="s">
        <v>9</v>
      </c>
      <c r="AG7" s="190" t="s">
        <v>21</v>
      </c>
      <c r="AH7" s="190" t="s">
        <v>10</v>
      </c>
    </row>
    <row r="8" spans="1:34" ht="36.75" customHeight="1">
      <c r="A8" s="190"/>
      <c r="B8" s="190"/>
      <c r="C8" s="158" t="s">
        <v>8</v>
      </c>
      <c r="D8" s="158" t="s">
        <v>7</v>
      </c>
      <c r="E8" s="158" t="s">
        <v>16</v>
      </c>
      <c r="F8" s="158" t="s">
        <v>38</v>
      </c>
      <c r="G8" s="158" t="s">
        <v>31</v>
      </c>
      <c r="H8" s="158"/>
      <c r="I8" s="158"/>
      <c r="J8" s="158"/>
      <c r="K8" s="158"/>
      <c r="L8" s="158">
        <v>2015</v>
      </c>
      <c r="M8" s="159"/>
      <c r="N8" s="159"/>
      <c r="O8" s="159"/>
      <c r="P8" s="159"/>
      <c r="Q8" s="158">
        <v>2016</v>
      </c>
      <c r="R8" s="159"/>
      <c r="S8" s="159"/>
      <c r="T8" s="159"/>
      <c r="U8" s="159"/>
      <c r="V8" s="158">
        <v>2017</v>
      </c>
      <c r="W8" s="159"/>
      <c r="X8" s="159"/>
      <c r="Y8" s="159"/>
      <c r="Z8" s="159"/>
      <c r="AA8" s="158">
        <v>2018</v>
      </c>
      <c r="AB8" s="159"/>
      <c r="AC8" s="159"/>
      <c r="AD8" s="159"/>
      <c r="AE8" s="159"/>
      <c r="AF8" s="190"/>
      <c r="AG8" s="190"/>
      <c r="AH8" s="190"/>
    </row>
    <row r="9" spans="1:34" ht="48" customHeight="1">
      <c r="A9" s="190"/>
      <c r="B9" s="190"/>
      <c r="C9" s="158"/>
      <c r="D9" s="158"/>
      <c r="E9" s="158"/>
      <c r="F9" s="158"/>
      <c r="G9" s="6" t="s">
        <v>0</v>
      </c>
      <c r="H9" s="6" t="s">
        <v>33</v>
      </c>
      <c r="I9" s="6" t="s">
        <v>34</v>
      </c>
      <c r="J9" s="6" t="s">
        <v>40</v>
      </c>
      <c r="K9" s="6" t="s">
        <v>35</v>
      </c>
      <c r="L9" s="6" t="s">
        <v>0</v>
      </c>
      <c r="M9" s="6" t="s">
        <v>33</v>
      </c>
      <c r="N9" s="6" t="s">
        <v>34</v>
      </c>
      <c r="O9" s="6" t="s">
        <v>40</v>
      </c>
      <c r="P9" s="6" t="s">
        <v>35</v>
      </c>
      <c r="Q9" s="6" t="s">
        <v>0</v>
      </c>
      <c r="R9" s="6" t="s">
        <v>33</v>
      </c>
      <c r="S9" s="6" t="s">
        <v>34</v>
      </c>
      <c r="T9" s="6" t="s">
        <v>40</v>
      </c>
      <c r="U9" s="6" t="s">
        <v>35</v>
      </c>
      <c r="V9" s="6" t="s">
        <v>0</v>
      </c>
      <c r="W9" s="6" t="s">
        <v>33</v>
      </c>
      <c r="X9" s="6" t="s">
        <v>34</v>
      </c>
      <c r="Y9" s="6" t="s">
        <v>40</v>
      </c>
      <c r="Z9" s="6" t="s">
        <v>35</v>
      </c>
      <c r="AA9" s="6" t="s">
        <v>0</v>
      </c>
      <c r="AB9" s="6" t="s">
        <v>33</v>
      </c>
      <c r="AC9" s="6" t="s">
        <v>34</v>
      </c>
      <c r="AD9" s="6" t="s">
        <v>40</v>
      </c>
      <c r="AE9" s="6" t="s">
        <v>35</v>
      </c>
      <c r="AF9" s="190"/>
      <c r="AG9" s="190"/>
      <c r="AH9" s="190"/>
    </row>
    <row r="10" spans="1:34" ht="21" customHeight="1">
      <c r="A10" s="6">
        <v>1</v>
      </c>
      <c r="B10" s="6">
        <v>2</v>
      </c>
      <c r="C10" s="6">
        <v>3</v>
      </c>
      <c r="D10" s="6">
        <v>4</v>
      </c>
      <c r="E10" s="6">
        <v>5</v>
      </c>
      <c r="F10" s="6">
        <v>6</v>
      </c>
      <c r="G10" s="6">
        <v>7</v>
      </c>
      <c r="H10" s="6">
        <v>8</v>
      </c>
      <c r="I10" s="6">
        <v>9</v>
      </c>
      <c r="J10" s="6">
        <v>10</v>
      </c>
      <c r="K10" s="6">
        <v>11</v>
      </c>
      <c r="L10" s="6">
        <v>12</v>
      </c>
      <c r="M10" s="6">
        <v>13</v>
      </c>
      <c r="N10" s="6">
        <v>14</v>
      </c>
      <c r="O10" s="6">
        <v>15</v>
      </c>
      <c r="P10" s="6">
        <v>16</v>
      </c>
      <c r="Q10" s="6">
        <v>17</v>
      </c>
      <c r="R10" s="6">
        <v>18</v>
      </c>
      <c r="S10" s="6">
        <v>19</v>
      </c>
      <c r="T10" s="6">
        <v>20</v>
      </c>
      <c r="U10" s="6">
        <v>21</v>
      </c>
      <c r="V10" s="6">
        <v>22</v>
      </c>
      <c r="W10" s="6">
        <v>23</v>
      </c>
      <c r="X10" s="6">
        <v>24</v>
      </c>
      <c r="Y10" s="44">
        <v>25</v>
      </c>
      <c r="Z10" s="44">
        <v>26</v>
      </c>
      <c r="AA10" s="44">
        <v>27</v>
      </c>
      <c r="AB10" s="44">
        <v>28</v>
      </c>
      <c r="AC10" s="44">
        <v>29</v>
      </c>
      <c r="AD10" s="44">
        <v>30</v>
      </c>
      <c r="AE10" s="44">
        <v>31</v>
      </c>
      <c r="AF10" s="44">
        <v>32</v>
      </c>
      <c r="AG10" s="44">
        <v>33</v>
      </c>
      <c r="AH10" s="44">
        <v>34</v>
      </c>
    </row>
    <row r="11" spans="1:34" ht="18.75" customHeight="1">
      <c r="A11" s="190" t="s">
        <v>22</v>
      </c>
      <c r="B11" s="190"/>
      <c r="C11" s="190"/>
      <c r="D11" s="190"/>
      <c r="E11" s="190"/>
      <c r="F11" s="190"/>
      <c r="G11" s="190"/>
      <c r="H11" s="190"/>
      <c r="I11" s="190"/>
      <c r="J11" s="190"/>
      <c r="K11" s="190"/>
      <c r="L11" s="190"/>
      <c r="M11" s="190"/>
      <c r="N11" s="190"/>
      <c r="O11" s="190"/>
      <c r="P11" s="190"/>
      <c r="Q11" s="190"/>
      <c r="R11" s="190"/>
      <c r="S11" s="190"/>
      <c r="T11" s="190"/>
      <c r="U11" s="190"/>
      <c r="V11" s="190"/>
      <c r="W11" s="190"/>
      <c r="X11" s="190"/>
      <c r="Y11" s="43"/>
      <c r="Z11" s="43"/>
      <c r="AA11" s="43"/>
      <c r="AB11" s="43"/>
      <c r="AC11" s="43"/>
      <c r="AD11" s="43"/>
      <c r="AE11" s="43"/>
      <c r="AF11" s="43"/>
      <c r="AG11" s="43"/>
      <c r="AH11" s="43"/>
    </row>
    <row r="12" spans="1:34" ht="18.75" customHeight="1">
      <c r="A12" s="167" t="s">
        <v>132</v>
      </c>
      <c r="B12" s="168"/>
      <c r="C12" s="168"/>
      <c r="D12" s="168"/>
      <c r="E12" s="168"/>
      <c r="F12" s="168"/>
      <c r="G12" s="168"/>
      <c r="H12" s="168"/>
      <c r="I12" s="168"/>
      <c r="J12" s="168"/>
      <c r="K12" s="168"/>
      <c r="L12" s="168"/>
      <c r="M12" s="168"/>
      <c r="N12" s="168"/>
      <c r="O12" s="168"/>
      <c r="P12" s="168"/>
      <c r="Q12" s="168"/>
      <c r="R12" s="168"/>
      <c r="S12" s="168"/>
      <c r="T12" s="168"/>
      <c r="U12" s="168"/>
      <c r="V12" s="168"/>
      <c r="W12" s="168"/>
      <c r="X12" s="168"/>
      <c r="Y12" s="168"/>
      <c r="Z12" s="168"/>
      <c r="AA12" s="168"/>
      <c r="AB12" s="168"/>
      <c r="AC12" s="168"/>
      <c r="AD12" s="168"/>
      <c r="AE12" s="168"/>
      <c r="AF12" s="168"/>
      <c r="AG12" s="168"/>
      <c r="AH12" s="169"/>
    </row>
    <row r="13" spans="1:34" ht="18.75" customHeight="1">
      <c r="A13" s="180" t="s">
        <v>54</v>
      </c>
      <c r="B13" s="181"/>
      <c r="C13" s="181"/>
      <c r="D13" s="181"/>
      <c r="E13" s="181"/>
      <c r="F13" s="181"/>
      <c r="G13" s="181"/>
      <c r="H13" s="181"/>
      <c r="I13" s="181"/>
      <c r="J13" s="181"/>
      <c r="K13" s="181"/>
      <c r="L13" s="181"/>
      <c r="M13" s="181"/>
      <c r="N13" s="181"/>
      <c r="O13" s="181"/>
      <c r="P13" s="181"/>
      <c r="Q13" s="181"/>
      <c r="R13" s="181"/>
      <c r="S13" s="181"/>
      <c r="T13" s="181"/>
      <c r="U13" s="181"/>
      <c r="V13" s="181"/>
      <c r="W13" s="181"/>
      <c r="X13" s="181"/>
      <c r="Y13" s="171"/>
      <c r="Z13" s="171"/>
      <c r="AA13" s="171"/>
      <c r="AB13" s="171"/>
      <c r="AC13" s="171"/>
      <c r="AD13" s="171"/>
      <c r="AE13" s="171"/>
      <c r="AF13" s="171"/>
      <c r="AG13" s="171"/>
      <c r="AH13" s="172"/>
    </row>
    <row r="14" spans="1:34" ht="65.25" customHeight="1">
      <c r="A14" s="17">
        <v>1</v>
      </c>
      <c r="B14" s="32" t="s">
        <v>55</v>
      </c>
      <c r="C14" s="35"/>
      <c r="D14" s="35"/>
      <c r="E14" s="36"/>
      <c r="F14" s="37">
        <v>57.6</v>
      </c>
      <c r="G14" s="35"/>
      <c r="H14" s="35"/>
      <c r="I14" s="35"/>
      <c r="J14" s="35"/>
      <c r="K14" s="35"/>
      <c r="L14" s="37">
        <v>28.8</v>
      </c>
      <c r="M14" s="37">
        <v>1.4</v>
      </c>
      <c r="N14" s="37">
        <v>26</v>
      </c>
      <c r="O14" s="37">
        <v>1.4</v>
      </c>
      <c r="P14" s="37"/>
      <c r="Q14" s="37">
        <v>28.8</v>
      </c>
      <c r="R14" s="37">
        <v>1.4</v>
      </c>
      <c r="S14" s="37">
        <v>26</v>
      </c>
      <c r="T14" s="37">
        <v>1.4</v>
      </c>
      <c r="U14" s="37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>
        <v>2016</v>
      </c>
      <c r="AG14" s="49" t="s">
        <v>131</v>
      </c>
      <c r="AH14" s="26" t="s">
        <v>119</v>
      </c>
    </row>
    <row r="15" spans="1:34" ht="65.25" customHeight="1">
      <c r="A15" s="17">
        <v>2</v>
      </c>
      <c r="B15" s="32" t="s">
        <v>141</v>
      </c>
      <c r="C15" s="35"/>
      <c r="D15" s="35"/>
      <c r="E15" s="36"/>
      <c r="F15" s="37">
        <v>6.6</v>
      </c>
      <c r="G15" s="35"/>
      <c r="H15" s="35"/>
      <c r="I15" s="35"/>
      <c r="J15" s="35"/>
      <c r="K15" s="35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>
        <v>6.6</v>
      </c>
      <c r="W15" s="35"/>
      <c r="X15" s="16">
        <v>6.27</v>
      </c>
      <c r="Y15" s="16">
        <v>0.33</v>
      </c>
      <c r="Z15" s="35"/>
      <c r="AA15" s="35"/>
      <c r="AB15" s="35"/>
      <c r="AC15" s="35"/>
      <c r="AD15" s="35"/>
      <c r="AE15" s="35"/>
      <c r="AF15" s="35">
        <v>2017</v>
      </c>
      <c r="AG15" s="49" t="s">
        <v>131</v>
      </c>
      <c r="AH15" s="14" t="s">
        <v>46</v>
      </c>
    </row>
    <row r="16" spans="1:35" s="94" customFormat="1" ht="18.75" customHeight="1">
      <c r="A16" s="89"/>
      <c r="B16" s="90" t="s">
        <v>149</v>
      </c>
      <c r="C16" s="91"/>
      <c r="D16" s="91"/>
      <c r="E16" s="91"/>
      <c r="F16" s="88">
        <f>F14+F15</f>
        <v>64.2</v>
      </c>
      <c r="G16" s="88"/>
      <c r="H16" s="88"/>
      <c r="I16" s="88"/>
      <c r="J16" s="88"/>
      <c r="K16" s="88"/>
      <c r="L16" s="88">
        <f>L14+L15</f>
        <v>28.8</v>
      </c>
      <c r="M16" s="88">
        <f>M14+M15</f>
        <v>1.4</v>
      </c>
      <c r="N16" s="88">
        <f>N14+N15</f>
        <v>26</v>
      </c>
      <c r="O16" s="88">
        <f>O14+O15</f>
        <v>1.4</v>
      </c>
      <c r="P16" s="88"/>
      <c r="Q16" s="88">
        <f>Q14+Q15</f>
        <v>28.8</v>
      </c>
      <c r="R16" s="88">
        <f>R14+R15</f>
        <v>1.4</v>
      </c>
      <c r="S16" s="88">
        <f>S14+S15</f>
        <v>26</v>
      </c>
      <c r="T16" s="88">
        <f>T14+T15</f>
        <v>1.4</v>
      </c>
      <c r="U16" s="88"/>
      <c r="V16" s="88">
        <f>V14+V15</f>
        <v>6.6</v>
      </c>
      <c r="W16" s="88"/>
      <c r="X16" s="88">
        <f>X14+X15</f>
        <v>6.27</v>
      </c>
      <c r="Y16" s="92">
        <f>Y14+Y15</f>
        <v>0.33</v>
      </c>
      <c r="Z16" s="92"/>
      <c r="AA16" s="92"/>
      <c r="AB16" s="92"/>
      <c r="AC16" s="92"/>
      <c r="AD16" s="92"/>
      <c r="AE16" s="92"/>
      <c r="AF16" s="93"/>
      <c r="AG16" s="93"/>
      <c r="AH16" s="93"/>
      <c r="AI16" s="117"/>
    </row>
    <row r="17" spans="1:34" ht="18.75" customHeight="1">
      <c r="A17" s="170" t="s">
        <v>13</v>
      </c>
      <c r="B17" s="171"/>
      <c r="C17" s="171"/>
      <c r="D17" s="171"/>
      <c r="E17" s="171"/>
      <c r="F17" s="171"/>
      <c r="G17" s="171"/>
      <c r="H17" s="171"/>
      <c r="I17" s="171"/>
      <c r="J17" s="171"/>
      <c r="K17" s="171"/>
      <c r="L17" s="171"/>
      <c r="M17" s="171"/>
      <c r="N17" s="171"/>
      <c r="O17" s="171"/>
      <c r="P17" s="171"/>
      <c r="Q17" s="171"/>
      <c r="R17" s="171"/>
      <c r="S17" s="171"/>
      <c r="T17" s="171"/>
      <c r="U17" s="171"/>
      <c r="V17" s="171"/>
      <c r="W17" s="171"/>
      <c r="X17" s="171"/>
      <c r="Y17" s="171"/>
      <c r="Z17" s="171"/>
      <c r="AA17" s="171"/>
      <c r="AB17" s="171"/>
      <c r="AC17" s="171"/>
      <c r="AD17" s="171"/>
      <c r="AE17" s="171"/>
      <c r="AF17" s="171"/>
      <c r="AG17" s="171"/>
      <c r="AH17" s="172"/>
    </row>
    <row r="18" spans="1:34" s="10" customFormat="1" ht="18.75" customHeight="1">
      <c r="A18" s="160" t="s">
        <v>63</v>
      </c>
      <c r="B18" s="161"/>
      <c r="C18" s="161"/>
      <c r="D18" s="161"/>
      <c r="E18" s="161"/>
      <c r="F18" s="161"/>
      <c r="G18" s="161"/>
      <c r="H18" s="161"/>
      <c r="I18" s="161"/>
      <c r="J18" s="161"/>
      <c r="K18" s="161"/>
      <c r="L18" s="161"/>
      <c r="M18" s="161"/>
      <c r="N18" s="161"/>
      <c r="O18" s="161"/>
      <c r="P18" s="161"/>
      <c r="Q18" s="161"/>
      <c r="R18" s="161"/>
      <c r="S18" s="161"/>
      <c r="T18" s="161"/>
      <c r="U18" s="161"/>
      <c r="V18" s="161"/>
      <c r="W18" s="161"/>
      <c r="X18" s="161"/>
      <c r="Y18" s="161"/>
      <c r="Z18" s="161"/>
      <c r="AA18" s="161"/>
      <c r="AB18" s="161"/>
      <c r="AC18" s="161"/>
      <c r="AD18" s="161"/>
      <c r="AE18" s="161"/>
      <c r="AF18" s="161"/>
      <c r="AG18" s="161"/>
      <c r="AH18" s="161"/>
    </row>
    <row r="19" spans="1:34" ht="57" customHeight="1">
      <c r="A19" s="14">
        <v>3</v>
      </c>
      <c r="B19" s="57" t="s">
        <v>133</v>
      </c>
      <c r="C19" s="57"/>
      <c r="D19" s="57"/>
      <c r="E19" s="57">
        <v>0.002</v>
      </c>
      <c r="F19" s="142">
        <v>15.2</v>
      </c>
      <c r="G19" s="14"/>
      <c r="H19" s="14"/>
      <c r="I19" s="14"/>
      <c r="J19" s="14"/>
      <c r="K19" s="14"/>
      <c r="L19" s="142"/>
      <c r="M19" s="14"/>
      <c r="N19" s="14"/>
      <c r="O19" s="14"/>
      <c r="P19" s="14"/>
      <c r="Q19" s="142">
        <v>15.2</v>
      </c>
      <c r="R19" s="14"/>
      <c r="S19" s="142">
        <v>14.44</v>
      </c>
      <c r="T19" s="142">
        <v>0.76</v>
      </c>
      <c r="U19" s="14"/>
      <c r="V19" s="46"/>
      <c r="W19" s="46"/>
      <c r="X19" s="46"/>
      <c r="Y19" s="46"/>
      <c r="Z19" s="46"/>
      <c r="AA19" s="46"/>
      <c r="AB19" s="58"/>
      <c r="AC19" s="58"/>
      <c r="AD19" s="58"/>
      <c r="AE19" s="58"/>
      <c r="AF19" s="57">
        <v>2016</v>
      </c>
      <c r="AG19" s="57" t="s">
        <v>131</v>
      </c>
      <c r="AH19" s="14" t="s">
        <v>46</v>
      </c>
    </row>
    <row r="20" spans="1:34" ht="46.5" customHeight="1">
      <c r="A20" s="14">
        <v>4</v>
      </c>
      <c r="B20" s="57" t="s">
        <v>64</v>
      </c>
      <c r="C20" s="57"/>
      <c r="D20" s="57"/>
      <c r="E20" s="57"/>
      <c r="F20" s="14">
        <v>2.6</v>
      </c>
      <c r="G20" s="14"/>
      <c r="H20" s="14"/>
      <c r="I20" s="14"/>
      <c r="J20" s="14"/>
      <c r="K20" s="14"/>
      <c r="L20" s="14">
        <v>2.6</v>
      </c>
      <c r="M20" s="14"/>
      <c r="N20" s="14">
        <v>2.3</v>
      </c>
      <c r="O20" s="14">
        <v>0.3</v>
      </c>
      <c r="P20" s="14"/>
      <c r="Q20" s="14"/>
      <c r="R20" s="14"/>
      <c r="S20" s="14"/>
      <c r="T20" s="14"/>
      <c r="U20" s="14"/>
      <c r="V20" s="46"/>
      <c r="W20" s="46"/>
      <c r="X20" s="46"/>
      <c r="Y20" s="46"/>
      <c r="Z20" s="46"/>
      <c r="AA20" s="46"/>
      <c r="AB20" s="58"/>
      <c r="AC20" s="58"/>
      <c r="AD20" s="58"/>
      <c r="AE20" s="58"/>
      <c r="AF20" s="57">
        <v>2015</v>
      </c>
      <c r="AG20" s="57"/>
      <c r="AH20" s="14" t="s">
        <v>46</v>
      </c>
    </row>
    <row r="21" spans="1:34" s="63" customFormat="1" ht="23.25" customHeight="1">
      <c r="A21" s="60"/>
      <c r="B21" s="79" t="s">
        <v>57</v>
      </c>
      <c r="C21" s="79"/>
      <c r="D21" s="79"/>
      <c r="E21" s="79"/>
      <c r="F21" s="60">
        <f aca="true" t="shared" si="0" ref="F21:T21">F19+F20</f>
        <v>17.8</v>
      </c>
      <c r="G21" s="60"/>
      <c r="H21" s="60"/>
      <c r="I21" s="60"/>
      <c r="J21" s="60"/>
      <c r="K21" s="60"/>
      <c r="L21" s="67">
        <f t="shared" si="0"/>
        <v>2.6</v>
      </c>
      <c r="M21" s="60"/>
      <c r="N21" s="60">
        <f t="shared" si="0"/>
        <v>2.3</v>
      </c>
      <c r="O21" s="60">
        <f t="shared" si="0"/>
        <v>0.3</v>
      </c>
      <c r="P21" s="60"/>
      <c r="Q21" s="67">
        <f t="shared" si="0"/>
        <v>15.2</v>
      </c>
      <c r="R21" s="60"/>
      <c r="S21" s="67">
        <f t="shared" si="0"/>
        <v>14.44</v>
      </c>
      <c r="T21" s="67">
        <f t="shared" si="0"/>
        <v>0.76</v>
      </c>
      <c r="U21" s="60"/>
      <c r="V21" s="60"/>
      <c r="W21" s="60"/>
      <c r="X21" s="60"/>
      <c r="Y21" s="60"/>
      <c r="Z21" s="60"/>
      <c r="AA21" s="60"/>
      <c r="AB21" s="79"/>
      <c r="AC21" s="79"/>
      <c r="AD21" s="79"/>
      <c r="AE21" s="79"/>
      <c r="AF21" s="79"/>
      <c r="AG21" s="79"/>
      <c r="AH21" s="79"/>
    </row>
    <row r="22" spans="1:34" s="10" customFormat="1" ht="17.25" customHeight="1">
      <c r="A22" s="160" t="s">
        <v>43</v>
      </c>
      <c r="B22" s="161"/>
      <c r="C22" s="161"/>
      <c r="D22" s="161"/>
      <c r="E22" s="161"/>
      <c r="F22" s="161"/>
      <c r="G22" s="161"/>
      <c r="H22" s="161"/>
      <c r="I22" s="161"/>
      <c r="J22" s="161"/>
      <c r="K22" s="161"/>
      <c r="L22" s="161"/>
      <c r="M22" s="161"/>
      <c r="N22" s="161"/>
      <c r="O22" s="161"/>
      <c r="P22" s="161"/>
      <c r="Q22" s="161"/>
      <c r="R22" s="161"/>
      <c r="S22" s="161"/>
      <c r="T22" s="161"/>
      <c r="U22" s="161"/>
      <c r="V22" s="161"/>
      <c r="W22" s="161"/>
      <c r="X22" s="161"/>
      <c r="Y22" s="161"/>
      <c r="Z22" s="161"/>
      <c r="AA22" s="161"/>
      <c r="AB22" s="161"/>
      <c r="AC22" s="161"/>
      <c r="AD22" s="161"/>
      <c r="AE22" s="161"/>
      <c r="AF22" s="161"/>
      <c r="AG22" s="161"/>
      <c r="AH22" s="161"/>
    </row>
    <row r="23" spans="1:34" ht="64.5" customHeight="1">
      <c r="A23" s="50">
        <v>5</v>
      </c>
      <c r="B23" s="50" t="s">
        <v>44</v>
      </c>
      <c r="C23" s="50"/>
      <c r="D23" s="50"/>
      <c r="E23" s="50">
        <v>0.0007</v>
      </c>
      <c r="F23" s="50">
        <v>2.4</v>
      </c>
      <c r="G23" s="50"/>
      <c r="H23" s="50"/>
      <c r="I23" s="50"/>
      <c r="J23" s="50"/>
      <c r="K23" s="50"/>
      <c r="L23" s="50">
        <v>1.2</v>
      </c>
      <c r="M23" s="50">
        <v>0.06</v>
      </c>
      <c r="N23" s="50">
        <v>1.1</v>
      </c>
      <c r="O23" s="50">
        <v>0.06</v>
      </c>
      <c r="P23" s="50"/>
      <c r="Q23" s="50">
        <v>1.2</v>
      </c>
      <c r="R23" s="50">
        <v>0.06</v>
      </c>
      <c r="S23" s="50">
        <v>1.1</v>
      </c>
      <c r="T23" s="50">
        <v>0.06</v>
      </c>
      <c r="U23" s="50"/>
      <c r="V23" s="46"/>
      <c r="W23" s="46"/>
      <c r="X23" s="46"/>
      <c r="Y23" s="51"/>
      <c r="Z23" s="45"/>
      <c r="AA23" s="45"/>
      <c r="AB23" s="45"/>
      <c r="AC23" s="45"/>
      <c r="AD23" s="45"/>
      <c r="AE23" s="45"/>
      <c r="AF23" s="50">
        <v>2016</v>
      </c>
      <c r="AG23" s="50" t="s">
        <v>131</v>
      </c>
      <c r="AH23" s="50" t="s">
        <v>45</v>
      </c>
    </row>
    <row r="24" spans="1:34" ht="68.25" customHeight="1">
      <c r="A24" s="14">
        <v>6</v>
      </c>
      <c r="B24" s="14" t="s">
        <v>47</v>
      </c>
      <c r="C24" s="14"/>
      <c r="D24" s="14"/>
      <c r="E24" s="14">
        <v>0.004</v>
      </c>
      <c r="F24" s="14">
        <v>1.1</v>
      </c>
      <c r="G24" s="14"/>
      <c r="H24" s="14"/>
      <c r="I24" s="14"/>
      <c r="J24" s="14"/>
      <c r="K24" s="14"/>
      <c r="L24" s="14">
        <v>1.1</v>
      </c>
      <c r="M24" s="14">
        <v>0.06</v>
      </c>
      <c r="N24" s="14">
        <v>0.99</v>
      </c>
      <c r="O24" s="14">
        <v>0.05</v>
      </c>
      <c r="P24" s="14"/>
      <c r="Q24" s="14"/>
      <c r="R24" s="14"/>
      <c r="S24" s="14"/>
      <c r="T24" s="14"/>
      <c r="U24" s="14"/>
      <c r="V24" s="46"/>
      <c r="W24" s="46"/>
      <c r="X24" s="46"/>
      <c r="Y24" s="46"/>
      <c r="Z24" s="48"/>
      <c r="AA24" s="48"/>
      <c r="AB24" s="48"/>
      <c r="AC24" s="48"/>
      <c r="AD24" s="48"/>
      <c r="AE24" s="48"/>
      <c r="AF24" s="14">
        <v>2015</v>
      </c>
      <c r="AG24" s="14"/>
      <c r="AH24" s="14" t="s">
        <v>46</v>
      </c>
    </row>
    <row r="25" spans="1:34" s="63" customFormat="1" ht="23.25" customHeight="1">
      <c r="A25" s="60"/>
      <c r="B25" s="60" t="s">
        <v>57</v>
      </c>
      <c r="C25" s="60"/>
      <c r="D25" s="60"/>
      <c r="E25" s="60"/>
      <c r="F25" s="60">
        <f aca="true" t="shared" si="1" ref="F25:T25">SUM(F23:F24)</f>
        <v>3.5</v>
      </c>
      <c r="G25" s="60"/>
      <c r="H25" s="60"/>
      <c r="I25" s="60"/>
      <c r="J25" s="60"/>
      <c r="K25" s="60"/>
      <c r="L25" s="60">
        <f t="shared" si="1"/>
        <v>2.3</v>
      </c>
      <c r="M25" s="60">
        <f t="shared" si="1"/>
        <v>0.12</v>
      </c>
      <c r="N25" s="60">
        <f t="shared" si="1"/>
        <v>2.09</v>
      </c>
      <c r="O25" s="60">
        <f t="shared" si="1"/>
        <v>0.11</v>
      </c>
      <c r="P25" s="60"/>
      <c r="Q25" s="60">
        <f t="shared" si="1"/>
        <v>1.2</v>
      </c>
      <c r="R25" s="60">
        <f t="shared" si="1"/>
        <v>0.06</v>
      </c>
      <c r="S25" s="60">
        <f t="shared" si="1"/>
        <v>1.1</v>
      </c>
      <c r="T25" s="60">
        <f t="shared" si="1"/>
        <v>0.06</v>
      </c>
      <c r="U25" s="60"/>
      <c r="V25" s="60"/>
      <c r="W25" s="60"/>
      <c r="X25" s="60"/>
      <c r="Y25" s="60"/>
      <c r="Z25" s="61"/>
      <c r="AA25" s="61"/>
      <c r="AB25" s="61"/>
      <c r="AC25" s="61"/>
      <c r="AD25" s="61"/>
      <c r="AE25" s="61"/>
      <c r="AF25" s="60"/>
      <c r="AG25" s="60"/>
      <c r="AH25" s="60"/>
    </row>
    <row r="26" spans="1:34" ht="17.25" customHeight="1">
      <c r="A26" s="164" t="s">
        <v>56</v>
      </c>
      <c r="B26" s="165"/>
      <c r="C26" s="165"/>
      <c r="D26" s="165"/>
      <c r="E26" s="165"/>
      <c r="F26" s="165"/>
      <c r="G26" s="165"/>
      <c r="H26" s="165"/>
      <c r="I26" s="165"/>
      <c r="J26" s="165"/>
      <c r="K26" s="165"/>
      <c r="L26" s="165"/>
      <c r="M26" s="165"/>
      <c r="N26" s="165"/>
      <c r="O26" s="165"/>
      <c r="P26" s="165"/>
      <c r="Q26" s="165"/>
      <c r="R26" s="165"/>
      <c r="S26" s="165"/>
      <c r="T26" s="165"/>
      <c r="U26" s="165"/>
      <c r="V26" s="165"/>
      <c r="W26" s="165"/>
      <c r="X26" s="166"/>
      <c r="Z26" s="11"/>
      <c r="AA26" s="11"/>
      <c r="AB26" s="11"/>
      <c r="AC26" s="11"/>
      <c r="AD26" s="11"/>
      <c r="AE26" s="11"/>
      <c r="AF26" s="11"/>
      <c r="AG26" s="11"/>
      <c r="AH26" s="11"/>
    </row>
    <row r="27" spans="1:34" ht="48" customHeight="1">
      <c r="A27" s="20">
        <v>7</v>
      </c>
      <c r="B27" s="18" t="s">
        <v>140</v>
      </c>
      <c r="C27" s="14"/>
      <c r="D27" s="14"/>
      <c r="E27" s="14"/>
      <c r="F27" s="14">
        <v>1.6</v>
      </c>
      <c r="G27" s="14">
        <v>1.6</v>
      </c>
      <c r="H27" s="14"/>
      <c r="I27" s="14">
        <v>1.5</v>
      </c>
      <c r="J27" s="14">
        <v>0.08</v>
      </c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46"/>
      <c r="W27" s="46"/>
      <c r="X27" s="46"/>
      <c r="Y27" s="45"/>
      <c r="Z27" s="45"/>
      <c r="AA27" s="45"/>
      <c r="AB27" s="45"/>
      <c r="AC27" s="45"/>
      <c r="AD27" s="45"/>
      <c r="AE27" s="45"/>
      <c r="AF27" s="21">
        <v>41760</v>
      </c>
      <c r="AG27" s="56" t="s">
        <v>107</v>
      </c>
      <c r="AH27" s="80" t="s">
        <v>117</v>
      </c>
    </row>
    <row r="28" spans="1:34" ht="59.25" customHeight="1">
      <c r="A28" s="14">
        <v>8</v>
      </c>
      <c r="B28" s="18" t="s">
        <v>134</v>
      </c>
      <c r="C28" s="14"/>
      <c r="D28" s="14"/>
      <c r="E28" s="14"/>
      <c r="F28" s="14">
        <v>0.09</v>
      </c>
      <c r="G28" s="14">
        <v>0.09</v>
      </c>
      <c r="H28" s="14"/>
      <c r="I28" s="14">
        <v>0.08</v>
      </c>
      <c r="J28" s="14">
        <v>0.01</v>
      </c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46"/>
      <c r="W28" s="46"/>
      <c r="X28" s="46"/>
      <c r="Y28" s="46"/>
      <c r="Z28" s="48"/>
      <c r="AA28" s="48"/>
      <c r="AB28" s="48"/>
      <c r="AC28" s="48"/>
      <c r="AD28" s="48"/>
      <c r="AE28" s="48"/>
      <c r="AF28" s="47">
        <v>41644</v>
      </c>
      <c r="AG28" s="14" t="s">
        <v>106</v>
      </c>
      <c r="AH28" s="80" t="s">
        <v>117</v>
      </c>
    </row>
    <row r="29" spans="1:34" ht="24.75" customHeight="1">
      <c r="A29" s="60"/>
      <c r="B29" s="60" t="s">
        <v>57</v>
      </c>
      <c r="C29" s="60"/>
      <c r="D29" s="60"/>
      <c r="E29" s="60"/>
      <c r="F29" s="60">
        <f>SUM(F27:F28)</f>
        <v>1.6900000000000002</v>
      </c>
      <c r="G29" s="60">
        <f>SUM(G27:G28)</f>
        <v>1.6900000000000002</v>
      </c>
      <c r="H29" s="60"/>
      <c r="I29" s="60">
        <f>SUM(I27:I28)</f>
        <v>1.58</v>
      </c>
      <c r="J29" s="60">
        <f>SUM(J27:J28)</f>
        <v>0.09</v>
      </c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1"/>
      <c r="AA29" s="61"/>
      <c r="AB29" s="61"/>
      <c r="AC29" s="61"/>
      <c r="AD29" s="61"/>
      <c r="AE29" s="61"/>
      <c r="AF29" s="64"/>
      <c r="AG29" s="60"/>
      <c r="AH29" s="86"/>
    </row>
    <row r="30" spans="1:34" ht="30.75" customHeight="1">
      <c r="A30" s="182" t="s">
        <v>78</v>
      </c>
      <c r="B30" s="183"/>
      <c r="C30" s="183"/>
      <c r="D30" s="183"/>
      <c r="E30" s="183"/>
      <c r="F30" s="183"/>
      <c r="G30" s="183"/>
      <c r="H30" s="183"/>
      <c r="I30" s="183"/>
      <c r="J30" s="183"/>
      <c r="K30" s="183"/>
      <c r="L30" s="183"/>
      <c r="M30" s="183"/>
      <c r="N30" s="183"/>
      <c r="O30" s="183"/>
      <c r="P30" s="183"/>
      <c r="Q30" s="183"/>
      <c r="R30" s="183"/>
      <c r="S30" s="183"/>
      <c r="T30" s="183"/>
      <c r="U30" s="183"/>
      <c r="V30" s="183"/>
      <c r="W30" s="183"/>
      <c r="X30" s="183"/>
      <c r="Y30" s="183"/>
      <c r="Z30" s="183"/>
      <c r="AA30" s="183"/>
      <c r="AB30" s="183"/>
      <c r="AC30" s="183"/>
      <c r="AD30" s="183"/>
      <c r="AE30" s="183"/>
      <c r="AF30" s="183"/>
      <c r="AG30" s="183"/>
      <c r="AH30" s="183"/>
    </row>
    <row r="31" spans="1:34" ht="23.25" customHeight="1">
      <c r="A31" s="160" t="s">
        <v>41</v>
      </c>
      <c r="B31" s="184"/>
      <c r="C31" s="184"/>
      <c r="D31" s="184"/>
      <c r="E31" s="184"/>
      <c r="F31" s="184"/>
      <c r="G31" s="184"/>
      <c r="H31" s="184"/>
      <c r="I31" s="184"/>
      <c r="J31" s="184"/>
      <c r="K31" s="184"/>
      <c r="L31" s="184"/>
      <c r="M31" s="184"/>
      <c r="N31" s="184"/>
      <c r="O31" s="184"/>
      <c r="P31" s="184"/>
      <c r="Q31" s="184"/>
      <c r="R31" s="184"/>
      <c r="S31" s="184"/>
      <c r="T31" s="184"/>
      <c r="U31" s="184"/>
      <c r="V31" s="184"/>
      <c r="W31" s="184"/>
      <c r="X31" s="184"/>
      <c r="Y31" s="161"/>
      <c r="Z31" s="161"/>
      <c r="AA31" s="161"/>
      <c r="AB31" s="161"/>
      <c r="AC31" s="161"/>
      <c r="AD31" s="161"/>
      <c r="AE31" s="161"/>
      <c r="AF31" s="161"/>
      <c r="AG31" s="161"/>
      <c r="AH31" s="161"/>
    </row>
    <row r="32" spans="1:34" ht="63.75" customHeight="1">
      <c r="A32" s="14">
        <v>9</v>
      </c>
      <c r="B32" s="14" t="s">
        <v>135</v>
      </c>
      <c r="C32" s="14"/>
      <c r="D32" s="14"/>
      <c r="E32" s="14"/>
      <c r="F32" s="16">
        <v>3.3</v>
      </c>
      <c r="G32" s="14"/>
      <c r="H32" s="14"/>
      <c r="I32" s="14"/>
      <c r="J32" s="14"/>
      <c r="K32" s="14"/>
      <c r="L32" s="16">
        <v>3.3</v>
      </c>
      <c r="M32" s="14"/>
      <c r="N32" s="16">
        <v>3.2</v>
      </c>
      <c r="O32" s="16">
        <v>0.1</v>
      </c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7">
        <v>2015</v>
      </c>
      <c r="AG32" s="14"/>
      <c r="AH32" s="14" t="s">
        <v>46</v>
      </c>
    </row>
    <row r="33" spans="1:34" ht="64.5" customHeight="1">
      <c r="A33" s="14">
        <v>10</v>
      </c>
      <c r="B33" s="14" t="s">
        <v>136</v>
      </c>
      <c r="C33" s="14"/>
      <c r="D33" s="14"/>
      <c r="E33" s="14"/>
      <c r="F33" s="16">
        <v>1.2</v>
      </c>
      <c r="G33" s="14"/>
      <c r="H33" s="14"/>
      <c r="I33" s="14"/>
      <c r="J33" s="14"/>
      <c r="K33" s="14"/>
      <c r="L33" s="16">
        <v>1.2</v>
      </c>
      <c r="M33" s="14"/>
      <c r="N33" s="16">
        <v>1.2</v>
      </c>
      <c r="O33" s="38">
        <v>0.001</v>
      </c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7">
        <v>2015</v>
      </c>
      <c r="AG33" s="14"/>
      <c r="AH33" s="14" t="s">
        <v>120</v>
      </c>
    </row>
    <row r="34" spans="1:34" ht="59.25" customHeight="1">
      <c r="A34" s="14">
        <v>11</v>
      </c>
      <c r="B34" s="14" t="s">
        <v>137</v>
      </c>
      <c r="C34" s="14"/>
      <c r="D34" s="14"/>
      <c r="E34" s="14"/>
      <c r="F34" s="16">
        <v>1</v>
      </c>
      <c r="G34" s="14"/>
      <c r="H34" s="14"/>
      <c r="I34" s="14"/>
      <c r="J34" s="14"/>
      <c r="K34" s="14"/>
      <c r="L34" s="16">
        <v>1</v>
      </c>
      <c r="M34" s="14"/>
      <c r="N34" s="16">
        <v>1.01</v>
      </c>
      <c r="O34" s="19">
        <v>0.001</v>
      </c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7">
        <v>2015</v>
      </c>
      <c r="AG34" s="14"/>
      <c r="AH34" s="14" t="s">
        <v>121</v>
      </c>
    </row>
    <row r="35" spans="1:34" ht="76.5" customHeight="1">
      <c r="A35" s="14">
        <v>12</v>
      </c>
      <c r="B35" s="14" t="s">
        <v>138</v>
      </c>
      <c r="C35" s="14"/>
      <c r="D35" s="14"/>
      <c r="E35" s="14"/>
      <c r="F35" s="16">
        <v>3.7</v>
      </c>
      <c r="G35" s="14"/>
      <c r="H35" s="14"/>
      <c r="I35" s="14"/>
      <c r="J35" s="14"/>
      <c r="K35" s="14"/>
      <c r="L35" s="16">
        <v>3.7</v>
      </c>
      <c r="M35" s="14"/>
      <c r="N35" s="16">
        <v>3.7</v>
      </c>
      <c r="O35" s="16">
        <v>0.03</v>
      </c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7">
        <v>2015</v>
      </c>
      <c r="AG35" s="14"/>
      <c r="AH35" s="14" t="s">
        <v>122</v>
      </c>
    </row>
    <row r="36" spans="1:34" ht="59.25" customHeight="1">
      <c r="A36" s="14">
        <v>13</v>
      </c>
      <c r="B36" s="14" t="s">
        <v>139</v>
      </c>
      <c r="C36" s="14"/>
      <c r="D36" s="14"/>
      <c r="E36" s="14"/>
      <c r="F36" s="16">
        <v>1</v>
      </c>
      <c r="G36" s="14"/>
      <c r="H36" s="14"/>
      <c r="I36" s="14"/>
      <c r="J36" s="14"/>
      <c r="K36" s="14"/>
      <c r="L36" s="16">
        <v>1</v>
      </c>
      <c r="M36" s="14"/>
      <c r="N36" s="16">
        <v>0.99</v>
      </c>
      <c r="O36" s="16">
        <v>0.01</v>
      </c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7">
        <v>2015</v>
      </c>
      <c r="AG36" s="14"/>
      <c r="AH36" s="14" t="s">
        <v>123</v>
      </c>
    </row>
    <row r="37" spans="1:34" s="65" customFormat="1" ht="25.5" customHeight="1">
      <c r="A37" s="60"/>
      <c r="B37" s="60" t="s">
        <v>57</v>
      </c>
      <c r="C37" s="60"/>
      <c r="D37" s="60"/>
      <c r="E37" s="60"/>
      <c r="F37" s="66">
        <f>SUM(F32:F36)</f>
        <v>10.2</v>
      </c>
      <c r="G37" s="60"/>
      <c r="H37" s="60"/>
      <c r="I37" s="60"/>
      <c r="J37" s="60"/>
      <c r="K37" s="60"/>
      <c r="L37" s="66">
        <f>SUM(L32:L36)</f>
        <v>10.2</v>
      </c>
      <c r="M37" s="67"/>
      <c r="N37" s="66">
        <f>SUM(N32:N36)</f>
        <v>10.1</v>
      </c>
      <c r="O37" s="68">
        <f>SUM(O32:O36)</f>
        <v>0.14200000000000002</v>
      </c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2"/>
      <c r="AG37" s="62"/>
      <c r="AH37" s="62"/>
    </row>
    <row r="38" spans="1:34" s="116" customFormat="1" ht="25.5" customHeight="1">
      <c r="A38" s="88"/>
      <c r="B38" s="88" t="s">
        <v>149</v>
      </c>
      <c r="C38" s="88"/>
      <c r="D38" s="88"/>
      <c r="E38" s="88"/>
      <c r="F38" s="88">
        <f>F21+F25+F29+F37</f>
        <v>33.19</v>
      </c>
      <c r="G38" s="88">
        <f>G21+G25+G29+G37</f>
        <v>1.6900000000000002</v>
      </c>
      <c r="H38" s="88"/>
      <c r="I38" s="88">
        <f>I37+I29+I25+I21</f>
        <v>1.58</v>
      </c>
      <c r="J38" s="88">
        <f>J37+J29+J25+J21</f>
        <v>0.09</v>
      </c>
      <c r="K38" s="88"/>
      <c r="L38" s="88">
        <f>L37+L29+L25+L21</f>
        <v>15.1</v>
      </c>
      <c r="M38" s="88">
        <f>M37+M28+M25+M21</f>
        <v>0.12</v>
      </c>
      <c r="N38" s="88">
        <f>N37+N29+N25+N21</f>
        <v>14.489999999999998</v>
      </c>
      <c r="O38" s="88">
        <f>O37+O29+O25+O21</f>
        <v>0.552</v>
      </c>
      <c r="P38" s="88"/>
      <c r="Q38" s="88">
        <f>Q37+Q29+Q25+Q21</f>
        <v>16.4</v>
      </c>
      <c r="R38" s="88">
        <f>R37+R29+R25+R21</f>
        <v>0.06</v>
      </c>
      <c r="S38" s="88">
        <f>S37+S29+S25+S21</f>
        <v>15.54</v>
      </c>
      <c r="T38" s="88">
        <f>T37+T29+T25+T21</f>
        <v>0.8200000000000001</v>
      </c>
      <c r="U38" s="88"/>
      <c r="V38" s="88"/>
      <c r="W38" s="88"/>
      <c r="X38" s="88"/>
      <c r="Y38" s="88"/>
      <c r="Z38" s="114"/>
      <c r="AA38" s="114"/>
      <c r="AB38" s="114"/>
      <c r="AC38" s="114"/>
      <c r="AD38" s="114"/>
      <c r="AE38" s="114"/>
      <c r="AF38" s="115"/>
      <c r="AG38" s="115"/>
      <c r="AH38" s="115"/>
    </row>
    <row r="39" s="179" customFormat="1" ht="22.5" customHeight="1">
      <c r="A39" s="178" t="s">
        <v>62</v>
      </c>
    </row>
    <row r="40" spans="1:34" ht="17.25" customHeight="1">
      <c r="A40" s="160" t="s">
        <v>56</v>
      </c>
      <c r="B40" s="160"/>
      <c r="C40" s="160"/>
      <c r="D40" s="160"/>
      <c r="E40" s="160"/>
      <c r="F40" s="160"/>
      <c r="G40" s="160"/>
      <c r="H40" s="160"/>
      <c r="I40" s="160"/>
      <c r="J40" s="160"/>
      <c r="K40" s="160"/>
      <c r="L40" s="160"/>
      <c r="M40" s="160"/>
      <c r="N40" s="160"/>
      <c r="O40" s="160"/>
      <c r="P40" s="160"/>
      <c r="Q40" s="160"/>
      <c r="R40" s="160"/>
      <c r="S40" s="160"/>
      <c r="T40" s="160"/>
      <c r="U40" s="160"/>
      <c r="V40" s="160"/>
      <c r="W40" s="160"/>
      <c r="X40" s="160"/>
      <c r="Y40" s="161"/>
      <c r="Z40" s="161"/>
      <c r="AA40" s="161"/>
      <c r="AB40" s="161"/>
      <c r="AC40" s="161"/>
      <c r="AD40" s="161"/>
      <c r="AE40" s="161"/>
      <c r="AF40" s="161"/>
      <c r="AG40" s="161"/>
      <c r="AH40" s="161"/>
    </row>
    <row r="42" spans="1:34" ht="62.25" customHeight="1">
      <c r="A42" s="14">
        <v>14</v>
      </c>
      <c r="B42" s="14" t="s">
        <v>68</v>
      </c>
      <c r="C42" s="14"/>
      <c r="D42" s="14"/>
      <c r="E42" s="14"/>
      <c r="F42" s="14">
        <v>1.7</v>
      </c>
      <c r="G42" s="14">
        <v>1.7</v>
      </c>
      <c r="H42" s="14"/>
      <c r="I42" s="14">
        <v>1.6</v>
      </c>
      <c r="J42" s="14">
        <v>0.1</v>
      </c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5">
        <v>41824</v>
      </c>
      <c r="AG42" s="14" t="s">
        <v>110</v>
      </c>
      <c r="AH42" s="76" t="s">
        <v>125</v>
      </c>
    </row>
    <row r="43" spans="1:34" ht="60.75" customHeight="1">
      <c r="A43" s="14">
        <v>15</v>
      </c>
      <c r="B43" s="14" t="s">
        <v>69</v>
      </c>
      <c r="C43" s="14"/>
      <c r="D43" s="14"/>
      <c r="E43" s="14"/>
      <c r="F43" s="14">
        <v>0.5</v>
      </c>
      <c r="G43" s="14">
        <v>0.5</v>
      </c>
      <c r="H43" s="14"/>
      <c r="I43" s="14">
        <v>0.5</v>
      </c>
      <c r="J43" s="14">
        <v>0.02</v>
      </c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5">
        <v>41866</v>
      </c>
      <c r="AG43" s="14" t="s">
        <v>127</v>
      </c>
      <c r="AH43" s="14" t="s">
        <v>126</v>
      </c>
    </row>
    <row r="44" spans="1:34" s="97" customFormat="1" ht="28.5" customHeight="1">
      <c r="A44" s="87"/>
      <c r="B44" s="87" t="s">
        <v>149</v>
      </c>
      <c r="C44" s="87"/>
      <c r="D44" s="87"/>
      <c r="E44" s="87"/>
      <c r="F44" s="87">
        <f>SUM(F42:F43)</f>
        <v>2.2</v>
      </c>
      <c r="G44" s="87">
        <f>SUM(G42:G43)</f>
        <v>2.2</v>
      </c>
      <c r="H44" s="87"/>
      <c r="I44" s="87">
        <f>SUM(I42:I43)</f>
        <v>2.1</v>
      </c>
      <c r="J44" s="87">
        <f>SUM(J42:J43)</f>
        <v>0.12000000000000001</v>
      </c>
      <c r="K44" s="87"/>
      <c r="L44" s="87"/>
      <c r="M44" s="87"/>
      <c r="N44" s="87"/>
      <c r="O44" s="87"/>
      <c r="P44" s="87"/>
      <c r="Q44" s="87"/>
      <c r="R44" s="87"/>
      <c r="S44" s="87"/>
      <c r="T44" s="87"/>
      <c r="U44" s="87"/>
      <c r="V44" s="87"/>
      <c r="W44" s="87"/>
      <c r="X44" s="87"/>
      <c r="Y44" s="87"/>
      <c r="Z44" s="87"/>
      <c r="AA44" s="87"/>
      <c r="AB44" s="87"/>
      <c r="AC44" s="87"/>
      <c r="AD44" s="87"/>
      <c r="AE44" s="87"/>
      <c r="AF44" s="95"/>
      <c r="AG44" s="87"/>
      <c r="AH44" s="96"/>
    </row>
    <row r="45" spans="1:34" ht="21" customHeight="1">
      <c r="A45" s="163" t="s">
        <v>23</v>
      </c>
      <c r="B45" s="163"/>
      <c r="C45" s="163"/>
      <c r="D45" s="163"/>
      <c r="E45" s="163"/>
      <c r="F45" s="163"/>
      <c r="G45" s="163"/>
      <c r="H45" s="163"/>
      <c r="I45" s="163"/>
      <c r="J45" s="163"/>
      <c r="K45" s="163"/>
      <c r="L45" s="163"/>
      <c r="M45" s="163"/>
      <c r="N45" s="163"/>
      <c r="O45" s="163"/>
      <c r="P45" s="163"/>
      <c r="Q45" s="163"/>
      <c r="R45" s="163"/>
      <c r="S45" s="163"/>
      <c r="T45" s="163"/>
      <c r="U45" s="163"/>
      <c r="V45" s="163"/>
      <c r="W45" s="163"/>
      <c r="X45" s="163"/>
      <c r="Y45" s="161"/>
      <c r="Z45" s="161"/>
      <c r="AA45" s="161"/>
      <c r="AB45" s="161"/>
      <c r="AC45" s="161"/>
      <c r="AD45" s="161"/>
      <c r="AE45" s="161"/>
      <c r="AF45" s="161"/>
      <c r="AG45" s="161"/>
      <c r="AH45" s="161"/>
    </row>
    <row r="46" spans="1:34" ht="21" customHeight="1">
      <c r="A46" s="162" t="s">
        <v>6</v>
      </c>
      <c r="B46" s="162"/>
      <c r="C46" s="162"/>
      <c r="D46" s="162"/>
      <c r="E46" s="162"/>
      <c r="F46" s="162"/>
      <c r="G46" s="162"/>
      <c r="H46" s="162"/>
      <c r="I46" s="162"/>
      <c r="J46" s="162"/>
      <c r="K46" s="162"/>
      <c r="L46" s="162"/>
      <c r="M46" s="162"/>
      <c r="N46" s="162"/>
      <c r="O46" s="162"/>
      <c r="P46" s="162"/>
      <c r="Q46" s="162"/>
      <c r="R46" s="162"/>
      <c r="S46" s="162"/>
      <c r="T46" s="162"/>
      <c r="U46" s="162"/>
      <c r="V46" s="162"/>
      <c r="W46" s="162"/>
      <c r="X46" s="162"/>
      <c r="Y46" s="161"/>
      <c r="Z46" s="161"/>
      <c r="AA46" s="161"/>
      <c r="AB46" s="161"/>
      <c r="AC46" s="161"/>
      <c r="AD46" s="161"/>
      <c r="AE46" s="161"/>
      <c r="AF46" s="161"/>
      <c r="AG46" s="161"/>
      <c r="AH46" s="161"/>
    </row>
    <row r="47" spans="1:34" s="31" customFormat="1" ht="51.75" customHeight="1">
      <c r="A47" s="39">
        <v>16</v>
      </c>
      <c r="B47" s="40" t="s">
        <v>65</v>
      </c>
      <c r="C47" s="39"/>
      <c r="D47" s="39"/>
      <c r="E47" s="39"/>
      <c r="F47" s="41">
        <v>73</v>
      </c>
      <c r="G47" s="41"/>
      <c r="H47" s="41"/>
      <c r="I47" s="41"/>
      <c r="J47" s="41"/>
      <c r="K47" s="41"/>
      <c r="L47" s="41"/>
      <c r="M47" s="41"/>
      <c r="N47" s="41"/>
      <c r="O47" s="42"/>
      <c r="P47" s="41"/>
      <c r="Q47" s="41"/>
      <c r="R47" s="41"/>
      <c r="S47" s="41"/>
      <c r="T47" s="42"/>
      <c r="U47" s="41"/>
      <c r="V47" s="41">
        <v>73</v>
      </c>
      <c r="W47" s="41"/>
      <c r="X47" s="42">
        <v>69.35</v>
      </c>
      <c r="Y47" s="42">
        <v>3.65</v>
      </c>
      <c r="Z47" s="41"/>
      <c r="AA47" s="35"/>
      <c r="AB47" s="35"/>
      <c r="AC47" s="35"/>
      <c r="AD47" s="35"/>
      <c r="AE47" s="35"/>
      <c r="AF47" s="39">
        <v>2017</v>
      </c>
      <c r="AG47" s="40" t="s">
        <v>131</v>
      </c>
      <c r="AH47" s="40" t="s">
        <v>46</v>
      </c>
    </row>
    <row r="48" spans="1:35" s="101" customFormat="1" ht="24.75" customHeight="1">
      <c r="A48" s="89"/>
      <c r="B48" s="87" t="s">
        <v>149</v>
      </c>
      <c r="C48" s="89"/>
      <c r="D48" s="89"/>
      <c r="E48" s="89"/>
      <c r="F48" s="98">
        <v>73</v>
      </c>
      <c r="G48" s="98"/>
      <c r="H48" s="98"/>
      <c r="I48" s="98"/>
      <c r="J48" s="98"/>
      <c r="K48" s="98"/>
      <c r="L48" s="98"/>
      <c r="M48" s="98"/>
      <c r="N48" s="98"/>
      <c r="O48" s="99"/>
      <c r="P48" s="98"/>
      <c r="Q48" s="98"/>
      <c r="R48" s="98"/>
      <c r="S48" s="98"/>
      <c r="T48" s="99"/>
      <c r="U48" s="98"/>
      <c r="V48" s="98">
        <v>73</v>
      </c>
      <c r="W48" s="98"/>
      <c r="X48" s="99">
        <v>69.35</v>
      </c>
      <c r="Y48" s="99">
        <v>3.65</v>
      </c>
      <c r="Z48" s="98"/>
      <c r="AA48" s="100"/>
      <c r="AB48" s="100"/>
      <c r="AC48" s="100"/>
      <c r="AD48" s="100"/>
      <c r="AE48" s="100"/>
      <c r="AF48" s="89"/>
      <c r="AG48" s="87"/>
      <c r="AH48" s="87"/>
      <c r="AI48" s="118"/>
    </row>
    <row r="49" spans="1:34" ht="22.5" customHeight="1">
      <c r="A49" s="160" t="s">
        <v>1</v>
      </c>
      <c r="B49" s="160"/>
      <c r="C49" s="160"/>
      <c r="D49" s="160"/>
      <c r="E49" s="160"/>
      <c r="F49" s="160"/>
      <c r="G49" s="160"/>
      <c r="H49" s="160"/>
      <c r="I49" s="160"/>
      <c r="J49" s="160"/>
      <c r="K49" s="160"/>
      <c r="L49" s="160"/>
      <c r="M49" s="160"/>
      <c r="N49" s="160"/>
      <c r="O49" s="160"/>
      <c r="P49" s="160"/>
      <c r="Q49" s="160"/>
      <c r="R49" s="160"/>
      <c r="S49" s="160"/>
      <c r="T49" s="160"/>
      <c r="U49" s="160"/>
      <c r="V49" s="160"/>
      <c r="W49" s="160"/>
      <c r="X49" s="160"/>
      <c r="Y49" s="43"/>
      <c r="Z49" s="43"/>
      <c r="AA49" s="43"/>
      <c r="AB49" s="43"/>
      <c r="AC49" s="43"/>
      <c r="AD49" s="43"/>
      <c r="AE49" s="43"/>
      <c r="AF49" s="43"/>
      <c r="AG49" s="43"/>
      <c r="AH49" s="43"/>
    </row>
    <row r="50" spans="1:34" ht="19.5" customHeight="1">
      <c r="A50" s="6"/>
      <c r="B50" s="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43"/>
      <c r="AG50" s="43"/>
      <c r="AH50" s="43"/>
    </row>
    <row r="51" spans="1:34" ht="18.75" customHeight="1">
      <c r="A51" s="160" t="s">
        <v>4</v>
      </c>
      <c r="B51" s="160"/>
      <c r="C51" s="160"/>
      <c r="D51" s="160"/>
      <c r="E51" s="160"/>
      <c r="F51" s="160"/>
      <c r="G51" s="160"/>
      <c r="H51" s="160"/>
      <c r="I51" s="160"/>
      <c r="J51" s="160"/>
      <c r="K51" s="160"/>
      <c r="L51" s="160"/>
      <c r="M51" s="160"/>
      <c r="N51" s="160"/>
      <c r="O51" s="160"/>
      <c r="P51" s="160"/>
      <c r="Q51" s="160"/>
      <c r="R51" s="160"/>
      <c r="S51" s="160"/>
      <c r="T51" s="160"/>
      <c r="U51" s="160"/>
      <c r="V51" s="160"/>
      <c r="W51" s="160"/>
      <c r="X51" s="160"/>
      <c r="Y51" s="43"/>
      <c r="Z51" s="43"/>
      <c r="AA51" s="43"/>
      <c r="AB51" s="43"/>
      <c r="AC51" s="43"/>
      <c r="AD51" s="43"/>
      <c r="AE51" s="43"/>
      <c r="AF51" s="43"/>
      <c r="AG51" s="43"/>
      <c r="AH51" s="43"/>
    </row>
    <row r="52" spans="1:34" ht="22.5" customHeight="1">
      <c r="A52" s="6"/>
      <c r="B52" s="4"/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  <c r="AF52" s="43"/>
      <c r="AG52" s="43"/>
      <c r="AH52" s="43"/>
    </row>
    <row r="53" spans="1:34" ht="21" customHeight="1">
      <c r="A53" s="175" t="s">
        <v>24</v>
      </c>
      <c r="B53" s="176"/>
      <c r="C53" s="176"/>
      <c r="D53" s="176"/>
      <c r="E53" s="176"/>
      <c r="F53" s="176"/>
      <c r="G53" s="176"/>
      <c r="H53" s="176"/>
      <c r="I53" s="176"/>
      <c r="J53" s="176"/>
      <c r="K53" s="176"/>
      <c r="L53" s="176"/>
      <c r="M53" s="176"/>
      <c r="N53" s="176"/>
      <c r="O53" s="176"/>
      <c r="P53" s="176"/>
      <c r="Q53" s="176"/>
      <c r="R53" s="176"/>
      <c r="S53" s="176"/>
      <c r="T53" s="176"/>
      <c r="U53" s="176"/>
      <c r="V53" s="176"/>
      <c r="W53" s="176"/>
      <c r="X53" s="177"/>
      <c r="Y53" s="43"/>
      <c r="Z53" s="43"/>
      <c r="AA53" s="43"/>
      <c r="AB53" s="43"/>
      <c r="AC53" s="43"/>
      <c r="AD53" s="43"/>
      <c r="AE53" s="43"/>
      <c r="AF53" s="43"/>
      <c r="AG53" s="43"/>
      <c r="AH53" s="43"/>
    </row>
    <row r="54" spans="1:34" ht="20.25" customHeight="1">
      <c r="A54" s="5"/>
      <c r="B54" s="4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3"/>
      <c r="X54" s="4"/>
      <c r="Y54" s="43"/>
      <c r="Z54" s="43"/>
      <c r="AA54" s="43"/>
      <c r="AB54" s="43"/>
      <c r="AC54" s="43"/>
      <c r="AD54" s="43"/>
      <c r="AE54" s="43"/>
      <c r="AF54" s="43"/>
      <c r="AG54" s="43"/>
      <c r="AH54" s="43"/>
    </row>
    <row r="55" spans="1:34" ht="21" customHeight="1">
      <c r="A55" s="175" t="s">
        <v>25</v>
      </c>
      <c r="B55" s="176"/>
      <c r="C55" s="176"/>
      <c r="D55" s="176"/>
      <c r="E55" s="176"/>
      <c r="F55" s="176"/>
      <c r="G55" s="176"/>
      <c r="H55" s="176"/>
      <c r="I55" s="176"/>
      <c r="J55" s="176"/>
      <c r="K55" s="176"/>
      <c r="L55" s="176"/>
      <c r="M55" s="176"/>
      <c r="N55" s="176"/>
      <c r="O55" s="176"/>
      <c r="P55" s="176"/>
      <c r="Q55" s="176"/>
      <c r="R55" s="176"/>
      <c r="S55" s="176"/>
      <c r="T55" s="176"/>
      <c r="U55" s="176"/>
      <c r="V55" s="176"/>
      <c r="W55" s="176"/>
      <c r="X55" s="177"/>
      <c r="Y55" s="43"/>
      <c r="Z55" s="43"/>
      <c r="AA55" s="43"/>
      <c r="AB55" s="43"/>
      <c r="AC55" s="43"/>
      <c r="AD55" s="43"/>
      <c r="AE55" s="43"/>
      <c r="AF55" s="43"/>
      <c r="AG55" s="43"/>
      <c r="AH55" s="43"/>
    </row>
    <row r="56" spans="1:34" ht="24" customHeight="1">
      <c r="A56" s="160" t="s">
        <v>2</v>
      </c>
      <c r="B56" s="160"/>
      <c r="C56" s="160"/>
      <c r="D56" s="160"/>
      <c r="E56" s="160"/>
      <c r="F56" s="160"/>
      <c r="G56" s="160"/>
      <c r="H56" s="160"/>
      <c r="I56" s="160"/>
      <c r="J56" s="160"/>
      <c r="K56" s="160"/>
      <c r="L56" s="160"/>
      <c r="M56" s="160"/>
      <c r="N56" s="160"/>
      <c r="O56" s="160"/>
      <c r="P56" s="160"/>
      <c r="Q56" s="160"/>
      <c r="R56" s="160"/>
      <c r="S56" s="160"/>
      <c r="T56" s="160"/>
      <c r="U56" s="160"/>
      <c r="V56" s="160"/>
      <c r="W56" s="160"/>
      <c r="X56" s="160"/>
      <c r="Y56" s="43"/>
      <c r="Z56" s="43"/>
      <c r="AA56" s="43"/>
      <c r="AB56" s="43"/>
      <c r="AC56" s="43"/>
      <c r="AD56" s="43"/>
      <c r="AE56" s="43"/>
      <c r="AF56" s="43"/>
      <c r="AG56" s="43"/>
      <c r="AH56" s="43"/>
    </row>
    <row r="57" spans="1:34" s="29" customFormat="1" ht="22.5" customHeight="1">
      <c r="A57" s="173" t="s">
        <v>48</v>
      </c>
      <c r="B57" s="161"/>
      <c r="C57" s="161"/>
      <c r="D57" s="161"/>
      <c r="E57" s="161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1"/>
      <c r="R57" s="161"/>
      <c r="S57" s="161"/>
      <c r="T57" s="161"/>
      <c r="U57" s="161"/>
      <c r="V57" s="161"/>
      <c r="W57" s="161"/>
      <c r="X57" s="161"/>
      <c r="Y57" s="161"/>
      <c r="Z57" s="161"/>
      <c r="AA57" s="161"/>
      <c r="AB57" s="161"/>
      <c r="AC57" s="161"/>
      <c r="AD57" s="161"/>
      <c r="AE57" s="161"/>
      <c r="AF57" s="161"/>
      <c r="AG57" s="161"/>
      <c r="AH57" s="161"/>
    </row>
    <row r="58" spans="1:34" s="25" customFormat="1" ht="76.5" customHeight="1">
      <c r="A58" s="22">
        <v>17</v>
      </c>
      <c r="B58" s="23" t="s">
        <v>49</v>
      </c>
      <c r="C58" s="23"/>
      <c r="D58" s="23"/>
      <c r="E58" s="23"/>
      <c r="F58" s="143">
        <v>154</v>
      </c>
      <c r="G58" s="144"/>
      <c r="H58" s="144"/>
      <c r="I58" s="144"/>
      <c r="J58" s="144"/>
      <c r="K58" s="144"/>
      <c r="L58" s="145">
        <v>154</v>
      </c>
      <c r="M58" s="145">
        <v>7.7</v>
      </c>
      <c r="N58" s="145">
        <v>138.6</v>
      </c>
      <c r="O58" s="145">
        <v>7.7</v>
      </c>
      <c r="P58" s="146"/>
      <c r="Q58" s="146"/>
      <c r="R58" s="146"/>
      <c r="S58" s="146"/>
      <c r="T58" s="146"/>
      <c r="U58" s="146"/>
      <c r="V58" s="35"/>
      <c r="W58" s="35"/>
      <c r="X58" s="35"/>
      <c r="Y58" s="35"/>
      <c r="Z58" s="35"/>
      <c r="AA58" s="35"/>
      <c r="AB58" s="35"/>
      <c r="AC58" s="35"/>
      <c r="AD58" s="35"/>
      <c r="AE58" s="35"/>
      <c r="AF58" s="24">
        <v>2015</v>
      </c>
      <c r="AG58" s="73" t="s">
        <v>152</v>
      </c>
      <c r="AH58" s="52" t="s">
        <v>79</v>
      </c>
    </row>
    <row r="59" spans="1:34" s="29" customFormat="1" ht="47.25" customHeight="1">
      <c r="A59" s="22">
        <v>18</v>
      </c>
      <c r="B59" s="26" t="s">
        <v>50</v>
      </c>
      <c r="C59" s="27"/>
      <c r="D59" s="27"/>
      <c r="E59" s="27"/>
      <c r="F59" s="141">
        <v>250</v>
      </c>
      <c r="G59" s="135"/>
      <c r="H59" s="135"/>
      <c r="I59" s="135"/>
      <c r="J59" s="135"/>
      <c r="K59" s="135"/>
      <c r="L59" s="135">
        <v>62.5</v>
      </c>
      <c r="M59" s="135">
        <v>3.1</v>
      </c>
      <c r="N59" s="135">
        <v>56.3</v>
      </c>
      <c r="O59" s="135">
        <v>3.1</v>
      </c>
      <c r="P59" s="135"/>
      <c r="Q59" s="135">
        <v>62.5</v>
      </c>
      <c r="R59" s="135">
        <v>3.1</v>
      </c>
      <c r="S59" s="135">
        <v>56.3</v>
      </c>
      <c r="T59" s="135">
        <v>3.1</v>
      </c>
      <c r="U59" s="135"/>
      <c r="V59" s="135">
        <v>62.5</v>
      </c>
      <c r="W59" s="135">
        <v>3.1</v>
      </c>
      <c r="X59" s="135">
        <v>56.3</v>
      </c>
      <c r="Y59" s="135">
        <v>3.1</v>
      </c>
      <c r="Z59" s="135"/>
      <c r="AA59" s="135">
        <v>62.5</v>
      </c>
      <c r="AB59" s="135">
        <v>3.1</v>
      </c>
      <c r="AC59" s="135">
        <v>56.3</v>
      </c>
      <c r="AD59" s="135">
        <v>3.1</v>
      </c>
      <c r="AE59" s="135"/>
      <c r="AF59" s="28">
        <v>2018</v>
      </c>
      <c r="AG59" s="27"/>
      <c r="AH59" s="52" t="s">
        <v>79</v>
      </c>
    </row>
    <row r="60" spans="1:34" s="83" customFormat="1" ht="22.5" customHeight="1">
      <c r="A60" s="69"/>
      <c r="B60" s="81" t="s">
        <v>118</v>
      </c>
      <c r="C60" s="71"/>
      <c r="D60" s="71"/>
      <c r="E60" s="71"/>
      <c r="F60" s="136">
        <f aca="true" t="shared" si="2" ref="F60:AD60">SUM(F58:F59)</f>
        <v>404</v>
      </c>
      <c r="G60" s="136"/>
      <c r="H60" s="136"/>
      <c r="I60" s="136"/>
      <c r="J60" s="136"/>
      <c r="K60" s="136"/>
      <c r="L60" s="136">
        <f t="shared" si="2"/>
        <v>216.5</v>
      </c>
      <c r="M60" s="136">
        <f t="shared" si="2"/>
        <v>10.8</v>
      </c>
      <c r="N60" s="136">
        <f t="shared" si="2"/>
        <v>194.89999999999998</v>
      </c>
      <c r="O60" s="136">
        <f t="shared" si="2"/>
        <v>10.8</v>
      </c>
      <c r="P60" s="136"/>
      <c r="Q60" s="136">
        <f t="shared" si="2"/>
        <v>62.5</v>
      </c>
      <c r="R60" s="136">
        <f t="shared" si="2"/>
        <v>3.1</v>
      </c>
      <c r="S60" s="136">
        <f t="shared" si="2"/>
        <v>56.3</v>
      </c>
      <c r="T60" s="136">
        <f t="shared" si="2"/>
        <v>3.1</v>
      </c>
      <c r="U60" s="136"/>
      <c r="V60" s="136">
        <f t="shared" si="2"/>
        <v>62.5</v>
      </c>
      <c r="W60" s="136">
        <f t="shared" si="2"/>
        <v>3.1</v>
      </c>
      <c r="X60" s="136">
        <f t="shared" si="2"/>
        <v>56.3</v>
      </c>
      <c r="Y60" s="136">
        <f t="shared" si="2"/>
        <v>3.1</v>
      </c>
      <c r="Z60" s="136"/>
      <c r="AA60" s="136">
        <f t="shared" si="2"/>
        <v>62.5</v>
      </c>
      <c r="AB60" s="136">
        <f t="shared" si="2"/>
        <v>3.1</v>
      </c>
      <c r="AC60" s="136">
        <f t="shared" si="2"/>
        <v>56.3</v>
      </c>
      <c r="AD60" s="136">
        <f t="shared" si="2"/>
        <v>3.1</v>
      </c>
      <c r="AE60" s="136"/>
      <c r="AF60" s="82"/>
      <c r="AG60" s="71"/>
      <c r="AH60" s="72"/>
    </row>
    <row r="61" spans="1:34" s="1" customFormat="1" ht="32.25" customHeight="1">
      <c r="A61" s="173" t="s">
        <v>67</v>
      </c>
      <c r="B61" s="174"/>
      <c r="C61" s="174"/>
      <c r="D61" s="174"/>
      <c r="E61" s="174"/>
      <c r="F61" s="174"/>
      <c r="G61" s="174"/>
      <c r="H61" s="174"/>
      <c r="I61" s="174"/>
      <c r="J61" s="174"/>
      <c r="K61" s="174"/>
      <c r="L61" s="174"/>
      <c r="M61" s="174"/>
      <c r="N61" s="174"/>
      <c r="O61" s="174"/>
      <c r="P61" s="174"/>
      <c r="Q61" s="174"/>
      <c r="R61" s="174"/>
      <c r="S61" s="174"/>
      <c r="T61" s="174"/>
      <c r="U61" s="174"/>
      <c r="V61" s="174"/>
      <c r="W61" s="174"/>
      <c r="X61" s="174"/>
      <c r="Y61" s="174"/>
      <c r="Z61" s="174"/>
      <c r="AA61" s="174"/>
      <c r="AB61" s="174"/>
      <c r="AC61" s="174"/>
      <c r="AD61" s="174"/>
      <c r="AE61" s="174"/>
      <c r="AF61" s="174"/>
      <c r="AG61" s="174"/>
      <c r="AH61" s="174"/>
    </row>
    <row r="62" spans="1:34" s="29" customFormat="1" ht="41.25" customHeight="1">
      <c r="A62" s="22">
        <v>19</v>
      </c>
      <c r="B62" s="26" t="s">
        <v>59</v>
      </c>
      <c r="C62" s="27"/>
      <c r="D62" s="27"/>
      <c r="E62" s="27"/>
      <c r="F62" s="143">
        <v>3</v>
      </c>
      <c r="G62" s="147">
        <v>3</v>
      </c>
      <c r="H62" s="146"/>
      <c r="I62" s="145">
        <v>2.2</v>
      </c>
      <c r="J62" s="145">
        <v>0.8</v>
      </c>
      <c r="K62" s="35"/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  <c r="W62" s="138"/>
      <c r="X62" s="35"/>
      <c r="Y62" s="35"/>
      <c r="Z62" s="35"/>
      <c r="AA62" s="35"/>
      <c r="AB62" s="35"/>
      <c r="AC62" s="35"/>
      <c r="AD62" s="35"/>
      <c r="AE62" s="35"/>
      <c r="AF62" s="28">
        <v>2014</v>
      </c>
      <c r="AG62" s="26" t="s">
        <v>129</v>
      </c>
      <c r="AH62" s="52" t="s">
        <v>79</v>
      </c>
    </row>
    <row r="63" spans="1:34" s="29" customFormat="1" ht="44.25" customHeight="1">
      <c r="A63" s="22">
        <v>20</v>
      </c>
      <c r="B63" s="26" t="s">
        <v>71</v>
      </c>
      <c r="C63" s="27"/>
      <c r="D63" s="27"/>
      <c r="E63" s="27"/>
      <c r="F63" s="143">
        <v>2.2</v>
      </c>
      <c r="G63" s="147">
        <v>2.2</v>
      </c>
      <c r="H63" s="146"/>
      <c r="I63" s="145">
        <v>1.7</v>
      </c>
      <c r="J63" s="145">
        <v>0.5</v>
      </c>
      <c r="K63" s="35"/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138"/>
      <c r="X63" s="35"/>
      <c r="Y63" s="35"/>
      <c r="Z63" s="35"/>
      <c r="AA63" s="35"/>
      <c r="AB63" s="35"/>
      <c r="AC63" s="35"/>
      <c r="AD63" s="35"/>
      <c r="AE63" s="35"/>
      <c r="AF63" s="28">
        <v>2014</v>
      </c>
      <c r="AG63" s="26" t="s">
        <v>129</v>
      </c>
      <c r="AH63" s="52" t="s">
        <v>79</v>
      </c>
    </row>
    <row r="64" spans="1:34" s="29" customFormat="1" ht="49.5" customHeight="1">
      <c r="A64" s="22">
        <v>21</v>
      </c>
      <c r="B64" s="26" t="s">
        <v>72</v>
      </c>
      <c r="C64" s="27"/>
      <c r="D64" s="27"/>
      <c r="E64" s="27"/>
      <c r="F64" s="143">
        <v>1.5</v>
      </c>
      <c r="G64" s="147">
        <v>1.5</v>
      </c>
      <c r="H64" s="146"/>
      <c r="I64" s="145">
        <v>1.1</v>
      </c>
      <c r="J64" s="145">
        <v>0.4</v>
      </c>
      <c r="K64" s="35"/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138"/>
      <c r="X64" s="35"/>
      <c r="Y64" s="35"/>
      <c r="Z64" s="35"/>
      <c r="AA64" s="35"/>
      <c r="AB64" s="35"/>
      <c r="AC64" s="35"/>
      <c r="AD64" s="35"/>
      <c r="AE64" s="35"/>
      <c r="AF64" s="28">
        <v>2014</v>
      </c>
      <c r="AG64" s="26" t="s">
        <v>129</v>
      </c>
      <c r="AH64" s="52" t="s">
        <v>79</v>
      </c>
    </row>
    <row r="65" spans="1:34" s="29" customFormat="1" ht="42.75" customHeight="1">
      <c r="A65" s="22">
        <v>22</v>
      </c>
      <c r="B65" s="26" t="s">
        <v>73</v>
      </c>
      <c r="C65" s="27"/>
      <c r="D65" s="27"/>
      <c r="E65" s="27"/>
      <c r="F65" s="143">
        <v>0.3</v>
      </c>
      <c r="G65" s="147">
        <v>0.3</v>
      </c>
      <c r="H65" s="146"/>
      <c r="I65" s="145">
        <v>0.2</v>
      </c>
      <c r="J65" s="145">
        <v>0.1</v>
      </c>
      <c r="K65" s="35"/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138"/>
      <c r="X65" s="35"/>
      <c r="Y65" s="35"/>
      <c r="Z65" s="35"/>
      <c r="AA65" s="35"/>
      <c r="AB65" s="35"/>
      <c r="AC65" s="35"/>
      <c r="AD65" s="35"/>
      <c r="AE65" s="35"/>
      <c r="AF65" s="28">
        <v>2014</v>
      </c>
      <c r="AG65" s="26" t="s">
        <v>129</v>
      </c>
      <c r="AH65" s="52" t="s">
        <v>79</v>
      </c>
    </row>
    <row r="66" spans="1:34" s="29" customFormat="1" ht="45" customHeight="1">
      <c r="A66" s="22">
        <v>23</v>
      </c>
      <c r="B66" s="26" t="s">
        <v>60</v>
      </c>
      <c r="C66" s="27"/>
      <c r="D66" s="27"/>
      <c r="E66" s="27"/>
      <c r="F66" s="143">
        <v>3</v>
      </c>
      <c r="G66" s="148"/>
      <c r="H66" s="146"/>
      <c r="I66" s="146"/>
      <c r="J66" s="146"/>
      <c r="K66" s="146"/>
      <c r="L66" s="145">
        <v>3</v>
      </c>
      <c r="M66" s="146"/>
      <c r="N66" s="145">
        <v>2.2</v>
      </c>
      <c r="O66" s="145">
        <v>0.8</v>
      </c>
      <c r="P66" s="146"/>
      <c r="Q66" s="146"/>
      <c r="R66" s="146"/>
      <c r="S66" s="146"/>
      <c r="T66" s="146"/>
      <c r="U66" s="146"/>
      <c r="V66" s="35"/>
      <c r="W66" s="138"/>
      <c r="X66" s="35"/>
      <c r="Y66" s="35"/>
      <c r="Z66" s="35"/>
      <c r="AA66" s="35"/>
      <c r="AB66" s="35"/>
      <c r="AC66" s="35"/>
      <c r="AD66" s="35"/>
      <c r="AE66" s="35"/>
      <c r="AF66" s="28">
        <v>2015</v>
      </c>
      <c r="AG66" s="27"/>
      <c r="AH66" s="52" t="s">
        <v>79</v>
      </c>
    </row>
    <row r="67" spans="1:34" s="29" customFormat="1" ht="49.5" customHeight="1">
      <c r="A67" s="22">
        <v>24</v>
      </c>
      <c r="B67" s="26" t="s">
        <v>61</v>
      </c>
      <c r="C67" s="27"/>
      <c r="D67" s="27"/>
      <c r="E67" s="27"/>
      <c r="F67" s="143">
        <v>5.5</v>
      </c>
      <c r="G67" s="148"/>
      <c r="H67" s="146"/>
      <c r="I67" s="146"/>
      <c r="J67" s="146"/>
      <c r="K67" s="146"/>
      <c r="L67" s="145"/>
      <c r="M67" s="146"/>
      <c r="N67" s="146"/>
      <c r="O67" s="146"/>
      <c r="P67" s="146"/>
      <c r="Q67" s="145">
        <v>5.5</v>
      </c>
      <c r="R67" s="146">
        <v>0</v>
      </c>
      <c r="S67" s="145">
        <v>5.2</v>
      </c>
      <c r="T67" s="145">
        <v>0.3</v>
      </c>
      <c r="U67" s="146"/>
      <c r="V67" s="35"/>
      <c r="W67" s="138"/>
      <c r="X67" s="35"/>
      <c r="Y67" s="35"/>
      <c r="Z67" s="35"/>
      <c r="AA67" s="35"/>
      <c r="AB67" s="35"/>
      <c r="AC67" s="35"/>
      <c r="AD67" s="35"/>
      <c r="AE67" s="35"/>
      <c r="AF67" s="28">
        <v>2016</v>
      </c>
      <c r="AG67" s="27"/>
      <c r="AH67" s="52" t="s">
        <v>79</v>
      </c>
    </row>
    <row r="68" spans="1:34" s="29" customFormat="1" ht="48" customHeight="1">
      <c r="A68" s="22">
        <v>25</v>
      </c>
      <c r="B68" s="26" t="s">
        <v>74</v>
      </c>
      <c r="C68" s="27"/>
      <c r="D68" s="27"/>
      <c r="E68" s="27"/>
      <c r="F68" s="143">
        <v>2.2</v>
      </c>
      <c r="G68" s="148"/>
      <c r="H68" s="146"/>
      <c r="I68" s="146"/>
      <c r="J68" s="146"/>
      <c r="K68" s="146"/>
      <c r="L68" s="145">
        <v>2.2</v>
      </c>
      <c r="M68" s="146"/>
      <c r="N68" s="145">
        <v>1.7</v>
      </c>
      <c r="O68" s="145">
        <v>0.5</v>
      </c>
      <c r="P68" s="146"/>
      <c r="Q68" s="146"/>
      <c r="R68" s="146"/>
      <c r="S68" s="146"/>
      <c r="T68" s="146"/>
      <c r="U68" s="146"/>
      <c r="V68" s="35"/>
      <c r="W68" s="138"/>
      <c r="X68" s="35"/>
      <c r="Y68" s="35"/>
      <c r="Z68" s="35"/>
      <c r="AA68" s="35"/>
      <c r="AB68" s="35"/>
      <c r="AC68" s="35"/>
      <c r="AD68" s="35"/>
      <c r="AE68" s="35"/>
      <c r="AF68" s="28">
        <v>2015</v>
      </c>
      <c r="AG68" s="27"/>
      <c r="AH68" s="52" t="s">
        <v>79</v>
      </c>
    </row>
    <row r="69" spans="1:34" s="29" customFormat="1" ht="46.5" customHeight="1">
      <c r="A69" s="22">
        <v>26</v>
      </c>
      <c r="B69" s="26" t="s">
        <v>76</v>
      </c>
      <c r="C69" s="27"/>
      <c r="D69" s="27"/>
      <c r="E69" s="27"/>
      <c r="F69" s="143">
        <v>11</v>
      </c>
      <c r="G69" s="148"/>
      <c r="H69" s="146"/>
      <c r="I69" s="146"/>
      <c r="J69" s="146"/>
      <c r="K69" s="146"/>
      <c r="L69" s="146"/>
      <c r="M69" s="146"/>
      <c r="N69" s="146"/>
      <c r="O69" s="146"/>
      <c r="P69" s="146"/>
      <c r="Q69" s="145">
        <v>11</v>
      </c>
      <c r="R69" s="145">
        <v>2</v>
      </c>
      <c r="S69" s="145">
        <v>8.5</v>
      </c>
      <c r="T69" s="145">
        <v>0.5</v>
      </c>
      <c r="U69" s="146"/>
      <c r="V69" s="35"/>
      <c r="W69" s="138"/>
      <c r="X69" s="35"/>
      <c r="Y69" s="35"/>
      <c r="Z69" s="35"/>
      <c r="AA69" s="35"/>
      <c r="AB69" s="35"/>
      <c r="AC69" s="35"/>
      <c r="AD69" s="35"/>
      <c r="AE69" s="35"/>
      <c r="AF69" s="28">
        <v>2016</v>
      </c>
      <c r="AG69" s="27"/>
      <c r="AH69" s="52" t="s">
        <v>79</v>
      </c>
    </row>
    <row r="70" spans="1:34" s="29" customFormat="1" ht="44.25" customHeight="1">
      <c r="A70" s="22">
        <v>27</v>
      </c>
      <c r="B70" s="26" t="s">
        <v>77</v>
      </c>
      <c r="C70" s="27"/>
      <c r="D70" s="27"/>
      <c r="E70" s="27"/>
      <c r="F70" s="143">
        <v>3.2</v>
      </c>
      <c r="G70" s="148"/>
      <c r="H70" s="146"/>
      <c r="I70" s="146"/>
      <c r="J70" s="146"/>
      <c r="K70" s="146"/>
      <c r="L70" s="146"/>
      <c r="M70" s="146"/>
      <c r="N70" s="146"/>
      <c r="O70" s="146"/>
      <c r="P70" s="146"/>
      <c r="Q70" s="146"/>
      <c r="R70" s="146"/>
      <c r="S70" s="146"/>
      <c r="T70" s="146"/>
      <c r="U70" s="146"/>
      <c r="V70" s="146">
        <v>3.2</v>
      </c>
      <c r="W70" s="149"/>
      <c r="X70" s="23">
        <v>2.4</v>
      </c>
      <c r="Y70" s="23">
        <v>0.8</v>
      </c>
      <c r="Z70" s="23"/>
      <c r="AA70" s="23"/>
      <c r="AB70" s="23"/>
      <c r="AC70" s="23"/>
      <c r="AD70" s="23"/>
      <c r="AE70" s="27"/>
      <c r="AF70" s="28">
        <v>2017</v>
      </c>
      <c r="AG70" s="27"/>
      <c r="AH70" s="52" t="s">
        <v>79</v>
      </c>
    </row>
    <row r="71" spans="1:34" s="29" customFormat="1" ht="45.75" customHeight="1">
      <c r="A71" s="22">
        <v>28</v>
      </c>
      <c r="B71" s="26" t="s">
        <v>75</v>
      </c>
      <c r="C71" s="27"/>
      <c r="D71" s="27"/>
      <c r="E71" s="27"/>
      <c r="F71" s="143">
        <v>0.4</v>
      </c>
      <c r="G71" s="148"/>
      <c r="H71" s="146"/>
      <c r="I71" s="146"/>
      <c r="J71" s="146"/>
      <c r="K71" s="146"/>
      <c r="L71" s="145">
        <v>0.4</v>
      </c>
      <c r="M71" s="146"/>
      <c r="N71" s="145">
        <v>0.3</v>
      </c>
      <c r="O71" s="145">
        <v>0.1</v>
      </c>
      <c r="P71" s="146"/>
      <c r="Q71" s="146"/>
      <c r="R71" s="146"/>
      <c r="S71" s="146"/>
      <c r="T71" s="146"/>
      <c r="U71" s="146"/>
      <c r="V71" s="35"/>
      <c r="W71" s="138"/>
      <c r="X71" s="35"/>
      <c r="Y71" s="35"/>
      <c r="Z71" s="35"/>
      <c r="AA71" s="35"/>
      <c r="AB71" s="35"/>
      <c r="AC71" s="35"/>
      <c r="AD71" s="35"/>
      <c r="AE71" s="35"/>
      <c r="AF71" s="28">
        <v>2015</v>
      </c>
      <c r="AG71" s="27"/>
      <c r="AH71" s="52" t="s">
        <v>79</v>
      </c>
    </row>
    <row r="72" spans="1:34" s="29" customFormat="1" ht="45.75" customHeight="1">
      <c r="A72" s="22">
        <v>29</v>
      </c>
      <c r="B72" s="26" t="s">
        <v>80</v>
      </c>
      <c r="C72" s="27"/>
      <c r="D72" s="27"/>
      <c r="E72" s="27"/>
      <c r="F72" s="143">
        <v>1.5</v>
      </c>
      <c r="G72" s="148"/>
      <c r="H72" s="146"/>
      <c r="I72" s="146"/>
      <c r="J72" s="146"/>
      <c r="K72" s="146"/>
      <c r="L72" s="146"/>
      <c r="M72" s="146"/>
      <c r="N72" s="146"/>
      <c r="O72" s="53"/>
      <c r="P72" s="53"/>
      <c r="Q72" s="53"/>
      <c r="R72" s="53"/>
      <c r="S72" s="53"/>
      <c r="T72" s="53"/>
      <c r="U72" s="53"/>
      <c r="V72" s="54">
        <v>1.5</v>
      </c>
      <c r="W72" s="139"/>
      <c r="X72" s="54">
        <v>1.1</v>
      </c>
      <c r="Y72" s="54">
        <v>0.4</v>
      </c>
      <c r="Z72" s="53"/>
      <c r="AA72" s="53"/>
      <c r="AB72" s="53"/>
      <c r="AC72" s="53"/>
      <c r="AD72" s="53"/>
      <c r="AE72" s="53"/>
      <c r="AF72" s="28">
        <v>2017</v>
      </c>
      <c r="AG72" s="27"/>
      <c r="AH72" s="52" t="s">
        <v>79</v>
      </c>
    </row>
    <row r="73" spans="1:34" s="29" customFormat="1" ht="45.75" customHeight="1">
      <c r="A73" s="22">
        <v>30</v>
      </c>
      <c r="B73" s="26" t="s">
        <v>81</v>
      </c>
      <c r="C73" s="27"/>
      <c r="D73" s="27"/>
      <c r="E73" s="27"/>
      <c r="F73" s="143">
        <v>2.5</v>
      </c>
      <c r="G73" s="148"/>
      <c r="H73" s="146"/>
      <c r="I73" s="146"/>
      <c r="J73" s="146"/>
      <c r="K73" s="146"/>
      <c r="L73" s="146"/>
      <c r="M73" s="146"/>
      <c r="N73" s="146"/>
      <c r="O73" s="53"/>
      <c r="P73" s="53"/>
      <c r="Q73" s="53"/>
      <c r="R73" s="53"/>
      <c r="S73" s="53"/>
      <c r="T73" s="53"/>
      <c r="U73" s="53"/>
      <c r="V73" s="53"/>
      <c r="W73" s="139"/>
      <c r="X73" s="53"/>
      <c r="Y73" s="53"/>
      <c r="Z73" s="53"/>
      <c r="AA73" s="54">
        <v>2.5</v>
      </c>
      <c r="AB73" s="53"/>
      <c r="AC73" s="54">
        <v>1.9</v>
      </c>
      <c r="AD73" s="54">
        <v>0.6</v>
      </c>
      <c r="AE73" s="53"/>
      <c r="AF73" s="28">
        <v>2018</v>
      </c>
      <c r="AG73" s="27"/>
      <c r="AH73" s="52" t="s">
        <v>79</v>
      </c>
    </row>
    <row r="74" spans="1:34" s="29" customFormat="1" ht="43.5" customHeight="1">
      <c r="A74" s="22">
        <v>31</v>
      </c>
      <c r="B74" s="26" t="s">
        <v>82</v>
      </c>
      <c r="C74" s="27"/>
      <c r="D74" s="27"/>
      <c r="E74" s="27"/>
      <c r="F74" s="143">
        <v>15</v>
      </c>
      <c r="G74" s="148"/>
      <c r="H74" s="146"/>
      <c r="I74" s="146"/>
      <c r="J74" s="146"/>
      <c r="K74" s="146"/>
      <c r="L74" s="146"/>
      <c r="M74" s="146"/>
      <c r="N74" s="146"/>
      <c r="O74" s="53"/>
      <c r="P74" s="53"/>
      <c r="Q74" s="53"/>
      <c r="R74" s="53"/>
      <c r="S74" s="53"/>
      <c r="T74" s="53"/>
      <c r="U74" s="53"/>
      <c r="V74" s="53"/>
      <c r="W74" s="139"/>
      <c r="X74" s="53"/>
      <c r="Y74" s="53"/>
      <c r="Z74" s="53"/>
      <c r="AA74" s="54">
        <v>15</v>
      </c>
      <c r="AB74" s="54">
        <v>2.7</v>
      </c>
      <c r="AC74" s="54">
        <v>11.6</v>
      </c>
      <c r="AD74" s="54">
        <v>0.7</v>
      </c>
      <c r="AE74" s="53"/>
      <c r="AF74" s="28">
        <v>2018</v>
      </c>
      <c r="AG74" s="27"/>
      <c r="AH74" s="52" t="s">
        <v>79</v>
      </c>
    </row>
    <row r="75" spans="1:34" s="29" customFormat="1" ht="43.5" customHeight="1">
      <c r="A75" s="22">
        <v>32</v>
      </c>
      <c r="B75" s="26" t="s">
        <v>83</v>
      </c>
      <c r="C75" s="27"/>
      <c r="D75" s="27"/>
      <c r="E75" s="27"/>
      <c r="F75" s="143">
        <v>0.35</v>
      </c>
      <c r="G75" s="148"/>
      <c r="H75" s="146"/>
      <c r="I75" s="146"/>
      <c r="J75" s="146"/>
      <c r="K75" s="146"/>
      <c r="L75" s="146"/>
      <c r="M75" s="146"/>
      <c r="N75" s="146"/>
      <c r="O75" s="53"/>
      <c r="P75" s="53"/>
      <c r="Q75" s="53"/>
      <c r="R75" s="53"/>
      <c r="S75" s="53"/>
      <c r="T75" s="53"/>
      <c r="U75" s="53"/>
      <c r="V75" s="53"/>
      <c r="W75" s="139"/>
      <c r="X75" s="53"/>
      <c r="Y75" s="53"/>
      <c r="Z75" s="53"/>
      <c r="AA75" s="54">
        <v>0.35</v>
      </c>
      <c r="AB75" s="54">
        <v>0</v>
      </c>
      <c r="AC75" s="54">
        <v>0.3</v>
      </c>
      <c r="AD75" s="54">
        <v>0.1</v>
      </c>
      <c r="AE75" s="53"/>
      <c r="AF75" s="28">
        <v>2018</v>
      </c>
      <c r="AG75" s="27"/>
      <c r="AH75" s="52" t="s">
        <v>79</v>
      </c>
    </row>
    <row r="76" spans="1:34" s="29" customFormat="1" ht="45.75" customHeight="1">
      <c r="A76" s="22">
        <v>33</v>
      </c>
      <c r="B76" s="26" t="s">
        <v>66</v>
      </c>
      <c r="C76" s="27"/>
      <c r="D76" s="27"/>
      <c r="E76" s="27"/>
      <c r="F76" s="143">
        <v>11</v>
      </c>
      <c r="G76" s="148"/>
      <c r="H76" s="146"/>
      <c r="I76" s="146"/>
      <c r="J76" s="146"/>
      <c r="K76" s="146"/>
      <c r="L76" s="146"/>
      <c r="M76" s="146"/>
      <c r="N76" s="146"/>
      <c r="O76" s="146"/>
      <c r="P76" s="146"/>
      <c r="Q76" s="145">
        <v>11</v>
      </c>
      <c r="R76" s="145">
        <v>2</v>
      </c>
      <c r="S76" s="145">
        <v>8.5</v>
      </c>
      <c r="T76" s="145">
        <v>0.5</v>
      </c>
      <c r="U76" s="146"/>
      <c r="V76" s="35"/>
      <c r="W76" s="138"/>
      <c r="X76" s="35"/>
      <c r="Y76" s="35"/>
      <c r="Z76" s="35"/>
      <c r="AA76" s="35"/>
      <c r="AB76" s="35"/>
      <c r="AC76" s="35"/>
      <c r="AD76" s="35"/>
      <c r="AE76" s="35"/>
      <c r="AF76" s="28">
        <v>2016</v>
      </c>
      <c r="AG76" s="27"/>
      <c r="AH76" s="52" t="s">
        <v>79</v>
      </c>
    </row>
    <row r="77" spans="1:34" s="83" customFormat="1" ht="25.5" customHeight="1">
      <c r="A77" s="69"/>
      <c r="B77" s="81" t="s">
        <v>118</v>
      </c>
      <c r="C77" s="71"/>
      <c r="D77" s="71"/>
      <c r="E77" s="71"/>
      <c r="F77" s="150">
        <f aca="true" t="shared" si="3" ref="F77:AD77">SUM(F62:F76)</f>
        <v>62.65</v>
      </c>
      <c r="G77" s="151">
        <f t="shared" si="3"/>
        <v>7</v>
      </c>
      <c r="H77" s="151"/>
      <c r="I77" s="151">
        <f t="shared" si="3"/>
        <v>5.2</v>
      </c>
      <c r="J77" s="151">
        <f t="shared" si="3"/>
        <v>1.8000000000000003</v>
      </c>
      <c r="K77" s="151"/>
      <c r="L77" s="151">
        <f t="shared" si="3"/>
        <v>5.6000000000000005</v>
      </c>
      <c r="M77" s="151"/>
      <c r="N77" s="151">
        <f t="shared" si="3"/>
        <v>4.2</v>
      </c>
      <c r="O77" s="151">
        <f t="shared" si="3"/>
        <v>1.4000000000000001</v>
      </c>
      <c r="P77" s="151"/>
      <c r="Q77" s="150">
        <f t="shared" si="3"/>
        <v>27.5</v>
      </c>
      <c r="R77" s="150">
        <f t="shared" si="3"/>
        <v>4</v>
      </c>
      <c r="S77" s="150">
        <f t="shared" si="3"/>
        <v>22.2</v>
      </c>
      <c r="T77" s="150">
        <f t="shared" si="3"/>
        <v>1.3</v>
      </c>
      <c r="U77" s="151"/>
      <c r="V77" s="78">
        <f t="shared" si="3"/>
        <v>4.7</v>
      </c>
      <c r="W77" s="140"/>
      <c r="X77" s="78">
        <f t="shared" si="3"/>
        <v>3.5</v>
      </c>
      <c r="Y77" s="78">
        <f t="shared" si="3"/>
        <v>1.2000000000000002</v>
      </c>
      <c r="Z77" s="78"/>
      <c r="AA77" s="78">
        <f t="shared" si="3"/>
        <v>17.85</v>
      </c>
      <c r="AB77" s="78">
        <f t="shared" si="3"/>
        <v>2.7</v>
      </c>
      <c r="AC77" s="78">
        <f t="shared" si="3"/>
        <v>13.8</v>
      </c>
      <c r="AD77" s="78">
        <f t="shared" si="3"/>
        <v>1.4</v>
      </c>
      <c r="AE77" s="78"/>
      <c r="AF77" s="82"/>
      <c r="AG77" s="71"/>
      <c r="AH77" s="72"/>
    </row>
    <row r="78" spans="1:34" s="29" customFormat="1" ht="18.75" customHeight="1">
      <c r="A78" s="185" t="s">
        <v>84</v>
      </c>
      <c r="B78" s="171"/>
      <c r="C78" s="171"/>
      <c r="D78" s="171"/>
      <c r="E78" s="171"/>
      <c r="F78" s="171"/>
      <c r="G78" s="171"/>
      <c r="H78" s="171"/>
      <c r="I78" s="171"/>
      <c r="J78" s="171"/>
      <c r="K78" s="171"/>
      <c r="L78" s="171"/>
      <c r="M78" s="171"/>
      <c r="N78" s="171"/>
      <c r="O78" s="171"/>
      <c r="P78" s="171"/>
      <c r="Q78" s="171"/>
      <c r="R78" s="171"/>
      <c r="S78" s="171"/>
      <c r="T78" s="171"/>
      <c r="U78" s="171"/>
      <c r="V78" s="171"/>
      <c r="W78" s="171"/>
      <c r="X78" s="171"/>
      <c r="Y78" s="171"/>
      <c r="Z78" s="171"/>
      <c r="AA78" s="171"/>
      <c r="AB78" s="171"/>
      <c r="AC78" s="171"/>
      <c r="AD78" s="171"/>
      <c r="AE78" s="171"/>
      <c r="AF78" s="171"/>
      <c r="AG78" s="171"/>
      <c r="AH78" s="172"/>
    </row>
    <row r="79" spans="1:34" s="29" customFormat="1" ht="48.75" customHeight="1">
      <c r="A79" s="22">
        <v>34</v>
      </c>
      <c r="B79" s="59" t="s">
        <v>85</v>
      </c>
      <c r="C79" s="27"/>
      <c r="D79" s="27"/>
      <c r="E79" s="27"/>
      <c r="F79" s="133">
        <v>1.1</v>
      </c>
      <c r="G79" s="133">
        <v>1.1</v>
      </c>
      <c r="H79" s="133"/>
      <c r="I79" s="133">
        <v>0.8</v>
      </c>
      <c r="J79" s="133">
        <v>0.3</v>
      </c>
      <c r="K79" s="27"/>
      <c r="L79" s="27"/>
      <c r="M79" s="27"/>
      <c r="N79" s="27"/>
      <c r="O79" s="27"/>
      <c r="P79" s="27"/>
      <c r="Q79" s="27"/>
      <c r="R79" s="27"/>
      <c r="S79" s="27"/>
      <c r="T79" s="27"/>
      <c r="U79" s="27"/>
      <c r="V79" s="27"/>
      <c r="W79" s="27"/>
      <c r="X79" s="27"/>
      <c r="Y79" s="27"/>
      <c r="Z79" s="27"/>
      <c r="AA79" s="27"/>
      <c r="AB79" s="27"/>
      <c r="AC79" s="27"/>
      <c r="AD79" s="27"/>
      <c r="AE79" s="27"/>
      <c r="AF79" s="27">
        <v>2014</v>
      </c>
      <c r="AG79" s="26" t="s">
        <v>129</v>
      </c>
      <c r="AH79" s="52" t="s">
        <v>79</v>
      </c>
    </row>
    <row r="80" spans="1:34" s="83" customFormat="1" ht="24" customHeight="1">
      <c r="A80" s="69"/>
      <c r="B80" s="70" t="s">
        <v>118</v>
      </c>
      <c r="C80" s="71"/>
      <c r="D80" s="71"/>
      <c r="E80" s="71"/>
      <c r="F80" s="134">
        <v>1.1</v>
      </c>
      <c r="G80" s="134">
        <v>1.1</v>
      </c>
      <c r="H80" s="134"/>
      <c r="I80" s="134">
        <v>0.8</v>
      </c>
      <c r="J80" s="134">
        <v>0.3</v>
      </c>
      <c r="K80" s="71"/>
      <c r="L80" s="71"/>
      <c r="M80" s="71"/>
      <c r="N80" s="71"/>
      <c r="O80" s="71"/>
      <c r="P80" s="71"/>
      <c r="Q80" s="71"/>
      <c r="R80" s="71"/>
      <c r="S80" s="71"/>
      <c r="T80" s="71"/>
      <c r="U80" s="71"/>
      <c r="V80" s="71"/>
      <c r="W80" s="71"/>
      <c r="X80" s="71"/>
      <c r="Y80" s="71"/>
      <c r="Z80" s="71"/>
      <c r="AA80" s="71"/>
      <c r="AB80" s="71"/>
      <c r="AC80" s="71"/>
      <c r="AD80" s="71"/>
      <c r="AE80" s="71"/>
      <c r="AF80" s="71"/>
      <c r="AG80" s="81"/>
      <c r="AH80" s="72"/>
    </row>
    <row r="81" spans="1:34" s="29" customFormat="1" ht="30" customHeight="1">
      <c r="A81" s="185" t="s">
        <v>87</v>
      </c>
      <c r="B81" s="171"/>
      <c r="C81" s="171"/>
      <c r="D81" s="171"/>
      <c r="E81" s="171"/>
      <c r="F81" s="171"/>
      <c r="G81" s="171"/>
      <c r="H81" s="171"/>
      <c r="I81" s="171"/>
      <c r="J81" s="171"/>
      <c r="K81" s="171"/>
      <c r="L81" s="171"/>
      <c r="M81" s="171"/>
      <c r="N81" s="171"/>
      <c r="O81" s="171"/>
      <c r="P81" s="171"/>
      <c r="Q81" s="171"/>
      <c r="R81" s="171"/>
      <c r="S81" s="171"/>
      <c r="T81" s="171"/>
      <c r="U81" s="171"/>
      <c r="V81" s="171"/>
      <c r="W81" s="171"/>
      <c r="X81" s="171"/>
      <c r="Y81" s="171"/>
      <c r="Z81" s="171"/>
      <c r="AA81" s="171"/>
      <c r="AB81" s="171"/>
      <c r="AC81" s="171"/>
      <c r="AD81" s="171"/>
      <c r="AE81" s="171"/>
      <c r="AF81" s="171"/>
      <c r="AG81" s="171"/>
      <c r="AH81" s="172"/>
    </row>
    <row r="82" spans="1:34" s="29" customFormat="1" ht="53.25" customHeight="1">
      <c r="A82" s="22">
        <v>35</v>
      </c>
      <c r="B82" s="59" t="s">
        <v>86</v>
      </c>
      <c r="C82" s="27"/>
      <c r="D82" s="27"/>
      <c r="E82" s="27"/>
      <c r="F82" s="133">
        <v>3.9</v>
      </c>
      <c r="G82" s="133">
        <v>3.9</v>
      </c>
      <c r="H82" s="133"/>
      <c r="I82" s="133">
        <v>3.4</v>
      </c>
      <c r="J82" s="133">
        <v>0.5</v>
      </c>
      <c r="K82" s="133"/>
      <c r="L82" s="133"/>
      <c r="M82" s="133"/>
      <c r="N82" s="133"/>
      <c r="O82" s="133"/>
      <c r="P82" s="133"/>
      <c r="Q82" s="133"/>
      <c r="R82" s="133"/>
      <c r="S82" s="133"/>
      <c r="T82" s="133"/>
      <c r="U82" s="133"/>
      <c r="V82" s="27"/>
      <c r="W82" s="27"/>
      <c r="X82" s="27"/>
      <c r="Y82" s="27"/>
      <c r="Z82" s="27"/>
      <c r="AA82" s="27"/>
      <c r="AB82" s="27"/>
      <c r="AC82" s="27"/>
      <c r="AD82" s="27"/>
      <c r="AE82" s="27"/>
      <c r="AF82" s="27">
        <v>2014</v>
      </c>
      <c r="AG82" s="26" t="s">
        <v>129</v>
      </c>
      <c r="AH82" s="52" t="s">
        <v>79</v>
      </c>
    </row>
    <row r="83" spans="1:34" s="29" customFormat="1" ht="47.25" customHeight="1">
      <c r="A83" s="22">
        <v>36</v>
      </c>
      <c r="B83" s="59" t="s">
        <v>88</v>
      </c>
      <c r="C83" s="27"/>
      <c r="D83" s="27"/>
      <c r="E83" s="27"/>
      <c r="F83" s="135">
        <v>4</v>
      </c>
      <c r="G83" s="133"/>
      <c r="H83" s="133"/>
      <c r="I83" s="133"/>
      <c r="J83" s="133"/>
      <c r="K83" s="133"/>
      <c r="L83" s="135">
        <v>4</v>
      </c>
      <c r="M83" s="133"/>
      <c r="N83" s="133">
        <v>3.5</v>
      </c>
      <c r="O83" s="133">
        <v>0.5</v>
      </c>
      <c r="P83" s="133"/>
      <c r="Q83" s="133"/>
      <c r="R83" s="133"/>
      <c r="S83" s="133"/>
      <c r="T83" s="133"/>
      <c r="U83" s="133"/>
      <c r="V83" s="27"/>
      <c r="W83" s="27"/>
      <c r="X83" s="27"/>
      <c r="Y83" s="27"/>
      <c r="Z83" s="27"/>
      <c r="AA83" s="27"/>
      <c r="AB83" s="27"/>
      <c r="AC83" s="27"/>
      <c r="AD83" s="27"/>
      <c r="AE83" s="27"/>
      <c r="AF83" s="27">
        <v>2015</v>
      </c>
      <c r="AG83" s="27"/>
      <c r="AH83" s="52" t="s">
        <v>79</v>
      </c>
    </row>
    <row r="84" spans="1:34" s="29" customFormat="1" ht="47.25" customHeight="1">
      <c r="A84" s="22">
        <v>37</v>
      </c>
      <c r="B84" s="59" t="s">
        <v>89</v>
      </c>
      <c r="C84" s="27"/>
      <c r="D84" s="27"/>
      <c r="E84" s="27"/>
      <c r="F84" s="135">
        <v>30</v>
      </c>
      <c r="G84" s="133"/>
      <c r="H84" s="133"/>
      <c r="I84" s="133"/>
      <c r="J84" s="133"/>
      <c r="K84" s="133"/>
      <c r="L84" s="135"/>
      <c r="M84" s="133"/>
      <c r="N84" s="133"/>
      <c r="O84" s="133"/>
      <c r="P84" s="133"/>
      <c r="Q84" s="133">
        <v>30</v>
      </c>
      <c r="R84" s="133">
        <v>5.4</v>
      </c>
      <c r="S84" s="133">
        <v>23.1</v>
      </c>
      <c r="T84" s="133">
        <v>1.5</v>
      </c>
      <c r="U84" s="133"/>
      <c r="V84" s="27"/>
      <c r="W84" s="27"/>
      <c r="X84" s="27"/>
      <c r="Y84" s="27"/>
      <c r="Z84" s="27"/>
      <c r="AA84" s="27"/>
      <c r="AB84" s="27"/>
      <c r="AC84" s="27"/>
      <c r="AD84" s="27"/>
      <c r="AE84" s="27"/>
      <c r="AF84" s="27">
        <v>2016</v>
      </c>
      <c r="AG84" s="27"/>
      <c r="AH84" s="52" t="s">
        <v>79</v>
      </c>
    </row>
    <row r="85" spans="1:34" s="29" customFormat="1" ht="47.25" customHeight="1">
      <c r="A85" s="22">
        <v>38</v>
      </c>
      <c r="B85" s="59" t="s">
        <v>90</v>
      </c>
      <c r="C85" s="27"/>
      <c r="D85" s="27"/>
      <c r="E85" s="27"/>
      <c r="F85" s="135">
        <v>30</v>
      </c>
      <c r="G85" s="133"/>
      <c r="H85" s="133"/>
      <c r="I85" s="133"/>
      <c r="J85" s="133"/>
      <c r="K85" s="133"/>
      <c r="L85" s="135"/>
      <c r="M85" s="133"/>
      <c r="N85" s="133"/>
      <c r="O85" s="133"/>
      <c r="P85" s="133"/>
      <c r="Q85" s="133"/>
      <c r="R85" s="133"/>
      <c r="S85" s="133"/>
      <c r="T85" s="133"/>
      <c r="U85" s="133"/>
      <c r="V85" s="27"/>
      <c r="W85" s="27"/>
      <c r="X85" s="27"/>
      <c r="Y85" s="27"/>
      <c r="Z85" s="27"/>
      <c r="AA85" s="133">
        <v>30</v>
      </c>
      <c r="AB85" s="133">
        <v>5.4</v>
      </c>
      <c r="AC85" s="133">
        <v>23.1</v>
      </c>
      <c r="AD85" s="133">
        <v>1.5</v>
      </c>
      <c r="AE85" s="133"/>
      <c r="AF85" s="27">
        <v>2018</v>
      </c>
      <c r="AG85" s="27"/>
      <c r="AH85" s="52" t="s">
        <v>79</v>
      </c>
    </row>
    <row r="86" spans="1:34" s="83" customFormat="1" ht="23.25" customHeight="1">
      <c r="A86" s="69"/>
      <c r="B86" s="70" t="s">
        <v>118</v>
      </c>
      <c r="C86" s="71"/>
      <c r="D86" s="71"/>
      <c r="E86" s="71"/>
      <c r="F86" s="136">
        <f aca="true" t="shared" si="4" ref="F86:AD86">SUM(F82:F85)</f>
        <v>67.9</v>
      </c>
      <c r="G86" s="134">
        <f t="shared" si="4"/>
        <v>3.9</v>
      </c>
      <c r="H86" s="134"/>
      <c r="I86" s="134">
        <f t="shared" si="4"/>
        <v>3.4</v>
      </c>
      <c r="J86" s="134">
        <f t="shared" si="4"/>
        <v>0.5</v>
      </c>
      <c r="K86" s="134"/>
      <c r="L86" s="136">
        <f t="shared" si="4"/>
        <v>4</v>
      </c>
      <c r="M86" s="134"/>
      <c r="N86" s="134">
        <f t="shared" si="4"/>
        <v>3.5</v>
      </c>
      <c r="O86" s="134">
        <f t="shared" si="4"/>
        <v>0.5</v>
      </c>
      <c r="P86" s="134"/>
      <c r="Q86" s="134">
        <f t="shared" si="4"/>
        <v>30</v>
      </c>
      <c r="R86" s="134">
        <f t="shared" si="4"/>
        <v>5.4</v>
      </c>
      <c r="S86" s="134">
        <f t="shared" si="4"/>
        <v>23.1</v>
      </c>
      <c r="T86" s="134">
        <f t="shared" si="4"/>
        <v>1.5</v>
      </c>
      <c r="U86" s="134"/>
      <c r="V86" s="71"/>
      <c r="W86" s="71"/>
      <c r="X86" s="71"/>
      <c r="Y86" s="71"/>
      <c r="Z86" s="71"/>
      <c r="AA86" s="134">
        <f t="shared" si="4"/>
        <v>30</v>
      </c>
      <c r="AB86" s="134">
        <f t="shared" si="4"/>
        <v>5.4</v>
      </c>
      <c r="AC86" s="134">
        <f t="shared" si="4"/>
        <v>23.1</v>
      </c>
      <c r="AD86" s="134">
        <f t="shared" si="4"/>
        <v>1.5</v>
      </c>
      <c r="AE86" s="134"/>
      <c r="AF86" s="71"/>
      <c r="AG86" s="71"/>
      <c r="AH86" s="72"/>
    </row>
    <row r="87" spans="1:34" ht="17.25" customHeight="1">
      <c r="A87" s="160" t="s">
        <v>56</v>
      </c>
      <c r="B87" s="160"/>
      <c r="C87" s="160"/>
      <c r="D87" s="160"/>
      <c r="E87" s="160"/>
      <c r="F87" s="160"/>
      <c r="G87" s="160"/>
      <c r="H87" s="160"/>
      <c r="I87" s="160"/>
      <c r="J87" s="160"/>
      <c r="K87" s="160"/>
      <c r="L87" s="160"/>
      <c r="M87" s="160"/>
      <c r="N87" s="160"/>
      <c r="O87" s="160"/>
      <c r="P87" s="160"/>
      <c r="Q87" s="160"/>
      <c r="R87" s="160"/>
      <c r="S87" s="160"/>
      <c r="T87" s="160"/>
      <c r="U87" s="160"/>
      <c r="V87" s="160"/>
      <c r="W87" s="160"/>
      <c r="X87" s="160"/>
      <c r="Y87" s="161"/>
      <c r="Z87" s="161"/>
      <c r="AA87" s="161"/>
      <c r="AB87" s="161"/>
      <c r="AC87" s="161"/>
      <c r="AD87" s="161"/>
      <c r="AE87" s="161"/>
      <c r="AF87" s="161"/>
      <c r="AG87" s="161"/>
      <c r="AH87" s="161"/>
    </row>
    <row r="88" spans="1:34" ht="61.5" customHeight="1">
      <c r="A88" s="14">
        <v>39</v>
      </c>
      <c r="B88" s="14" t="s">
        <v>142</v>
      </c>
      <c r="C88" s="14"/>
      <c r="D88" s="14"/>
      <c r="E88" s="14"/>
      <c r="F88" s="14">
        <v>0.7</v>
      </c>
      <c r="G88" s="14">
        <v>0.7</v>
      </c>
      <c r="H88" s="14"/>
      <c r="I88" s="14">
        <v>0.7</v>
      </c>
      <c r="J88" s="14">
        <v>0.034</v>
      </c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4"/>
      <c r="AF88" s="15">
        <v>41852</v>
      </c>
      <c r="AG88" s="14" t="s">
        <v>105</v>
      </c>
      <c r="AH88" s="74" t="s">
        <v>124</v>
      </c>
    </row>
    <row r="89" spans="1:34" ht="54" customHeight="1">
      <c r="A89" s="14">
        <v>40</v>
      </c>
      <c r="B89" s="14" t="s">
        <v>42</v>
      </c>
      <c r="C89" s="14"/>
      <c r="D89" s="14"/>
      <c r="E89" s="14"/>
      <c r="F89" s="14">
        <v>0.4</v>
      </c>
      <c r="G89" s="14">
        <v>0.4</v>
      </c>
      <c r="H89" s="14"/>
      <c r="I89" s="14">
        <v>0.3</v>
      </c>
      <c r="J89" s="14">
        <v>0.01</v>
      </c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/>
      <c r="AF89" s="15">
        <v>41821</v>
      </c>
      <c r="AG89" s="14" t="s">
        <v>108</v>
      </c>
      <c r="AH89" s="74" t="s">
        <v>124</v>
      </c>
    </row>
    <row r="90" spans="1:34" ht="89.25" customHeight="1">
      <c r="A90" s="14">
        <v>41</v>
      </c>
      <c r="B90" s="14" t="s">
        <v>58</v>
      </c>
      <c r="C90" s="14"/>
      <c r="D90" s="14"/>
      <c r="E90" s="14"/>
      <c r="F90" s="14">
        <v>1.2</v>
      </c>
      <c r="G90" s="14">
        <v>1.2</v>
      </c>
      <c r="H90" s="14"/>
      <c r="I90" s="14">
        <v>1.1</v>
      </c>
      <c r="J90" s="14">
        <v>0.1</v>
      </c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14"/>
      <c r="AF90" s="15">
        <v>41852</v>
      </c>
      <c r="AG90" s="14" t="s">
        <v>109</v>
      </c>
      <c r="AH90" s="74" t="s">
        <v>124</v>
      </c>
    </row>
    <row r="91" spans="1:34" ht="72.75" customHeight="1">
      <c r="A91" s="14">
        <v>42</v>
      </c>
      <c r="B91" s="14" t="s">
        <v>128</v>
      </c>
      <c r="C91" s="14"/>
      <c r="D91" s="14"/>
      <c r="E91" s="14"/>
      <c r="F91" s="14">
        <v>0.34</v>
      </c>
      <c r="G91" s="14">
        <v>0.34</v>
      </c>
      <c r="H91" s="14"/>
      <c r="I91" s="14">
        <v>0.32</v>
      </c>
      <c r="J91" s="14">
        <v>0.01</v>
      </c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F91" s="15">
        <v>41852</v>
      </c>
      <c r="AG91" s="14" t="s">
        <v>109</v>
      </c>
      <c r="AH91" s="74" t="s">
        <v>124</v>
      </c>
    </row>
    <row r="92" spans="1:34" s="29" customFormat="1" ht="23.25" customHeight="1">
      <c r="A92" s="69"/>
      <c r="B92" s="70" t="s">
        <v>118</v>
      </c>
      <c r="C92" s="71"/>
      <c r="D92" s="71"/>
      <c r="E92" s="134"/>
      <c r="F92" s="137">
        <f>SUM(F88:F91)</f>
        <v>2.6399999999999997</v>
      </c>
      <c r="G92" s="137">
        <f>SUM(G88:G91)</f>
        <v>2.6399999999999997</v>
      </c>
      <c r="H92" s="137"/>
      <c r="I92" s="137">
        <f>SUM(I88:I91)</f>
        <v>2.42</v>
      </c>
      <c r="J92" s="137">
        <f>SUM(J88:J91)</f>
        <v>0.15400000000000003</v>
      </c>
      <c r="K92" s="85"/>
      <c r="L92" s="84"/>
      <c r="M92" s="84"/>
      <c r="N92" s="84"/>
      <c r="O92" s="84"/>
      <c r="P92" s="85"/>
      <c r="Q92" s="84"/>
      <c r="R92" s="84"/>
      <c r="S92" s="84"/>
      <c r="T92" s="84"/>
      <c r="U92" s="84"/>
      <c r="V92" s="84"/>
      <c r="W92" s="84"/>
      <c r="X92" s="84"/>
      <c r="Y92" s="84"/>
      <c r="Z92" s="84"/>
      <c r="AA92" s="84"/>
      <c r="AB92" s="84"/>
      <c r="AC92" s="84"/>
      <c r="AD92" s="84"/>
      <c r="AE92" s="84"/>
      <c r="AF92" s="71"/>
      <c r="AG92" s="71"/>
      <c r="AH92" s="72"/>
    </row>
    <row r="93" spans="1:35" s="102" customFormat="1" ht="23.25" customHeight="1">
      <c r="A93" s="87"/>
      <c r="B93" s="103" t="s">
        <v>149</v>
      </c>
      <c r="C93" s="104"/>
      <c r="D93" s="104"/>
      <c r="E93" s="104"/>
      <c r="F93" s="105">
        <f aca="true" t="shared" si="5" ref="F93:O93">F92+F86+F80+F77+F60</f>
        <v>538.29</v>
      </c>
      <c r="G93" s="105">
        <f t="shared" si="5"/>
        <v>14.639999999999999</v>
      </c>
      <c r="H93" s="105"/>
      <c r="I93" s="105">
        <f t="shared" si="5"/>
        <v>11.82</v>
      </c>
      <c r="J93" s="105">
        <f t="shared" si="5"/>
        <v>2.7540000000000004</v>
      </c>
      <c r="K93" s="105"/>
      <c r="L93" s="105">
        <f t="shared" si="5"/>
        <v>226.1</v>
      </c>
      <c r="M93" s="105">
        <f t="shared" si="5"/>
        <v>10.8</v>
      </c>
      <c r="N93" s="105">
        <f t="shared" si="5"/>
        <v>202.59999999999997</v>
      </c>
      <c r="O93" s="105">
        <f t="shared" si="5"/>
        <v>12.700000000000001</v>
      </c>
      <c r="P93" s="106"/>
      <c r="Q93" s="105">
        <f aca="true" t="shared" si="6" ref="Q93:AD93">Q92+Q86+Q80+Q77+Q60</f>
        <v>120</v>
      </c>
      <c r="R93" s="105">
        <f t="shared" si="6"/>
        <v>12.5</v>
      </c>
      <c r="S93" s="105">
        <f t="shared" si="6"/>
        <v>101.6</v>
      </c>
      <c r="T93" s="105">
        <f t="shared" si="6"/>
        <v>5.9</v>
      </c>
      <c r="U93" s="105"/>
      <c r="V93" s="105">
        <f t="shared" si="6"/>
        <v>67.2</v>
      </c>
      <c r="W93" s="105">
        <f t="shared" si="6"/>
        <v>3.1</v>
      </c>
      <c r="X93" s="105">
        <f t="shared" si="6"/>
        <v>59.8</v>
      </c>
      <c r="Y93" s="105">
        <f t="shared" si="6"/>
        <v>4.300000000000001</v>
      </c>
      <c r="Z93" s="105"/>
      <c r="AA93" s="105">
        <f t="shared" si="6"/>
        <v>110.35</v>
      </c>
      <c r="AB93" s="105">
        <f t="shared" si="6"/>
        <v>11.200000000000001</v>
      </c>
      <c r="AC93" s="105">
        <f t="shared" si="6"/>
        <v>93.2</v>
      </c>
      <c r="AD93" s="105">
        <f t="shared" si="6"/>
        <v>6</v>
      </c>
      <c r="AE93" s="105"/>
      <c r="AF93" s="104"/>
      <c r="AG93" s="104"/>
      <c r="AH93" s="107"/>
      <c r="AI93" s="119"/>
    </row>
    <row r="94" spans="1:34" s="77" customFormat="1" ht="23.25" customHeight="1">
      <c r="A94" s="185" t="s">
        <v>130</v>
      </c>
      <c r="B94" s="186"/>
      <c r="C94" s="186"/>
      <c r="D94" s="186"/>
      <c r="E94" s="186"/>
      <c r="F94" s="186"/>
      <c r="G94" s="186"/>
      <c r="H94" s="186"/>
      <c r="I94" s="186"/>
      <c r="J94" s="186"/>
      <c r="K94" s="186"/>
      <c r="L94" s="186"/>
      <c r="M94" s="186"/>
      <c r="N94" s="186"/>
      <c r="O94" s="186"/>
      <c r="P94" s="186"/>
      <c r="Q94" s="186"/>
      <c r="R94" s="186"/>
      <c r="S94" s="186"/>
      <c r="T94" s="186"/>
      <c r="U94" s="186"/>
      <c r="V94" s="186"/>
      <c r="W94" s="186"/>
      <c r="X94" s="186"/>
      <c r="Y94" s="186"/>
      <c r="Z94" s="186"/>
      <c r="AA94" s="186"/>
      <c r="AB94" s="186"/>
      <c r="AC94" s="186"/>
      <c r="AD94" s="186"/>
      <c r="AE94" s="186"/>
      <c r="AF94" s="186"/>
      <c r="AG94" s="186"/>
      <c r="AH94" s="187"/>
    </row>
    <row r="95" spans="1:34" ht="24" customHeight="1">
      <c r="A95" s="160" t="s">
        <v>70</v>
      </c>
      <c r="B95" s="160"/>
      <c r="C95" s="160"/>
      <c r="D95" s="160"/>
      <c r="E95" s="160"/>
      <c r="F95" s="160"/>
      <c r="G95" s="160"/>
      <c r="H95" s="160"/>
      <c r="I95" s="160"/>
      <c r="J95" s="160"/>
      <c r="K95" s="160"/>
      <c r="L95" s="160"/>
      <c r="M95" s="160"/>
      <c r="N95" s="160"/>
      <c r="O95" s="160"/>
      <c r="P95" s="160"/>
      <c r="Q95" s="160"/>
      <c r="R95" s="160"/>
      <c r="S95" s="160"/>
      <c r="T95" s="160"/>
      <c r="U95" s="160"/>
      <c r="V95" s="160"/>
      <c r="W95" s="160"/>
      <c r="X95" s="160"/>
      <c r="Y95" s="161"/>
      <c r="Z95" s="161"/>
      <c r="AA95" s="161"/>
      <c r="AB95" s="161"/>
      <c r="AC95" s="161"/>
      <c r="AD95" s="161"/>
      <c r="AE95" s="161"/>
      <c r="AF95" s="161"/>
      <c r="AG95" s="161"/>
      <c r="AH95" s="161"/>
    </row>
    <row r="96" spans="1:34" s="31" customFormat="1" ht="49.5" customHeight="1">
      <c r="A96" s="14">
        <v>43</v>
      </c>
      <c r="B96" s="14" t="s">
        <v>51</v>
      </c>
      <c r="C96" s="30"/>
      <c r="D96" s="30"/>
      <c r="E96" s="30"/>
      <c r="F96" s="30">
        <v>147.9</v>
      </c>
      <c r="G96" s="30"/>
      <c r="H96" s="30"/>
      <c r="I96" s="30"/>
      <c r="J96" s="30"/>
      <c r="K96" s="30"/>
      <c r="L96" s="30">
        <v>49.3</v>
      </c>
      <c r="M96" s="30">
        <v>2.5</v>
      </c>
      <c r="N96" s="30">
        <v>44.3</v>
      </c>
      <c r="O96" s="30">
        <v>2.5</v>
      </c>
      <c r="P96" s="30"/>
      <c r="Q96" s="30">
        <v>49.3</v>
      </c>
      <c r="R96" s="30">
        <v>2.5</v>
      </c>
      <c r="S96" s="30">
        <v>44.3</v>
      </c>
      <c r="T96" s="30">
        <v>2.5</v>
      </c>
      <c r="U96" s="30"/>
      <c r="V96" s="30">
        <v>49.3</v>
      </c>
      <c r="W96" s="30">
        <v>2.5</v>
      </c>
      <c r="X96" s="30">
        <v>44.3</v>
      </c>
      <c r="Y96" s="30">
        <v>2.5</v>
      </c>
      <c r="Z96" s="30"/>
      <c r="AA96" s="30"/>
      <c r="AB96" s="30"/>
      <c r="AC96" s="30"/>
      <c r="AD96" s="30"/>
      <c r="AE96" s="30"/>
      <c r="AF96" s="49">
        <v>2017</v>
      </c>
      <c r="AG96" s="49" t="s">
        <v>131</v>
      </c>
      <c r="AH96" s="52" t="s">
        <v>116</v>
      </c>
    </row>
    <row r="97" spans="1:34" s="31" customFormat="1" ht="52.5" customHeight="1">
      <c r="A97" s="14">
        <v>44</v>
      </c>
      <c r="B97" s="14" t="s">
        <v>91</v>
      </c>
      <c r="C97" s="30"/>
      <c r="D97" s="30"/>
      <c r="E97" s="30"/>
      <c r="F97" s="30">
        <v>0.52</v>
      </c>
      <c r="G97" s="30"/>
      <c r="H97" s="30"/>
      <c r="I97" s="30"/>
      <c r="J97" s="30"/>
      <c r="K97" s="30"/>
      <c r="L97" s="30"/>
      <c r="M97" s="30"/>
      <c r="N97" s="30"/>
      <c r="O97" s="30"/>
      <c r="P97" s="30"/>
      <c r="Q97" s="30"/>
      <c r="R97" s="30"/>
      <c r="S97" s="30"/>
      <c r="T97" s="30"/>
      <c r="U97" s="30"/>
      <c r="V97" s="30">
        <v>0.52</v>
      </c>
      <c r="W97" s="30"/>
      <c r="X97" s="30">
        <v>0.52</v>
      </c>
      <c r="Y97" s="30"/>
      <c r="Z97" s="30"/>
      <c r="AA97" s="30"/>
      <c r="AB97" s="30"/>
      <c r="AC97" s="30"/>
      <c r="AD97" s="30"/>
      <c r="AE97" s="30"/>
      <c r="AF97" s="49">
        <v>2017</v>
      </c>
      <c r="AG97" s="49"/>
      <c r="AH97" s="52" t="s">
        <v>116</v>
      </c>
    </row>
    <row r="98" spans="1:34" s="31" customFormat="1" ht="45.75" customHeight="1">
      <c r="A98" s="14">
        <v>45</v>
      </c>
      <c r="B98" s="14" t="s">
        <v>92</v>
      </c>
      <c r="C98" s="30"/>
      <c r="D98" s="30"/>
      <c r="E98" s="30"/>
      <c r="F98" s="30">
        <v>1.2</v>
      </c>
      <c r="G98" s="30"/>
      <c r="H98" s="30"/>
      <c r="I98" s="30"/>
      <c r="J98" s="30"/>
      <c r="K98" s="30"/>
      <c r="L98" s="30"/>
      <c r="M98" s="30"/>
      <c r="N98" s="30"/>
      <c r="O98" s="30"/>
      <c r="P98" s="30"/>
      <c r="Q98" s="30">
        <v>0.4</v>
      </c>
      <c r="R98" s="30"/>
      <c r="S98" s="30">
        <v>0.4</v>
      </c>
      <c r="T98" s="30"/>
      <c r="U98" s="30"/>
      <c r="V98" s="30">
        <v>0.4</v>
      </c>
      <c r="W98" s="30"/>
      <c r="X98" s="30">
        <v>0.4</v>
      </c>
      <c r="Y98" s="30"/>
      <c r="Z98" s="30"/>
      <c r="AA98" s="30">
        <v>0.4</v>
      </c>
      <c r="AB98" s="30"/>
      <c r="AC98" s="30">
        <v>0.4</v>
      </c>
      <c r="AD98" s="30"/>
      <c r="AE98" s="30"/>
      <c r="AF98" s="49">
        <v>2018</v>
      </c>
      <c r="AG98" s="26"/>
      <c r="AH98" s="52" t="s">
        <v>148</v>
      </c>
    </row>
    <row r="99" spans="1:34" s="31" customFormat="1" ht="45.75" customHeight="1">
      <c r="A99" s="14">
        <v>46</v>
      </c>
      <c r="B99" s="14" t="s">
        <v>93</v>
      </c>
      <c r="C99" s="30"/>
      <c r="D99" s="30"/>
      <c r="E99" s="30"/>
      <c r="F99" s="30">
        <v>1.5</v>
      </c>
      <c r="G99" s="30">
        <v>0.5</v>
      </c>
      <c r="H99" s="30"/>
      <c r="I99" s="30">
        <v>0.5</v>
      </c>
      <c r="J99" s="30"/>
      <c r="K99" s="30"/>
      <c r="L99" s="34">
        <v>0.5</v>
      </c>
      <c r="M99" s="30"/>
      <c r="N99" s="30">
        <v>0.5</v>
      </c>
      <c r="O99" s="30"/>
      <c r="P99" s="30"/>
      <c r="Q99" s="30">
        <v>0.5</v>
      </c>
      <c r="R99" s="30"/>
      <c r="S99" s="30">
        <v>0.5</v>
      </c>
      <c r="T99" s="30"/>
      <c r="U99" s="30"/>
      <c r="V99" s="30"/>
      <c r="W99" s="30"/>
      <c r="X99" s="30"/>
      <c r="Y99" s="30"/>
      <c r="Z99" s="30"/>
      <c r="AA99" s="30"/>
      <c r="AB99" s="30"/>
      <c r="AC99" s="30"/>
      <c r="AD99" s="30"/>
      <c r="AE99" s="30"/>
      <c r="AF99" s="49">
        <v>2016</v>
      </c>
      <c r="AG99" s="26"/>
      <c r="AH99" s="52" t="s">
        <v>123</v>
      </c>
    </row>
    <row r="100" spans="1:34" s="31" customFormat="1" ht="52.5" customHeight="1">
      <c r="A100" s="14">
        <v>47</v>
      </c>
      <c r="B100" s="14" t="s">
        <v>94</v>
      </c>
      <c r="C100" s="30"/>
      <c r="D100" s="30"/>
      <c r="E100" s="30"/>
      <c r="F100" s="30">
        <v>2.9</v>
      </c>
      <c r="G100" s="55">
        <v>2.9</v>
      </c>
      <c r="H100" s="30"/>
      <c r="I100" s="30">
        <v>2.8</v>
      </c>
      <c r="J100" s="30">
        <v>0.1</v>
      </c>
      <c r="K100" s="30"/>
      <c r="L100" s="30"/>
      <c r="M100" s="30"/>
      <c r="N100" s="30"/>
      <c r="O100" s="30"/>
      <c r="P100" s="30"/>
      <c r="Q100" s="30"/>
      <c r="R100" s="30"/>
      <c r="S100" s="30"/>
      <c r="T100" s="30"/>
      <c r="U100" s="30"/>
      <c r="V100" s="30"/>
      <c r="W100" s="30"/>
      <c r="X100" s="30"/>
      <c r="Y100" s="30"/>
      <c r="Z100" s="30"/>
      <c r="AA100" s="30"/>
      <c r="AB100" s="30"/>
      <c r="AC100" s="30"/>
      <c r="AD100" s="30"/>
      <c r="AE100" s="30"/>
      <c r="AF100" s="49">
        <v>2014</v>
      </c>
      <c r="AG100" s="26"/>
      <c r="AH100" s="52" t="s">
        <v>120</v>
      </c>
    </row>
    <row r="101" spans="1:34" s="31" customFormat="1" ht="57" customHeight="1">
      <c r="A101" s="14">
        <v>48</v>
      </c>
      <c r="B101" s="14" t="s">
        <v>95</v>
      </c>
      <c r="C101" s="30"/>
      <c r="D101" s="30"/>
      <c r="E101" s="30"/>
      <c r="F101" s="30">
        <v>2.6</v>
      </c>
      <c r="G101" s="55">
        <v>2.6</v>
      </c>
      <c r="H101" s="30"/>
      <c r="I101" s="30">
        <v>2.5</v>
      </c>
      <c r="J101" s="30">
        <v>0.1</v>
      </c>
      <c r="K101" s="30"/>
      <c r="L101" s="30"/>
      <c r="M101" s="30"/>
      <c r="N101" s="30"/>
      <c r="O101" s="30"/>
      <c r="P101" s="30"/>
      <c r="Q101" s="30"/>
      <c r="R101" s="30"/>
      <c r="S101" s="30"/>
      <c r="T101" s="30"/>
      <c r="U101" s="30"/>
      <c r="V101" s="30"/>
      <c r="W101" s="30"/>
      <c r="X101" s="30"/>
      <c r="Y101" s="30"/>
      <c r="Z101" s="30"/>
      <c r="AA101" s="30"/>
      <c r="AB101" s="30"/>
      <c r="AC101" s="30"/>
      <c r="AD101" s="30"/>
      <c r="AE101" s="30"/>
      <c r="AF101" s="49">
        <v>2014</v>
      </c>
      <c r="AG101" s="26"/>
      <c r="AH101" s="52" t="s">
        <v>147</v>
      </c>
    </row>
    <row r="102" spans="1:34" s="31" customFormat="1" ht="60.75" customHeight="1">
      <c r="A102" s="14">
        <v>49</v>
      </c>
      <c r="B102" s="14" t="s">
        <v>96</v>
      </c>
      <c r="C102" s="30"/>
      <c r="D102" s="30"/>
      <c r="E102" s="30"/>
      <c r="F102" s="30">
        <v>1.9</v>
      </c>
      <c r="G102" s="55">
        <v>0.63</v>
      </c>
      <c r="H102" s="30"/>
      <c r="I102" s="30">
        <v>0.6</v>
      </c>
      <c r="J102" s="30">
        <v>0.03</v>
      </c>
      <c r="K102" s="30"/>
      <c r="L102" s="55">
        <v>0.63</v>
      </c>
      <c r="M102" s="30"/>
      <c r="N102" s="30">
        <v>0.6</v>
      </c>
      <c r="O102" s="30">
        <v>0.03</v>
      </c>
      <c r="P102" s="30"/>
      <c r="Q102" s="55">
        <v>0.63</v>
      </c>
      <c r="R102" s="30"/>
      <c r="S102" s="30">
        <v>0.6</v>
      </c>
      <c r="T102" s="30">
        <v>0.03</v>
      </c>
      <c r="U102" s="30"/>
      <c r="V102" s="30"/>
      <c r="W102" s="30"/>
      <c r="X102" s="30"/>
      <c r="Y102" s="30"/>
      <c r="Z102" s="30"/>
      <c r="AA102" s="30"/>
      <c r="AB102" s="30"/>
      <c r="AC102" s="30"/>
      <c r="AD102" s="30"/>
      <c r="AE102" s="30"/>
      <c r="AF102" s="49">
        <v>2016</v>
      </c>
      <c r="AG102" s="26"/>
      <c r="AH102" s="52" t="s">
        <v>146</v>
      </c>
    </row>
    <row r="103" spans="1:34" s="31" customFormat="1" ht="45.75" customHeight="1">
      <c r="A103" s="14">
        <v>50</v>
      </c>
      <c r="B103" s="14" t="s">
        <v>97</v>
      </c>
      <c r="C103" s="30"/>
      <c r="D103" s="30"/>
      <c r="E103" s="30"/>
      <c r="F103" s="30">
        <v>1.4</v>
      </c>
      <c r="G103" s="55"/>
      <c r="H103" s="30"/>
      <c r="I103" s="30"/>
      <c r="J103" s="30"/>
      <c r="K103" s="30"/>
      <c r="L103" s="55"/>
      <c r="M103" s="30"/>
      <c r="N103" s="30"/>
      <c r="O103" s="30"/>
      <c r="P103" s="30"/>
      <c r="Q103" s="55"/>
      <c r="R103" s="30"/>
      <c r="S103" s="30"/>
      <c r="T103" s="30"/>
      <c r="U103" s="30"/>
      <c r="V103" s="30"/>
      <c r="W103" s="30"/>
      <c r="X103" s="30"/>
      <c r="Y103" s="30"/>
      <c r="Z103" s="30"/>
      <c r="AA103" s="30">
        <v>1.4</v>
      </c>
      <c r="AB103" s="30"/>
      <c r="AC103" s="30">
        <v>1.33</v>
      </c>
      <c r="AD103" s="30">
        <v>0.07</v>
      </c>
      <c r="AE103" s="30"/>
      <c r="AF103" s="49">
        <v>2018</v>
      </c>
      <c r="AG103" s="26"/>
      <c r="AH103" s="52" t="s">
        <v>145</v>
      </c>
    </row>
    <row r="104" spans="1:34" s="31" customFormat="1" ht="46.5" customHeight="1">
      <c r="A104" s="14">
        <v>51</v>
      </c>
      <c r="B104" s="14" t="s">
        <v>98</v>
      </c>
      <c r="C104" s="30"/>
      <c r="D104" s="30"/>
      <c r="E104" s="30"/>
      <c r="F104" s="30">
        <v>2.4</v>
      </c>
      <c r="G104" s="55"/>
      <c r="H104" s="30"/>
      <c r="I104" s="30"/>
      <c r="J104" s="30"/>
      <c r="K104" s="30"/>
      <c r="L104" s="55"/>
      <c r="M104" s="30"/>
      <c r="N104" s="30"/>
      <c r="O104" s="30"/>
      <c r="P104" s="30"/>
      <c r="Q104" s="55">
        <v>0.8</v>
      </c>
      <c r="R104" s="30"/>
      <c r="S104" s="30">
        <v>0.76</v>
      </c>
      <c r="T104" s="30">
        <v>0.04</v>
      </c>
      <c r="U104" s="30"/>
      <c r="V104" s="55">
        <v>0.8</v>
      </c>
      <c r="W104" s="30"/>
      <c r="X104" s="30">
        <v>0.76</v>
      </c>
      <c r="Y104" s="30">
        <v>0.04</v>
      </c>
      <c r="Z104" s="30"/>
      <c r="AA104" s="55">
        <v>0.8</v>
      </c>
      <c r="AB104" s="30"/>
      <c r="AC104" s="30">
        <v>0.76</v>
      </c>
      <c r="AD104" s="30">
        <v>0.04</v>
      </c>
      <c r="AE104" s="30"/>
      <c r="AF104" s="49">
        <v>2018</v>
      </c>
      <c r="AG104" s="26"/>
      <c r="AH104" s="52" t="s">
        <v>45</v>
      </c>
    </row>
    <row r="105" spans="1:34" s="31" customFormat="1" ht="51.75" customHeight="1">
      <c r="A105" s="14">
        <v>52</v>
      </c>
      <c r="B105" s="14" t="s">
        <v>99</v>
      </c>
      <c r="C105" s="30"/>
      <c r="D105" s="30"/>
      <c r="E105" s="30"/>
      <c r="F105" s="30">
        <v>1</v>
      </c>
      <c r="G105" s="55"/>
      <c r="H105" s="30"/>
      <c r="I105" s="30"/>
      <c r="J105" s="30"/>
      <c r="K105" s="30"/>
      <c r="L105" s="55"/>
      <c r="M105" s="30"/>
      <c r="N105" s="30"/>
      <c r="O105" s="30"/>
      <c r="P105" s="30"/>
      <c r="Q105" s="55"/>
      <c r="R105" s="30"/>
      <c r="S105" s="30"/>
      <c r="T105" s="30"/>
      <c r="U105" s="30"/>
      <c r="V105" s="55">
        <v>1</v>
      </c>
      <c r="W105" s="30"/>
      <c r="X105" s="30">
        <v>0.95</v>
      </c>
      <c r="Y105" s="30">
        <v>0.05</v>
      </c>
      <c r="Z105" s="30"/>
      <c r="AA105" s="55"/>
      <c r="AB105" s="30"/>
      <c r="AC105" s="30"/>
      <c r="AD105" s="30"/>
      <c r="AE105" s="30"/>
      <c r="AF105" s="49">
        <v>2017</v>
      </c>
      <c r="AG105" s="26"/>
      <c r="AH105" s="52" t="s">
        <v>121</v>
      </c>
    </row>
    <row r="106" spans="1:35" s="31" customFormat="1" ht="45" customHeight="1">
      <c r="A106" s="14">
        <v>53</v>
      </c>
      <c r="B106" s="14" t="s">
        <v>100</v>
      </c>
      <c r="C106" s="30"/>
      <c r="D106" s="30"/>
      <c r="E106" s="30"/>
      <c r="F106" s="30">
        <v>0.95</v>
      </c>
      <c r="G106" s="55">
        <v>0.95</v>
      </c>
      <c r="H106" s="30"/>
      <c r="I106" s="30">
        <v>0.9</v>
      </c>
      <c r="J106" s="30">
        <v>0.05</v>
      </c>
      <c r="K106" s="30"/>
      <c r="L106" s="55"/>
      <c r="M106" s="30"/>
      <c r="N106" s="30"/>
      <c r="O106" s="30"/>
      <c r="P106" s="30"/>
      <c r="Q106" s="55"/>
      <c r="R106" s="30"/>
      <c r="S106" s="30"/>
      <c r="T106" s="30"/>
      <c r="U106" s="30"/>
      <c r="V106" s="55"/>
      <c r="W106" s="30"/>
      <c r="X106" s="30"/>
      <c r="Y106" s="30"/>
      <c r="Z106" s="30"/>
      <c r="AA106" s="55"/>
      <c r="AB106" s="30"/>
      <c r="AC106" s="30"/>
      <c r="AD106" s="30"/>
      <c r="AE106" s="30"/>
      <c r="AF106" s="49">
        <v>2014</v>
      </c>
      <c r="AG106" s="26"/>
      <c r="AH106" s="52" t="s">
        <v>121</v>
      </c>
      <c r="AI106" s="120"/>
    </row>
    <row r="107" spans="1:35" s="31" customFormat="1" ht="42.75" customHeight="1">
      <c r="A107" s="14">
        <v>54</v>
      </c>
      <c r="B107" s="14" t="s">
        <v>101</v>
      </c>
      <c r="C107" s="30"/>
      <c r="D107" s="30"/>
      <c r="E107" s="30"/>
      <c r="F107" s="34">
        <v>2</v>
      </c>
      <c r="G107" s="55"/>
      <c r="H107" s="30"/>
      <c r="I107" s="30"/>
      <c r="J107" s="30"/>
      <c r="K107" s="30"/>
      <c r="L107" s="55"/>
      <c r="M107" s="30"/>
      <c r="N107" s="30"/>
      <c r="O107" s="30"/>
      <c r="P107" s="30"/>
      <c r="Q107" s="55"/>
      <c r="R107" s="30"/>
      <c r="S107" s="30"/>
      <c r="T107" s="30"/>
      <c r="U107" s="30"/>
      <c r="V107" s="55"/>
      <c r="W107" s="30"/>
      <c r="X107" s="30"/>
      <c r="Y107" s="30"/>
      <c r="Z107" s="30"/>
      <c r="AA107" s="55">
        <v>2</v>
      </c>
      <c r="AB107" s="30"/>
      <c r="AC107" s="30">
        <v>1.9</v>
      </c>
      <c r="AD107" s="30">
        <v>0.1</v>
      </c>
      <c r="AE107" s="30"/>
      <c r="AF107" s="49">
        <v>2018</v>
      </c>
      <c r="AG107" s="26"/>
      <c r="AH107" s="52" t="s">
        <v>120</v>
      </c>
      <c r="AI107" s="120"/>
    </row>
    <row r="108" spans="1:35" s="31" customFormat="1" ht="41.25" customHeight="1">
      <c r="A108" s="14">
        <v>55</v>
      </c>
      <c r="B108" s="14" t="s">
        <v>102</v>
      </c>
      <c r="C108" s="30"/>
      <c r="D108" s="30"/>
      <c r="E108" s="30"/>
      <c r="F108" s="34">
        <v>2.1</v>
      </c>
      <c r="G108" s="55"/>
      <c r="H108" s="30"/>
      <c r="I108" s="30"/>
      <c r="J108" s="30"/>
      <c r="K108" s="30"/>
      <c r="L108" s="55"/>
      <c r="M108" s="30"/>
      <c r="N108" s="30"/>
      <c r="O108" s="30"/>
      <c r="P108" s="30"/>
      <c r="Q108" s="55"/>
      <c r="R108" s="30"/>
      <c r="S108" s="30"/>
      <c r="T108" s="30"/>
      <c r="U108" s="30"/>
      <c r="V108" s="55">
        <v>2.1</v>
      </c>
      <c r="W108" s="30"/>
      <c r="X108" s="34">
        <v>2</v>
      </c>
      <c r="Y108" s="30">
        <v>0.1</v>
      </c>
      <c r="Z108" s="30"/>
      <c r="AA108" s="55"/>
      <c r="AB108" s="30"/>
      <c r="AC108" s="30"/>
      <c r="AD108" s="30"/>
      <c r="AE108" s="30"/>
      <c r="AF108" s="49">
        <v>2017</v>
      </c>
      <c r="AG108" s="26"/>
      <c r="AH108" s="52" t="s">
        <v>120</v>
      </c>
      <c r="AI108" s="120"/>
    </row>
    <row r="109" spans="1:34" s="31" customFormat="1" ht="50.25" customHeight="1">
      <c r="A109" s="14">
        <v>56</v>
      </c>
      <c r="B109" s="14" t="s">
        <v>103</v>
      </c>
      <c r="C109" s="30"/>
      <c r="D109" s="30"/>
      <c r="E109" s="30"/>
      <c r="F109" s="34">
        <v>2.7</v>
      </c>
      <c r="G109" s="55"/>
      <c r="H109" s="30"/>
      <c r="I109" s="30"/>
      <c r="J109" s="30"/>
      <c r="K109" s="30"/>
      <c r="L109" s="55"/>
      <c r="M109" s="30"/>
      <c r="N109" s="30"/>
      <c r="O109" s="30"/>
      <c r="P109" s="30"/>
      <c r="Q109" s="55"/>
      <c r="R109" s="30"/>
      <c r="S109" s="30"/>
      <c r="T109" s="30"/>
      <c r="U109" s="30"/>
      <c r="V109" s="55"/>
      <c r="W109" s="30"/>
      <c r="X109" s="34"/>
      <c r="Y109" s="30"/>
      <c r="Z109" s="30"/>
      <c r="AA109" s="55">
        <v>2.7</v>
      </c>
      <c r="AB109" s="30"/>
      <c r="AC109" s="30">
        <v>2.6</v>
      </c>
      <c r="AD109" s="30">
        <v>0.1</v>
      </c>
      <c r="AE109" s="30"/>
      <c r="AF109" s="49">
        <v>2018</v>
      </c>
      <c r="AG109" s="26"/>
      <c r="AH109" s="52" t="s">
        <v>123</v>
      </c>
    </row>
    <row r="110" spans="1:35" s="31" customFormat="1" ht="52.5" customHeight="1">
      <c r="A110" s="14">
        <v>57</v>
      </c>
      <c r="B110" s="14" t="s">
        <v>104</v>
      </c>
      <c r="C110" s="30"/>
      <c r="D110" s="30"/>
      <c r="E110" s="30"/>
      <c r="F110" s="34">
        <v>1.8</v>
      </c>
      <c r="G110" s="55"/>
      <c r="H110" s="30"/>
      <c r="I110" s="30"/>
      <c r="J110" s="30"/>
      <c r="K110" s="30"/>
      <c r="L110" s="55"/>
      <c r="M110" s="30"/>
      <c r="N110" s="30"/>
      <c r="O110" s="30"/>
      <c r="P110" s="30"/>
      <c r="Q110" s="55"/>
      <c r="R110" s="30"/>
      <c r="S110" s="30"/>
      <c r="T110" s="30"/>
      <c r="U110" s="30"/>
      <c r="V110" s="55"/>
      <c r="W110" s="30"/>
      <c r="X110" s="34"/>
      <c r="Y110" s="30"/>
      <c r="Z110" s="30"/>
      <c r="AA110" s="55">
        <v>1.8</v>
      </c>
      <c r="AB110" s="30"/>
      <c r="AC110" s="30">
        <v>1.71</v>
      </c>
      <c r="AD110" s="30">
        <v>0.09</v>
      </c>
      <c r="AE110" s="30"/>
      <c r="AF110" s="49">
        <v>2018</v>
      </c>
      <c r="AG110" s="26"/>
      <c r="AH110" s="52" t="s">
        <v>123</v>
      </c>
      <c r="AI110" s="120"/>
    </row>
    <row r="111" spans="1:35" s="31" customFormat="1" ht="36" customHeight="1">
      <c r="A111" s="14">
        <v>58</v>
      </c>
      <c r="B111" s="14" t="s">
        <v>111</v>
      </c>
      <c r="C111" s="30"/>
      <c r="D111" s="30"/>
      <c r="E111" s="30"/>
      <c r="F111" s="55">
        <v>1.35</v>
      </c>
      <c r="G111" s="55"/>
      <c r="H111" s="30"/>
      <c r="I111" s="30"/>
      <c r="J111" s="30"/>
      <c r="K111" s="30"/>
      <c r="L111" s="55"/>
      <c r="M111" s="30"/>
      <c r="N111" s="30"/>
      <c r="O111" s="30"/>
      <c r="P111" s="30"/>
      <c r="Q111" s="55"/>
      <c r="R111" s="30"/>
      <c r="S111" s="30"/>
      <c r="T111" s="30"/>
      <c r="U111" s="30"/>
      <c r="V111" s="55"/>
      <c r="W111" s="30"/>
      <c r="X111" s="34"/>
      <c r="Y111" s="30"/>
      <c r="Z111" s="30"/>
      <c r="AA111" s="55">
        <v>1.35</v>
      </c>
      <c r="AB111" s="30"/>
      <c r="AC111" s="30">
        <v>1.28</v>
      </c>
      <c r="AD111" s="30">
        <v>0.07</v>
      </c>
      <c r="AE111" s="30"/>
      <c r="AF111" s="49">
        <v>2018</v>
      </c>
      <c r="AG111" s="26"/>
      <c r="AH111" s="52" t="s">
        <v>45</v>
      </c>
      <c r="AI111" s="120"/>
    </row>
    <row r="112" spans="1:35" s="31" customFormat="1" ht="48" customHeight="1">
      <c r="A112" s="14">
        <v>59</v>
      </c>
      <c r="B112" s="14" t="s">
        <v>112</v>
      </c>
      <c r="C112" s="30"/>
      <c r="D112" s="30"/>
      <c r="E112" s="30"/>
      <c r="F112" s="34">
        <v>1</v>
      </c>
      <c r="G112" s="55"/>
      <c r="H112" s="30"/>
      <c r="I112" s="30"/>
      <c r="J112" s="30"/>
      <c r="K112" s="30"/>
      <c r="L112" s="55">
        <v>1</v>
      </c>
      <c r="M112" s="30"/>
      <c r="N112" s="30">
        <v>0.95</v>
      </c>
      <c r="O112" s="30">
        <v>0.05</v>
      </c>
      <c r="P112" s="30"/>
      <c r="Q112" s="55"/>
      <c r="R112" s="30"/>
      <c r="S112" s="30"/>
      <c r="T112" s="30"/>
      <c r="U112" s="30"/>
      <c r="V112" s="55"/>
      <c r="W112" s="30"/>
      <c r="X112" s="34"/>
      <c r="Y112" s="30"/>
      <c r="Z112" s="30"/>
      <c r="AA112" s="55"/>
      <c r="AB112" s="30"/>
      <c r="AC112" s="30"/>
      <c r="AD112" s="30"/>
      <c r="AE112" s="30"/>
      <c r="AF112" s="49">
        <v>2015</v>
      </c>
      <c r="AG112" s="26"/>
      <c r="AH112" s="52" t="s">
        <v>123</v>
      </c>
      <c r="AI112" s="120"/>
    </row>
    <row r="113" spans="1:35" s="31" customFormat="1" ht="45.75" customHeight="1">
      <c r="A113" s="14">
        <v>60</v>
      </c>
      <c r="B113" s="14" t="s">
        <v>113</v>
      </c>
      <c r="C113" s="30"/>
      <c r="D113" s="30"/>
      <c r="E113" s="30"/>
      <c r="F113" s="34">
        <v>1.5</v>
      </c>
      <c r="G113" s="55"/>
      <c r="H113" s="30"/>
      <c r="I113" s="30"/>
      <c r="J113" s="30"/>
      <c r="K113" s="30"/>
      <c r="L113" s="55"/>
      <c r="M113" s="30"/>
      <c r="N113" s="30"/>
      <c r="O113" s="30"/>
      <c r="P113" s="30"/>
      <c r="Q113" s="55"/>
      <c r="R113" s="30"/>
      <c r="S113" s="30"/>
      <c r="T113" s="30"/>
      <c r="U113" s="30"/>
      <c r="V113" s="55">
        <v>0.75</v>
      </c>
      <c r="W113" s="30"/>
      <c r="X113" s="34">
        <v>0.7</v>
      </c>
      <c r="Y113" s="30">
        <v>0.05</v>
      </c>
      <c r="Z113" s="30"/>
      <c r="AA113" s="55">
        <v>0.75</v>
      </c>
      <c r="AB113" s="30"/>
      <c r="AC113" s="30">
        <v>0.7</v>
      </c>
      <c r="AD113" s="30">
        <v>0.05</v>
      </c>
      <c r="AE113" s="30"/>
      <c r="AF113" s="49">
        <v>2018</v>
      </c>
      <c r="AG113" s="26"/>
      <c r="AH113" s="52" t="s">
        <v>120</v>
      </c>
      <c r="AI113" s="120"/>
    </row>
    <row r="114" spans="1:35" s="31" customFormat="1" ht="63.75" customHeight="1">
      <c r="A114" s="14">
        <v>61</v>
      </c>
      <c r="B114" s="14" t="s">
        <v>114</v>
      </c>
      <c r="C114" s="30"/>
      <c r="D114" s="30"/>
      <c r="E114" s="30"/>
      <c r="F114" s="34">
        <v>1.7</v>
      </c>
      <c r="G114" s="55"/>
      <c r="H114" s="30"/>
      <c r="I114" s="30"/>
      <c r="J114" s="30"/>
      <c r="K114" s="30"/>
      <c r="L114" s="55"/>
      <c r="M114" s="30"/>
      <c r="N114" s="30"/>
      <c r="O114" s="30"/>
      <c r="P114" s="30"/>
      <c r="Q114" s="55"/>
      <c r="R114" s="30"/>
      <c r="S114" s="30"/>
      <c r="T114" s="30"/>
      <c r="U114" s="30"/>
      <c r="V114" s="55">
        <v>0.85</v>
      </c>
      <c r="W114" s="30"/>
      <c r="X114" s="34">
        <v>0.8</v>
      </c>
      <c r="Y114" s="30">
        <v>0.05</v>
      </c>
      <c r="Z114" s="30"/>
      <c r="AA114" s="55">
        <v>0.85</v>
      </c>
      <c r="AB114" s="30"/>
      <c r="AC114" s="30">
        <v>0.8</v>
      </c>
      <c r="AD114" s="30">
        <v>0.05</v>
      </c>
      <c r="AE114" s="30"/>
      <c r="AF114" s="49">
        <v>2018</v>
      </c>
      <c r="AG114" s="26"/>
      <c r="AH114" s="52" t="s">
        <v>46</v>
      </c>
      <c r="AI114" s="120"/>
    </row>
    <row r="115" spans="1:35" s="31" customFormat="1" ht="57" customHeight="1">
      <c r="A115" s="14">
        <v>62</v>
      </c>
      <c r="B115" s="14" t="s">
        <v>115</v>
      </c>
      <c r="C115" s="30"/>
      <c r="D115" s="30"/>
      <c r="E115" s="30"/>
      <c r="F115" s="34">
        <v>20.9</v>
      </c>
      <c r="G115" s="55">
        <v>20.9</v>
      </c>
      <c r="H115" s="30"/>
      <c r="I115" s="30">
        <v>19.86</v>
      </c>
      <c r="J115" s="30">
        <v>1.04</v>
      </c>
      <c r="K115" s="30"/>
      <c r="L115" s="55"/>
      <c r="M115" s="30"/>
      <c r="N115" s="30"/>
      <c r="O115" s="30"/>
      <c r="P115" s="30"/>
      <c r="Q115" s="55"/>
      <c r="R115" s="30"/>
      <c r="S115" s="30"/>
      <c r="T115" s="30"/>
      <c r="U115" s="30"/>
      <c r="V115" s="55"/>
      <c r="W115" s="30"/>
      <c r="X115" s="34"/>
      <c r="Y115" s="30"/>
      <c r="Z115" s="30"/>
      <c r="AA115" s="55"/>
      <c r="AB115" s="30"/>
      <c r="AC115" s="30"/>
      <c r="AD115" s="30"/>
      <c r="AE115" s="30"/>
      <c r="AF115" s="49">
        <v>2014</v>
      </c>
      <c r="AG115" s="26" t="s">
        <v>150</v>
      </c>
      <c r="AH115" s="14" t="s">
        <v>123</v>
      </c>
      <c r="AI115" s="120"/>
    </row>
    <row r="116" spans="1:35" s="31" customFormat="1" ht="74.25" customHeight="1">
      <c r="A116" s="14">
        <v>63</v>
      </c>
      <c r="B116" s="14" t="s">
        <v>154</v>
      </c>
      <c r="C116" s="30"/>
      <c r="D116" s="30"/>
      <c r="E116" s="30"/>
      <c r="F116" s="34">
        <v>2.5</v>
      </c>
      <c r="G116" s="55"/>
      <c r="H116" s="30"/>
      <c r="I116" s="30"/>
      <c r="J116" s="30"/>
      <c r="K116" s="30"/>
      <c r="L116" s="55">
        <v>2.5</v>
      </c>
      <c r="M116" s="30"/>
      <c r="N116" s="30">
        <v>2.4</v>
      </c>
      <c r="O116" s="30">
        <v>0.1</v>
      </c>
      <c r="P116" s="30"/>
      <c r="Q116" s="55"/>
      <c r="R116" s="30"/>
      <c r="S116" s="30"/>
      <c r="T116" s="30"/>
      <c r="U116" s="30"/>
      <c r="V116" s="55"/>
      <c r="W116" s="55"/>
      <c r="X116" s="30"/>
      <c r="Y116" s="34"/>
      <c r="Z116" s="30"/>
      <c r="AA116" s="30"/>
      <c r="AB116" s="55"/>
      <c r="AC116" s="30"/>
      <c r="AD116" s="30"/>
      <c r="AE116" s="30"/>
      <c r="AF116" s="30">
        <v>2015</v>
      </c>
      <c r="AG116" s="26" t="s">
        <v>155</v>
      </c>
      <c r="AH116" s="75" t="s">
        <v>144</v>
      </c>
      <c r="AI116" s="120"/>
    </row>
    <row r="117" spans="1:34" ht="51.75" customHeight="1">
      <c r="A117" s="14">
        <v>64</v>
      </c>
      <c r="B117" s="14" t="s">
        <v>143</v>
      </c>
      <c r="C117" s="30"/>
      <c r="D117" s="30"/>
      <c r="E117" s="30"/>
      <c r="F117" s="30">
        <v>0.3</v>
      </c>
      <c r="G117" s="30">
        <v>0.3</v>
      </c>
      <c r="H117" s="30"/>
      <c r="I117" s="30">
        <v>0.29</v>
      </c>
      <c r="J117" s="30">
        <v>0.01</v>
      </c>
      <c r="K117" s="30"/>
      <c r="L117" s="30"/>
      <c r="M117" s="30"/>
      <c r="N117" s="30"/>
      <c r="O117" s="30"/>
      <c r="P117" s="30"/>
      <c r="Q117" s="30"/>
      <c r="R117" s="30"/>
      <c r="S117" s="30"/>
      <c r="T117" s="30"/>
      <c r="U117" s="30"/>
      <c r="V117" s="30"/>
      <c r="W117" s="30"/>
      <c r="X117" s="30"/>
      <c r="Y117" s="30"/>
      <c r="Z117" s="30"/>
      <c r="AA117" s="30"/>
      <c r="AB117" s="30"/>
      <c r="AC117" s="30"/>
      <c r="AD117" s="30"/>
      <c r="AE117" s="30"/>
      <c r="AF117" s="15">
        <v>41866</v>
      </c>
      <c r="AG117" s="14" t="s">
        <v>109</v>
      </c>
      <c r="AH117" s="75" t="s">
        <v>144</v>
      </c>
    </row>
    <row r="118" spans="1:34" s="111" customFormat="1" ht="26.25" customHeight="1">
      <c r="A118" s="67"/>
      <c r="B118" s="67" t="s">
        <v>118</v>
      </c>
      <c r="C118" s="67"/>
      <c r="D118" s="67"/>
      <c r="E118" s="67"/>
      <c r="F118" s="67">
        <f>SUM(F96:F117)</f>
        <v>202.12</v>
      </c>
      <c r="G118" s="67">
        <f>SUM(G96:G117)</f>
        <v>28.779999999999998</v>
      </c>
      <c r="H118" s="67"/>
      <c r="I118" s="67">
        <f>SUM(I96:I117)</f>
        <v>27.45</v>
      </c>
      <c r="J118" s="67">
        <f>SUM(J96:J117)</f>
        <v>1.33</v>
      </c>
      <c r="K118" s="67"/>
      <c r="L118" s="67">
        <f>SUM(L96:L117)</f>
        <v>53.93</v>
      </c>
      <c r="M118" s="67">
        <f>SUM(M96:M117)</f>
        <v>2.5</v>
      </c>
      <c r="N118" s="67">
        <f>SUM(N96:N117)</f>
        <v>48.75</v>
      </c>
      <c r="O118" s="67">
        <f>SUM(O96:O117)</f>
        <v>2.6799999999999997</v>
      </c>
      <c r="P118" s="67"/>
      <c r="Q118" s="67">
        <f>SUM(Q96:Q117)</f>
        <v>51.629999999999995</v>
      </c>
      <c r="R118" s="67">
        <f>SUM(R96:R117)</f>
        <v>2.5</v>
      </c>
      <c r="S118" s="67">
        <f>SUM(S96:S117)</f>
        <v>46.559999999999995</v>
      </c>
      <c r="T118" s="67">
        <f>SUM(T96:T117)</f>
        <v>2.57</v>
      </c>
      <c r="U118" s="67"/>
      <c r="V118" s="67">
        <f>SUM(V96:V117)</f>
        <v>55.72</v>
      </c>
      <c r="W118" s="67">
        <f>SUM(W96:W117)</f>
        <v>2.5</v>
      </c>
      <c r="X118" s="67">
        <f>SUM(X96:X117)</f>
        <v>50.43</v>
      </c>
      <c r="Y118" s="67">
        <f>SUM(Y96:Y117)</f>
        <v>2.7899999999999996</v>
      </c>
      <c r="Z118" s="67"/>
      <c r="AA118" s="67">
        <f>SUM(AA96:AA117)</f>
        <v>12.049999999999999</v>
      </c>
      <c r="AB118" s="67"/>
      <c r="AC118" s="67">
        <f>SUM(AC96:AC117)</f>
        <v>11.479999999999999</v>
      </c>
      <c r="AD118" s="67">
        <f>SUM(AD96:AD117)</f>
        <v>0.5700000000000001</v>
      </c>
      <c r="AE118" s="67"/>
      <c r="AF118" s="67"/>
      <c r="AG118" s="67"/>
      <c r="AH118" s="110"/>
    </row>
    <row r="119" spans="1:34" s="113" customFormat="1" ht="26.25" customHeight="1">
      <c r="A119" s="88"/>
      <c r="B119" s="88" t="s">
        <v>149</v>
      </c>
      <c r="C119" s="88"/>
      <c r="D119" s="88"/>
      <c r="E119" s="88"/>
      <c r="F119" s="88">
        <f aca="true" t="shared" si="7" ref="F119:AD119">SUM(F118)</f>
        <v>202.12</v>
      </c>
      <c r="G119" s="88">
        <f t="shared" si="7"/>
        <v>28.779999999999998</v>
      </c>
      <c r="H119" s="88"/>
      <c r="I119" s="88">
        <f t="shared" si="7"/>
        <v>27.45</v>
      </c>
      <c r="J119" s="88">
        <f t="shared" si="7"/>
        <v>1.33</v>
      </c>
      <c r="K119" s="88"/>
      <c r="L119" s="88">
        <f t="shared" si="7"/>
        <v>53.93</v>
      </c>
      <c r="M119" s="88">
        <f t="shared" si="7"/>
        <v>2.5</v>
      </c>
      <c r="N119" s="88">
        <f t="shared" si="7"/>
        <v>48.75</v>
      </c>
      <c r="O119" s="88">
        <f t="shared" si="7"/>
        <v>2.6799999999999997</v>
      </c>
      <c r="P119" s="88"/>
      <c r="Q119" s="88">
        <f t="shared" si="7"/>
        <v>51.629999999999995</v>
      </c>
      <c r="R119" s="88">
        <f t="shared" si="7"/>
        <v>2.5</v>
      </c>
      <c r="S119" s="88">
        <f t="shared" si="7"/>
        <v>46.559999999999995</v>
      </c>
      <c r="T119" s="88">
        <f t="shared" si="7"/>
        <v>2.57</v>
      </c>
      <c r="U119" s="88"/>
      <c r="V119" s="88">
        <f t="shared" si="7"/>
        <v>55.72</v>
      </c>
      <c r="W119" s="88">
        <f t="shared" si="7"/>
        <v>2.5</v>
      </c>
      <c r="X119" s="88">
        <f t="shared" si="7"/>
        <v>50.43</v>
      </c>
      <c r="Y119" s="88">
        <f t="shared" si="7"/>
        <v>2.7899999999999996</v>
      </c>
      <c r="Z119" s="88"/>
      <c r="AA119" s="88">
        <f t="shared" si="7"/>
        <v>12.049999999999999</v>
      </c>
      <c r="AB119" s="88"/>
      <c r="AC119" s="88">
        <f t="shared" si="7"/>
        <v>11.479999999999999</v>
      </c>
      <c r="AD119" s="88">
        <f t="shared" si="7"/>
        <v>0.5700000000000001</v>
      </c>
      <c r="AE119" s="88"/>
      <c r="AF119" s="88"/>
      <c r="AG119" s="88"/>
      <c r="AH119" s="112"/>
    </row>
    <row r="120" spans="1:34" ht="21" customHeight="1">
      <c r="A120" s="160" t="s">
        <v>5</v>
      </c>
      <c r="B120" s="160"/>
      <c r="C120" s="160"/>
      <c r="D120" s="160"/>
      <c r="E120" s="160"/>
      <c r="F120" s="160"/>
      <c r="G120" s="160"/>
      <c r="H120" s="160"/>
      <c r="I120" s="160"/>
      <c r="J120" s="160"/>
      <c r="K120" s="160"/>
      <c r="L120" s="160"/>
      <c r="M120" s="160"/>
      <c r="N120" s="160"/>
      <c r="O120" s="160"/>
      <c r="P120" s="160"/>
      <c r="Q120" s="160"/>
      <c r="R120" s="160"/>
      <c r="S120" s="160"/>
      <c r="T120" s="160"/>
      <c r="U120" s="160"/>
      <c r="V120" s="160"/>
      <c r="W120" s="160"/>
      <c r="X120" s="160"/>
      <c r="Y120" s="161"/>
      <c r="Z120" s="161"/>
      <c r="AA120" s="161"/>
      <c r="AB120" s="161"/>
      <c r="AC120" s="161"/>
      <c r="AD120" s="161"/>
      <c r="AE120" s="161"/>
      <c r="AF120" s="161"/>
      <c r="AG120" s="161"/>
      <c r="AH120" s="161"/>
    </row>
    <row r="121" s="189" customFormat="1" ht="17.25" customHeight="1">
      <c r="A121" s="188" t="s">
        <v>52</v>
      </c>
    </row>
    <row r="122" spans="1:34" s="31" customFormat="1" ht="64.5" customHeight="1">
      <c r="A122" s="17">
        <v>64</v>
      </c>
      <c r="B122" s="32" t="s">
        <v>53</v>
      </c>
      <c r="C122" s="33"/>
      <c r="D122" s="33"/>
      <c r="E122" s="33"/>
      <c r="F122" s="34">
        <v>24.8</v>
      </c>
      <c r="G122" s="34"/>
      <c r="H122" s="34"/>
      <c r="I122" s="34"/>
      <c r="J122" s="34"/>
      <c r="K122" s="34"/>
      <c r="L122" s="34">
        <v>6.2</v>
      </c>
      <c r="M122" s="34">
        <v>0.31</v>
      </c>
      <c r="N122" s="34">
        <v>5.6</v>
      </c>
      <c r="O122" s="34">
        <v>0.31</v>
      </c>
      <c r="P122" s="34"/>
      <c r="Q122" s="34">
        <v>6.2</v>
      </c>
      <c r="R122" s="34">
        <v>0.31</v>
      </c>
      <c r="S122" s="34">
        <v>5.6</v>
      </c>
      <c r="T122" s="34">
        <v>0.31</v>
      </c>
      <c r="U122" s="34"/>
      <c r="V122" s="34">
        <v>6.2</v>
      </c>
      <c r="W122" s="34">
        <v>0.31</v>
      </c>
      <c r="X122" s="34">
        <v>5.6</v>
      </c>
      <c r="Y122" s="34">
        <v>0.31</v>
      </c>
      <c r="Z122" s="34"/>
      <c r="AA122" s="34">
        <v>6.2</v>
      </c>
      <c r="AB122" s="34">
        <v>0.31</v>
      </c>
      <c r="AC122" s="34">
        <v>5.6</v>
      </c>
      <c r="AD122" s="34">
        <v>0.31</v>
      </c>
      <c r="AE122" s="34"/>
      <c r="AF122" s="33">
        <v>2018</v>
      </c>
      <c r="AG122" s="49"/>
      <c r="AH122" s="52" t="s">
        <v>116</v>
      </c>
    </row>
    <row r="123" spans="1:34" s="31" customFormat="1" ht="81.75" customHeight="1">
      <c r="A123" s="17"/>
      <c r="B123" s="32" t="s">
        <v>156</v>
      </c>
      <c r="C123" s="33"/>
      <c r="D123" s="33"/>
      <c r="E123" s="33"/>
      <c r="F123" s="34">
        <v>9.3</v>
      </c>
      <c r="G123" s="34"/>
      <c r="H123" s="34"/>
      <c r="I123" s="34"/>
      <c r="J123" s="34"/>
      <c r="K123" s="34"/>
      <c r="L123" s="34">
        <v>9.3</v>
      </c>
      <c r="M123" s="34"/>
      <c r="N123" s="34">
        <v>8.9</v>
      </c>
      <c r="O123" s="34">
        <v>0.4</v>
      </c>
      <c r="P123" s="34"/>
      <c r="Q123" s="34"/>
      <c r="R123" s="34"/>
      <c r="S123" s="34"/>
      <c r="T123" s="34"/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  <c r="AF123" s="33">
        <v>2015</v>
      </c>
      <c r="AG123" s="152"/>
      <c r="AH123" s="75" t="s">
        <v>144</v>
      </c>
    </row>
    <row r="124" spans="1:35" s="101" customFormat="1" ht="26.25" customHeight="1">
      <c r="A124" s="89"/>
      <c r="B124" s="87" t="s">
        <v>149</v>
      </c>
      <c r="C124" s="91"/>
      <c r="D124" s="91"/>
      <c r="E124" s="91"/>
      <c r="F124" s="108">
        <f>SUM(F122:F123)</f>
        <v>34.1</v>
      </c>
      <c r="G124" s="108"/>
      <c r="H124" s="108"/>
      <c r="I124" s="108"/>
      <c r="J124" s="108"/>
      <c r="K124" s="108"/>
      <c r="L124" s="108">
        <f>SUM(L122:L123)</f>
        <v>15.5</v>
      </c>
      <c r="M124" s="108">
        <f>SUM(M122:M123)</f>
        <v>0.31</v>
      </c>
      <c r="N124" s="108">
        <f>SUM(N122:N123)</f>
        <v>14.5</v>
      </c>
      <c r="O124" s="108">
        <f>SUM(O122:O123)</f>
        <v>0.71</v>
      </c>
      <c r="P124" s="108"/>
      <c r="Q124" s="108">
        <f>SUM(Q122:Q123)</f>
        <v>6.2</v>
      </c>
      <c r="R124" s="108">
        <f>SUM(R122:R123)</f>
        <v>0.31</v>
      </c>
      <c r="S124" s="108">
        <f>SUM(S122:S123)</f>
        <v>5.6</v>
      </c>
      <c r="T124" s="108">
        <f>SUM(T122:T123)</f>
        <v>0.31</v>
      </c>
      <c r="U124" s="108"/>
      <c r="V124" s="108">
        <f>SUM(V122:V123)</f>
        <v>6.2</v>
      </c>
      <c r="W124" s="108">
        <f>SUM(W122:W123)</f>
        <v>0.31</v>
      </c>
      <c r="X124" s="108">
        <f>SUM(X122:X123)</f>
        <v>5.6</v>
      </c>
      <c r="Y124" s="108">
        <f>SUM(Y122:Y123)</f>
        <v>0.31</v>
      </c>
      <c r="Z124" s="108"/>
      <c r="AA124" s="108">
        <f>SUM(AA122:AA123)</f>
        <v>6.2</v>
      </c>
      <c r="AB124" s="108">
        <f>SUM(AB122:AB123)</f>
        <v>0.31</v>
      </c>
      <c r="AC124" s="108">
        <f>SUM(AC122:AC123)</f>
        <v>5.6</v>
      </c>
      <c r="AD124" s="108">
        <f>SUM(AD122:AD123)</f>
        <v>0.31</v>
      </c>
      <c r="AE124" s="108"/>
      <c r="AF124" s="109"/>
      <c r="AG124" s="93"/>
      <c r="AH124" s="93"/>
      <c r="AI124" s="118"/>
    </row>
    <row r="125" spans="1:34" ht="21" customHeight="1">
      <c r="A125" s="180" t="s">
        <v>3</v>
      </c>
      <c r="B125" s="181"/>
      <c r="C125" s="181"/>
      <c r="D125" s="181"/>
      <c r="E125" s="181"/>
      <c r="F125" s="181"/>
      <c r="G125" s="181"/>
      <c r="H125" s="181"/>
      <c r="I125" s="181"/>
      <c r="J125" s="181"/>
      <c r="K125" s="181"/>
      <c r="L125" s="181"/>
      <c r="M125" s="181"/>
      <c r="N125" s="181"/>
      <c r="O125" s="181"/>
      <c r="P125" s="181"/>
      <c r="Q125" s="181"/>
      <c r="R125" s="181"/>
      <c r="S125" s="181"/>
      <c r="T125" s="181"/>
      <c r="U125" s="181"/>
      <c r="V125" s="181"/>
      <c r="W125" s="181"/>
      <c r="X125" s="181"/>
      <c r="Y125" s="171"/>
      <c r="Z125" s="171"/>
      <c r="AA125" s="171"/>
      <c r="AB125" s="171"/>
      <c r="AC125" s="171"/>
      <c r="AD125" s="171"/>
      <c r="AE125" s="171"/>
      <c r="AF125" s="171"/>
      <c r="AG125" s="171"/>
      <c r="AH125" s="172"/>
    </row>
    <row r="126" spans="1:35" s="132" customFormat="1" ht="45.75" customHeight="1">
      <c r="A126" s="121"/>
      <c r="B126" s="122" t="s">
        <v>151</v>
      </c>
      <c r="C126" s="122"/>
      <c r="D126" s="122"/>
      <c r="E126" s="123"/>
      <c r="F126" s="124">
        <f>F124+F119+F93+F48+F44+F38+F16</f>
        <v>947.1000000000001</v>
      </c>
      <c r="G126" s="125">
        <f>G119+G93+G48+G44+G38+G16</f>
        <v>47.309999999999995</v>
      </c>
      <c r="H126" s="125"/>
      <c r="I126" s="125">
        <f>I124+I119+I93+I48+I44+I38+I16</f>
        <v>42.949999999999996</v>
      </c>
      <c r="J126" s="125">
        <f>J124+J119+J93+J48+J44+J38+J16</f>
        <v>4.2940000000000005</v>
      </c>
      <c r="K126" s="125"/>
      <c r="L126" s="125">
        <f>L124+L119+L93+L48+L38+L16</f>
        <v>339.43</v>
      </c>
      <c r="M126" s="125">
        <f>M124+M119+M93+M48+M44+M38+M16</f>
        <v>15.13</v>
      </c>
      <c r="N126" s="125">
        <f>N124+N119+N93+N48+N44+N38+N16</f>
        <v>306.34</v>
      </c>
      <c r="O126" s="126">
        <f>O124+O119+O93+O48+O44+O38+O16</f>
        <v>18.041999999999998</v>
      </c>
      <c r="P126" s="125"/>
      <c r="Q126" s="125">
        <f>Q124+Q119+Q93+Q48+Q44+Q38+Q16</f>
        <v>223.03</v>
      </c>
      <c r="R126" s="125">
        <f>R124+R119+R93+R48+R44+R38+R16</f>
        <v>16.77</v>
      </c>
      <c r="S126" s="125">
        <f>S124+S119+S93+S48+S44+S38+S16</f>
        <v>195.29999999999998</v>
      </c>
      <c r="T126" s="125">
        <f>T124+T119+T93+T48+T44+T38+T16</f>
        <v>11.000000000000002</v>
      </c>
      <c r="U126" s="125"/>
      <c r="V126" s="127">
        <f>V124+V119+V93+V48+V44+V38+V16</f>
        <v>208.72</v>
      </c>
      <c r="W126" s="127">
        <f>W124+W119+W93+W48+W44+W38+W16</f>
        <v>5.91</v>
      </c>
      <c r="X126" s="127">
        <f>X124+X119+X93+X48+X44+X38+X16</f>
        <v>191.45000000000002</v>
      </c>
      <c r="Y126" s="128">
        <f>Y124+Y119+Y93+Y48+Y44+Y38+Y16</f>
        <v>11.38</v>
      </c>
      <c r="Z126" s="128"/>
      <c r="AA126" s="128">
        <f>AA124+AA119+AA93+AA48+AA44+AA38+AA16</f>
        <v>128.6</v>
      </c>
      <c r="AB126" s="128">
        <f>AB124+AB119+AB93+AB48+AB44+AB38+AB16</f>
        <v>11.510000000000002</v>
      </c>
      <c r="AC126" s="128">
        <f>AC124+AC119+AC93+AC48+AC44+AC38+AC16</f>
        <v>110.28</v>
      </c>
      <c r="AD126" s="128">
        <f>AD124+AD119+AD93+AD48+AD44+AD38+AD16</f>
        <v>6.88</v>
      </c>
      <c r="AE126" s="128"/>
      <c r="AF126" s="129"/>
      <c r="AG126" s="130"/>
      <c r="AH126" s="130"/>
      <c r="AI126" s="131"/>
    </row>
    <row r="127" spans="1:21" ht="1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</row>
    <row r="128" spans="1:14" ht="15" customHeight="1">
      <c r="A128" s="156" t="s">
        <v>37</v>
      </c>
      <c r="B128" s="156"/>
      <c r="C128" s="156"/>
      <c r="D128" s="156"/>
      <c r="E128" s="156"/>
      <c r="F128" s="156"/>
      <c r="G128" s="156"/>
      <c r="H128" s="156"/>
      <c r="I128" s="156"/>
      <c r="J128" s="156"/>
      <c r="K128" s="156"/>
      <c r="L128" s="156"/>
      <c r="M128" s="156"/>
      <c r="N128" s="156"/>
    </row>
    <row r="129" spans="1:14" ht="33" customHeight="1">
      <c r="A129" s="156" t="s">
        <v>39</v>
      </c>
      <c r="B129" s="156"/>
      <c r="C129" s="156"/>
      <c r="D129" s="156"/>
      <c r="E129" s="156"/>
      <c r="F129" s="156"/>
      <c r="G129" s="156"/>
      <c r="H129" s="156"/>
      <c r="I129" s="156"/>
      <c r="J129" s="156"/>
      <c r="K129" s="156"/>
      <c r="L129" s="156"/>
      <c r="M129" s="156"/>
      <c r="N129" s="156"/>
    </row>
    <row r="130" spans="1:14" ht="15" customHeight="1">
      <c r="A130" s="156" t="s">
        <v>19</v>
      </c>
      <c r="B130" s="156"/>
      <c r="C130" s="156"/>
      <c r="D130" s="156"/>
      <c r="E130" s="156"/>
      <c r="F130" s="156"/>
      <c r="G130" s="156"/>
      <c r="H130" s="156"/>
      <c r="I130" s="156"/>
      <c r="J130" s="156"/>
      <c r="K130" s="156"/>
      <c r="L130" s="156"/>
      <c r="M130" s="156"/>
      <c r="N130" s="156"/>
    </row>
    <row r="131" spans="1:14" ht="15" customHeight="1">
      <c r="A131" s="156" t="s">
        <v>20</v>
      </c>
      <c r="B131" s="156"/>
      <c r="C131" s="156"/>
      <c r="D131" s="156"/>
      <c r="E131" s="156"/>
      <c r="F131" s="156"/>
      <c r="G131" s="156"/>
      <c r="H131" s="156"/>
      <c r="I131" s="156"/>
      <c r="J131" s="156"/>
      <c r="K131" s="156"/>
      <c r="L131" s="156"/>
      <c r="M131" s="156"/>
      <c r="N131" s="156"/>
    </row>
  </sheetData>
  <sheetProtection/>
  <mergeCells count="50">
    <mergeCell ref="C8:C9"/>
    <mergeCell ref="AH3:AI3"/>
    <mergeCell ref="A11:X11"/>
    <mergeCell ref="A5:X5"/>
    <mergeCell ref="A7:A9"/>
    <mergeCell ref="B7:B9"/>
    <mergeCell ref="D8:D9"/>
    <mergeCell ref="AF7:AF9"/>
    <mergeCell ref="AH7:AH9"/>
    <mergeCell ref="G8:K8"/>
    <mergeCell ref="AG7:AG9"/>
    <mergeCell ref="F7:U7"/>
    <mergeCell ref="Q8:U8"/>
    <mergeCell ref="V8:Z8"/>
    <mergeCell ref="AA8:AE8"/>
    <mergeCell ref="E8:E9"/>
    <mergeCell ref="F8:F9"/>
    <mergeCell ref="C7:E7"/>
    <mergeCell ref="A121:IV121"/>
    <mergeCell ref="A87:AH87"/>
    <mergeCell ref="A120:AH120"/>
    <mergeCell ref="A95:AH95"/>
    <mergeCell ref="A49:X49"/>
    <mergeCell ref="A51:X51"/>
    <mergeCell ref="A30:AH30"/>
    <mergeCell ref="A40:AH40"/>
    <mergeCell ref="A31:AH31"/>
    <mergeCell ref="A78:AH78"/>
    <mergeCell ref="A81:AH81"/>
    <mergeCell ref="A53:X53"/>
    <mergeCell ref="A61:AH61"/>
    <mergeCell ref="A57:AH57"/>
    <mergeCell ref="A131:N131"/>
    <mergeCell ref="A56:X56"/>
    <mergeCell ref="A55:X55"/>
    <mergeCell ref="A128:N128"/>
    <mergeCell ref="A129:N129"/>
    <mergeCell ref="A130:N130"/>
    <mergeCell ref="A94:AH94"/>
    <mergeCell ref="A125:AH125"/>
    <mergeCell ref="L8:P8"/>
    <mergeCell ref="A22:AH22"/>
    <mergeCell ref="A18:AH18"/>
    <mergeCell ref="A46:AH46"/>
    <mergeCell ref="A45:AH45"/>
    <mergeCell ref="A26:X26"/>
    <mergeCell ref="A12:AH12"/>
    <mergeCell ref="A17:AH17"/>
    <mergeCell ref="A39:IV39"/>
    <mergeCell ref="A13:AH13"/>
  </mergeCells>
  <printOptions/>
  <pageMargins left="0.28" right="0.25" top="0.46" bottom="0.47" header="0.3" footer="0.3"/>
  <pageSetup fitToHeight="20" fitToWidth="1" horizontalDpi="600" verticalDpi="600" orientation="landscape" paperSize="9" scale="3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экономики Республики Хакасия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Туракевич Светлана Владимировна</dc:creator>
  <cp:keywords/>
  <dc:description/>
  <cp:lastModifiedBy>BEST</cp:lastModifiedBy>
  <cp:lastPrinted>2014-05-27T05:34:57Z</cp:lastPrinted>
  <dcterms:created xsi:type="dcterms:W3CDTF">2013-07-30T02:49:27Z</dcterms:created>
  <dcterms:modified xsi:type="dcterms:W3CDTF">2016-05-23T06:31:56Z</dcterms:modified>
  <cp:category/>
  <cp:version/>
  <cp:contentType/>
  <cp:contentStatus/>
</cp:coreProperties>
</file>