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39" firstSheet="1" activeTab="8"/>
  </bookViews>
  <sheets>
    <sheet name="№1 ист.23" sheetId="1" r:id="rId1"/>
    <sheet name="№4 Дох 23" sheetId="2" r:id="rId2"/>
    <sheet name="№6 бюд.асс.23" sheetId="3" r:id="rId3"/>
    <sheet name="№8 Вед.23" sheetId="4" r:id="rId4"/>
    <sheet name="№10 МП 23" sheetId="5" r:id="rId5"/>
    <sheet name="№2 ист.24-25" sheetId="6" r:id="rId6"/>
    <sheet name="№5 Дох 24-25" sheetId="7" r:id="rId7"/>
    <sheet name="№7 бюд.асс.24-25" sheetId="8" r:id="rId8"/>
    <sheet name="№9 Вед.24-25" sheetId="9" r:id="rId9"/>
    <sheet name="№11 МП 24-25" sheetId="10" r:id="rId10"/>
  </sheets>
  <definedNames>
    <definedName name="_xlnm._FilterDatabase" localSheetId="2" hidden="1">'№6 бюд.асс.23'!$A$22:$I$228</definedName>
    <definedName name="_xlnm.Print_Area" localSheetId="2">'№6 бюд.асс.23'!$A$1:$F$229</definedName>
    <definedName name="_xlnm.Print_Area" localSheetId="7">'№7 бюд.асс.24-25'!$A:$G</definedName>
  </definedNames>
  <calcPr fullCalcOnLoad="1"/>
</workbook>
</file>

<file path=xl/sharedStrings.xml><?xml version="1.0" encoding="utf-8"?>
<sst xmlns="http://schemas.openxmlformats.org/spreadsheetml/2006/main" count="5022" uniqueCount="651">
  <si>
    <t>Гайдаровского сельсовета Орджоникидзевского района Республики Хакасия на 2024-2025 годы</t>
  </si>
  <si>
    <t>Сумма доходов на 2024 год</t>
  </si>
  <si>
    <t>Сумма доходов на 2025 год</t>
  </si>
  <si>
    <t>НАЛОГ НА ДОХОДЫ ФИЗИЧЕСКИХ ЛИЦ</t>
  </si>
  <si>
    <t>БЕЗВОЗМЕЗДНЫЕ ПОСТУПЛЕНИЯ ОТ ДРУГИХ БЮДЖЕТОВ БЮДЖЕТНОЙ СИСТЕМЫ РОССИЙСКОЙ ФЕДЕРАЦИИ</t>
  </si>
  <si>
    <t>Дотации бюджетам  субъектов  Российской Федерации  и муниципальных образований</t>
  </si>
  <si>
    <t>Дотации на выравнивание уровня бюджетной обеспеченности</t>
  </si>
  <si>
    <t>2 02 19999 10 0000 151</t>
  </si>
  <si>
    <t>2 02 20000 00 0000 151</t>
  </si>
  <si>
    <t>Прочие субсидии</t>
  </si>
  <si>
    <t>Субвенции бюджетам  субъектов  Российской Федерации  и муниципальных образований</t>
  </si>
  <si>
    <t>2 02 04 000 00 0000 150</t>
  </si>
  <si>
    <t>2 02 04014 00 0000 151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</si>
  <si>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</si>
  <si>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2 02 49999 10 0000 151</t>
  </si>
  <si>
    <t>Приложение 7</t>
  </si>
  <si>
    <t>на 2024-2025  годы.</t>
  </si>
  <si>
    <t>Сумма расходов на 2024 год</t>
  </si>
  <si>
    <t>Сумма расходов на 2025 год</t>
  </si>
  <si>
    <t>Функционирование высшего должностного лица субъекта Российской Федерации и муниципального образования.</t>
  </si>
  <si>
    <t xml:space="preserve">Непрограммные расходы в сфере установленных функций органов местного самоуправления, муниципальных учреждений Гайдаровского сельсовета. </t>
  </si>
  <si>
    <t>Обеспечение деятельности органов местного самоуправления, муниципальных учреждений Гайдаровского сельсовета.</t>
  </si>
  <si>
    <t>401002030</t>
  </si>
  <si>
    <t xml:space="preserve">Расходы на выплату персоналу государственных (муниципальных) органов. </t>
  </si>
  <si>
    <t xml:space="preserve">Функционирование  Правительства Российской Федерации, высших исполнительных  органов государственной власти субъектов Российской Федерации, местных администраций. </t>
  </si>
  <si>
    <t>Уплата налогов, сборов и иных платежей.</t>
  </si>
  <si>
    <t>4010020002</t>
  </si>
  <si>
    <t>Проведение выборов депутатов муниципальных образований</t>
  </si>
  <si>
    <t>Муниципальная программа " Организация транспортного обеспечения органов местного самоуправления муниципального образования Гайдаровский сельсовет на 2021 год.</t>
  </si>
  <si>
    <t xml:space="preserve">Расходы на выплату техперсоналу государственных (муниципальных) органов. </t>
  </si>
  <si>
    <t xml:space="preserve">Иные выплаты персоналу государственных (муниципальных ) органов, за исключением фонда оплаты труда.                                                                          </t>
  </si>
  <si>
    <t>Муниципальная программа " По вопросам обеспечения пожарной безопасности на территории муниципального образования   Гайдаровский сельсовет на 2021-2023 годы".</t>
  </si>
  <si>
    <t>Предупреждение и ликвидация последствий чрезвычайных ситуаций, стихийных бедствий природного и техногенного характера.</t>
  </si>
  <si>
    <t xml:space="preserve">Поддержка подразделений добровольной пожарной охраны </t>
  </si>
  <si>
    <t>Муниципальная программа "Комплексное развитие транспортной инфраструктуры Гайдаровского сельсовета на 2017-2026 годы"</t>
  </si>
  <si>
    <t>21001S1140</t>
  </si>
  <si>
    <t>Проведение работ направленные на комплексное развитие транспортной инфраструктуры Гайдаровского сельсовета</t>
  </si>
  <si>
    <t xml:space="preserve">Иные закупки товаров, работ и услуг для обеспечения государственных (муниципальных) нужд.  (Софинансирование местный бюджет)                          </t>
  </si>
  <si>
    <t>Субсидий бюджетам муниципальных образований Республики Хакасия на капитальный ремонт, ремонт автомобильных дорог общего пользования местного значения городских округов и поселений, малых и отдаленных сел Республики Хакасия, а также на капитальный ремонт, ремонт искусственных сооружений протяженностью 100 метров и более (в том числе на разработку проектной документации) на 2023 год</t>
  </si>
  <si>
    <t xml:space="preserve">Мероприятия, направленные  на капитальный ремонт, ремонт автомобильных дорог общего пользования местного значения </t>
  </si>
  <si>
    <t xml:space="preserve">Обеспечение   капитальныйм ремонтом, ремонтом автомобильных дорог общего пользования местного значения </t>
  </si>
  <si>
    <t>Расходы  на  обеспечение услугами связи, предоставление доступа к сети "Интернет"</t>
  </si>
  <si>
    <t>Подготовка документов территориального планирования и правил землепользования и застройки, на 2023 год</t>
  </si>
  <si>
    <t>Мероприятия направленные на подготовку документов территориального планирования и правил землепользования и застройки</t>
  </si>
  <si>
    <t>2300102000</t>
  </si>
  <si>
    <t>Мероприятия направленные на содержание и ремонту места захоронения</t>
  </si>
  <si>
    <t>Мероприятия в области жилищно-коммунального хозяйства.</t>
  </si>
  <si>
    <t>Благоустройство.</t>
  </si>
  <si>
    <t>Строительство и содержание автомобильных дорог и инжегнерных сооружений на них в границах городских округов и поселений в рамках благоустройства.</t>
  </si>
  <si>
    <t>Прочие мероприятия по благоустройству городских округов и поселений.</t>
  </si>
  <si>
    <t>Другие вопросы в области  охраны окружающей среды</t>
  </si>
  <si>
    <t>20001S3420</t>
  </si>
  <si>
    <t>Мероприятия по ликвидации мест несанкционированного размещения твердых коммунальных отходов</t>
  </si>
  <si>
    <t xml:space="preserve">Молодежная политика </t>
  </si>
  <si>
    <t>Обеспечение профилактики терроризма и экстримизма на территории   Гайдаровского сельсовета</t>
  </si>
  <si>
    <t xml:space="preserve">Мероприятия, по профилактике терроризма и экстримизма  в муниципальном образовании Гайдаровский сельсовет         </t>
  </si>
  <si>
    <t>Культура.</t>
  </si>
  <si>
    <t>Сохранение и развитие сети культурно-досуговых учреждений</t>
  </si>
  <si>
    <t xml:space="preserve">Мероприятия, направленные  поддержку учреждений культуры и текущий ремонт здания                          </t>
  </si>
  <si>
    <t xml:space="preserve">Иные закупки товаров, работ и услуг для обеспечения государственных (муниципальных) нужд. (софинансирование местный бюджет)                            </t>
  </si>
  <si>
    <t>160001L4670</t>
  </si>
  <si>
    <t xml:space="preserve">Мероприятия, направленные на укрепление материально-технической базы СДК                        </t>
  </si>
  <si>
    <t>Обеспечение деятельности подведомственных учреждений ( Сельский клуб ).</t>
  </si>
  <si>
    <t>Другие вопросы в области культуры, кинематографии.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</si>
  <si>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кабинеты, логопедические пункты).</t>
  </si>
  <si>
    <t xml:space="preserve">Расходы на выплату персоналу государственных             (муниципальных ) органов.                                                                                        </t>
  </si>
  <si>
    <t>Социальная политика.</t>
  </si>
  <si>
    <t>Муниципальная программа " Адресная социальная поддержка нетрудоспособного, малообеспеченного населения и семей с детьми на 2022 годы".</t>
  </si>
  <si>
    <t>Доплаты ик пенсиям государственных служащих субъектов Российской Федерации и муниципальных служащих.</t>
  </si>
  <si>
    <t>Социальное обеспечение населения.</t>
  </si>
  <si>
    <t xml:space="preserve">Осуществление государственных полномочий в сфере
социальной поддержки работников муниципальных учреждений культуры, работающих и проживающих в сельских населенных пунктах, поселках городского типа "
</t>
  </si>
  <si>
    <t>Муниципальная программа " Спорт, физкультура и здоровье на 2020 год".</t>
  </si>
  <si>
    <t>Проведение спортивных мероприятий, обеспечение спортивного резерва.</t>
  </si>
  <si>
    <t>Приложение 9</t>
  </si>
  <si>
    <t>на 2024-2025 года</t>
  </si>
  <si>
    <t>Администрация Гайдаровского сельсовета Орджоникидзевского района Республики Хакасия.</t>
  </si>
  <si>
    <t xml:space="preserve">Иные закупки товаров, работ и услуг для обеспечения государственных (муниципальных) нужд. </t>
  </si>
  <si>
    <t>Подготовка и повышение квалификации в муниципальном образовании</t>
  </si>
  <si>
    <t xml:space="preserve">Мероприятия, направленные   Развитие муниципальной службы в муниципальном образовании Гайдаровский сельсовет     </t>
  </si>
  <si>
    <t>Муниципальная программа "Организация транспортного обслуживания органов местного самоуправления  муниципального образования Гайдаровский сельсовет на 2021 год.</t>
  </si>
  <si>
    <t>Муниципальная программа "По вопросам обеспечения пожарной безопасности на территории муниципального образования    Гайдаровский сельсовет на 2021-2023 годы.</t>
  </si>
  <si>
    <t>Мероприятия по усиление мер пожарной безопасности</t>
  </si>
  <si>
    <t xml:space="preserve">Поддержка подразделений добровольной пожарной охраны  </t>
  </si>
  <si>
    <t xml:space="preserve">Иные закупки товаров, работ и услуг для обеспечения государственных (муниципальных) нужд.  (Софинансирование местный бюджет)    </t>
  </si>
  <si>
    <t>Обеспечение   капитальныйм ремонтом, ремонтом автомобильных дорог общего пользования местного значения</t>
  </si>
  <si>
    <t xml:space="preserve">Иные закупки товаров, работ и услуг для обеспечения государственных (муниципальных) нужд.       </t>
  </si>
  <si>
    <t>Непрограммные расходы в сфере установленных функций органов местного самоуправления, муниципальных учреждений Гайдаровского сельсовета.</t>
  </si>
  <si>
    <t xml:space="preserve">Иные закупки товаров, работ и услуг для обеспечения государственных (муниципальных) нужд.  </t>
  </si>
  <si>
    <t>Муниципальная программа "Комплексные меры противодействия злоупотреблению наркотикам и их незаконноу обороту на территории муниципального образования "Гайдаровский сельсовет" на 2021-2023 годы".</t>
  </si>
  <si>
    <t xml:space="preserve">Иные закупки товаров, работ и услуг для обеспечения государственных (муниципальных) нужд.    </t>
  </si>
  <si>
    <t>200106000</t>
  </si>
  <si>
    <t>16001L4670</t>
  </si>
  <si>
    <t>Обеспечение деятельности подведомственных учреждений                               ( Сельский клуб ).</t>
  </si>
  <si>
    <t>Обеспечение деятельности подведомственных учреждений (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кабинеты, логопедические пункты).</t>
  </si>
  <si>
    <t>Муниципальная программа " Адресная социальная поддержка нетрудоспособного, малообеспеченного населения и семей с детьми на 2020годы".</t>
  </si>
  <si>
    <t>300</t>
  </si>
  <si>
    <t>Осуществление государственных полномочий в сферы социальной поддержки работников муниципальных учреждений культуры, работающих и проживающих в сельских населенных пунктах, поселках городского типа "</t>
  </si>
  <si>
    <t>40100070270</t>
  </si>
  <si>
    <t>операции сектора государственного управления</t>
  </si>
  <si>
    <t>Муниципальная программа "Энергосбережение и повышение энергоэффективности в муниципальном образовании Гайдаровский сельсовет на 2021-2026 годы."</t>
  </si>
  <si>
    <t>14001S15200</t>
  </si>
  <si>
    <t>Культура, кинематография.</t>
  </si>
  <si>
    <t xml:space="preserve">Обеспечение Развитие муниципальной службы                          </t>
  </si>
  <si>
    <t xml:space="preserve">Расходы                                                                                                  </t>
  </si>
  <si>
    <t>Муниципальная программа "Организация транспортного обслуживания органов местного самоуправления муниципального образования Гайдаровский сельсовет на 2021 год"</t>
  </si>
  <si>
    <t>Обеспечение  транспортным обслуживанием органов местного самоуправления муниципального образования</t>
  </si>
  <si>
    <t>Мероприятия, направленные  организацию транспортного обслуживания органов местного самоуправления муниципального образования</t>
  </si>
  <si>
    <t>Обеспечение  пожарной безопасности на территории муниципального образования Гайдаровский сельсовет</t>
  </si>
  <si>
    <t>Мероприятия, направленные обеспечение пожарной безопасности на территории муниципального образования Гайдаровский сельсовет</t>
  </si>
  <si>
    <t>Усиление мер пожарной безопасности</t>
  </si>
  <si>
    <t>Обеспечение Развитие комплексной системы обращения с твердыми коммунальными отходами</t>
  </si>
  <si>
    <t>210010600</t>
  </si>
  <si>
    <t>Мероприятия, направленные на развитие сельских территорий</t>
  </si>
  <si>
    <t>Приложение 6</t>
  </si>
  <si>
    <t>Приложение 8</t>
  </si>
  <si>
    <t>Приложение 10</t>
  </si>
  <si>
    <t>Программа комплексного развития транспортной инфраструктуры Гайдаровского сельсовета на 2023-2026гг</t>
  </si>
  <si>
    <t>2400000000</t>
  </si>
  <si>
    <t>240010000</t>
  </si>
  <si>
    <t>Обеспечение дорожной деятельности на ремонт и содержание действующей сети автомобильных дорог</t>
  </si>
  <si>
    <t>2400101000</t>
  </si>
  <si>
    <t>Ремонт автомобильных дорог общего пользования в границах населенного пункта</t>
  </si>
  <si>
    <t>от  3 августа  2023 года  № 5</t>
  </si>
  <si>
    <t>от  03 августа 2023 года  № 5</t>
  </si>
  <si>
    <t>от  03 августа   2023 года  № 5</t>
  </si>
  <si>
    <t>2400100000</t>
  </si>
  <si>
    <t>Приложение 1</t>
  </si>
  <si>
    <t>Код бюджетной классификации</t>
  </si>
  <si>
    <t xml:space="preserve">      Виды источников</t>
  </si>
  <si>
    <t>Сумма,</t>
  </si>
  <si>
    <t>016 01 00 00 00 00 0000 000</t>
  </si>
  <si>
    <t>Источники  финансирования дефицитов бюджетов</t>
  </si>
  <si>
    <t>016 01 02 00 00 00 0000 000</t>
  </si>
  <si>
    <t>Кредиты кредитных организаций в валюте Российской Федерации</t>
  </si>
  <si>
    <t>-</t>
  </si>
  <si>
    <t>016 01 02 00 00 00 0000 700</t>
  </si>
  <si>
    <t>016 01 02 00 00 10 0000 710</t>
  </si>
  <si>
    <t>016 01 02 00 00 00 0000 800</t>
  </si>
  <si>
    <t xml:space="preserve"> Погашение кредитов, представленных кредитными организациями в валюте Российской Федерации</t>
  </si>
  <si>
    <t>016 01 02 00 00 10 0000 810</t>
  </si>
  <si>
    <t xml:space="preserve"> Погашение кредитов, полученных  от кредитных организаций бюджетами поселений в валюте Российской Федерации</t>
  </si>
  <si>
    <t>016 01 03 01 00 00 0000 000</t>
  </si>
  <si>
    <t>Бюджетные кредиты  от  других  бюджетов бюджетной системы Российской Федерации</t>
  </si>
  <si>
    <t xml:space="preserve">016  01 03 01 00 00 0000 700 </t>
  </si>
  <si>
    <t>016 01 03 01 00 10 0000 710</t>
  </si>
  <si>
    <t>016 01 03 01 00 00 0000 800</t>
  </si>
  <si>
    <t>Погашение бюджетных кредитов, полученных от других бюджетов  бюджетной системы Российской Федерации в валюте Российской Федерации</t>
  </si>
  <si>
    <t>016 01 03 01 00 10 0000 810</t>
  </si>
  <si>
    <t>Погашение  бюджетами поселений кредитов от других  бюджетов бюджетной системы Российской Федерации в валюте Российской Федерации</t>
  </si>
  <si>
    <t>016 01 05 00 00 00 0000 000</t>
  </si>
  <si>
    <t>Изменение остатков средств на счетах по учету средств бюджета</t>
  </si>
  <si>
    <t>016 01 05 00 00 00 0000 500</t>
  </si>
  <si>
    <t>Увеличение остатков средств бюджетов</t>
  </si>
  <si>
    <t>016 01 05 02 00 00 0000 500</t>
  </si>
  <si>
    <t>Увеличение прочих остатков средств бюджетов</t>
  </si>
  <si>
    <t>016 01 05 02 01 00 0000 510</t>
  </si>
  <si>
    <t>Увеличение прочих остатков денежных средств бюджетов</t>
  </si>
  <si>
    <t>016 01 05 02 01 10 0000 510</t>
  </si>
  <si>
    <t>Увеличение прочих остатков денежных средств бюджетов поселений</t>
  </si>
  <si>
    <t>016 01 05 00 00 00 0000 600</t>
  </si>
  <si>
    <t>Уменьшение остатков средств бюджетов</t>
  </si>
  <si>
    <t>016 01 05 02 00 00 0000 600</t>
  </si>
  <si>
    <t>Уменьшение прочих  остатков средств бюджетов</t>
  </si>
  <si>
    <t>016 01 05 02 01 00 0000 610</t>
  </si>
  <si>
    <t>Уменьшение прочих  остатков денежных  средств бюджетов</t>
  </si>
  <si>
    <t>016 01 05 02 01 10 0000 610</t>
  </si>
  <si>
    <t>Уменьшение прочих  остатков денежных  средств бюджетов поселений</t>
  </si>
  <si>
    <t>Итого источников  финансирования дефицита бюджета</t>
  </si>
  <si>
    <t>Приложение 2</t>
  </si>
  <si>
    <t>руб.</t>
  </si>
  <si>
    <t>Код бюджетной классификации Российской Федерации</t>
  </si>
  <si>
    <t>1 08 04020 01 0000 110</t>
  </si>
  <si>
    <t>1 11 05035 10 0000 120</t>
  </si>
  <si>
    <t>Невыясненные поступления, зачисляемые в бюджеты сельских поселений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</si>
  <si>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</si>
  <si>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</si>
  <si>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2 02 15002 10 0000 150</t>
  </si>
  <si>
    <t>Дотации бюджетам сельских поселений на поддержку мер по обеспечению сбалансированности бюджетов</t>
  </si>
  <si>
    <t>2 02 29999 10 0000 150</t>
  </si>
  <si>
    <t>Прочие субсидии бюджетам сельских поселений</t>
  </si>
  <si>
    <t>2 02 30024 10 0000 150</t>
  </si>
  <si>
    <t>2 02 35118 10 0000 150</t>
  </si>
  <si>
    <t>2 02 35250 10 0000 150</t>
  </si>
  <si>
    <t>Субвенции бюджетам сельских поселений на оплату жилищно-коммунальных услуг отдельным категориям граждан</t>
  </si>
  <si>
    <t>2 02 40014 10 0000 150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</si>
  <si>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</si>
  <si>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</si>
  <si>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Наименование</t>
  </si>
  <si>
    <t>Администрация Гайдаровского сельсовета Орджоникидзевского района Республики Хакасия</t>
  </si>
  <si>
    <t>Доходы местного бюджета</t>
  </si>
  <si>
    <t>( в рублях)</t>
  </si>
  <si>
    <t>Наименование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</si>
  <si>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</si>
  <si>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</si>
  <si>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</si>
  <si>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</si>
  <si>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</si>
  <si>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</si>
  <si>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</t>
  </si>
  <si>
    <t>1 03 00000 00 0000 000</t>
  </si>
  <si>
    <t>НАЛОГИ НА ТОВАРЫ ( РАБОТЫ, УСЛУГИ),  РЕАЛИЗУЕМЫЕ НА ТЕРРИТОРИИ РОССИЙСКОЙ ФЕДЕРАЦИИ</t>
  </si>
  <si>
    <t>1 03 02000 01 0000 000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</si>
  <si>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</si>
  <si>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</si>
  <si>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</si>
  <si>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</si>
  <si>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</si>
  <si>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</si>
  <si>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</si>
  <si>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</si>
  <si>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</si>
  <si>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</si>
  <si>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</si>
  <si>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</si>
  <si>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</si>
  <si>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1 06 00000 00 0000 000</t>
  </si>
  <si>
    <t>НАЛОГИ 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</si>
  <si>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</si>
  <si>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</si>
  <si>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</si>
  <si>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ставке, применяемой к объекту налогообложения, расположенному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</si>
  <si>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</si>
  <si>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</si>
  <si>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</si>
  <si>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</si>
  <si>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</si>
  <si>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</si>
  <si>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</si>
  <si>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</si>
  <si>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</si>
  <si>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 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</si>
  <si>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</si>
  <si>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</si>
  <si>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</si>
  <si>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 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</si>
  <si>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наториальных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</si>
  <si>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</si>
  <si>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</si>
  <si>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</si>
  <si>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арендной,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</si>
  <si>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</si>
  <si>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заключения договоров аренды указанных земельных участков</t>
  </si>
  <si>
    <t>1 11 05013 10 0000 120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</si>
  <si>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</si>
  <si>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учреждений).</t>
  </si>
  <si>
    <t>Доходы от сдачи в аренду имущества, находящегося в оперативном управлении органов управления сельских поселений и созданных   ими учреждений ( за исключением имущества муниципальных бюджетных и автономных учреждений)</t>
  </si>
  <si>
    <t xml:space="preserve">1 17 01050 10 0000 180 </t>
  </si>
  <si>
    <t>2 02 00000 00 0000 000</t>
  </si>
  <si>
    <t>2 02 16001 00 0000 150</t>
  </si>
  <si>
    <t>2 02 30024 00 0000 150</t>
  </si>
  <si>
    <t xml:space="preserve">Субвенции бюджетам сельских поселений на выполнение передаваемых полномочий субъектам Российской Федерации </t>
  </si>
  <si>
    <t>2 02 35118 00 0000 150</t>
  </si>
  <si>
    <t>Иные межбюджетные трансферты</t>
  </si>
  <si>
    <t>ВСЕГО ДОХОДОВ</t>
  </si>
  <si>
    <t>Сумма доходов на 2022 год</t>
  </si>
  <si>
    <t>Распределение бюджетных ассигнований</t>
  </si>
  <si>
    <t>по разделам, подразделам, целевым статьям и видам расходов</t>
  </si>
  <si>
    <t>классификации расходов местного бюджета</t>
  </si>
  <si>
    <t>Гайдаровского сельсовета Орджоникидзевского района Республики Хакасия</t>
  </si>
  <si>
    <t>Раздела</t>
  </si>
  <si>
    <t>Подраздел</t>
  </si>
  <si>
    <t>Код целевой статьи</t>
  </si>
  <si>
    <t>вид расходов</t>
  </si>
  <si>
    <t>01</t>
  </si>
  <si>
    <t>Общегосударственные вопросы</t>
  </si>
  <si>
    <t>02</t>
  </si>
  <si>
    <t>4000000000</t>
  </si>
  <si>
    <t>4010000000</t>
  </si>
  <si>
    <t>4010002030</t>
  </si>
  <si>
    <t>Глава Гайдаровского сельсовета</t>
  </si>
  <si>
    <t>120</t>
  </si>
  <si>
    <t>04</t>
  </si>
  <si>
    <t>4010002040</t>
  </si>
  <si>
    <t>Центральный аппарат</t>
  </si>
  <si>
    <t>240</t>
  </si>
  <si>
    <t xml:space="preserve">Иные закупки товаров, работ и услуг для обеспечения государственных (муниципальных) нужд.                             </t>
  </si>
  <si>
    <t>830</t>
  </si>
  <si>
    <t>Исполнение судебных актов</t>
  </si>
  <si>
    <t>850</t>
  </si>
  <si>
    <t>4010070230</t>
  </si>
  <si>
    <t>07</t>
  </si>
  <si>
    <t>Обеспечение проведения выборов и референдумов</t>
  </si>
  <si>
    <t>11</t>
  </si>
  <si>
    <t>Резервные фонды</t>
  </si>
  <si>
    <t>4010007050</t>
  </si>
  <si>
    <t>Резервные фонды местных администраций</t>
  </si>
  <si>
    <t>870</t>
  </si>
  <si>
    <t>Резервные средства</t>
  </si>
  <si>
    <t>Другие общегосударственные вопросы</t>
  </si>
  <si>
    <t>13</t>
  </si>
  <si>
    <t>1400000000</t>
  </si>
  <si>
    <t>Муниципальная программа "Энергосбережение и повышение энергоэффективности в муниципальном образовании Гайдаровский сельсовет на 2021-2026 годы.</t>
  </si>
  <si>
    <t>1400100000</t>
  </si>
  <si>
    <t>1400103000</t>
  </si>
  <si>
    <t>Мероприятия, направленные на энергосбережение и повышение энергетической эффективности.</t>
  </si>
  <si>
    <t>1500000000</t>
  </si>
  <si>
    <t>1500106000</t>
  </si>
  <si>
    <t xml:space="preserve">Мероприятия, направленные   Развитие муниципальной службы в муниципальном образовании Гайдаровский сельсовет         </t>
  </si>
  <si>
    <t>1800109000</t>
  </si>
  <si>
    <t>4010002050</t>
  </si>
  <si>
    <t>Обеспечение деятельности подведомственных учреждений (технический персонал)</t>
  </si>
  <si>
    <t>Национальная оборона</t>
  </si>
  <si>
    <t>03</t>
  </si>
  <si>
    <t>Мобилизационная и вневойсковая подготовка</t>
  </si>
  <si>
    <t>4010051180</t>
  </si>
  <si>
    <t>Осуществление первичного воинского учета на территориях , где отсутствуют военные комиссариаты</t>
  </si>
  <si>
    <t>Фонд оплаты труда учреждений</t>
  </si>
  <si>
    <t>Национальная безопасность и правоохранительная деятельность</t>
  </si>
  <si>
    <t>09</t>
  </si>
  <si>
    <t>4010002180</t>
  </si>
  <si>
    <t>10</t>
  </si>
  <si>
    <t>1900000000</t>
  </si>
  <si>
    <t>1900100000</t>
  </si>
  <si>
    <t>Проведение работ направленные на поддержку подразделений пожарной охраны</t>
  </si>
  <si>
    <t>1900101000</t>
  </si>
  <si>
    <t>1900102000</t>
  </si>
  <si>
    <t>Проведение работ по обеспечению первичных мер пожарной безопасности</t>
  </si>
  <si>
    <t>4010002470</t>
  </si>
  <si>
    <t>Обеспечение деятельности подведомственных учреждений (Мероприятия, связанные с противопожарной безопасностью территорий)</t>
  </si>
  <si>
    <t>40100S1250</t>
  </si>
  <si>
    <t>40100S1260</t>
  </si>
  <si>
    <t>Национальная экономика</t>
  </si>
  <si>
    <t>Дорожное хозяйство.</t>
  </si>
  <si>
    <t>4010020140</t>
  </si>
  <si>
    <t>Мероприятия по подготовке и оформлению правоустанавливающей документации на автомобильные дороги муниципального значения</t>
  </si>
  <si>
    <t>12</t>
  </si>
  <si>
    <t>4010009050</t>
  </si>
  <si>
    <t>Мероприятия попередачи части полномочий в сфере решения вопросов градостроительной деятельности</t>
  </si>
  <si>
    <t>05</t>
  </si>
  <si>
    <t>Жилищно-коммунальное хозяйство</t>
  </si>
  <si>
    <t>Благоустройство</t>
  </si>
  <si>
    <t>2000000000</t>
  </si>
  <si>
    <t>2000100000</t>
  </si>
  <si>
    <t>2000101000</t>
  </si>
  <si>
    <t>Мероприятия направленные на развитие комплексной системы обращения с твердыми коммунальными отходами</t>
  </si>
  <si>
    <t>4020000000</t>
  </si>
  <si>
    <t>4020040000</t>
  </si>
  <si>
    <t>4020041000</t>
  </si>
  <si>
    <t>Уличное освещение</t>
  </si>
  <si>
    <t>4010071190</t>
  </si>
  <si>
    <t>Муниципальная программа "Сохранение и развитие малых сел муниципального образования Гайдаровский сельсовет 2017-2018 годы</t>
  </si>
  <si>
    <t>4020042000</t>
  </si>
  <si>
    <t>4020044000</t>
  </si>
  <si>
    <t>Организация и содержание мест захоронения</t>
  </si>
  <si>
    <t>4020045000</t>
  </si>
  <si>
    <t xml:space="preserve">Образование </t>
  </si>
  <si>
    <t>1200000000</t>
  </si>
  <si>
    <t>1200100000</t>
  </si>
  <si>
    <t>1200104000</t>
  </si>
  <si>
    <t>1300000000</t>
  </si>
  <si>
    <t>1300100000</t>
  </si>
  <si>
    <t>1300105000</t>
  </si>
  <si>
    <t xml:space="preserve">Обеспечение комплексных меры противодействия злоупотреблению наркотикам и их незаконноу обороту  </t>
  </si>
  <si>
    <t>Мероприятия, направленные противодействия злоупотреблению наркотикам и их незаконноу обороту</t>
  </si>
  <si>
    <t>Муниципальная программа "Профилактика терроризма и экстримизма на территории   Гайдаровского сельсовета на 2020-2022 годы.</t>
  </si>
  <si>
    <t>1700108000</t>
  </si>
  <si>
    <t xml:space="preserve">Обеспечение комплексных меры противодействия злоупотреблению наркотикам и их незаконноу оборот        </t>
  </si>
  <si>
    <t xml:space="preserve">Обеспечение мер борьбы c терроризмом и экстримизмом </t>
  </si>
  <si>
    <t>08</t>
  </si>
  <si>
    <t>Обеспечение  энергоэффективности и энергосбережегния на объектах муниципальной собственности.</t>
  </si>
  <si>
    <t>1600107000</t>
  </si>
  <si>
    <t>Муниципальная программа "Поддержка учреждений  культуры и текущий ремонт зданий на 2021-2023 годы"</t>
  </si>
  <si>
    <t>4010044000</t>
  </si>
  <si>
    <t>110</t>
  </si>
  <si>
    <t xml:space="preserve">Расходы на выплату персоналу  казенных учреждений. </t>
  </si>
  <si>
    <t>111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</si>
  <si>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</si>
  <si>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</si>
  <si>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4010079120</t>
  </si>
  <si>
    <t>Компенсация расходов местных бюджетов по оплате труда работникам бюджетной сферы</t>
  </si>
  <si>
    <t>4010045000</t>
  </si>
  <si>
    <t>Обеспечение деятельности подведомственных учреждений ( технический персонал).</t>
  </si>
  <si>
    <t>4010045200</t>
  </si>
  <si>
    <t>1100000000</t>
  </si>
  <si>
    <t>1100100000</t>
  </si>
  <si>
    <t>Обеспечение мер социальной поддержки отдельной категории граждан</t>
  </si>
  <si>
    <t>1100102000</t>
  </si>
  <si>
    <t>Развитие мероприятий социальной поддержки отдельной категории граждан.</t>
  </si>
  <si>
    <t>1100102100</t>
  </si>
  <si>
    <t>310</t>
  </si>
  <si>
    <t>Публичные нормативные социальные выплаты гражданам.</t>
  </si>
  <si>
    <t>1100102200</t>
  </si>
  <si>
    <t>Адресная социальная поддержка граждан, находящихся в трудной жизненной ситуации.</t>
  </si>
  <si>
    <t>4010070270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</si>
  <si>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</si>
  <si>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>Физическая культура и спорт</t>
  </si>
  <si>
    <t>1000000000</t>
  </si>
  <si>
    <t>1000100000</t>
  </si>
  <si>
    <t>1000101000</t>
  </si>
  <si>
    <t>Мероприятия в сфере физическое культуры и спорта</t>
  </si>
  <si>
    <t>ВСЕГО  РАСХОДОВ:</t>
  </si>
  <si>
    <t>2100000000</t>
  </si>
  <si>
    <t>Другие вопросы в области национальной экономики</t>
  </si>
  <si>
    <t>40100S3370</t>
  </si>
  <si>
    <t>1700000000</t>
  </si>
  <si>
    <t>Ведомственная структура расходов местного бюджета</t>
  </si>
  <si>
    <t>Код</t>
  </si>
  <si>
    <t>главного распорядителя</t>
  </si>
  <si>
    <t>раздела</t>
  </si>
  <si>
    <t>подраздела</t>
  </si>
  <si>
    <t>целевой статьи</t>
  </si>
  <si>
    <t>016</t>
  </si>
  <si>
    <t xml:space="preserve">Иные закупки товаров, работ и услуг для обеспечения государственных (муниципальных) нужд.   </t>
  </si>
  <si>
    <t>Обеспечение энергоэффективности и энергосбережения на объектах муниципальной собственности.</t>
  </si>
  <si>
    <t>ИТОГО:</t>
  </si>
  <si>
    <t xml:space="preserve">Мероприятия, направленные  организацию транспортного обслуживания органов местного самоуправления   в муниципальном образовании Гайдаровский сельсовет     </t>
  </si>
  <si>
    <t>Обеспечение профилактики безнадзорности и правонарушений несовершеннолетних.</t>
  </si>
  <si>
    <t>Мероприятия по профилактике безнадзорности и правонарушений несовершеннолетних.</t>
  </si>
  <si>
    <t>200</t>
  </si>
  <si>
    <t xml:space="preserve">Обеспечение мер борьбы с преступностью и профилактике  правонарушений. </t>
  </si>
  <si>
    <t xml:space="preserve">Мероприятия, направленные на усиление мер по борьбе с преступностью и профилактике  правонарушений. </t>
  </si>
  <si>
    <t>Обеспечение комплексных меры противодействия злоупотреблению наркотикам и их незаконноу обороту</t>
  </si>
  <si>
    <t>Муниципальная программа "Профилактика терроризма и экстримизма на территории    Гайдаровского сельсовета на 2020-2022 годы.</t>
  </si>
  <si>
    <t xml:space="preserve">Мероприятия, направленные  профилактику терроризма и экстримизма    в муниципальном образовании Гайдаровский сельсовет     </t>
  </si>
  <si>
    <t>Муниципальная программа "Энергосбережение и повышение энергоэффективности в муниципальном образовании Гайдаровский сельсовет на 2021-2026 годы</t>
  </si>
  <si>
    <t>Мероприятия, направленные поддержку учреждений  культуры и текущий ремонт зданий .</t>
  </si>
  <si>
    <t xml:space="preserve">Иные закупки товаров, работ и услуг для обеспечения государственных (муниципальных) нужд.                            </t>
  </si>
  <si>
    <t>Обеспечение мер социальной поддержки отдельной категории граждан.</t>
  </si>
  <si>
    <t>Доплаты к пенсиям государственных служащих субъектов Российской Федерации и муниципальных служащих Гайдаровского сельсовета.</t>
  </si>
  <si>
    <t>100</t>
  </si>
  <si>
    <t>Проведение спортивных мероприятий, обеспечение подготовки спортивного резерва.</t>
  </si>
  <si>
    <t>Муниципальная программа "Сохранение и развитие малых сел муниципального образования Гайдаровский сельсовет 20107-2018 годы</t>
  </si>
  <si>
    <t>Сумма расходов на 2023 год</t>
  </si>
  <si>
    <t>Перечень</t>
  </si>
  <si>
    <t>муниципальных программ, предусмотренных к финансированию из местного бюджета</t>
  </si>
  <si>
    <t>Наименование муниципальных программ</t>
  </si>
  <si>
    <t>ЦСР</t>
  </si>
  <si>
    <t>Мероприятия в сфере физической культуры и спорта</t>
  </si>
  <si>
    <t>Образование</t>
  </si>
  <si>
    <t>Обеспечение энергоэффективности и  энергосбережения на объектах муниципальной собственности.</t>
  </si>
  <si>
    <t>1500100000</t>
  </si>
  <si>
    <t xml:space="preserve">Мероприятия, направленные   Развитие муниципальной службы в муниципальном образовании Гайдаровский сельсовет                         </t>
  </si>
  <si>
    <t xml:space="preserve">Закупка товаров, работ и услуг для обеспечения государственных (муниципальных) нужд.                             </t>
  </si>
  <si>
    <t xml:space="preserve">Прочая закупка товаров, работ и услуг для обеспечения государственных (муниципальных) нужд.                             </t>
  </si>
  <si>
    <t>1600000000</t>
  </si>
  <si>
    <t xml:space="preserve">Обеспечение  поддержки учреждений  культуры и текущего ремонта зданий       </t>
  </si>
  <si>
    <t xml:space="preserve">Мероприятия, направленные  поддержку учреждений  культуры и текущего ремонта зданий                          </t>
  </si>
  <si>
    <t xml:space="preserve">Обеспечение  профилактики терроризма и зксримизма на территории Гайдаровского сельсовето     </t>
  </si>
  <si>
    <t>1700100000</t>
  </si>
  <si>
    <t xml:space="preserve">Мероприятия, направленные  профилактику терроризма и зксримизма на территории Гайдаровского сельсовето     </t>
  </si>
  <si>
    <t>1800000000</t>
  </si>
  <si>
    <t>1800100000</t>
  </si>
  <si>
    <t>Муниципальная программа "По вопросам обеспечения пожарной безопасности на территории муниципального образования Гайдаровский сельсовет на 2021-2023 годы"</t>
  </si>
  <si>
    <t>2100100000</t>
  </si>
  <si>
    <t>Муниципальная программа "Комплексные меры противодействия злоупотреблению наркотиками и их незаконному обороту на территории муниципального образования "Гайдаровский сельсовет" на 2021-2023годы"</t>
  </si>
  <si>
    <t>2100106000</t>
  </si>
  <si>
    <t>Жилищное хозяйство</t>
  </si>
  <si>
    <t>2200000000</t>
  </si>
  <si>
    <t>Муниципальная программа "Комплексное развитие сельской территории Гайдаровского сельсовета на 2022-2024 годы"</t>
  </si>
  <si>
    <t>2200100000</t>
  </si>
  <si>
    <t>2200101000</t>
  </si>
  <si>
    <t>Мероприятия по улучшению жилищных условий для граждан, проживающих на сельской территории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</si>
  <si>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</si>
  <si>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поселений  в валюте Российской Федерации</t>
  </si>
  <si>
    <t>Привлечение бюджетных кредитов от  других  бюджетов бюджетной системы Российской Федерации в валюте Российской Федерации</t>
  </si>
  <si>
    <t>Привлечение кредитов от других бюджетов бюджетной системы Российской Федерации бюджетами поселений  в валюте Российской Федерации</t>
  </si>
  <si>
    <t>Прочие дотации бюджетам сельских поселений</t>
  </si>
  <si>
    <t xml:space="preserve">Прочие дотации </t>
  </si>
  <si>
    <t>2 02 29999 00 0000 150</t>
  </si>
  <si>
    <t>40100 S3450</t>
  </si>
  <si>
    <t>06</t>
  </si>
  <si>
    <t>Охрана окружающей среды</t>
  </si>
  <si>
    <t>Подготовка документов территориального планирования и правил землепользования и застройки</t>
  </si>
  <si>
    <t>Обеспечение первичных мер пожарной безопасности</t>
  </si>
  <si>
    <t>Поддержка подразделений добровольной пожарной охраны</t>
  </si>
  <si>
    <t xml:space="preserve">Прочие субсидии </t>
  </si>
  <si>
    <t>Субсидии бюджетам бюджетной системы Российской Федерации (межбюджетные субсидии)</t>
  </si>
  <si>
    <t>2 02 35250 00 0000 150</t>
  </si>
  <si>
    <t>Дотации на выравнивание бюджетной обеспеченности</t>
  </si>
  <si>
    <t>2 02 15002 00 0000 150</t>
  </si>
  <si>
    <t>Дотации бюджетам  бюджетной системы Российской Федерации</t>
  </si>
  <si>
    <t>Дотации бюджетам на поддержку мер по обеспечению сбалансированности бюджетов</t>
  </si>
  <si>
    <t>Приложение 3</t>
  </si>
  <si>
    <t>Приложение 4</t>
  </si>
  <si>
    <t>016 01 03 01 00 00 0000 810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</si>
  <si>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</si>
  <si>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</si>
  <si>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"</t>
  </si>
  <si>
    <t>Непрограммные расходы в сфере установленных функций органов местного самоуправления, муниципальных учреждений Гайдаровского сельсовета</t>
  </si>
  <si>
    <t>Налог на доходы физических лиц</t>
  </si>
  <si>
    <t>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</si>
  <si>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</si>
  <si>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</si>
  <si>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2 02 10 000 00 0000 150</t>
  </si>
  <si>
    <t>2 02 30 000 00 0000 150</t>
  </si>
  <si>
    <t>Субвенции бюджетам бюджетной системы Российской Федерации</t>
  </si>
  <si>
    <t>2 02 40014 00 0000 150</t>
  </si>
  <si>
    <t>2 02 40 000 00 0000 150</t>
  </si>
  <si>
    <t>Межбюджетные трансферты, передаваемые бюджетам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</si>
  <si>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</si>
  <si>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Предупреждение и ликвидация последствий чрезвычайных ситуаций, стихийных бедствий природного итехногенного характера</t>
  </si>
  <si>
    <t>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</si>
  <si>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 xml:space="preserve">Иные закупки товаров, работ и услуг для обеспечения государственных (муниципальных) нужд                            </t>
  </si>
  <si>
    <t>Обеспечение деятельности органов местного самоуправления, муниципальных учреждений Гайдаровского сельсовета</t>
  </si>
  <si>
    <t xml:space="preserve">Иные закупки товаров, работ и услуг для обеспечения государственных (муниципальных) нужд                           </t>
  </si>
  <si>
    <t xml:space="preserve">Иные закупки товаров, работ и услуг для обеспечения государственных (муниципальных) нужд                             </t>
  </si>
  <si>
    <t>Расходы на выплату техперсоналу государственных (муниципальных) органов</t>
  </si>
  <si>
    <t>Мероприятия, направленные на энергосбережение и повышение энергетической эффективности</t>
  </si>
  <si>
    <t>Расходы на выплату персоналу государственных (муниципальных) органов</t>
  </si>
  <si>
    <t>Функционирование 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</si>
  <si>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</si>
  <si>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Уплата налогов, сборов и иных платежей</t>
  </si>
  <si>
    <t>Муниципальная программа " По вопросам обеспечения пожарной безопасности на территории муниципального образования   Гайдаровский сельсовет на 2021-2023 годы"</t>
  </si>
  <si>
    <t>Муниципальная программа "Развитие комплексной системы обращения с твердыми коммунальными отходами на территории муниципального образования Гайдаровский сельсовет на 2022-2024 годы"</t>
  </si>
  <si>
    <t>Мероприятия в области жилищно-коммунального хозяйства</t>
  </si>
  <si>
    <t>Прочие мероприятия по благоустройству городских округов и поселений</t>
  </si>
  <si>
    <t xml:space="preserve">Закупка товаров, работ и услуг для обеспечения государственных (муниципальных) нужд                           </t>
  </si>
  <si>
    <t>40100S3450</t>
  </si>
  <si>
    <t>Проведение спортивных мероприятий, обеспечение спортивного резерва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</si>
  <si>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</si>
  <si>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 казенных учреждений</t>
  </si>
  <si>
    <t xml:space="preserve">Непрограммные расходы в сфере установленных функций органов местного самоуправления, муниципальных учреждений Гайдаровского сельсовета </t>
  </si>
  <si>
    <t>Публичные нормативные социальные выплаты гражданам</t>
  </si>
  <si>
    <t>Адресная социальная поддержка граждан, находящихся в трудной жизненной ситуации</t>
  </si>
  <si>
    <t>Развитие мероприятий социальной поддержки отдельной категории граждан</t>
  </si>
  <si>
    <t>Социальное обеспечение населения</t>
  </si>
  <si>
    <t>Доплаты ик пенсиям государственных служащих субъектов Российской Федерации и муниципальных служащих</t>
  </si>
  <si>
    <t>Социальная политика</t>
  </si>
  <si>
    <t xml:space="preserve">Расходы на выплату персоналу государственных             ( муниципальных ) органов                                                                                       </t>
  </si>
  <si>
    <t>Обеспечение деятельности подведомственных учреждений (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кабинеты, логопедические пункты)</t>
  </si>
  <si>
    <t>Другие вопросы в области культуры, кинематографии</t>
  </si>
  <si>
    <t>Обеспечение деятельности подведомственных учреждений ( Сельский клуб )</t>
  </si>
  <si>
    <t>Муниципальная программа "Комплексные меры противодействия злоупотреблению наркотикам и их незаконноу обороту на территории муниципального образования "Гайдаровский сельсовет" на 2021-2023 годы"</t>
  </si>
  <si>
    <t>Мероприятия, направленные на усиление мер по борьбе с преступностью и профилактике  правонарушений</t>
  </si>
  <si>
    <t>Обеспечение мер борьбы с преступностью и профилактике  правонарушений</t>
  </si>
  <si>
    <t>Мероприятия по профилактике безнадзорности и правонарушений</t>
  </si>
  <si>
    <t>Строительство и содержание автомобильных дорог и инжегнерных сооружений на них в границах городских округов и поселений в рамках благоустройства</t>
  </si>
  <si>
    <t>Проведение спортивных мероприятий, обеспечение подготовки спортивного резерва</t>
  </si>
  <si>
    <t xml:space="preserve">Расходы на выплату персоналу  казенных учреждений </t>
  </si>
  <si>
    <t>Доплаты к пенсиям государственных служащих субъектов Российской Федерации и муниципальных служащих Гайдаровского сельсовета</t>
  </si>
  <si>
    <t xml:space="preserve">Иные закупки товаров, работ и услуг для обеспечения государственных (муниципальных) нужд                          </t>
  </si>
  <si>
    <t>Обеспечение деятельности подведомственных учреждений                               ( Сельский клуб )</t>
  </si>
  <si>
    <t>Культура</t>
  </si>
  <si>
    <t>Иные закупки товаров, работ и услуг для обеспечения государственных (муниципальных) нужд</t>
  </si>
  <si>
    <t xml:space="preserve">Иные закупки товаров, работ и услуг для обеспечения государственных (муниципальных) нужд                      </t>
  </si>
  <si>
    <t>Мероприятия по профилактике безнадзорности и правонарушений несовершеннолетних</t>
  </si>
  <si>
    <t>Обеспечение профилактики безнадзорности и правонарушений несовершеннолетних</t>
  </si>
  <si>
    <t xml:space="preserve">Иные закупки товаров, работ и услуг для обеспечения государственных (муниципальных) нужд                        </t>
  </si>
  <si>
    <t>Предупреждение и ликвидация последствий чрезвычайных ситуаций, стихийных бедствий природного и техногенного характера</t>
  </si>
  <si>
    <t>Муниципальная программа "По вопросам обеспечения пожарной безопасности на территории муниципального образования    Гайдаровский сельсовет на 2021-2023 годы</t>
  </si>
  <si>
    <t xml:space="preserve">Иные закупки товаров, работ и услуг для обеспечения государственных (муниципальных) нужд </t>
  </si>
  <si>
    <t xml:space="preserve">Иные закупки товаров, работ и услуг для обеспечения государственных (муниципальных) нужд  </t>
  </si>
  <si>
    <t>Обеспечение энергоэффективности и энергосбережения на объектах муниципальной собственности</t>
  </si>
  <si>
    <t xml:space="preserve">Муниципальная программа "Энергосбережение и повышение энергоэффективности в муниципальном образовании Гайдаровский сельсовет на 2021-2026 годы </t>
  </si>
  <si>
    <t xml:space="preserve">Иные закупки товаров, работ и услуг для обеспечения государственных (муниципальных) нужд   </t>
  </si>
  <si>
    <t xml:space="preserve">Мероприятия, направленные на развитие муниципальной службы в муниципальном образовании Гайдаровский сельсовет         </t>
  </si>
  <si>
    <t>Повышение уровня и качества жизни поселения</t>
  </si>
  <si>
    <t>Повышение уровня и качества жизни населения</t>
  </si>
  <si>
    <t>Создание эффективной системы обращения с отходами производства и потребления</t>
  </si>
  <si>
    <t xml:space="preserve">Подготовка и повышение квалификации в муниципальном образовании                          </t>
  </si>
  <si>
    <t xml:space="preserve">Мероприятия, направленные на  развитие муниципальной службы в муниципальном образовании   </t>
  </si>
  <si>
    <t xml:space="preserve">Организация транспортного обеспечения  органов местного самоуправления                           </t>
  </si>
  <si>
    <t>Организация транспортного обеспечения  органов местного самоуправления</t>
  </si>
  <si>
    <t>Мероприятия по усилению мер пожарной безопасности</t>
  </si>
  <si>
    <t>Проведение работ направленные  на поддержку подразделений добровольной прожарной охраны</t>
  </si>
  <si>
    <t>200000000</t>
  </si>
  <si>
    <t>Обеспечение комплексных мер противодействия злоупотреблению наркотиков и их незаконному обороту</t>
  </si>
  <si>
    <t>Приложение 5</t>
  </si>
  <si>
    <t>Осуществление государственных полномочий в сферы социальной поддержки работников муниципальных учреждений культуры,
работающих и проживающих в сельских населенных пунктах, поселках городского типа "</t>
  </si>
  <si>
    <t>на 2023 год.</t>
  </si>
  <si>
    <t>Муниципальная целевая программа "Энергосбережение и повышение энергоэффективности на территории Гайдаровского сельсовета на 2023-2025 годы "</t>
  </si>
  <si>
    <t>Другие вопросы в области жилищно-коммунального хозяйства</t>
  </si>
  <si>
    <t xml:space="preserve">                       Источники   финансирования  дефицита местного бюджета  Гайдаровского  сельсовета  Орджоникидзевского района Республики Хакасия на 2023 г.</t>
  </si>
  <si>
    <t>Гайдаровского сельсовета Орджоникидзевского района Республики Хакасия на 2023 год.</t>
  </si>
  <si>
    <t>1 01 02080 01 0000 110</t>
  </si>
  <si>
    <t>Налог на доходы физических лиц части суммы налога, превышающей 650 000</t>
  </si>
  <si>
    <t>Муниципальная программа "Благоустройство и содержание территорий и бъектов Гайдаровского сельсовета на 2023-2025 годы"</t>
  </si>
  <si>
    <t>2300000000</t>
  </si>
  <si>
    <t>2300101000</t>
  </si>
  <si>
    <t>Другие вопросы в области охраны окружающей среды</t>
  </si>
  <si>
    <t>Муниципальная программа "Развитие комплексной системы обращения с твердыми коммунальными отходами на территории муниципального образования Гайдаровский сельсовет на 2023-2024 годы"</t>
  </si>
  <si>
    <t>Закупка товаров,  работ и  услуг для  государственных (муниципальных) нужд</t>
  </si>
  <si>
    <t>Обеспечение профилактики терроризма и  экстремизма на территории Гайдаровского  сельсовет</t>
  </si>
  <si>
    <t xml:space="preserve">Мероприятия, направленные   на развитие профилактики терроризма и  экстремизма </t>
  </si>
  <si>
    <t>Муниципальная программа "Профилактика терроризма и экстремизма на территории Гайдаровского сельсовета на 2023-2025 годы".</t>
  </si>
  <si>
    <t>на 2023 год</t>
  </si>
  <si>
    <t>Муниципальная программа "Развитие муниципальной службы в муниципальном образовании Гайдаровский сельсовет на 2023-2025 годы</t>
  </si>
  <si>
    <t>Муниципальная программа " Организация транспортного обеспечения органов местного самоуправления муниципального образования Гайдаровский сельсовет на 2023 год</t>
  </si>
  <si>
    <t>Муниципальная программа "Профилактика безнадзорностии и правонарушений  несовершеннолетних  на 2023 год"</t>
  </si>
  <si>
    <t>Муниципальная программа "Меры по усилению борьбы с преступностью и профилактике  правонарушений  в муниципальном образовании Гайдаровский сельсовет на 2023  год".</t>
  </si>
  <si>
    <t>Муниципальная программа " Адресная социальная поддержка нетрудоспособного, малообеспеченного населения и семей с детьми на 2023 годы"</t>
  </si>
  <si>
    <t>Муниципальная программа " Спорт, физкультура и здоровье на 2023 год".</t>
  </si>
  <si>
    <t>Муниципальная программа "Развитие муниципальной службы в муниципальном образовании Гайдаровский сельсовет на 2023-2025 годы.</t>
  </si>
  <si>
    <t>Муниципальная программа "Организация транспортного обслуживания органов местного самоуправления  муниципального образования Гайдаровский сельсовет на 2023 год</t>
  </si>
  <si>
    <t>Муниципальная программа "Профилактика безнадзорностии и правонарушений  несовершеннолетних  на 2023 годы"</t>
  </si>
  <si>
    <t>Муниципальная программа "Меры по усилению борьбы с преступностью и профилактике  правонарушений  в муниципальном образовании Гайдаровский сельсовет на 2023 годы"</t>
  </si>
  <si>
    <t>Муниципальная программа " Адресная социальная поддержка нетрудоспособного, малообеспеченного населения и семей с детьми на 2023 год"</t>
  </si>
  <si>
    <t>Муниципальная программа " Спорт, физкультура и здоровье на 2023годы"</t>
  </si>
  <si>
    <t>Мун3иципальная программа " Адресная социальная поддержка нетрудоспособного, малообеспеченного населения и семей с детьми на 2023 год".</t>
  </si>
  <si>
    <t>Муниципальная программа "Профилактика безнадзорностии и правонарушений  несовершеннолетних  на 2023 год".</t>
  </si>
  <si>
    <t>Муниципальная программа "Меры по усилению борьбы с преступностью и профилактике  правонарушений  в муниципальном образовании Гайдаровский сельсовет на 2023 год".</t>
  </si>
  <si>
    <t>Муниципальная программа "Организация транспортного обслуживания органов местного самоуправления муниципального образования Гайдаровский сельсовет на 2023 год"</t>
  </si>
  <si>
    <t>Муниципальная программа "Развитие комплексной системы обращения с твердыми коммунальными отходами на территории муниципального образования Гайдаровский сельсовет на 2023-2024 годы".</t>
  </si>
  <si>
    <t>Муниципальная программа "Энергосбережение и повышение энергоэффективности в муниципальном образовании Гайдаровский сельсовет на 2023-2025 годы."</t>
  </si>
  <si>
    <t>Мероприятия направленные на ремонт и реконструкцию мостов</t>
  </si>
  <si>
    <t>Организация благоустройства территории поселка</t>
  </si>
  <si>
    <t>880</t>
  </si>
  <si>
    <t>Специальные расходы</t>
  </si>
  <si>
    <t>Проведение выборов (главы) в законодательные (представительные) органы Гайдаровского сельсовета</t>
  </si>
  <si>
    <t>Мероприятия направленные на подготовку документов территориального планирования и правил землепользования</t>
  </si>
  <si>
    <t>14001S1520</t>
  </si>
  <si>
    <t xml:space="preserve">Мероприятия, направленные на развитие учреждения культуры, капитальный ремонт здания                        </t>
  </si>
  <si>
    <t>160А155132</t>
  </si>
  <si>
    <t>Организация рационального использования земель находящихся в муниципальной собственности</t>
  </si>
  <si>
    <t>Связь и информатика</t>
  </si>
  <si>
    <t>1400101000</t>
  </si>
  <si>
    <t>Обеспечение услугами связи в части предоставления широкополосного доступа к сети "Интернет" социально-значимых объектов</t>
  </si>
  <si>
    <t>4010020030</t>
  </si>
  <si>
    <t>Защита населения и территории от чрезвычайных ситуаций природного и техногенного характера, пожарная безопасность</t>
  </si>
  <si>
    <t>Молодежная политика</t>
  </si>
  <si>
    <t>Культура, кинематография</t>
  </si>
  <si>
    <t>Пенсионное обеспечение</t>
  </si>
  <si>
    <t>Физическая культура</t>
  </si>
  <si>
    <t xml:space="preserve">1 17 00000 00 0000 000 </t>
  </si>
  <si>
    <t>ПРОЧИЕ НЕНАЛОГОВЫЕ ДОХОДЫ</t>
  </si>
  <si>
    <t xml:space="preserve">1 17 01000 00 0000 180 </t>
  </si>
  <si>
    <t>Невыясненные поступления</t>
  </si>
  <si>
    <t xml:space="preserve"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поселках городского типа
</t>
  </si>
  <si>
    <t>Субсидии бюджетам муниципальных образований Республики Хакасия на развитие сети учреждений культурно-досугового типа (строительство (реконструкция) и (или) капитальный ремонт культурно- досуговых организаций в сельской местности) на 2023 год</t>
  </si>
  <si>
    <t>2 02  25513 10 0002 150</t>
  </si>
  <si>
    <t>2 02 20000 00 000 150</t>
  </si>
  <si>
    <t>2 02 19999 10 0000 150</t>
  </si>
  <si>
    <t>2 02 19999 00 0000 150</t>
  </si>
  <si>
    <t>2 02 49999 00 0000 150</t>
  </si>
  <si>
    <t>2 02 49999 10 0000 150</t>
  </si>
  <si>
    <t xml:space="preserve">                 к решению Совета депутатов    Гайдаровского сельсовета </t>
  </si>
  <si>
    <t xml:space="preserve">                              « О внесении изменений в решение Совета депутатов Гайдаровского  сельсовета </t>
  </si>
  <si>
    <t xml:space="preserve">"О бюджете Гайдаровского сельсовета  Орджоникидзевского района </t>
  </si>
  <si>
    <t>Республики Хакасия на 2023 год и плановый период 2024 и 2025 годов"</t>
  </si>
  <si>
    <t xml:space="preserve">к решению Совета депутатов    Гайдаровского сельсовета </t>
  </si>
  <si>
    <t>« О внесении изменений в решение Совета депутатов Гайдаровского  сельсовета</t>
  </si>
  <si>
    <t>2300171200</t>
  </si>
  <si>
    <t>Мероприятия направленные на ремонт и реконструкцию моста (по конкурсу)</t>
  </si>
  <si>
    <t>Капитальный ремонт объектов муниципальной собственности</t>
  </si>
  <si>
    <t>Поощрение работников по итогам республиканского конкурса на лучший социально значимый проект муниципального образования (поселения) Республики Хакасия</t>
  </si>
  <si>
    <t xml:space="preserve">Расходы на выплаты персоналу государственных (муниципальных) органов </t>
  </si>
  <si>
    <t>4010071200</t>
  </si>
  <si>
    <t>40 1 00 S3450</t>
  </si>
  <si>
    <t>1600100000</t>
  </si>
  <si>
    <t>Обеспечение услугами связи в части предоставления широкополосного доступа к сети "Интернет" социально значимых объектов муниципальных образований на 2023 год</t>
  </si>
  <si>
    <t>Обеспечения проведения выборов и референдумов</t>
  </si>
  <si>
    <t>Муниципальная программа "Профилактика терроризма и зксримизма на территории Гайдаровского сельсовета  на 2023-2025 годы"</t>
  </si>
  <si>
    <t>16001S1350</t>
  </si>
  <si>
    <t>от  03 августа  2023 года  № 5</t>
  </si>
  <si>
    <t>Источники   финансирования дефицита местного бюджета  Гайдаровского  сельсовета  Орджоникидзевского района Республики Хакасия на плановый период  2024- 2025 годов</t>
  </si>
  <si>
    <t>руб</t>
  </si>
  <si>
    <t>Сумма</t>
  </si>
  <si>
    <t>2024 г.</t>
  </si>
  <si>
    <t>2025 г.</t>
  </si>
  <si>
    <t>Источники  внутреннего финансирования дефицитов бюджетов</t>
  </si>
  <si>
    <t>Итого источников  финансирования  дефицита  бюджета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</si>
</sst>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"/>
  </numFmts>
  <fonts count="50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u val="single"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u val="single"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10"/>
      <color indexed="8"/>
      <name val="Calibri"/>
      <family val="2"/>
    </font>
    <font>
      <b/>
      <sz val="9"/>
      <name val="Times New Roman"/>
      <family val="1"/>
    </font>
    <font>
      <sz val="9"/>
      <color indexed="8"/>
      <name val="Calibri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Arial Cyr"/>
      <family val="2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thin"/>
      <top style="thin"/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30" fillId="0" borderId="1">
      <alignment horizontal="left" wrapText="1"/>
      <protection/>
    </xf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3" borderId="2" applyNumberFormat="0" applyAlignment="0" applyProtection="0"/>
    <xf numFmtId="0" fontId="34" fillId="9" borderId="3" applyNumberFormat="0" applyAlignment="0" applyProtection="0"/>
    <xf numFmtId="0" fontId="35" fillId="9" borderId="2" applyNumberFormat="0" applyAlignment="0" applyProtection="0"/>
    <xf numFmtId="0" fontId="3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7" applyNumberFormat="0" applyFill="0" applyAlignment="0" applyProtection="0"/>
    <xf numFmtId="0" fontId="40" fillId="15" borderId="8" applyNumberFormat="0" applyAlignment="0" applyProtection="0"/>
    <xf numFmtId="0" fontId="41" fillId="0" borderId="0" applyNumberFormat="0" applyFill="0" applyBorder="0" applyAlignment="0" applyProtection="0"/>
    <xf numFmtId="0" fontId="42" fillId="1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3" fillId="0" borderId="0" applyNumberFormat="0" applyFill="0" applyBorder="0" applyAlignment="0" applyProtection="0"/>
    <xf numFmtId="0" fontId="44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7" borderId="0" applyNumberFormat="0" applyBorder="0" applyAlignment="0" applyProtection="0"/>
  </cellStyleXfs>
  <cellXfs count="4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6" fillId="0" borderId="0" xfId="54" applyFont="1">
      <alignment/>
      <protection/>
    </xf>
    <xf numFmtId="0" fontId="4" fillId="0" borderId="0" xfId="54" applyFont="1">
      <alignment/>
      <protection/>
    </xf>
    <xf numFmtId="0" fontId="6" fillId="0" borderId="0" xfId="54" applyFont="1" applyAlignment="1">
      <alignment horizontal="center"/>
      <protection/>
    </xf>
    <xf numFmtId="0" fontId="3" fillId="0" borderId="0" xfId="54" applyFont="1">
      <alignment/>
      <protection/>
    </xf>
    <xf numFmtId="0" fontId="4" fillId="0" borderId="0" xfId="54">
      <alignment/>
      <protection/>
    </xf>
    <xf numFmtId="0" fontId="12" fillId="0" borderId="0" xfId="54" applyFont="1">
      <alignment/>
      <protection/>
    </xf>
    <xf numFmtId="49" fontId="15" fillId="0" borderId="11" xfId="54" applyNumberFormat="1" applyFont="1" applyBorder="1" applyAlignment="1">
      <alignment horizontal="center"/>
      <protection/>
    </xf>
    <xf numFmtId="49" fontId="12" fillId="0" borderId="11" xfId="54" applyNumberFormat="1" applyFont="1" applyBorder="1" applyAlignment="1">
      <alignment horizontal="center"/>
      <protection/>
    </xf>
    <xf numFmtId="0" fontId="16" fillId="0" borderId="0" xfId="54" applyFont="1">
      <alignment/>
      <protection/>
    </xf>
    <xf numFmtId="4" fontId="15" fillId="0" borderId="11" xfId="54" applyNumberFormat="1" applyFont="1" applyBorder="1" applyAlignment="1">
      <alignment horizontal="right"/>
      <protection/>
    </xf>
    <xf numFmtId="4" fontId="12" fillId="0" borderId="11" xfId="54" applyNumberFormat="1" applyFont="1" applyBorder="1" applyAlignment="1">
      <alignment horizontal="right"/>
      <protection/>
    </xf>
    <xf numFmtId="49" fontId="15" fillId="4" borderId="11" xfId="54" applyNumberFormat="1" applyFont="1" applyFill="1" applyBorder="1" applyAlignment="1">
      <alignment horizontal="center"/>
      <protection/>
    </xf>
    <xf numFmtId="49" fontId="12" fillId="4" borderId="11" xfId="54" applyNumberFormat="1" applyFont="1" applyFill="1" applyBorder="1" applyAlignment="1">
      <alignment horizontal="center"/>
      <protection/>
    </xf>
    <xf numFmtId="0" fontId="4" fillId="4" borderId="0" xfId="54" applyFill="1">
      <alignment/>
      <protection/>
    </xf>
    <xf numFmtId="4" fontId="15" fillId="4" borderId="11" xfId="54" applyNumberFormat="1" applyFont="1" applyFill="1" applyBorder="1" applyAlignment="1">
      <alignment horizontal="right"/>
      <protection/>
    </xf>
    <xf numFmtId="4" fontId="12" fillId="4" borderId="11" xfId="54" applyNumberFormat="1" applyFont="1" applyFill="1" applyBorder="1" applyAlignment="1">
      <alignment horizontal="right"/>
      <protection/>
    </xf>
    <xf numFmtId="0" fontId="12" fillId="0" borderId="0" xfId="54" applyFont="1" applyAlignment="1">
      <alignment horizontal="center"/>
      <protection/>
    </xf>
    <xf numFmtId="0" fontId="9" fillId="0" borderId="11" xfId="54" applyFont="1" applyBorder="1" applyAlignment="1">
      <alignment horizontal="center" wrapText="1"/>
      <protection/>
    </xf>
    <xf numFmtId="49" fontId="14" fillId="4" borderId="11" xfId="54" applyNumberFormat="1" applyFont="1" applyFill="1" applyBorder="1" applyAlignment="1">
      <alignment horizontal="center"/>
      <protection/>
    </xf>
    <xf numFmtId="49" fontId="14" fillId="0" borderId="11" xfId="54" applyNumberFormat="1" applyFont="1" applyBorder="1" applyAlignment="1">
      <alignment horizontal="center"/>
      <protection/>
    </xf>
    <xf numFmtId="0" fontId="9" fillId="0" borderId="0" xfId="54" applyFont="1">
      <alignment/>
      <protection/>
    </xf>
    <xf numFmtId="0" fontId="4" fillId="0" borderId="0" xfId="54" applyFill="1">
      <alignment/>
      <protection/>
    </xf>
    <xf numFmtId="49" fontId="19" fillId="4" borderId="11" xfId="54" applyNumberFormat="1" applyFont="1" applyFill="1" applyBorder="1" applyAlignment="1">
      <alignment horizontal="center"/>
      <protection/>
    </xf>
    <xf numFmtId="0" fontId="6" fillId="0" borderId="0" xfId="54" applyFont="1" applyAlignment="1">
      <alignment horizontal="left"/>
      <protection/>
    </xf>
    <xf numFmtId="0" fontId="4" fillId="0" borderId="0" xfId="54" applyFont="1" applyAlignment="1">
      <alignment horizontal="left"/>
      <protection/>
    </xf>
    <xf numFmtId="49" fontId="14" fillId="4" borderId="11" xfId="54" applyNumberFormat="1" applyFont="1" applyFill="1" applyBorder="1" applyAlignment="1">
      <alignment vertical="top" wrapText="1"/>
      <protection/>
    </xf>
    <xf numFmtId="49" fontId="14" fillId="4" borderId="12" xfId="54" applyNumberFormat="1" applyFont="1" applyFill="1" applyBorder="1" applyAlignment="1">
      <alignment vertical="top" wrapText="1"/>
      <protection/>
    </xf>
    <xf numFmtId="49" fontId="12" fillId="0" borderId="11" xfId="54" applyNumberFormat="1" applyFont="1" applyBorder="1" applyAlignment="1">
      <alignment vertical="top" wrapText="1"/>
      <protection/>
    </xf>
    <xf numFmtId="49" fontId="12" fillId="0" borderId="12" xfId="54" applyNumberFormat="1" applyFont="1" applyBorder="1" applyAlignment="1">
      <alignment vertical="top" wrapText="1"/>
      <protection/>
    </xf>
    <xf numFmtId="49" fontId="12" fillId="0" borderId="13" xfId="54" applyNumberFormat="1" applyFont="1" applyBorder="1" applyAlignment="1">
      <alignment vertical="top" wrapText="1"/>
      <protection/>
    </xf>
    <xf numFmtId="49" fontId="14" fillId="0" borderId="11" xfId="54" applyNumberFormat="1" applyFont="1" applyBorder="1" applyAlignment="1">
      <alignment vertical="top" wrapText="1"/>
      <protection/>
    </xf>
    <xf numFmtId="49" fontId="14" fillId="0" borderId="12" xfId="54" applyNumberFormat="1" applyFont="1" applyBorder="1" applyAlignment="1">
      <alignment vertical="top" wrapText="1"/>
      <protection/>
    </xf>
    <xf numFmtId="49" fontId="15" fillId="0" borderId="11" xfId="54" applyNumberFormat="1" applyFont="1" applyBorder="1" applyAlignment="1">
      <alignment vertical="top" wrapText="1"/>
      <protection/>
    </xf>
    <xf numFmtId="49" fontId="15" fillId="4" borderId="11" xfId="54" applyNumberFormat="1" applyFont="1" applyFill="1" applyBorder="1" applyAlignment="1">
      <alignment vertical="top" wrapText="1"/>
      <protection/>
    </xf>
    <xf numFmtId="49" fontId="12" fillId="4" borderId="11" xfId="54" applyNumberFormat="1" applyFont="1" applyFill="1" applyBorder="1" applyAlignment="1">
      <alignment vertical="top" wrapText="1"/>
      <protection/>
    </xf>
    <xf numFmtId="49" fontId="19" fillId="4" borderId="11" xfId="54" applyNumberFormat="1" applyFont="1" applyFill="1" applyBorder="1" applyAlignment="1">
      <alignment vertical="top" wrapText="1"/>
      <protection/>
    </xf>
    <xf numFmtId="49" fontId="12" fillId="0" borderId="11" xfId="54" applyNumberFormat="1" applyFont="1" applyBorder="1" applyAlignment="1">
      <alignment horizontal="center" vertical="center"/>
      <protection/>
    </xf>
    <xf numFmtId="0" fontId="6" fillId="0" borderId="11" xfId="54" applyFont="1" applyBorder="1" applyAlignment="1">
      <alignment horizontal="center" vertical="center"/>
      <protection/>
    </xf>
    <xf numFmtId="0" fontId="6" fillId="0" borderId="0" xfId="54" applyFont="1" applyAlignment="1">
      <alignment vertical="top"/>
      <protection/>
    </xf>
    <xf numFmtId="0" fontId="4" fillId="0" borderId="0" xfId="54" applyAlignment="1">
      <alignment vertical="top"/>
      <protection/>
    </xf>
    <xf numFmtId="49" fontId="14" fillId="10" borderId="11" xfId="54" applyNumberFormat="1" applyFont="1" applyFill="1" applyBorder="1" applyAlignment="1">
      <alignment horizontal="center"/>
      <protection/>
    </xf>
    <xf numFmtId="0" fontId="19" fillId="10" borderId="11" xfId="54" applyFont="1" applyFill="1" applyBorder="1" applyAlignment="1">
      <alignment horizontal="center"/>
      <protection/>
    </xf>
    <xf numFmtId="4" fontId="14" fillId="10" borderId="11" xfId="54" applyNumberFormat="1" applyFont="1" applyFill="1" applyBorder="1" applyAlignment="1">
      <alignment horizontal="right"/>
      <protection/>
    </xf>
    <xf numFmtId="49" fontId="19" fillId="10" borderId="11" xfId="54" applyNumberFormat="1" applyFont="1" applyFill="1" applyBorder="1" applyAlignment="1">
      <alignment horizontal="center"/>
      <protection/>
    </xf>
    <xf numFmtId="49" fontId="14" fillId="0" borderId="13" xfId="54" applyNumberFormat="1" applyFont="1" applyBorder="1" applyAlignment="1">
      <alignment vertical="top" wrapText="1"/>
      <protection/>
    </xf>
    <xf numFmtId="49" fontId="14" fillId="4" borderId="13" xfId="54" applyNumberFormat="1" applyFont="1" applyFill="1" applyBorder="1" applyAlignment="1">
      <alignment vertical="top" wrapText="1"/>
      <protection/>
    </xf>
    <xf numFmtId="49" fontId="15" fillId="4" borderId="13" xfId="54" applyNumberFormat="1" applyFont="1" applyFill="1" applyBorder="1" applyAlignment="1">
      <alignment vertical="top" wrapText="1"/>
      <protection/>
    </xf>
    <xf numFmtId="49" fontId="15" fillId="0" borderId="13" xfId="54" applyNumberFormat="1" applyFont="1" applyBorder="1" applyAlignment="1">
      <alignment vertical="top" wrapText="1"/>
      <protection/>
    </xf>
    <xf numFmtId="49" fontId="12" fillId="4" borderId="13" xfId="54" applyNumberFormat="1" applyFont="1" applyFill="1" applyBorder="1" applyAlignment="1">
      <alignment vertical="top" wrapText="1"/>
      <protection/>
    </xf>
    <xf numFmtId="0" fontId="12" fillId="0" borderId="13" xfId="54" applyFont="1" applyBorder="1" applyAlignment="1">
      <alignment horizontal="left" wrapText="1"/>
      <protection/>
    </xf>
    <xf numFmtId="0" fontId="15" fillId="0" borderId="13" xfId="54" applyFont="1" applyBorder="1" applyAlignment="1">
      <alignment horizontal="left" wrapText="1"/>
      <protection/>
    </xf>
    <xf numFmtId="0" fontId="12" fillId="4" borderId="13" xfId="54" applyFont="1" applyFill="1" applyBorder="1" applyAlignment="1">
      <alignment horizontal="left" wrapText="1"/>
      <protection/>
    </xf>
    <xf numFmtId="0" fontId="14" fillId="10" borderId="13" xfId="54" applyFont="1" applyFill="1" applyBorder="1" applyAlignment="1">
      <alignment wrapText="1"/>
      <protection/>
    </xf>
    <xf numFmtId="0" fontId="15" fillId="0" borderId="13" xfId="54" applyFont="1" applyBorder="1" applyAlignment="1">
      <alignment wrapText="1"/>
      <protection/>
    </xf>
    <xf numFmtId="0" fontId="12" fillId="0" borderId="13" xfId="54" applyFont="1" applyBorder="1" applyAlignment="1">
      <alignment wrapText="1"/>
      <protection/>
    </xf>
    <xf numFmtId="0" fontId="12" fillId="4" borderId="13" xfId="54" applyFont="1" applyFill="1" applyBorder="1" applyAlignment="1">
      <alignment wrapText="1"/>
      <protection/>
    </xf>
    <xf numFmtId="0" fontId="15" fillId="4" borderId="13" xfId="54" applyFont="1" applyFill="1" applyBorder="1" applyAlignment="1">
      <alignment wrapText="1"/>
      <protection/>
    </xf>
    <xf numFmtId="0" fontId="14" fillId="10" borderId="13" xfId="54" applyFont="1" applyFill="1" applyBorder="1" applyAlignment="1">
      <alignment horizontal="left" wrapText="1"/>
      <protection/>
    </xf>
    <xf numFmtId="49" fontId="12" fillId="0" borderId="13" xfId="54" applyNumberFormat="1" applyFont="1" applyBorder="1" applyAlignment="1">
      <alignment horizontal="left" vertical="top" wrapText="1"/>
      <protection/>
    </xf>
    <xf numFmtId="0" fontId="7" fillId="0" borderId="0" xfId="54" applyFont="1" applyAlignment="1">
      <alignment horizontal="center"/>
      <protection/>
    </xf>
    <xf numFmtId="0" fontId="11" fillId="4" borderId="13" xfId="54" applyFont="1" applyFill="1" applyBorder="1" applyAlignment="1">
      <alignment horizontal="left" vertical="top" wrapText="1"/>
      <protection/>
    </xf>
    <xf numFmtId="0" fontId="7" fillId="0" borderId="0" xfId="54" applyFont="1" applyAlignment="1">
      <alignment/>
      <protection/>
    </xf>
    <xf numFmtId="0" fontId="4" fillId="0" borderId="0" xfId="54" applyFont="1">
      <alignment/>
      <protection/>
    </xf>
    <xf numFmtId="0" fontId="17" fillId="0" borderId="0" xfId="54" applyFont="1" applyAlignment="1">
      <alignment horizontal="center"/>
      <protection/>
    </xf>
    <xf numFmtId="0" fontId="20" fillId="0" borderId="0" xfId="54" applyFont="1" applyAlignment="1">
      <alignment horizontal="center"/>
      <protection/>
    </xf>
    <xf numFmtId="0" fontId="4" fillId="4" borderId="0" xfId="54" applyFont="1" applyFill="1" applyAlignment="1">
      <alignment horizontal="center"/>
      <protection/>
    </xf>
    <xf numFmtId="49" fontId="6" fillId="0" borderId="13" xfId="0" applyNumberFormat="1" applyFont="1" applyBorder="1" applyAlignment="1">
      <alignment vertical="top" wrapText="1"/>
    </xf>
    <xf numFmtId="0" fontId="12" fillId="0" borderId="13" xfId="54" applyFont="1" applyBorder="1" applyAlignment="1">
      <alignment horizontal="left" vertical="top" wrapText="1"/>
      <protection/>
    </xf>
    <xf numFmtId="0" fontId="7" fillId="0" borderId="0" xfId="54" applyFont="1" applyAlignment="1">
      <alignment vertical="top"/>
      <protection/>
    </xf>
    <xf numFmtId="0" fontId="17" fillId="0" borderId="0" xfId="54" applyFont="1" applyAlignment="1">
      <alignment horizontal="center" vertical="top"/>
      <protection/>
    </xf>
    <xf numFmtId="49" fontId="14" fillId="0" borderId="13" xfId="0" applyNumberFormat="1" applyFont="1" applyFill="1" applyBorder="1" applyAlignment="1">
      <alignment horizontal="left" vertical="top" wrapText="1"/>
    </xf>
    <xf numFmtId="49" fontId="14" fillId="0" borderId="13" xfId="54" applyNumberFormat="1" applyFont="1" applyFill="1" applyBorder="1" applyAlignment="1">
      <alignment horizontal="left" vertical="top" wrapText="1"/>
      <protection/>
    </xf>
    <xf numFmtId="0" fontId="11" fillId="0" borderId="13" xfId="54" applyFont="1" applyBorder="1" applyAlignment="1">
      <alignment horizontal="left" vertical="top" wrapText="1"/>
      <protection/>
    </xf>
    <xf numFmtId="0" fontId="11" fillId="4" borderId="13" xfId="54" applyFont="1" applyFill="1" applyBorder="1" applyAlignment="1">
      <alignment horizontal="left" vertical="top"/>
      <protection/>
    </xf>
    <xf numFmtId="0" fontId="15" fillId="4" borderId="13" xfId="54" applyFont="1" applyFill="1" applyBorder="1" applyAlignment="1">
      <alignment horizontal="left" vertical="top" wrapText="1"/>
      <protection/>
    </xf>
    <xf numFmtId="0" fontId="15" fillId="0" borderId="13" xfId="54" applyFont="1" applyBorder="1" applyAlignment="1">
      <alignment horizontal="left" vertical="top" wrapText="1"/>
      <protection/>
    </xf>
    <xf numFmtId="0" fontId="7" fillId="0" borderId="13" xfId="54" applyFont="1" applyBorder="1" applyAlignment="1">
      <alignment horizontal="left" vertical="top" wrapText="1"/>
      <protection/>
    </xf>
    <xf numFmtId="0" fontId="14" fillId="0" borderId="13" xfId="54" applyFont="1" applyBorder="1" applyAlignment="1">
      <alignment horizontal="left" vertical="top" wrapText="1"/>
      <protection/>
    </xf>
    <xf numFmtId="0" fontId="10" fillId="4" borderId="13" xfId="54" applyFont="1" applyFill="1" applyBorder="1" applyAlignment="1">
      <alignment horizontal="left" vertical="top" wrapText="1"/>
      <protection/>
    </xf>
    <xf numFmtId="0" fontId="12" fillId="4" borderId="13" xfId="54" applyFont="1" applyFill="1" applyBorder="1" applyAlignment="1">
      <alignment horizontal="left" vertical="top" wrapText="1"/>
      <protection/>
    </xf>
    <xf numFmtId="0" fontId="14" fillId="4" borderId="13" xfId="54" applyFont="1" applyFill="1" applyBorder="1" applyAlignment="1">
      <alignment horizontal="left" vertical="top" wrapText="1"/>
      <protection/>
    </xf>
    <xf numFmtId="0" fontId="4" fillId="0" borderId="0" xfId="54" applyAlignment="1">
      <alignment horizontal="left" vertical="top"/>
      <protection/>
    </xf>
    <xf numFmtId="49" fontId="13" fillId="0" borderId="11" xfId="54" applyNumberFormat="1" applyFont="1" applyBorder="1" applyAlignment="1">
      <alignment horizontal="center" vertical="center"/>
      <protection/>
    </xf>
    <xf numFmtId="49" fontId="13" fillId="4" borderId="11" xfId="54" applyNumberFormat="1" applyFont="1" applyFill="1" applyBorder="1" applyAlignment="1">
      <alignment horizontal="center" vertical="center"/>
      <protection/>
    </xf>
    <xf numFmtId="49" fontId="14" fillId="4" borderId="11" xfId="54" applyNumberFormat="1" applyFont="1" applyFill="1" applyBorder="1" applyAlignment="1">
      <alignment horizontal="center" vertical="center"/>
      <protection/>
    </xf>
    <xf numFmtId="49" fontId="15" fillId="4" borderId="11" xfId="54" applyNumberFormat="1" applyFont="1" applyFill="1" applyBorder="1" applyAlignment="1">
      <alignment horizontal="center" vertical="center"/>
      <protection/>
    </xf>
    <xf numFmtId="49" fontId="15" fillId="0" borderId="11" xfId="54" applyNumberFormat="1" applyFont="1" applyBorder="1" applyAlignment="1">
      <alignment horizontal="center" vertical="center"/>
      <protection/>
    </xf>
    <xf numFmtId="49" fontId="12" fillId="0" borderId="12" xfId="54" applyNumberFormat="1" applyFont="1" applyBorder="1" applyAlignment="1">
      <alignment horizontal="center" vertical="center" wrapText="1"/>
      <protection/>
    </xf>
    <xf numFmtId="49" fontId="14" fillId="0" borderId="11" xfId="0" applyNumberFormat="1" applyFont="1" applyFill="1" applyBorder="1" applyAlignment="1">
      <alignment horizontal="center" vertical="center" wrapText="1"/>
    </xf>
    <xf numFmtId="49" fontId="12" fillId="0" borderId="11" xfId="54" applyNumberFormat="1" applyFont="1" applyBorder="1" applyAlignment="1">
      <alignment horizontal="center" vertical="center" wrapText="1"/>
      <protection/>
    </xf>
    <xf numFmtId="49" fontId="14" fillId="0" borderId="11" xfId="54" applyNumberFormat="1" applyFont="1" applyBorder="1" applyAlignment="1">
      <alignment horizontal="center" vertical="center"/>
      <protection/>
    </xf>
    <xf numFmtId="49" fontId="14" fillId="0" borderId="11" xfId="54" applyNumberFormat="1" applyFont="1" applyBorder="1" applyAlignment="1">
      <alignment horizontal="center" vertical="center" wrapText="1"/>
      <protection/>
    </xf>
    <xf numFmtId="49" fontId="19" fillId="0" borderId="11" xfId="54" applyNumberFormat="1" applyFont="1" applyBorder="1" applyAlignment="1">
      <alignment horizontal="center" vertical="center" wrapText="1"/>
      <protection/>
    </xf>
    <xf numFmtId="49" fontId="7" fillId="4" borderId="11" xfId="54" applyNumberFormat="1" applyFont="1" applyFill="1" applyBorder="1" applyAlignment="1">
      <alignment horizontal="center" vertical="center"/>
      <protection/>
    </xf>
    <xf numFmtId="49" fontId="15" fillId="0" borderId="11" xfId="54" applyNumberFormat="1" applyFont="1" applyBorder="1" applyAlignment="1">
      <alignment horizontal="center" vertical="center" wrapText="1"/>
      <protection/>
    </xf>
    <xf numFmtId="49" fontId="12" fillId="4" borderId="11" xfId="54" applyNumberFormat="1" applyFont="1" applyFill="1" applyBorder="1" applyAlignment="1">
      <alignment horizontal="center" vertical="center"/>
      <protection/>
    </xf>
    <xf numFmtId="49" fontId="10" fillId="4" borderId="11" xfId="54" applyNumberFormat="1" applyFont="1" applyFill="1" applyBorder="1" applyAlignment="1">
      <alignment horizontal="center" vertical="center"/>
      <protection/>
    </xf>
    <xf numFmtId="49" fontId="18" fillId="4" borderId="11" xfId="54" applyNumberFormat="1" applyFont="1" applyFill="1" applyBorder="1" applyAlignment="1">
      <alignment horizontal="center" vertical="center"/>
      <protection/>
    </xf>
    <xf numFmtId="49" fontId="14" fillId="0" borderId="11" xfId="54" applyNumberFormat="1" applyFont="1" applyFill="1" applyBorder="1" applyAlignment="1">
      <alignment horizontal="center" vertical="center" wrapText="1"/>
      <protection/>
    </xf>
    <xf numFmtId="0" fontId="23" fillId="0" borderId="0" xfId="54" applyFont="1">
      <alignment/>
      <protection/>
    </xf>
    <xf numFmtId="0" fontId="22" fillId="0" borderId="0" xfId="0" applyFont="1" applyAlignment="1">
      <alignment/>
    </xf>
    <xf numFmtId="0" fontId="12" fillId="0" borderId="13" xfId="54" applyFont="1" applyFill="1" applyBorder="1" applyAlignment="1">
      <alignment horizontal="left" wrapText="1"/>
      <protection/>
    </xf>
    <xf numFmtId="49" fontId="22" fillId="0" borderId="13" xfId="0" applyNumberFormat="1" applyFont="1" applyBorder="1" applyAlignment="1">
      <alignment vertical="top" wrapText="1"/>
    </xf>
    <xf numFmtId="49" fontId="12" fillId="0" borderId="13" xfId="0" applyNumberFormat="1" applyFont="1" applyBorder="1" applyAlignment="1">
      <alignment vertical="top" wrapText="1"/>
    </xf>
    <xf numFmtId="0" fontId="9" fillId="0" borderId="0" xfId="54" applyFont="1" applyAlignment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54" applyFont="1" applyAlignment="1">
      <alignment horizontal="left" vertical="top"/>
      <protection/>
    </xf>
    <xf numFmtId="0" fontId="25" fillId="0" borderId="0" xfId="54" applyFont="1">
      <alignment/>
      <protection/>
    </xf>
    <xf numFmtId="0" fontId="24" fillId="0" borderId="14" xfId="0" applyFont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top" wrapText="1"/>
    </xf>
    <xf numFmtId="0" fontId="9" fillId="0" borderId="11" xfId="54" applyFont="1" applyBorder="1" applyAlignment="1">
      <alignment horizontal="left" wrapText="1"/>
      <protection/>
    </xf>
    <xf numFmtId="0" fontId="9" fillId="0" borderId="11" xfId="54" applyFont="1" applyBorder="1" applyAlignment="1">
      <alignment horizontal="center"/>
      <protection/>
    </xf>
    <xf numFmtId="0" fontId="25" fillId="0" borderId="0" xfId="54" applyFont="1">
      <alignment/>
      <protection/>
    </xf>
    <xf numFmtId="0" fontId="9" fillId="0" borderId="11" xfId="54" applyFont="1" applyBorder="1" applyAlignment="1">
      <alignment horizontal="left"/>
      <protection/>
    </xf>
    <xf numFmtId="0" fontId="9" fillId="0" borderId="12" xfId="54" applyFont="1" applyBorder="1" applyAlignment="1">
      <alignment horizontal="center" vertical="top"/>
      <protection/>
    </xf>
    <xf numFmtId="0" fontId="9" fillId="0" borderId="13" xfId="54" applyFont="1" applyBorder="1" applyAlignment="1">
      <alignment horizontal="center"/>
      <protection/>
    </xf>
    <xf numFmtId="0" fontId="9" fillId="0" borderId="12" xfId="54" applyFont="1" applyBorder="1" applyAlignment="1">
      <alignment horizontal="center"/>
      <protection/>
    </xf>
    <xf numFmtId="0" fontId="9" fillId="0" borderId="13" xfId="54" applyFont="1" applyBorder="1" applyAlignment="1">
      <alignment horizontal="left" vertical="top"/>
      <protection/>
    </xf>
    <xf numFmtId="0" fontId="25" fillId="0" borderId="0" xfId="54" applyFont="1" applyFill="1">
      <alignment/>
      <protection/>
    </xf>
    <xf numFmtId="0" fontId="23" fillId="4" borderId="0" xfId="54" applyFont="1" applyFill="1">
      <alignment/>
      <protection/>
    </xf>
    <xf numFmtId="4" fontId="12" fillId="0" borderId="11" xfId="54" applyNumberFormat="1" applyFont="1" applyBorder="1" applyAlignment="1">
      <alignment horizontal="center" vertical="top"/>
      <protection/>
    </xf>
    <xf numFmtId="49" fontId="14" fillId="0" borderId="13" xfId="0" applyNumberFormat="1" applyFont="1" applyFill="1" applyBorder="1" applyAlignment="1">
      <alignment vertical="top" wrapText="1"/>
    </xf>
    <xf numFmtId="4" fontId="15" fillId="0" borderId="11" xfId="54" applyNumberFormat="1" applyFont="1" applyBorder="1" applyAlignment="1">
      <alignment horizontal="center" vertical="top"/>
      <protection/>
    </xf>
    <xf numFmtId="49" fontId="14" fillId="0" borderId="16" xfId="54" applyNumberFormat="1" applyFont="1" applyBorder="1" applyAlignment="1">
      <alignment vertical="top" wrapText="1"/>
      <protection/>
    </xf>
    <xf numFmtId="49" fontId="14" fillId="0" borderId="13" xfId="54" applyNumberFormat="1" applyFont="1" applyFill="1" applyBorder="1" applyAlignment="1">
      <alignment vertical="top" wrapText="1"/>
      <protection/>
    </xf>
    <xf numFmtId="49" fontId="14" fillId="0" borderId="11" xfId="54" applyNumberFormat="1" applyFont="1" applyFill="1" applyBorder="1" applyAlignment="1">
      <alignment vertical="top" wrapText="1"/>
      <protection/>
    </xf>
    <xf numFmtId="49" fontId="15" fillId="0" borderId="13" xfId="0" applyNumberFormat="1" applyFont="1" applyFill="1" applyBorder="1" applyAlignment="1">
      <alignment vertical="top" wrapText="1"/>
    </xf>
    <xf numFmtId="49" fontId="14" fillId="0" borderId="13" xfId="0" applyNumberFormat="1" applyFont="1" applyBorder="1" applyAlignment="1">
      <alignment vertical="top" wrapText="1"/>
    </xf>
    <xf numFmtId="0" fontId="16" fillId="0" borderId="0" xfId="54" applyFont="1" applyAlignment="1">
      <alignment vertical="top"/>
      <protection/>
    </xf>
    <xf numFmtId="0" fontId="15" fillId="0" borderId="11" xfId="54" applyFont="1" applyBorder="1" applyAlignment="1">
      <alignment horizontal="left" vertical="top"/>
      <protection/>
    </xf>
    <xf numFmtId="0" fontId="23" fillId="0" borderId="0" xfId="54" applyFont="1">
      <alignment/>
      <protection/>
    </xf>
    <xf numFmtId="0" fontId="12" fillId="0" borderId="11" xfId="54" applyFont="1" applyBorder="1" applyAlignment="1">
      <alignment horizontal="left" vertical="top"/>
      <protection/>
    </xf>
    <xf numFmtId="0" fontId="12" fillId="0" borderId="11" xfId="54" applyFont="1" applyBorder="1" applyAlignment="1">
      <alignment horizontal="left" vertical="top" wrapText="1"/>
      <protection/>
    </xf>
    <xf numFmtId="0" fontId="15" fillId="0" borderId="11" xfId="54" applyFont="1" applyBorder="1" applyAlignment="1">
      <alignment horizontal="left" vertical="top" wrapText="1"/>
      <protection/>
    </xf>
    <xf numFmtId="0" fontId="12" fillId="0" borderId="0" xfId="54" applyFont="1" applyAlignment="1">
      <alignment horizontal="left" vertical="top" wrapText="1"/>
      <protection/>
    </xf>
    <xf numFmtId="0" fontId="15" fillId="0" borderId="0" xfId="54" applyFont="1" applyAlignment="1">
      <alignment horizontal="left" vertical="top" wrapText="1"/>
      <protection/>
    </xf>
    <xf numFmtId="0" fontId="12" fillId="0" borderId="12" xfId="54" applyFont="1" applyBorder="1" applyAlignment="1">
      <alignment horizontal="left" vertical="top" wrapText="1"/>
      <protection/>
    </xf>
    <xf numFmtId="0" fontId="22" fillId="0" borderId="17" xfId="54" applyFont="1" applyBorder="1" applyAlignment="1">
      <alignment horizontal="left" vertical="top"/>
      <protection/>
    </xf>
    <xf numFmtId="0" fontId="22" fillId="0" borderId="18" xfId="54" applyFont="1" applyBorder="1" applyAlignment="1">
      <alignment horizontal="left" vertical="top"/>
      <protection/>
    </xf>
    <xf numFmtId="0" fontId="15" fillId="0" borderId="12" xfId="54" applyFont="1" applyBorder="1" applyAlignment="1">
      <alignment horizontal="left" vertical="top" wrapText="1"/>
      <protection/>
    </xf>
    <xf numFmtId="0" fontId="15" fillId="0" borderId="11" xfId="54" applyFont="1" applyBorder="1" applyAlignment="1">
      <alignment horizontal="left"/>
      <protection/>
    </xf>
    <xf numFmtId="0" fontId="26" fillId="0" borderId="19" xfId="0" applyFont="1" applyBorder="1" applyAlignment="1">
      <alignment vertical="top" wrapText="1"/>
    </xf>
    <xf numFmtId="0" fontId="26" fillId="0" borderId="20" xfId="0" applyFont="1" applyBorder="1" applyAlignment="1">
      <alignment vertical="top" wrapText="1"/>
    </xf>
    <xf numFmtId="0" fontId="22" fillId="0" borderId="19" xfId="0" applyFont="1" applyBorder="1" applyAlignment="1">
      <alignment vertical="top" wrapText="1"/>
    </xf>
    <xf numFmtId="0" fontId="22" fillId="0" borderId="2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2" fillId="0" borderId="21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6" fillId="0" borderId="23" xfId="0" applyFont="1" applyBorder="1" applyAlignment="1">
      <alignment vertical="top" wrapText="1"/>
    </xf>
    <xf numFmtId="4" fontId="26" fillId="0" borderId="20" xfId="0" applyNumberFormat="1" applyFont="1" applyBorder="1" applyAlignment="1">
      <alignment horizontal="right" vertical="top" wrapText="1"/>
    </xf>
    <xf numFmtId="4" fontId="22" fillId="0" borderId="20" xfId="0" applyNumberFormat="1" applyFont="1" applyBorder="1" applyAlignment="1">
      <alignment horizontal="right" vertical="top" wrapText="1"/>
    </xf>
    <xf numFmtId="4" fontId="26" fillId="0" borderId="21" xfId="0" applyNumberFormat="1" applyFont="1" applyBorder="1" applyAlignment="1">
      <alignment horizontal="right" vertical="top" wrapText="1"/>
    </xf>
    <xf numFmtId="4" fontId="26" fillId="0" borderId="23" xfId="0" applyNumberFormat="1" applyFont="1" applyBorder="1" applyAlignment="1">
      <alignment horizontal="right" vertical="top" wrapText="1"/>
    </xf>
    <xf numFmtId="4" fontId="26" fillId="0" borderId="22" xfId="0" applyNumberFormat="1" applyFont="1" applyBorder="1" applyAlignment="1">
      <alignment horizontal="right" vertical="top" wrapText="1"/>
    </xf>
    <xf numFmtId="0" fontId="22" fillId="0" borderId="0" xfId="0" applyFont="1" applyAlignment="1">
      <alignment vertical="top"/>
    </xf>
    <xf numFmtId="0" fontId="22" fillId="0" borderId="11" xfId="0" applyFont="1" applyBorder="1" applyAlignment="1">
      <alignment horizontal="left" vertical="center" wrapText="1"/>
    </xf>
    <xf numFmtId="0" fontId="26" fillId="0" borderId="11" xfId="0" applyFont="1" applyFill="1" applyBorder="1" applyAlignment="1">
      <alignment horizontal="left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left" vertical="center" wrapText="1"/>
    </xf>
    <xf numFmtId="49" fontId="22" fillId="0" borderId="11" xfId="0" applyNumberFormat="1" applyFont="1" applyBorder="1" applyAlignment="1">
      <alignment horizontal="left" vertical="center" wrapText="1"/>
    </xf>
    <xf numFmtId="4" fontId="15" fillId="4" borderId="11" xfId="54" applyNumberFormat="1" applyFont="1" applyFill="1" applyBorder="1" applyAlignment="1">
      <alignment horizontal="right" vertical="top"/>
      <protection/>
    </xf>
    <xf numFmtId="4" fontId="12" fillId="4" borderId="11" xfId="54" applyNumberFormat="1" applyFont="1" applyFill="1" applyBorder="1" applyAlignment="1">
      <alignment horizontal="right" vertical="top"/>
      <protection/>
    </xf>
    <xf numFmtId="4" fontId="12" fillId="0" borderId="11" xfId="54" applyNumberFormat="1" applyFont="1" applyFill="1" applyBorder="1" applyAlignment="1">
      <alignment horizontal="center" vertical="top"/>
      <protection/>
    </xf>
    <xf numFmtId="0" fontId="9" fillId="0" borderId="0" xfId="54" applyFont="1" applyAlignment="1">
      <alignment wrapText="1"/>
      <protection/>
    </xf>
    <xf numFmtId="49" fontId="12" fillId="0" borderId="13" xfId="0" applyNumberFormat="1" applyFont="1" applyFill="1" applyBorder="1" applyAlignment="1">
      <alignment vertical="top" wrapText="1"/>
    </xf>
    <xf numFmtId="49" fontId="26" fillId="0" borderId="11" xfId="0" applyNumberFormat="1" applyFont="1" applyBorder="1" applyAlignment="1">
      <alignment horizontal="left" vertical="center" wrapText="1"/>
    </xf>
    <xf numFmtId="49" fontId="26" fillId="0" borderId="11" xfId="0" applyNumberFormat="1" applyFont="1" applyBorder="1" applyAlignment="1">
      <alignment horizontal="center" vertical="center" wrapText="1"/>
    </xf>
    <xf numFmtId="49" fontId="12" fillId="0" borderId="0" xfId="54" applyNumberFormat="1" applyFont="1" applyBorder="1" applyAlignment="1">
      <alignment vertical="top" wrapText="1"/>
      <protection/>
    </xf>
    <xf numFmtId="49" fontId="27" fillId="0" borderId="13" xfId="0" applyNumberFormat="1" applyFont="1" applyFill="1" applyBorder="1" applyAlignment="1">
      <alignment vertical="top" wrapText="1"/>
    </xf>
    <xf numFmtId="49" fontId="15" fillId="4" borderId="11" xfId="54" applyNumberFormat="1" applyFont="1" applyFill="1" applyBorder="1" applyAlignment="1">
      <alignment horizontal="center" vertical="center" wrapText="1"/>
      <protection/>
    </xf>
    <xf numFmtId="49" fontId="12" fillId="4" borderId="11" xfId="54" applyNumberFormat="1" applyFont="1" applyFill="1" applyBorder="1" applyAlignment="1">
      <alignment horizontal="center" vertical="center" wrapText="1"/>
      <protection/>
    </xf>
    <xf numFmtId="4" fontId="15" fillId="0" borderId="11" xfId="54" applyNumberFormat="1" applyFont="1" applyBorder="1" applyAlignment="1">
      <alignment horizontal="right" vertical="center"/>
      <protection/>
    </xf>
    <xf numFmtId="49" fontId="14" fillId="10" borderId="13" xfId="0" applyNumberFormat="1" applyFont="1" applyFill="1" applyBorder="1" applyAlignment="1">
      <alignment vertical="top" wrapText="1"/>
    </xf>
    <xf numFmtId="49" fontId="12" fillId="0" borderId="11" xfId="54" applyNumberFormat="1" applyFont="1" applyFill="1" applyBorder="1" applyAlignment="1">
      <alignment horizontal="center"/>
      <protection/>
    </xf>
    <xf numFmtId="4" fontId="12" fillId="0" borderId="11" xfId="54" applyNumberFormat="1" applyFont="1" applyFill="1" applyBorder="1" applyAlignment="1">
      <alignment horizontal="right"/>
      <protection/>
    </xf>
    <xf numFmtId="4" fontId="11" fillId="0" borderId="11" xfId="54" applyNumberFormat="1" applyFont="1" applyBorder="1" applyAlignment="1">
      <alignment horizontal="right" vertical="center"/>
      <protection/>
    </xf>
    <xf numFmtId="4" fontId="11" fillId="4" borderId="11" xfId="54" applyNumberFormat="1" applyFont="1" applyFill="1" applyBorder="1" applyAlignment="1">
      <alignment horizontal="right" vertical="center"/>
      <protection/>
    </xf>
    <xf numFmtId="4" fontId="15" fillId="4" borderId="11" xfId="54" applyNumberFormat="1" applyFont="1" applyFill="1" applyBorder="1" applyAlignment="1">
      <alignment horizontal="right" vertical="center"/>
      <protection/>
    </xf>
    <xf numFmtId="4" fontId="12" fillId="0" borderId="11" xfId="54" applyNumberFormat="1" applyFont="1" applyBorder="1" applyAlignment="1">
      <alignment horizontal="right" vertical="center"/>
      <protection/>
    </xf>
    <xf numFmtId="4" fontId="14" fillId="0" borderId="11" xfId="54" applyNumberFormat="1" applyFont="1" applyBorder="1" applyAlignment="1">
      <alignment horizontal="right" vertical="center"/>
      <protection/>
    </xf>
    <xf numFmtId="4" fontId="7" fillId="4" borderId="11" xfId="54" applyNumberFormat="1" applyFont="1" applyFill="1" applyBorder="1" applyAlignment="1">
      <alignment horizontal="right" vertical="center"/>
      <protection/>
    </xf>
    <xf numFmtId="4" fontId="12" fillId="4" borderId="11" xfId="54" applyNumberFormat="1" applyFont="1" applyFill="1" applyBorder="1" applyAlignment="1">
      <alignment horizontal="right" vertical="center"/>
      <protection/>
    </xf>
    <xf numFmtId="4" fontId="14" fillId="4" borderId="11" xfId="54" applyNumberFormat="1" applyFont="1" applyFill="1" applyBorder="1" applyAlignment="1">
      <alignment horizontal="right" vertical="center"/>
      <protection/>
    </xf>
    <xf numFmtId="4" fontId="8" fillId="4" borderId="11" xfId="54" applyNumberFormat="1" applyFont="1" applyFill="1" applyBorder="1" applyAlignment="1">
      <alignment horizontal="right" vertical="center"/>
      <protection/>
    </xf>
    <xf numFmtId="4" fontId="10" fillId="4" borderId="11" xfId="54" applyNumberFormat="1" applyFont="1" applyFill="1" applyBorder="1" applyAlignment="1">
      <alignment horizontal="right" vertical="center"/>
      <protection/>
    </xf>
    <xf numFmtId="4" fontId="14" fillId="0" borderId="12" xfId="54" applyNumberFormat="1" applyFont="1" applyBorder="1" applyAlignment="1">
      <alignment horizontal="right" vertical="top"/>
      <protection/>
    </xf>
    <xf numFmtId="4" fontId="14" fillId="4" borderId="11" xfId="54" applyNumberFormat="1" applyFont="1" applyFill="1" applyBorder="1" applyAlignment="1">
      <alignment horizontal="right" vertical="top"/>
      <protection/>
    </xf>
    <xf numFmtId="4" fontId="12" fillId="0" borderId="11" xfId="54" applyNumberFormat="1" applyFont="1" applyBorder="1" applyAlignment="1">
      <alignment horizontal="right" vertical="top"/>
      <protection/>
    </xf>
    <xf numFmtId="4" fontId="14" fillId="0" borderId="11" xfId="54" applyNumberFormat="1" applyFont="1" applyBorder="1" applyAlignment="1">
      <alignment horizontal="right" vertical="top"/>
      <protection/>
    </xf>
    <xf numFmtId="4" fontId="19" fillId="0" borderId="11" xfId="54" applyNumberFormat="1" applyFont="1" applyBorder="1" applyAlignment="1">
      <alignment horizontal="right" vertical="top"/>
      <protection/>
    </xf>
    <xf numFmtId="4" fontId="15" fillId="0" borderId="11" xfId="54" applyNumberFormat="1" applyFont="1" applyBorder="1" applyAlignment="1">
      <alignment horizontal="right" vertical="top"/>
      <protection/>
    </xf>
    <xf numFmtId="49" fontId="28" fillId="0" borderId="11" xfId="54" applyNumberFormat="1" applyFont="1" applyBorder="1" applyAlignment="1">
      <alignment vertical="top" wrapText="1"/>
      <protection/>
    </xf>
    <xf numFmtId="49" fontId="9" fillId="0" borderId="11" xfId="54" applyNumberFormat="1" applyFont="1" applyBorder="1" applyAlignment="1">
      <alignment vertical="top" wrapText="1"/>
      <protection/>
    </xf>
    <xf numFmtId="0" fontId="1" fillId="0" borderId="11" xfId="0" applyFont="1" applyBorder="1" applyAlignment="1">
      <alignment horizontal="left" vertical="center" wrapText="1"/>
    </xf>
    <xf numFmtId="49" fontId="9" fillId="4" borderId="11" xfId="0" applyNumberFormat="1" applyFont="1" applyFill="1" applyBorder="1" applyAlignment="1">
      <alignment horizontal="left" vertical="top" wrapText="1"/>
    </xf>
    <xf numFmtId="49" fontId="15" fillId="0" borderId="11" xfId="54" applyNumberFormat="1" applyFont="1" applyBorder="1" applyAlignment="1">
      <alignment vertical="center" wrapText="1"/>
      <protection/>
    </xf>
    <xf numFmtId="49" fontId="12" fillId="0" borderId="11" xfId="54" applyNumberFormat="1" applyFont="1" applyBorder="1" applyAlignment="1">
      <alignment vertical="center" wrapText="1"/>
      <protection/>
    </xf>
    <xf numFmtId="0" fontId="2" fillId="0" borderId="11" xfId="0" applyFont="1" applyBorder="1" applyAlignment="1">
      <alignment horizontal="left" vertical="center" wrapText="1"/>
    </xf>
    <xf numFmtId="49" fontId="9" fillId="4" borderId="11" xfId="0" applyNumberFormat="1" applyFont="1" applyFill="1" applyBorder="1" applyAlignment="1">
      <alignment horizontal="left" vertical="center" wrapText="1"/>
    </xf>
    <xf numFmtId="49" fontId="15" fillId="0" borderId="13" xfId="0" applyNumberFormat="1" applyFont="1" applyBorder="1" applyAlignment="1">
      <alignment vertical="top" wrapText="1"/>
    </xf>
    <xf numFmtId="49" fontId="29" fillId="4" borderId="11" xfId="0" applyNumberFormat="1" applyFont="1" applyFill="1" applyBorder="1" applyAlignment="1">
      <alignment horizontal="left" vertical="center" wrapText="1"/>
    </xf>
    <xf numFmtId="49" fontId="15" fillId="0" borderId="12" xfId="54" applyNumberFormat="1" applyFont="1" applyBorder="1" applyAlignment="1">
      <alignment horizontal="center" vertical="center"/>
      <protection/>
    </xf>
    <xf numFmtId="0" fontId="4" fillId="18" borderId="0" xfId="54" applyFill="1">
      <alignment/>
      <protection/>
    </xf>
    <xf numFmtId="0" fontId="5" fillId="0" borderId="0" xfId="0" applyFont="1" applyAlignment="1">
      <alignment wrapText="1"/>
    </xf>
    <xf numFmtId="4" fontId="9" fillId="0" borderId="12" xfId="54" applyNumberFormat="1" applyFont="1" applyBorder="1" applyAlignment="1">
      <alignment horizontal="right" vertical="top"/>
      <protection/>
    </xf>
    <xf numFmtId="49" fontId="12" fillId="0" borderId="11" xfId="0" applyNumberFormat="1" applyFont="1" applyBorder="1" applyAlignment="1">
      <alignment wrapText="1"/>
    </xf>
    <xf numFmtId="49" fontId="15" fillId="0" borderId="11" xfId="0" applyNumberFormat="1" applyFont="1" applyBorder="1" applyAlignment="1">
      <alignment wrapText="1"/>
    </xf>
    <xf numFmtId="49" fontId="14" fillId="0" borderId="11" xfId="0" applyNumberFormat="1" applyFont="1" applyBorder="1" applyAlignment="1">
      <alignment wrapText="1"/>
    </xf>
    <xf numFmtId="0" fontId="9" fillId="0" borderId="0" xfId="54" applyFont="1" applyAlignment="1">
      <alignment horizontal="right"/>
      <protection/>
    </xf>
    <xf numFmtId="0" fontId="12" fillId="0" borderId="13" xfId="54" applyFont="1" applyBorder="1" applyAlignment="1">
      <alignment horizontal="left" vertical="top" wrapText="1"/>
      <protection/>
    </xf>
    <xf numFmtId="0" fontId="27" fillId="0" borderId="24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192" fontId="22" fillId="0" borderId="11" xfId="33" applyNumberFormat="1" applyFont="1" applyBorder="1">
      <alignment horizontal="left" wrapText="1"/>
      <protection/>
    </xf>
    <xf numFmtId="0" fontId="22" fillId="0" borderId="11" xfId="33" applyFont="1" applyBorder="1">
      <alignment horizontal="left" wrapText="1"/>
      <protection/>
    </xf>
    <xf numFmtId="192" fontId="27" fillId="0" borderId="11" xfId="33" applyNumberFormat="1" applyFont="1" applyBorder="1">
      <alignment horizontal="left" wrapText="1"/>
      <protection/>
    </xf>
    <xf numFmtId="0" fontId="27" fillId="0" borderId="11" xfId="33" applyFont="1" applyBorder="1">
      <alignment horizontal="left" wrapText="1"/>
      <protection/>
    </xf>
    <xf numFmtId="0" fontId="22" fillId="0" borderId="25" xfId="0" applyFont="1" applyBorder="1" applyAlignment="1">
      <alignment horizontal="left" vertical="top" wrapText="1"/>
    </xf>
    <xf numFmtId="0" fontId="27" fillId="0" borderId="11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left" vertical="top" wrapText="1"/>
    </xf>
    <xf numFmtId="49" fontId="29" fillId="4" borderId="11" xfId="0" applyNumberFormat="1" applyFont="1" applyFill="1" applyBorder="1" applyAlignment="1">
      <alignment horizontal="left" vertical="top" wrapText="1"/>
    </xf>
    <xf numFmtId="49" fontId="14" fillId="0" borderId="11" xfId="54" applyNumberFormat="1" applyFont="1" applyBorder="1" applyAlignment="1">
      <alignment vertical="center" wrapText="1"/>
      <protection/>
    </xf>
    <xf numFmtId="49" fontId="14" fillId="0" borderId="12" xfId="54" applyNumberFormat="1" applyFont="1" applyBorder="1" applyAlignment="1">
      <alignment vertical="center" wrapText="1"/>
      <protection/>
    </xf>
    <xf numFmtId="49" fontId="12" fillId="0" borderId="12" xfId="54" applyNumberFormat="1" applyFont="1" applyBorder="1" applyAlignment="1">
      <alignment vertical="center" wrapText="1"/>
      <protection/>
    </xf>
    <xf numFmtId="0" fontId="12" fillId="0" borderId="11" xfId="54" applyNumberFormat="1" applyFont="1" applyBorder="1" applyAlignment="1">
      <alignment horizontal="center" vertical="center" wrapText="1"/>
      <protection/>
    </xf>
    <xf numFmtId="0" fontId="22" fillId="0" borderId="26" xfId="0" applyFont="1" applyBorder="1" applyAlignment="1">
      <alignment horizontal="left" vertical="top" wrapText="1"/>
    </xf>
    <xf numFmtId="0" fontId="22" fillId="0" borderId="27" xfId="0" applyFont="1" applyBorder="1" applyAlignment="1">
      <alignment horizontal="left" vertical="top" wrapText="1"/>
    </xf>
    <xf numFmtId="0" fontId="27" fillId="0" borderId="28" xfId="0" applyFont="1" applyBorder="1" applyAlignment="1">
      <alignment horizontal="left" vertical="top" wrapText="1"/>
    </xf>
    <xf numFmtId="49" fontId="14" fillId="0" borderId="12" xfId="54" applyNumberFormat="1" applyFont="1" applyBorder="1" applyAlignment="1">
      <alignment horizontal="center" vertical="center" wrapText="1"/>
      <protection/>
    </xf>
    <xf numFmtId="192" fontId="27" fillId="0" borderId="11" xfId="33" applyNumberFormat="1" applyFont="1" applyBorder="1" applyAlignment="1">
      <alignment horizontal="center" vertical="center" wrapText="1"/>
      <protection/>
    </xf>
    <xf numFmtId="0" fontId="27" fillId="0" borderId="11" xfId="33" applyFont="1" applyBorder="1" applyAlignment="1">
      <alignment horizontal="center" vertical="center" wrapText="1"/>
      <protection/>
    </xf>
    <xf numFmtId="192" fontId="22" fillId="0" borderId="11" xfId="33" applyNumberFormat="1" applyFont="1" applyBorder="1" applyAlignment="1">
      <alignment horizontal="center" vertical="center" wrapText="1"/>
      <protection/>
    </xf>
    <xf numFmtId="0" fontId="22" fillId="0" borderId="11" xfId="33" applyFont="1" applyBorder="1" applyAlignment="1">
      <alignment horizontal="center" vertical="center" wrapText="1"/>
      <protection/>
    </xf>
    <xf numFmtId="0" fontId="26" fillId="0" borderId="13" xfId="0" applyFont="1" applyBorder="1" applyAlignment="1">
      <alignment horizontal="left" vertical="top" wrapText="1"/>
    </xf>
    <xf numFmtId="192" fontId="26" fillId="0" borderId="11" xfId="33" applyNumberFormat="1" applyFont="1" applyBorder="1" applyAlignment="1">
      <alignment horizontal="center" vertical="center" wrapText="1"/>
      <protection/>
    </xf>
    <xf numFmtId="0" fontId="26" fillId="0" borderId="11" xfId="33" applyFont="1" applyBorder="1" applyAlignment="1">
      <alignment horizontal="center" vertical="center" wrapText="1"/>
      <protection/>
    </xf>
    <xf numFmtId="49" fontId="15" fillId="0" borderId="12" xfId="54" applyNumberFormat="1" applyFont="1" applyBorder="1" applyAlignment="1">
      <alignment horizontal="center" vertical="center" wrapText="1"/>
      <protection/>
    </xf>
    <xf numFmtId="49" fontId="14" fillId="4" borderId="11" xfId="54" applyNumberFormat="1" applyFont="1" applyFill="1" applyBorder="1" applyAlignment="1">
      <alignment horizontal="center" vertical="center" wrapText="1"/>
      <protection/>
    </xf>
    <xf numFmtId="49" fontId="19" fillId="0" borderId="11" xfId="54" applyNumberFormat="1" applyFont="1" applyBorder="1" applyAlignment="1">
      <alignment horizontal="center" vertical="center"/>
      <protection/>
    </xf>
    <xf numFmtId="0" fontId="4" fillId="0" borderId="0" xfId="54" applyAlignment="1">
      <alignment horizontal="center"/>
      <protection/>
    </xf>
    <xf numFmtId="0" fontId="2" fillId="0" borderId="0" xfId="0" applyFont="1" applyAlignment="1">
      <alignment horizontal="right"/>
    </xf>
    <xf numFmtId="0" fontId="24" fillId="0" borderId="29" xfId="0" applyFont="1" applyBorder="1" applyAlignment="1">
      <alignment horizontal="center" vertical="top" wrapText="1"/>
    </xf>
    <xf numFmtId="0" fontId="24" fillId="0" borderId="30" xfId="0" applyFont="1" applyBorder="1" applyAlignment="1">
      <alignment horizontal="center" vertical="top" wrapText="1"/>
    </xf>
    <xf numFmtId="4" fontId="26" fillId="0" borderId="20" xfId="0" applyNumberFormat="1" applyFont="1" applyBorder="1" applyAlignment="1">
      <alignment horizontal="center" vertical="top" wrapText="1"/>
    </xf>
    <xf numFmtId="4" fontId="22" fillId="0" borderId="20" xfId="0" applyNumberFormat="1" applyFont="1" applyBorder="1" applyAlignment="1">
      <alignment horizontal="center" vertical="top" wrapText="1"/>
    </xf>
    <xf numFmtId="0" fontId="22" fillId="0" borderId="22" xfId="0" applyFont="1" applyBorder="1" applyAlignment="1">
      <alignment vertical="top" wrapText="1"/>
    </xf>
    <xf numFmtId="4" fontId="26" fillId="0" borderId="23" xfId="0" applyNumberFormat="1" applyFont="1" applyBorder="1" applyAlignment="1">
      <alignment horizontal="center" vertical="top" wrapText="1"/>
    </xf>
    <xf numFmtId="4" fontId="26" fillId="0" borderId="22" xfId="0" applyNumberFormat="1" applyFont="1" applyBorder="1" applyAlignment="1">
      <alignment horizontal="center" vertical="top" wrapText="1"/>
    </xf>
    <xf numFmtId="0" fontId="6" fillId="0" borderId="0" xfId="54" applyFont="1" applyAlignment="1">
      <alignment horizontal="center" vertical="center"/>
      <protection/>
    </xf>
    <xf numFmtId="0" fontId="9" fillId="0" borderId="11" xfId="54" applyFont="1" applyBorder="1" applyAlignment="1">
      <alignment horizontal="center" vertical="center" wrapText="1"/>
      <protection/>
    </xf>
    <xf numFmtId="0" fontId="9" fillId="0" borderId="11" xfId="54" applyFont="1" applyBorder="1" applyAlignment="1">
      <alignment horizontal="center" vertical="center"/>
      <protection/>
    </xf>
    <xf numFmtId="0" fontId="22" fillId="0" borderId="11" xfId="54" applyFont="1" applyBorder="1" applyAlignment="1">
      <alignment horizontal="left" vertical="top"/>
      <protection/>
    </xf>
    <xf numFmtId="0" fontId="22" fillId="0" borderId="31" xfId="54" applyFont="1" applyBorder="1" applyAlignment="1">
      <alignment horizontal="left" vertical="top"/>
      <protection/>
    </xf>
    <xf numFmtId="0" fontId="12" fillId="0" borderId="31" xfId="54" applyFont="1" applyBorder="1" applyAlignment="1">
      <alignment horizontal="left" vertical="top"/>
      <protection/>
    </xf>
    <xf numFmtId="0" fontId="4" fillId="0" borderId="0" xfId="54" applyFont="1" applyAlignment="1">
      <alignment horizontal="center" vertical="center"/>
      <protection/>
    </xf>
    <xf numFmtId="4" fontId="9" fillId="0" borderId="11" xfId="54" applyNumberFormat="1" applyFont="1" applyBorder="1" applyAlignment="1">
      <alignment horizontal="right"/>
      <protection/>
    </xf>
    <xf numFmtId="49" fontId="13" fillId="4" borderId="11" xfId="54" applyNumberFormat="1" applyFont="1" applyFill="1" applyBorder="1" applyAlignment="1">
      <alignment horizontal="left"/>
      <protection/>
    </xf>
    <xf numFmtId="49" fontId="10" fillId="4" borderId="11" xfId="54" applyNumberFormat="1" applyFont="1" applyFill="1" applyBorder="1" applyAlignment="1">
      <alignment horizontal="center"/>
      <protection/>
    </xf>
    <xf numFmtId="49" fontId="11" fillId="4" borderId="11" xfId="54" applyNumberFormat="1" applyFont="1" applyFill="1" applyBorder="1" applyAlignment="1">
      <alignment horizontal="center"/>
      <protection/>
    </xf>
    <xf numFmtId="49" fontId="11" fillId="4" borderId="12" xfId="54" applyNumberFormat="1" applyFont="1" applyFill="1" applyBorder="1" applyAlignment="1">
      <alignment horizontal="center"/>
      <protection/>
    </xf>
    <xf numFmtId="4" fontId="11" fillId="0" borderId="11" xfId="54" applyNumberFormat="1" applyFont="1" applyBorder="1" applyAlignment="1">
      <alignment horizontal="right"/>
      <protection/>
    </xf>
    <xf numFmtId="4" fontId="11" fillId="0" borderId="12" xfId="54" applyNumberFormat="1" applyFont="1" applyBorder="1" applyAlignment="1">
      <alignment horizontal="right"/>
      <protection/>
    </xf>
    <xf numFmtId="4" fontId="14" fillId="4" borderId="11" xfId="54" applyNumberFormat="1" applyFont="1" applyFill="1" applyBorder="1" applyAlignment="1">
      <alignment vertical="top"/>
      <protection/>
    </xf>
    <xf numFmtId="4" fontId="12" fillId="0" borderId="11" xfId="54" applyNumberFormat="1" applyFont="1" applyBorder="1" applyAlignment="1">
      <alignment vertical="top"/>
      <protection/>
    </xf>
    <xf numFmtId="49" fontId="15" fillId="0" borderId="11" xfId="54" applyNumberFormat="1" applyFont="1" applyBorder="1" applyAlignment="1">
      <alignment vertical="top"/>
      <protection/>
    </xf>
    <xf numFmtId="49" fontId="15" fillId="0" borderId="12" xfId="54" applyNumberFormat="1" applyFont="1" applyBorder="1" applyAlignment="1">
      <alignment vertical="top" wrapText="1"/>
      <protection/>
    </xf>
    <xf numFmtId="4" fontId="15" fillId="0" borderId="11" xfId="54" applyNumberFormat="1" applyFont="1" applyBorder="1" applyAlignment="1">
      <alignment vertical="top"/>
      <protection/>
    </xf>
    <xf numFmtId="49" fontId="12" fillId="0" borderId="11" xfId="54" applyNumberFormat="1" applyFont="1" applyBorder="1" applyAlignment="1">
      <alignment vertical="top"/>
      <protection/>
    </xf>
    <xf numFmtId="4" fontId="14" fillId="0" borderId="11" xfId="54" applyNumberFormat="1" applyFont="1" applyBorder="1" applyAlignment="1">
      <alignment vertical="top"/>
      <protection/>
    </xf>
    <xf numFmtId="0" fontId="16" fillId="0" borderId="0" xfId="54" applyFont="1" applyAlignment="1">
      <alignment vertical="top"/>
      <protection/>
    </xf>
    <xf numFmtId="4" fontId="15" fillId="4" borderId="11" xfId="54" applyNumberFormat="1" applyFont="1" applyFill="1" applyBorder="1" applyAlignment="1">
      <alignment vertical="top"/>
      <protection/>
    </xf>
    <xf numFmtId="49" fontId="27" fillId="0" borderId="13" xfId="0" applyNumberFormat="1" applyFont="1" applyBorder="1" applyAlignment="1">
      <alignment vertical="top" wrapText="1"/>
    </xf>
    <xf numFmtId="49" fontId="13" fillId="4" borderId="11" xfId="54" applyNumberFormat="1" applyFont="1" applyFill="1" applyBorder="1" applyAlignment="1">
      <alignment vertical="top" wrapText="1"/>
      <protection/>
    </xf>
    <xf numFmtId="49" fontId="11" fillId="4" borderId="11" xfId="54" applyNumberFormat="1" applyFont="1" applyFill="1" applyBorder="1" applyAlignment="1">
      <alignment vertical="top" wrapText="1"/>
      <protection/>
    </xf>
    <xf numFmtId="49" fontId="11" fillId="4" borderId="13" xfId="54" applyNumberFormat="1" applyFont="1" applyFill="1" applyBorder="1" applyAlignment="1">
      <alignment vertical="top" wrapText="1"/>
      <protection/>
    </xf>
    <xf numFmtId="4" fontId="11" fillId="4" borderId="11" xfId="54" applyNumberFormat="1" applyFont="1" applyFill="1" applyBorder="1" applyAlignment="1">
      <alignment vertical="top"/>
      <protection/>
    </xf>
    <xf numFmtId="4" fontId="10" fillId="4" borderId="11" xfId="54" applyNumberFormat="1" applyFont="1" applyFill="1" applyBorder="1" applyAlignment="1">
      <alignment vertical="top"/>
      <protection/>
    </xf>
    <xf numFmtId="0" fontId="6" fillId="0" borderId="11" xfId="54" applyFont="1" applyBorder="1" applyAlignment="1">
      <alignment vertical="top"/>
      <protection/>
    </xf>
    <xf numFmtId="0" fontId="14" fillId="0" borderId="13" xfId="54" applyFont="1" applyBorder="1" applyAlignment="1">
      <alignment vertical="top" wrapText="1"/>
      <protection/>
    </xf>
    <xf numFmtId="2" fontId="14" fillId="4" borderId="13" xfId="54" applyNumberFormat="1" applyFont="1" applyFill="1" applyBorder="1" applyAlignment="1">
      <alignment vertical="top" wrapText="1"/>
      <protection/>
    </xf>
    <xf numFmtId="4" fontId="12" fillId="4" borderId="11" xfId="54" applyNumberFormat="1" applyFont="1" applyFill="1" applyBorder="1" applyAlignment="1">
      <alignment vertical="top"/>
      <protection/>
    </xf>
    <xf numFmtId="49" fontId="28" fillId="0" borderId="13" xfId="0" applyNumberFormat="1" applyFont="1" applyBorder="1" applyAlignment="1">
      <alignment vertical="top" wrapText="1"/>
    </xf>
    <xf numFmtId="49" fontId="9" fillId="0" borderId="13" xfId="0" applyNumberFormat="1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4" fontId="15" fillId="4" borderId="11" xfId="54" applyNumberFormat="1" applyFont="1" applyFill="1" applyBorder="1" applyAlignment="1">
      <alignment vertical="top" wrapText="1"/>
      <protection/>
    </xf>
    <xf numFmtId="4" fontId="12" fillId="4" borderId="11" xfId="54" applyNumberFormat="1" applyFont="1" applyFill="1" applyBorder="1" applyAlignment="1">
      <alignment vertical="top" wrapText="1"/>
      <protection/>
    </xf>
    <xf numFmtId="4" fontId="15" fillId="0" borderId="11" xfId="54" applyNumberFormat="1" applyFont="1" applyBorder="1" applyAlignment="1">
      <alignment vertical="top" wrapText="1"/>
      <protection/>
    </xf>
    <xf numFmtId="4" fontId="12" fillId="0" borderId="11" xfId="54" applyNumberFormat="1" applyFont="1" applyBorder="1" applyAlignment="1">
      <alignment vertical="top" wrapText="1"/>
      <protection/>
    </xf>
    <xf numFmtId="0" fontId="26" fillId="0" borderId="11" xfId="0" applyFont="1" applyBorder="1" applyAlignment="1">
      <alignment horizontal="left" vertical="center" wrapText="1"/>
    </xf>
    <xf numFmtId="49" fontId="11" fillId="0" borderId="11" xfId="54" applyNumberFormat="1" applyFont="1" applyBorder="1" applyAlignment="1">
      <alignment vertical="top" wrapText="1"/>
      <protection/>
    </xf>
    <xf numFmtId="49" fontId="11" fillId="0" borderId="13" xfId="54" applyNumberFormat="1" applyFont="1" applyBorder="1" applyAlignment="1">
      <alignment vertical="top" wrapText="1"/>
      <protection/>
    </xf>
    <xf numFmtId="4" fontId="11" fillId="4" borderId="11" xfId="54" applyNumberFormat="1" applyFont="1" applyFill="1" applyBorder="1" applyAlignment="1">
      <alignment vertical="top" wrapText="1"/>
      <protection/>
    </xf>
    <xf numFmtId="4" fontId="14" fillId="0" borderId="11" xfId="54" applyNumberFormat="1" applyFont="1" applyBorder="1" applyAlignment="1">
      <alignment vertical="top" wrapText="1"/>
      <protection/>
    </xf>
    <xf numFmtId="4" fontId="14" fillId="4" borderId="11" xfId="54" applyNumberFormat="1" applyFont="1" applyFill="1" applyBorder="1" applyAlignment="1">
      <alignment vertical="top" wrapText="1"/>
      <protection/>
    </xf>
    <xf numFmtId="4" fontId="6" fillId="4" borderId="11" xfId="54" applyNumberFormat="1" applyFont="1" applyFill="1" applyBorder="1" applyAlignment="1">
      <alignment vertical="top" wrapText="1"/>
      <protection/>
    </xf>
    <xf numFmtId="49" fontId="17" fillId="4" borderId="11" xfId="54" applyNumberFormat="1" applyFont="1" applyFill="1" applyBorder="1" applyAlignment="1">
      <alignment vertical="top" wrapText="1"/>
      <protection/>
    </xf>
    <xf numFmtId="49" fontId="17" fillId="4" borderId="13" xfId="54" applyNumberFormat="1" applyFont="1" applyFill="1" applyBorder="1" applyAlignment="1">
      <alignment vertical="top" wrapText="1"/>
      <protection/>
    </xf>
    <xf numFmtId="4" fontId="17" fillId="4" borderId="11" xfId="54" applyNumberFormat="1" applyFont="1" applyFill="1" applyBorder="1" applyAlignment="1">
      <alignment vertical="top" wrapText="1"/>
      <protection/>
    </xf>
    <xf numFmtId="4" fontId="10" fillId="4" borderId="11" xfId="54" applyNumberFormat="1" applyFont="1" applyFill="1" applyBorder="1" applyAlignment="1">
      <alignment vertical="top" wrapText="1"/>
      <protection/>
    </xf>
    <xf numFmtId="49" fontId="13" fillId="4" borderId="11" xfId="54" applyNumberFormat="1" applyFont="1" applyFill="1" applyBorder="1" applyAlignment="1">
      <alignment horizontal="center" wrapText="1"/>
      <protection/>
    </xf>
    <xf numFmtId="49" fontId="11" fillId="4" borderId="13" xfId="54" applyNumberFormat="1" applyFont="1" applyFill="1" applyBorder="1" applyAlignment="1">
      <alignment horizontal="center"/>
      <protection/>
    </xf>
    <xf numFmtId="4" fontId="10" fillId="4" borderId="11" xfId="54" applyNumberFormat="1" applyFont="1" applyFill="1" applyBorder="1" applyAlignment="1">
      <alignment horizontal="right"/>
      <protection/>
    </xf>
    <xf numFmtId="49" fontId="15" fillId="4" borderId="11" xfId="54" applyNumberFormat="1" applyFont="1" applyFill="1" applyBorder="1" applyAlignment="1">
      <alignment horizontal="center" wrapText="1"/>
      <protection/>
    </xf>
    <xf numFmtId="49" fontId="15" fillId="4" borderId="13" xfId="54" applyNumberFormat="1" applyFont="1" applyFill="1" applyBorder="1" applyAlignment="1">
      <alignment horizontal="center"/>
      <protection/>
    </xf>
    <xf numFmtId="49" fontId="12" fillId="4" borderId="11" xfId="54" applyNumberFormat="1" applyFont="1" applyFill="1" applyBorder="1" applyAlignment="1">
      <alignment horizontal="center" wrapText="1"/>
      <protection/>
    </xf>
    <xf numFmtId="49" fontId="12" fillId="0" borderId="11" xfId="54" applyNumberFormat="1" applyFont="1" applyBorder="1" applyAlignment="1">
      <alignment horizontal="center" wrapText="1"/>
      <protection/>
    </xf>
    <xf numFmtId="49" fontId="12" fillId="4" borderId="13" xfId="54" applyNumberFormat="1" applyFont="1" applyFill="1" applyBorder="1" applyAlignment="1">
      <alignment horizontal="left" wrapText="1"/>
      <protection/>
    </xf>
    <xf numFmtId="49" fontId="12" fillId="0" borderId="13" xfId="54" applyNumberFormat="1" applyFont="1" applyBorder="1" applyAlignment="1">
      <alignment horizontal="left" wrapText="1"/>
      <protection/>
    </xf>
    <xf numFmtId="49" fontId="15" fillId="0" borderId="11" xfId="54" applyNumberFormat="1" applyFont="1" applyBorder="1" applyAlignment="1">
      <alignment horizontal="center" wrapText="1"/>
      <protection/>
    </xf>
    <xf numFmtId="49" fontId="15" fillId="0" borderId="13" xfId="54" applyNumberFormat="1" applyFont="1" applyBorder="1" applyAlignment="1">
      <alignment horizontal="left" wrapText="1"/>
      <protection/>
    </xf>
    <xf numFmtId="49" fontId="10" fillId="4" borderId="13" xfId="54" applyNumberFormat="1" applyFont="1" applyFill="1" applyBorder="1" applyAlignment="1">
      <alignment horizontal="center"/>
      <protection/>
    </xf>
    <xf numFmtId="4" fontId="10" fillId="18" borderId="11" xfId="54" applyNumberFormat="1" applyFont="1" applyFill="1" applyBorder="1" applyAlignment="1">
      <alignment horizontal="right"/>
      <protection/>
    </xf>
    <xf numFmtId="0" fontId="14" fillId="0" borderId="13" xfId="54" applyFont="1" applyBorder="1" applyAlignment="1">
      <alignment wrapText="1"/>
      <protection/>
    </xf>
    <xf numFmtId="0" fontId="12" fillId="0" borderId="11" xfId="54" applyFont="1" applyBorder="1" applyAlignment="1">
      <alignment horizontal="center"/>
      <protection/>
    </xf>
    <xf numFmtId="4" fontId="14" fillId="0" borderId="11" xfId="54" applyNumberFormat="1" applyFont="1" applyBorder="1" applyAlignment="1">
      <alignment horizontal="right"/>
      <protection/>
    </xf>
    <xf numFmtId="0" fontId="14" fillId="4" borderId="13" xfId="54" applyFont="1" applyFill="1" applyBorder="1">
      <alignment/>
      <protection/>
    </xf>
    <xf numFmtId="4" fontId="14" fillId="4" borderId="11" xfId="54" applyNumberFormat="1" applyFont="1" applyFill="1" applyBorder="1" applyAlignment="1">
      <alignment horizontal="right"/>
      <protection/>
    </xf>
    <xf numFmtId="49" fontId="12" fillId="0" borderId="12" xfId="54" applyNumberFormat="1" applyFont="1" applyBorder="1" applyAlignment="1">
      <alignment horizontal="center" wrapText="1"/>
      <protection/>
    </xf>
    <xf numFmtId="49" fontId="14" fillId="0" borderId="11" xfId="54" applyNumberFormat="1" applyFont="1" applyBorder="1" applyAlignment="1">
      <alignment horizontal="center" wrapText="1"/>
      <protection/>
    </xf>
    <xf numFmtId="0" fontId="15" fillId="0" borderId="13" xfId="54" applyFont="1" applyBorder="1" applyAlignment="1">
      <alignment vertical="top" wrapText="1"/>
      <protection/>
    </xf>
    <xf numFmtId="49" fontId="19" fillId="0" borderId="11" xfId="54" applyNumberFormat="1" applyFont="1" applyBorder="1" applyAlignment="1">
      <alignment horizontal="center" wrapText="1"/>
      <protection/>
    </xf>
    <xf numFmtId="0" fontId="14" fillId="4" borderId="13" xfId="54" applyFont="1" applyFill="1" applyBorder="1" applyAlignment="1">
      <alignment wrapText="1"/>
      <protection/>
    </xf>
    <xf numFmtId="49" fontId="14" fillId="4" borderId="11" xfId="54" applyNumberFormat="1" applyFont="1" applyFill="1" applyBorder="1">
      <alignment/>
      <protection/>
    </xf>
    <xf numFmtId="49" fontId="15" fillId="4" borderId="11" xfId="54" applyNumberFormat="1" applyFont="1" applyFill="1" applyBorder="1">
      <alignment/>
      <protection/>
    </xf>
    <xf numFmtId="49" fontId="14" fillId="4" borderId="11" xfId="54" applyNumberFormat="1" applyFont="1" applyFill="1" applyBorder="1" applyAlignment="1">
      <alignment horizontal="center" wrapText="1"/>
      <protection/>
    </xf>
    <xf numFmtId="4" fontId="15" fillId="0" borderId="11" xfId="54" applyNumberFormat="1" applyFont="1" applyBorder="1">
      <alignment/>
      <protection/>
    </xf>
    <xf numFmtId="4" fontId="12" fillId="0" borderId="11" xfId="54" applyNumberFormat="1" applyFont="1" applyBorder="1">
      <alignment/>
      <protection/>
    </xf>
    <xf numFmtId="49" fontId="26" fillId="0" borderId="11" xfId="0" applyNumberFormat="1" applyFont="1" applyBorder="1" applyAlignment="1">
      <alignment horizontal="center" wrapText="1"/>
    </xf>
    <xf numFmtId="49" fontId="22" fillId="0" borderId="11" xfId="0" applyNumberFormat="1" applyFont="1" applyBorder="1" applyAlignment="1">
      <alignment horizontal="center" wrapText="1"/>
    </xf>
    <xf numFmtId="49" fontId="15" fillId="0" borderId="11" xfId="54" applyNumberFormat="1" applyFont="1" applyBorder="1" applyAlignment="1">
      <alignment wrapText="1"/>
      <protection/>
    </xf>
    <xf numFmtId="49" fontId="12" fillId="0" borderId="11" xfId="54" applyNumberFormat="1" applyFont="1" applyBorder="1" applyAlignment="1">
      <alignment wrapText="1"/>
      <protection/>
    </xf>
    <xf numFmtId="49" fontId="14" fillId="0" borderId="13" xfId="54" applyNumberFormat="1" applyFont="1" applyBorder="1" applyAlignment="1">
      <alignment wrapText="1"/>
      <protection/>
    </xf>
    <xf numFmtId="49" fontId="12" fillId="0" borderId="13" xfId="54" applyNumberFormat="1" applyFont="1" applyBorder="1" applyAlignment="1">
      <alignment wrapText="1"/>
      <protection/>
    </xf>
    <xf numFmtId="0" fontId="14" fillId="4" borderId="12" xfId="54" applyFont="1" applyFill="1" applyBorder="1" applyAlignment="1">
      <alignment horizontal="center" wrapText="1"/>
      <protection/>
    </xf>
    <xf numFmtId="0" fontId="15" fillId="4" borderId="12" xfId="54" applyFont="1" applyFill="1" applyBorder="1" applyAlignment="1">
      <alignment horizontal="left" wrapText="1"/>
      <protection/>
    </xf>
    <xf numFmtId="0" fontId="15" fillId="0" borderId="12" xfId="54" applyFont="1" applyBorder="1" applyAlignment="1">
      <alignment horizontal="left" wrapText="1"/>
      <protection/>
    </xf>
    <xf numFmtId="0" fontId="12" fillId="0" borderId="12" xfId="54" applyFont="1" applyBorder="1" applyAlignment="1">
      <alignment horizontal="left" wrapText="1"/>
      <protection/>
    </xf>
    <xf numFmtId="0" fontId="15" fillId="4" borderId="12" xfId="54" applyFont="1" applyFill="1" applyBorder="1" applyAlignment="1">
      <alignment horizontal="right" wrapText="1"/>
      <protection/>
    </xf>
    <xf numFmtId="0" fontId="17" fillId="4" borderId="12" xfId="54" applyFont="1" applyFill="1" applyBorder="1" applyAlignment="1">
      <alignment horizontal="left" wrapText="1"/>
      <protection/>
    </xf>
    <xf numFmtId="49" fontId="17" fillId="0" borderId="11" xfId="54" applyNumberFormat="1" applyFont="1" applyBorder="1" applyAlignment="1">
      <alignment horizontal="center"/>
      <protection/>
    </xf>
    <xf numFmtId="0" fontId="31" fillId="0" borderId="11" xfId="54" applyFont="1" applyBorder="1" applyAlignment="1">
      <alignment horizontal="center"/>
      <protection/>
    </xf>
    <xf numFmtId="4" fontId="17" fillId="0" borderId="11" xfId="54" applyNumberFormat="1" applyFont="1" applyBorder="1" applyAlignment="1">
      <alignment horizontal="right"/>
      <protection/>
    </xf>
    <xf numFmtId="0" fontId="7" fillId="0" borderId="12" xfId="54" applyFont="1" applyBorder="1" applyAlignment="1">
      <alignment horizontal="left" wrapText="1"/>
      <protection/>
    </xf>
    <xf numFmtId="49" fontId="7" fillId="4" borderId="11" xfId="54" applyNumberFormat="1" applyFont="1" applyFill="1" applyBorder="1" applyAlignment="1">
      <alignment horizontal="center"/>
      <protection/>
    </xf>
    <xf numFmtId="49" fontId="17" fillId="4" borderId="11" xfId="54" applyNumberFormat="1" applyFont="1" applyFill="1" applyBorder="1" applyAlignment="1">
      <alignment horizontal="center"/>
      <protection/>
    </xf>
    <xf numFmtId="0" fontId="17" fillId="4" borderId="11" xfId="54" applyFont="1" applyFill="1" applyBorder="1" applyAlignment="1">
      <alignment horizontal="center"/>
      <protection/>
    </xf>
    <xf numFmtId="4" fontId="7" fillId="4" borderId="11" xfId="54" applyNumberFormat="1" applyFont="1" applyFill="1" applyBorder="1" applyAlignment="1">
      <alignment horizontal="right"/>
      <protection/>
    </xf>
    <xf numFmtId="0" fontId="6" fillId="0" borderId="12" xfId="54" applyFont="1" applyBorder="1" applyAlignment="1">
      <alignment horizontal="left" wrapText="1"/>
      <protection/>
    </xf>
    <xf numFmtId="49" fontId="6" fillId="4" borderId="11" xfId="54" applyNumberFormat="1" applyFont="1" applyFill="1" applyBorder="1" applyAlignment="1">
      <alignment horizontal="center"/>
      <protection/>
    </xf>
    <xf numFmtId="0" fontId="6" fillId="4" borderId="11" xfId="54" applyFont="1" applyFill="1" applyBorder="1" applyAlignment="1">
      <alignment horizontal="center"/>
      <protection/>
    </xf>
    <xf numFmtId="4" fontId="6" fillId="4" borderId="11" xfId="54" applyNumberFormat="1" applyFont="1" applyFill="1" applyBorder="1" applyAlignment="1">
      <alignment horizontal="right"/>
      <protection/>
    </xf>
    <xf numFmtId="0" fontId="6" fillId="4" borderId="12" xfId="54" applyFont="1" applyFill="1" applyBorder="1" applyAlignment="1">
      <alignment horizontal="left" wrapText="1"/>
      <protection/>
    </xf>
    <xf numFmtId="49" fontId="6" fillId="0" borderId="11" xfId="54" applyNumberFormat="1" applyFont="1" applyBorder="1" applyAlignment="1">
      <alignment horizontal="center"/>
      <protection/>
    </xf>
    <xf numFmtId="0" fontId="6" fillId="0" borderId="11" xfId="54" applyFont="1" applyBorder="1" applyAlignment="1">
      <alignment horizontal="center"/>
      <protection/>
    </xf>
    <xf numFmtId="4" fontId="6" fillId="0" borderId="11" xfId="54" applyNumberFormat="1" applyFont="1" applyBorder="1" applyAlignment="1">
      <alignment horizontal="right"/>
      <protection/>
    </xf>
    <xf numFmtId="49" fontId="7" fillId="0" borderId="11" xfId="54" applyNumberFormat="1" applyFont="1" applyBorder="1" applyAlignment="1">
      <alignment horizontal="center"/>
      <protection/>
    </xf>
    <xf numFmtId="0" fontId="7" fillId="0" borderId="11" xfId="54" applyFont="1" applyBorder="1" applyAlignment="1">
      <alignment horizontal="center"/>
      <protection/>
    </xf>
    <xf numFmtId="0" fontId="17" fillId="0" borderId="11" xfId="54" applyFont="1" applyBorder="1" applyAlignment="1">
      <alignment horizontal="center"/>
      <protection/>
    </xf>
    <xf numFmtId="4" fontId="7" fillId="0" borderId="11" xfId="54" applyNumberFormat="1" applyFont="1" applyBorder="1" applyAlignment="1">
      <alignment horizontal="right"/>
      <protection/>
    </xf>
    <xf numFmtId="0" fontId="7" fillId="4" borderId="12" xfId="54" applyFont="1" applyFill="1" applyBorder="1" applyAlignment="1">
      <alignment horizontal="left" wrapText="1"/>
      <protection/>
    </xf>
    <xf numFmtId="4" fontId="17" fillId="4" borderId="11" xfId="54" applyNumberFormat="1" applyFont="1" applyFill="1" applyBorder="1" applyAlignment="1">
      <alignment horizontal="right"/>
      <protection/>
    </xf>
    <xf numFmtId="49" fontId="31" fillId="4" borderId="11" xfId="54" applyNumberFormat="1" applyFont="1" applyFill="1" applyBorder="1" applyAlignment="1">
      <alignment horizontal="center"/>
      <protection/>
    </xf>
    <xf numFmtId="0" fontId="31" fillId="4" borderId="11" xfId="54" applyFont="1" applyFill="1" applyBorder="1" applyAlignment="1">
      <alignment horizontal="center"/>
      <protection/>
    </xf>
    <xf numFmtId="0" fontId="14" fillId="10" borderId="11" xfId="54" applyFont="1" applyFill="1" applyBorder="1" applyAlignment="1">
      <alignment horizontal="left"/>
      <protection/>
    </xf>
    <xf numFmtId="0" fontId="12" fillId="0" borderId="11" xfId="54" applyFont="1" applyBorder="1" applyAlignment="1">
      <alignment horizontal="left"/>
      <protection/>
    </xf>
    <xf numFmtId="0" fontId="14" fillId="10" borderId="11" xfId="54" applyFont="1" applyFill="1" applyBorder="1" applyAlignment="1">
      <alignment horizontal="center"/>
      <protection/>
    </xf>
    <xf numFmtId="0" fontId="12" fillId="0" borderId="13" xfId="54" applyFont="1" applyBorder="1" applyAlignment="1">
      <alignment vertical="top" wrapText="1"/>
      <protection/>
    </xf>
    <xf numFmtId="0" fontId="15" fillId="10" borderId="13" xfId="54" applyFont="1" applyFill="1" applyBorder="1" applyAlignment="1">
      <alignment wrapText="1"/>
      <protection/>
    </xf>
    <xf numFmtId="49" fontId="15" fillId="10" borderId="11" xfId="54" applyNumberFormat="1" applyFont="1" applyFill="1" applyBorder="1" applyAlignment="1">
      <alignment horizontal="center"/>
      <protection/>
    </xf>
    <xf numFmtId="49" fontId="12" fillId="10" borderId="11" xfId="54" applyNumberFormat="1" applyFont="1" applyFill="1" applyBorder="1" applyAlignment="1">
      <alignment horizontal="center"/>
      <protection/>
    </xf>
    <xf numFmtId="0" fontId="12" fillId="10" borderId="11" xfId="54" applyFont="1" applyFill="1" applyBorder="1" applyAlignment="1">
      <alignment horizontal="center"/>
      <protection/>
    </xf>
    <xf numFmtId="4" fontId="15" fillId="10" borderId="11" xfId="54" applyNumberFormat="1" applyFont="1" applyFill="1" applyBorder="1" applyAlignment="1">
      <alignment horizontal="right"/>
      <protection/>
    </xf>
    <xf numFmtId="0" fontId="15" fillId="10" borderId="11" xfId="54" applyFont="1" applyFill="1" applyBorder="1" applyAlignment="1">
      <alignment horizontal="center"/>
      <protection/>
    </xf>
    <xf numFmtId="0" fontId="15" fillId="0" borderId="12" xfId="54" applyFont="1" applyBorder="1" applyAlignment="1">
      <alignment wrapText="1"/>
      <protection/>
    </xf>
    <xf numFmtId="0" fontId="15" fillId="0" borderId="11" xfId="54" applyFont="1" applyBorder="1" applyAlignment="1">
      <alignment horizontal="center"/>
      <protection/>
    </xf>
    <xf numFmtId="0" fontId="4" fillId="0" borderId="32" xfId="54" applyBorder="1" applyAlignment="1">
      <alignment horizontal="center"/>
      <protection/>
    </xf>
    <xf numFmtId="49" fontId="15" fillId="0" borderId="13" xfId="0" applyNumberFormat="1" applyFont="1" applyBorder="1" applyAlignment="1">
      <alignment vertical="center" wrapText="1"/>
    </xf>
    <xf numFmtId="49" fontId="15" fillId="4" borderId="11" xfId="54" applyNumberFormat="1" applyFont="1" applyFill="1" applyBorder="1" applyAlignment="1">
      <alignment vertical="center" wrapText="1"/>
      <protection/>
    </xf>
    <xf numFmtId="0" fontId="12" fillId="0" borderId="33" xfId="54" applyFont="1" applyBorder="1" applyAlignment="1">
      <alignment wrapText="1"/>
      <protection/>
    </xf>
    <xf numFmtId="0" fontId="9" fillId="0" borderId="34" xfId="54" applyFont="1" applyBorder="1" applyAlignment="1">
      <alignment horizontal="center"/>
      <protection/>
    </xf>
    <xf numFmtId="0" fontId="9" fillId="0" borderId="31" xfId="54" applyFont="1" applyBorder="1" applyAlignment="1">
      <alignment horizontal="center"/>
      <protection/>
    </xf>
    <xf numFmtId="0" fontId="9" fillId="0" borderId="34" xfId="54" applyFont="1" applyBorder="1" applyAlignment="1">
      <alignment horizontal="center" wrapText="1"/>
      <protection/>
    </xf>
    <xf numFmtId="0" fontId="9" fillId="0" borderId="31" xfId="54" applyFont="1" applyBorder="1" applyAlignment="1">
      <alignment horizontal="center" wrapText="1"/>
      <protection/>
    </xf>
    <xf numFmtId="49" fontId="15" fillId="4" borderId="13" xfId="54" applyNumberFormat="1" applyFont="1" applyFill="1" applyBorder="1" applyAlignment="1">
      <alignment vertical="top" wrapText="1"/>
      <protection/>
    </xf>
    <xf numFmtId="49" fontId="15" fillId="4" borderId="33" xfId="54" applyNumberFormat="1" applyFont="1" applyFill="1" applyBorder="1" applyAlignment="1">
      <alignment vertical="top" wrapText="1"/>
      <protection/>
    </xf>
    <xf numFmtId="49" fontId="15" fillId="4" borderId="12" xfId="54" applyNumberFormat="1" applyFont="1" applyFill="1" applyBorder="1" applyAlignment="1">
      <alignment vertical="top" wrapText="1"/>
      <protection/>
    </xf>
    <xf numFmtId="0" fontId="9" fillId="0" borderId="35" xfId="54" applyFont="1" applyBorder="1" applyAlignment="1">
      <alignment horizontal="center" wrapText="1"/>
      <protection/>
    </xf>
    <xf numFmtId="0" fontId="9" fillId="0" borderId="36" xfId="54" applyFont="1" applyBorder="1" applyAlignment="1">
      <alignment horizontal="center" wrapText="1"/>
      <protection/>
    </xf>
    <xf numFmtId="0" fontId="7" fillId="0" borderId="0" xfId="54" applyFont="1" applyAlignment="1">
      <alignment horizontal="center"/>
      <protection/>
    </xf>
    <xf numFmtId="0" fontId="9" fillId="0" borderId="11" xfId="54" applyFont="1" applyBorder="1" applyAlignment="1">
      <alignment horizontal="left"/>
      <protection/>
    </xf>
    <xf numFmtId="0" fontId="9" fillId="0" borderId="37" xfId="54" applyFont="1" applyBorder="1" applyAlignment="1">
      <alignment horizontal="center" vertical="top" wrapText="1"/>
      <protection/>
    </xf>
    <xf numFmtId="0" fontId="9" fillId="0" borderId="38" xfId="54" applyFont="1" applyBorder="1" applyAlignment="1">
      <alignment horizontal="center" vertical="top" wrapText="1"/>
      <protection/>
    </xf>
    <xf numFmtId="0" fontId="4" fillId="0" borderId="0" xfId="54" applyAlignment="1">
      <alignment horizontal="center"/>
      <protection/>
    </xf>
    <xf numFmtId="0" fontId="5" fillId="5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4" fontId="26" fillId="0" borderId="21" xfId="0" applyNumberFormat="1" applyFont="1" applyBorder="1" applyAlignment="1">
      <alignment horizontal="right" vertical="top" wrapText="1"/>
    </xf>
    <xf numFmtId="4" fontId="26" fillId="0" borderId="39" xfId="0" applyNumberFormat="1" applyFont="1" applyBorder="1" applyAlignment="1">
      <alignment horizontal="right" vertical="top" wrapText="1"/>
    </xf>
    <xf numFmtId="4" fontId="26" fillId="0" borderId="19" xfId="0" applyNumberFormat="1" applyFont="1" applyBorder="1" applyAlignment="1">
      <alignment horizontal="right" vertical="top" wrapText="1"/>
    </xf>
    <xf numFmtId="0" fontId="26" fillId="0" borderId="21" xfId="0" applyFont="1" applyBorder="1" applyAlignment="1">
      <alignment vertical="top" wrapText="1"/>
    </xf>
    <xf numFmtId="0" fontId="26" fillId="0" borderId="39" xfId="0" applyFont="1" applyBorder="1" applyAlignment="1">
      <alignment vertical="top" wrapText="1"/>
    </xf>
    <xf numFmtId="0" fontId="26" fillId="0" borderId="19" xfId="0" applyFont="1" applyBorder="1" applyAlignment="1">
      <alignment vertical="top" wrapText="1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4" fontId="22" fillId="0" borderId="21" xfId="0" applyNumberFormat="1" applyFont="1" applyBorder="1" applyAlignment="1">
      <alignment horizontal="right" vertical="top" wrapText="1"/>
    </xf>
    <xf numFmtId="4" fontId="22" fillId="0" borderId="39" xfId="0" applyNumberFormat="1" applyFont="1" applyBorder="1" applyAlignment="1">
      <alignment horizontal="right" vertical="top" wrapText="1"/>
    </xf>
    <xf numFmtId="4" fontId="22" fillId="0" borderId="19" xfId="0" applyNumberFormat="1" applyFont="1" applyBorder="1" applyAlignment="1">
      <alignment horizontal="right" vertical="top" wrapText="1"/>
    </xf>
    <xf numFmtId="0" fontId="22" fillId="0" borderId="21" xfId="0" applyFont="1" applyBorder="1" applyAlignment="1">
      <alignment vertical="top" wrapText="1"/>
    </xf>
    <xf numFmtId="0" fontId="22" fillId="0" borderId="39" xfId="0" applyFont="1" applyBorder="1" applyAlignment="1">
      <alignment vertical="top" wrapText="1"/>
    </xf>
    <xf numFmtId="0" fontId="22" fillId="0" borderId="19" xfId="0" applyFont="1" applyBorder="1" applyAlignment="1">
      <alignment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40" xfId="0" applyFont="1" applyBorder="1" applyAlignment="1">
      <alignment horizontal="center" vertical="top" wrapText="1"/>
    </xf>
    <xf numFmtId="0" fontId="24" fillId="0" borderId="21" xfId="0" applyFont="1" applyBorder="1" applyAlignment="1">
      <alignment vertical="top" wrapText="1"/>
    </xf>
    <xf numFmtId="0" fontId="24" fillId="0" borderId="40" xfId="0" applyFont="1" applyBorder="1" applyAlignment="1">
      <alignment vertical="top" wrapText="1"/>
    </xf>
    <xf numFmtId="0" fontId="26" fillId="0" borderId="41" xfId="0" applyFont="1" applyBorder="1" applyAlignment="1">
      <alignment vertical="top" wrapText="1"/>
    </xf>
    <xf numFmtId="0" fontId="26" fillId="0" borderId="23" xfId="0" applyFont="1" applyBorder="1" applyAlignment="1">
      <alignment vertical="top" wrapText="1"/>
    </xf>
    <xf numFmtId="0" fontId="9" fillId="0" borderId="0" xfId="54" applyFont="1" applyAlignment="1">
      <alignment horizontal="center"/>
      <protection/>
    </xf>
    <xf numFmtId="0" fontId="9" fillId="0" borderId="0" xfId="54" applyFont="1" applyAlignment="1">
      <alignment horizontal="right"/>
      <protection/>
    </xf>
    <xf numFmtId="0" fontId="9" fillId="3" borderId="0" xfId="54" applyFont="1" applyFill="1" applyAlignment="1">
      <alignment horizontal="right"/>
      <protection/>
    </xf>
    <xf numFmtId="0" fontId="9" fillId="0" borderId="35" xfId="54" applyFont="1" applyBorder="1" applyAlignment="1">
      <alignment horizontal="center" vertical="center"/>
      <protection/>
    </xf>
    <xf numFmtId="0" fontId="9" fillId="0" borderId="36" xfId="54" applyFont="1" applyBorder="1" applyAlignment="1">
      <alignment horizontal="center" vertical="center"/>
      <protection/>
    </xf>
    <xf numFmtId="0" fontId="9" fillId="0" borderId="13" xfId="54" applyFont="1" applyBorder="1" applyAlignment="1">
      <alignment horizontal="center"/>
      <protection/>
    </xf>
    <xf numFmtId="0" fontId="9" fillId="0" borderId="33" xfId="54" applyFont="1" applyBorder="1" applyAlignment="1">
      <alignment horizontal="center"/>
      <protection/>
    </xf>
    <xf numFmtId="0" fontId="3" fillId="0" borderId="16" xfId="54" applyFont="1" applyBorder="1" applyAlignment="1">
      <alignment horizontal="center"/>
      <protection/>
    </xf>
    <xf numFmtId="0" fontId="9" fillId="0" borderId="0" xfId="54" applyFont="1" applyAlignment="1">
      <alignment horizontal="right" wrapText="1"/>
      <protection/>
    </xf>
    <xf numFmtId="0" fontId="9" fillId="0" borderId="0" xfId="54" applyFont="1" applyAlignment="1">
      <alignment horizontal="right"/>
      <protection/>
    </xf>
    <xf numFmtId="4" fontId="26" fillId="0" borderId="21" xfId="0" applyNumberFormat="1" applyFont="1" applyBorder="1" applyAlignment="1">
      <alignment horizontal="center" vertical="top" wrapText="1"/>
    </xf>
    <xf numFmtId="4" fontId="26" fillId="0" borderId="39" xfId="0" applyNumberFormat="1" applyFont="1" applyBorder="1" applyAlignment="1">
      <alignment horizontal="center" vertical="top" wrapText="1"/>
    </xf>
    <xf numFmtId="4" fontId="26" fillId="0" borderId="19" xfId="0" applyNumberFormat="1" applyFont="1" applyBorder="1" applyAlignment="1">
      <alignment horizontal="center" vertical="top" wrapText="1"/>
    </xf>
    <xf numFmtId="4" fontId="22" fillId="0" borderId="21" xfId="0" applyNumberFormat="1" applyFont="1" applyBorder="1" applyAlignment="1">
      <alignment horizontal="center" vertical="top" wrapText="1"/>
    </xf>
    <xf numFmtId="4" fontId="22" fillId="0" borderId="39" xfId="0" applyNumberFormat="1" applyFont="1" applyBorder="1" applyAlignment="1">
      <alignment horizontal="center" vertical="top" wrapText="1"/>
    </xf>
    <xf numFmtId="4" fontId="22" fillId="0" borderId="19" xfId="0" applyNumberFormat="1" applyFont="1" applyBorder="1" applyAlignment="1">
      <alignment horizontal="center" vertical="top" wrapText="1"/>
    </xf>
    <xf numFmtId="0" fontId="26" fillId="0" borderId="22" xfId="0" applyFont="1" applyBorder="1" applyAlignment="1">
      <alignment vertical="top" wrapText="1"/>
    </xf>
    <xf numFmtId="0" fontId="24" fillId="0" borderId="19" xfId="0" applyFont="1" applyBorder="1" applyAlignment="1">
      <alignment horizontal="center" vertical="top" wrapText="1"/>
    </xf>
    <xf numFmtId="0" fontId="24" fillId="0" borderId="19" xfId="0" applyFont="1" applyBorder="1" applyAlignment="1">
      <alignment vertical="top" wrapText="1"/>
    </xf>
    <xf numFmtId="0" fontId="18" fillId="4" borderId="13" xfId="54" applyFont="1" applyFill="1" applyBorder="1" applyAlignment="1">
      <alignment horizontal="left" wrapText="1"/>
      <protection/>
    </xf>
    <xf numFmtId="0" fontId="18" fillId="4" borderId="33" xfId="54" applyFont="1" applyFill="1" applyBorder="1" applyAlignment="1">
      <alignment horizontal="left" wrapText="1"/>
      <protection/>
    </xf>
    <xf numFmtId="0" fontId="18" fillId="4" borderId="12" xfId="54" applyFont="1" applyFill="1" applyBorder="1" applyAlignment="1">
      <alignment horizontal="left" wrapText="1"/>
      <protection/>
    </xf>
    <xf numFmtId="0" fontId="10" fillId="0" borderId="0" xfId="54" applyFont="1" applyAlignment="1">
      <alignment horizontal="center"/>
      <protection/>
    </xf>
    <xf numFmtId="0" fontId="9" fillId="0" borderId="11" xfId="54" applyFont="1" applyBorder="1" applyAlignment="1">
      <alignment horizontal="center"/>
      <protection/>
    </xf>
    <xf numFmtId="0" fontId="9" fillId="0" borderId="37" xfId="54" applyFont="1" applyBorder="1" applyAlignment="1">
      <alignment horizontal="center" wrapText="1"/>
      <protection/>
    </xf>
    <xf numFmtId="0" fontId="9" fillId="0" borderId="38" xfId="54" applyFont="1" applyBorder="1" applyAlignment="1">
      <alignment horizontal="center" wrapText="1"/>
      <protection/>
    </xf>
    <xf numFmtId="0" fontId="3" fillId="0" borderId="0" xfId="54" applyFont="1" applyAlignment="1">
      <alignment horizontal="center"/>
      <protection/>
    </xf>
    <xf numFmtId="0" fontId="9" fillId="0" borderId="37" xfId="54" applyFont="1" applyBorder="1" applyAlignment="1">
      <alignment horizontal="center"/>
      <protection/>
    </xf>
    <xf numFmtId="0" fontId="9" fillId="0" borderId="38" xfId="54" applyFont="1" applyBorder="1" applyAlignment="1">
      <alignment horizontal="center"/>
      <protection/>
    </xf>
    <xf numFmtId="0" fontId="6" fillId="0" borderId="0" xfId="54" applyFont="1" applyAlignment="1">
      <alignment horizontal="center"/>
      <protection/>
    </xf>
    <xf numFmtId="0" fontId="7" fillId="0" borderId="16" xfId="54" applyFont="1" applyBorder="1" applyAlignment="1">
      <alignment horizontal="center"/>
      <protection/>
    </xf>
    <xf numFmtId="0" fontId="9" fillId="0" borderId="37" xfId="54" applyFont="1" applyBorder="1" applyAlignment="1">
      <alignment horizontal="center" vertical="center" wrapText="1"/>
      <protection/>
    </xf>
    <xf numFmtId="0" fontId="9" fillId="0" borderId="38" xfId="54" applyFont="1" applyBorder="1" applyAlignment="1">
      <alignment horizontal="center" vertical="center" wrapText="1"/>
      <protection/>
    </xf>
    <xf numFmtId="0" fontId="9" fillId="0" borderId="12" xfId="54" applyFont="1" applyBorder="1" applyAlignment="1">
      <alignment horizontal="center"/>
      <protection/>
    </xf>
    <xf numFmtId="0" fontId="4" fillId="0" borderId="32" xfId="54" applyBorder="1" applyAlignment="1">
      <alignment horizont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7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zoomScalePageLayoutView="0" workbookViewId="0" topLeftCell="A32">
      <selection activeCell="B8" sqref="B8:C8"/>
    </sheetView>
  </sheetViews>
  <sheetFormatPr defaultColWidth="9.140625" defaultRowHeight="12.75"/>
  <cols>
    <col min="1" max="1" width="34.7109375" style="1" customWidth="1"/>
    <col min="2" max="2" width="55.28125" style="1" customWidth="1"/>
    <col min="3" max="3" width="20.28125" style="1" customWidth="1"/>
    <col min="4" max="4" width="3.421875" style="1" customWidth="1"/>
    <col min="5" max="16384" width="9.140625" style="1" customWidth="1"/>
  </cols>
  <sheetData>
    <row r="1" spans="2:4" ht="15">
      <c r="B1" s="401" t="s">
        <v>126</v>
      </c>
      <c r="C1" s="401"/>
      <c r="D1" s="110"/>
    </row>
    <row r="2" spans="2:4" ht="15">
      <c r="B2" s="401" t="s">
        <v>625</v>
      </c>
      <c r="C2" s="401"/>
      <c r="D2" s="110"/>
    </row>
    <row r="3" spans="2:4" ht="15">
      <c r="B3" s="401" t="s">
        <v>626</v>
      </c>
      <c r="C3" s="401"/>
      <c r="D3" s="110"/>
    </row>
    <row r="4" spans="2:4" ht="15">
      <c r="B4" s="401" t="s">
        <v>627</v>
      </c>
      <c r="C4" s="401"/>
      <c r="D4" s="110"/>
    </row>
    <row r="5" spans="2:4" ht="15">
      <c r="B5" s="401" t="s">
        <v>628</v>
      </c>
      <c r="C5" s="401"/>
      <c r="D5" s="110"/>
    </row>
    <row r="6" spans="2:4" ht="15.75" customHeight="1">
      <c r="B6" s="400" t="s">
        <v>643</v>
      </c>
      <c r="C6" s="400"/>
      <c r="D6" s="110"/>
    </row>
    <row r="7" spans="2:4" ht="15.75" customHeight="1">
      <c r="B7" s="401"/>
      <c r="C7" s="401"/>
      <c r="D7" s="110"/>
    </row>
    <row r="8" spans="1:3" ht="52.5" customHeight="1">
      <c r="A8" s="2"/>
      <c r="B8" s="408"/>
      <c r="C8" s="408"/>
    </row>
    <row r="9" spans="1:3" ht="15">
      <c r="A9" s="409" t="s">
        <v>562</v>
      </c>
      <c r="B9" s="410"/>
      <c r="C9" s="410"/>
    </row>
    <row r="10" spans="1:3" ht="15">
      <c r="A10" s="410"/>
      <c r="B10" s="410"/>
      <c r="C10" s="410"/>
    </row>
    <row r="11" spans="1:3" ht="15.75" thickBot="1">
      <c r="A11" s="3"/>
      <c r="C11" s="2" t="s">
        <v>169</v>
      </c>
    </row>
    <row r="12" spans="1:3" s="109" customFormat="1" ht="19.5" customHeight="1">
      <c r="A12" s="417" t="s">
        <v>127</v>
      </c>
      <c r="B12" s="419" t="s">
        <v>128</v>
      </c>
      <c r="C12" s="113" t="s">
        <v>129</v>
      </c>
    </row>
    <row r="13" spans="1:3" s="109" customFormat="1" ht="20.25" customHeight="1">
      <c r="A13" s="418"/>
      <c r="B13" s="420"/>
      <c r="C13" s="114"/>
    </row>
    <row r="14" spans="1:3" s="104" customFormat="1" ht="13.5" thickBot="1">
      <c r="A14" s="146" t="s">
        <v>130</v>
      </c>
      <c r="B14" s="147" t="s">
        <v>131</v>
      </c>
      <c r="C14" s="154">
        <f>C42</f>
        <v>1072575</v>
      </c>
    </row>
    <row r="15" spans="1:3" s="104" customFormat="1" ht="42" customHeight="1" hidden="1" thickBot="1">
      <c r="A15" s="146" t="s">
        <v>132</v>
      </c>
      <c r="B15" s="147" t="s">
        <v>133</v>
      </c>
      <c r="C15" s="154">
        <f>C16</f>
        <v>0</v>
      </c>
    </row>
    <row r="16" spans="1:3" s="104" customFormat="1" ht="35.25" customHeight="1" hidden="1" thickBot="1">
      <c r="A16" s="148" t="s">
        <v>135</v>
      </c>
      <c r="B16" s="149" t="s">
        <v>452</v>
      </c>
      <c r="C16" s="155">
        <f>C17</f>
        <v>0</v>
      </c>
    </row>
    <row r="17" spans="1:3" s="104" customFormat="1" ht="49.5" customHeight="1" hidden="1" thickBot="1">
      <c r="A17" s="148" t="s">
        <v>136</v>
      </c>
      <c r="B17" s="149" t="s">
        <v>453</v>
      </c>
      <c r="C17" s="155">
        <v>0</v>
      </c>
    </row>
    <row r="18" spans="1:3" s="104" customFormat="1" ht="48" customHeight="1" hidden="1" thickBot="1">
      <c r="A18" s="146" t="s">
        <v>137</v>
      </c>
      <c r="B18" s="147" t="s">
        <v>138</v>
      </c>
      <c r="C18" s="154" t="s">
        <v>134</v>
      </c>
    </row>
    <row r="19" spans="1:3" s="104" customFormat="1" ht="52.5" customHeight="1" hidden="1" thickBot="1">
      <c r="A19" s="148" t="s">
        <v>139</v>
      </c>
      <c r="B19" s="149" t="s">
        <v>140</v>
      </c>
      <c r="C19" s="155" t="s">
        <v>134</v>
      </c>
    </row>
    <row r="20" spans="1:3" s="104" customFormat="1" ht="27" customHeight="1" hidden="1">
      <c r="A20" s="405" t="s">
        <v>141</v>
      </c>
      <c r="B20" s="405" t="s">
        <v>142</v>
      </c>
      <c r="C20" s="411" t="s">
        <v>134</v>
      </c>
    </row>
    <row r="21" spans="1:3" s="104" customFormat="1" ht="28.5" customHeight="1" hidden="1">
      <c r="A21" s="406"/>
      <c r="B21" s="406"/>
      <c r="C21" s="412"/>
    </row>
    <row r="22" spans="1:3" s="104" customFormat="1" ht="13.5" hidden="1" thickBot="1">
      <c r="A22" s="407"/>
      <c r="B22" s="407"/>
      <c r="C22" s="413"/>
    </row>
    <row r="23" spans="1:3" s="104" customFormat="1" ht="48.75" customHeight="1" hidden="1">
      <c r="A23" s="405" t="s">
        <v>143</v>
      </c>
      <c r="B23" s="405" t="s">
        <v>454</v>
      </c>
      <c r="C23" s="402">
        <f>C26</f>
        <v>0</v>
      </c>
    </row>
    <row r="24" spans="1:3" s="104" customFormat="1" ht="12.75" hidden="1">
      <c r="A24" s="406"/>
      <c r="B24" s="406"/>
      <c r="C24" s="403"/>
    </row>
    <row r="25" spans="1:3" s="104" customFormat="1" ht="13.5" hidden="1" thickBot="1">
      <c r="A25" s="407"/>
      <c r="B25" s="407"/>
      <c r="C25" s="404"/>
    </row>
    <row r="26" spans="1:3" s="104" customFormat="1" ht="46.5" customHeight="1" hidden="1">
      <c r="A26" s="414" t="s">
        <v>144</v>
      </c>
      <c r="B26" s="414" t="s">
        <v>455</v>
      </c>
      <c r="C26" s="411">
        <v>0</v>
      </c>
    </row>
    <row r="27" spans="1:3" s="104" customFormat="1" ht="12.75" hidden="1">
      <c r="A27" s="415"/>
      <c r="B27" s="415"/>
      <c r="C27" s="412"/>
    </row>
    <row r="28" spans="1:3" s="104" customFormat="1" ht="13.5" hidden="1" thickBot="1">
      <c r="A28" s="416"/>
      <c r="B28" s="416"/>
      <c r="C28" s="413"/>
    </row>
    <row r="29" spans="1:3" s="104" customFormat="1" ht="46.5" customHeight="1" hidden="1" thickBot="1">
      <c r="A29" s="150" t="s">
        <v>145</v>
      </c>
      <c r="B29" s="150" t="s">
        <v>146</v>
      </c>
      <c r="C29" s="156">
        <f>C30</f>
        <v>0</v>
      </c>
    </row>
    <row r="30" spans="1:3" s="104" customFormat="1" ht="34.5" customHeight="1" hidden="1">
      <c r="A30" s="151" t="s">
        <v>474</v>
      </c>
      <c r="B30" s="414" t="s">
        <v>148</v>
      </c>
      <c r="C30" s="411">
        <v>0</v>
      </c>
    </row>
    <row r="31" spans="1:3" s="104" customFormat="1" ht="13.5" hidden="1" thickBot="1">
      <c r="A31" s="148" t="s">
        <v>147</v>
      </c>
      <c r="B31" s="416"/>
      <c r="C31" s="413"/>
    </row>
    <row r="32" spans="1:3" s="104" customFormat="1" ht="13.5" thickBot="1">
      <c r="A32" s="152" t="s">
        <v>149</v>
      </c>
      <c r="B32" s="153" t="s">
        <v>150</v>
      </c>
      <c r="C32" s="157">
        <f>C42</f>
        <v>1072575</v>
      </c>
    </row>
    <row r="33" spans="1:3" s="104" customFormat="1" ht="29.25" customHeight="1" thickBot="1">
      <c r="A33" s="146" t="s">
        <v>151</v>
      </c>
      <c r="B33" s="147" t="s">
        <v>152</v>
      </c>
      <c r="C33" s="154">
        <f>C34</f>
        <v>-23757944</v>
      </c>
    </row>
    <row r="34" spans="1:3" s="104" customFormat="1" ht="22.5" customHeight="1" thickBot="1">
      <c r="A34" s="148" t="s">
        <v>153</v>
      </c>
      <c r="B34" s="149" t="s">
        <v>154</v>
      </c>
      <c r="C34" s="155">
        <f>C35</f>
        <v>-23757944</v>
      </c>
    </row>
    <row r="35" spans="1:3" s="104" customFormat="1" ht="32.25" customHeight="1" thickBot="1">
      <c r="A35" s="148" t="s">
        <v>155</v>
      </c>
      <c r="B35" s="149" t="s">
        <v>156</v>
      </c>
      <c r="C35" s="155">
        <f>C36</f>
        <v>-23757944</v>
      </c>
    </row>
    <row r="36" spans="1:3" s="104" customFormat="1" ht="30" customHeight="1" thickBot="1">
      <c r="A36" s="148" t="s">
        <v>157</v>
      </c>
      <c r="B36" s="149" t="s">
        <v>158</v>
      </c>
      <c r="C36" s="155">
        <v>-23757944</v>
      </c>
    </row>
    <row r="37" spans="1:3" s="104" customFormat="1" ht="27.75" customHeight="1" thickBot="1">
      <c r="A37" s="146" t="s">
        <v>159</v>
      </c>
      <c r="B37" s="147" t="s">
        <v>160</v>
      </c>
      <c r="C37" s="154">
        <f>C38</f>
        <v>24830519</v>
      </c>
    </row>
    <row r="38" spans="1:3" s="104" customFormat="1" ht="29.25" customHeight="1" thickBot="1">
      <c r="A38" s="146" t="s">
        <v>161</v>
      </c>
      <c r="B38" s="147" t="s">
        <v>162</v>
      </c>
      <c r="C38" s="155">
        <f>C39</f>
        <v>24830519</v>
      </c>
    </row>
    <row r="39" spans="1:3" s="104" customFormat="1" ht="33.75" customHeight="1" thickBot="1">
      <c r="A39" s="148" t="s">
        <v>163</v>
      </c>
      <c r="B39" s="149" t="s">
        <v>164</v>
      </c>
      <c r="C39" s="155">
        <f>C40</f>
        <v>24830519</v>
      </c>
    </row>
    <row r="40" spans="1:3" s="104" customFormat="1" ht="33.75" customHeight="1" thickBot="1">
      <c r="A40" s="414" t="s">
        <v>165</v>
      </c>
      <c r="B40" s="414" t="s">
        <v>166</v>
      </c>
      <c r="C40" s="411">
        <v>24830519</v>
      </c>
    </row>
    <row r="41" spans="1:3" s="104" customFormat="1" ht="13.5" hidden="1" thickBot="1">
      <c r="A41" s="416"/>
      <c r="B41" s="416"/>
      <c r="C41" s="413"/>
    </row>
    <row r="42" spans="1:4" s="104" customFormat="1" ht="36" customHeight="1" thickBot="1">
      <c r="A42" s="421" t="s">
        <v>167</v>
      </c>
      <c r="B42" s="422"/>
      <c r="C42" s="158">
        <f>C36+C37</f>
        <v>1072575</v>
      </c>
      <c r="D42" s="159" t="s">
        <v>477</v>
      </c>
    </row>
    <row r="46" ht="15">
      <c r="A46" s="2"/>
    </row>
  </sheetData>
  <sheetProtection/>
  <mergeCells count="26">
    <mergeCell ref="B12:B13"/>
    <mergeCell ref="A42:B42"/>
    <mergeCell ref="B30:B31"/>
    <mergeCell ref="C30:C31"/>
    <mergeCell ref="A40:A41"/>
    <mergeCell ref="B40:B41"/>
    <mergeCell ref="A9:C10"/>
    <mergeCell ref="C20:C22"/>
    <mergeCell ref="C40:C41"/>
    <mergeCell ref="B23:B25"/>
    <mergeCell ref="C26:C28"/>
    <mergeCell ref="A26:A28"/>
    <mergeCell ref="B26:B28"/>
    <mergeCell ref="A23:A25"/>
    <mergeCell ref="A20:A22"/>
    <mergeCell ref="A12:A13"/>
    <mergeCell ref="B6:C6"/>
    <mergeCell ref="B7:C7"/>
    <mergeCell ref="B1:C1"/>
    <mergeCell ref="C23:C25"/>
    <mergeCell ref="B20:B22"/>
    <mergeCell ref="B8:C8"/>
    <mergeCell ref="B3:C3"/>
    <mergeCell ref="B2:C2"/>
    <mergeCell ref="B4:C4"/>
    <mergeCell ref="B5:C5"/>
  </mergeCells>
  <printOptions/>
  <pageMargins left="0.7480314960629921" right="0.35433070866141736" top="0.3937007874015748" bottom="0.3937007874015748" header="0.5118110236220472" footer="0.5118110236220472"/>
  <pageSetup fitToHeight="66" fitToWidth="1" horizontalDpi="600" verticalDpi="600" orientation="portrait" paperSize="9" scale="82" r:id="rId1"/>
  <rowBreaks count="1" manualBreakCount="1">
    <brk id="4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6"/>
  <sheetViews>
    <sheetView zoomScalePageLayoutView="0" workbookViewId="0" topLeftCell="A1">
      <selection activeCell="B8" sqref="B8:I8"/>
    </sheetView>
  </sheetViews>
  <sheetFormatPr defaultColWidth="9.140625" defaultRowHeight="12.75"/>
  <cols>
    <col min="1" max="1" width="41.8515625" style="8" customWidth="1"/>
    <col min="2" max="2" width="13.140625" style="8" customWidth="1"/>
    <col min="3" max="3" width="5.7109375" style="8" customWidth="1"/>
    <col min="4" max="4" width="5.8515625" style="8" customWidth="1"/>
    <col min="5" max="5" width="10.28125" style="8" customWidth="1"/>
    <col min="6" max="6" width="7.57421875" style="8" customWidth="1"/>
    <col min="7" max="7" width="0.5625" style="8" hidden="1" customWidth="1"/>
    <col min="8" max="8" width="12.00390625" style="8" customWidth="1"/>
    <col min="9" max="9" width="12.421875" style="8" customWidth="1"/>
    <col min="10" max="10" width="11.8515625" style="8" customWidth="1"/>
    <col min="11" max="16384" width="9.140625" style="8" customWidth="1"/>
  </cols>
  <sheetData>
    <row r="1" spans="3:9" ht="15">
      <c r="C1" s="401"/>
      <c r="D1" s="401"/>
      <c r="E1" s="401"/>
      <c r="G1" s="401" t="s">
        <v>115</v>
      </c>
      <c r="H1" s="401"/>
      <c r="I1" s="401"/>
    </row>
    <row r="2" spans="3:9" ht="15">
      <c r="C2" s="401" t="s">
        <v>625</v>
      </c>
      <c r="D2" s="401"/>
      <c r="E2" s="401"/>
      <c r="F2" s="401"/>
      <c r="G2" s="401"/>
      <c r="H2" s="401"/>
      <c r="I2" s="401"/>
    </row>
    <row r="3" spans="2:9" ht="15">
      <c r="B3" s="401" t="s">
        <v>626</v>
      </c>
      <c r="C3" s="401"/>
      <c r="D3" s="401"/>
      <c r="E3" s="401"/>
      <c r="F3" s="401"/>
      <c r="G3" s="401"/>
      <c r="H3" s="401"/>
      <c r="I3" s="401"/>
    </row>
    <row r="4" spans="2:9" ht="15">
      <c r="B4" s="401" t="s">
        <v>627</v>
      </c>
      <c r="C4" s="401"/>
      <c r="D4" s="401"/>
      <c r="E4" s="401"/>
      <c r="F4" s="401"/>
      <c r="G4" s="401"/>
      <c r="H4" s="401"/>
      <c r="I4" s="401"/>
    </row>
    <row r="5" spans="3:9" ht="15">
      <c r="C5" s="401" t="s">
        <v>628</v>
      </c>
      <c r="D5" s="401"/>
      <c r="E5" s="401"/>
      <c r="F5" s="401"/>
      <c r="G5" s="401"/>
      <c r="H5" s="401"/>
      <c r="I5" s="401"/>
    </row>
    <row r="6" spans="3:9" ht="15">
      <c r="C6" s="401"/>
      <c r="D6" s="401"/>
      <c r="E6" s="401"/>
      <c r="G6" s="401" t="s">
        <v>643</v>
      </c>
      <c r="H6" s="401"/>
      <c r="I6" s="401"/>
    </row>
    <row r="7" spans="1:9" ht="15">
      <c r="A7" s="112"/>
      <c r="B7" s="112"/>
      <c r="C7" s="424"/>
      <c r="D7" s="424"/>
      <c r="E7" s="424"/>
      <c r="F7" s="424"/>
      <c r="G7" s="424"/>
      <c r="H7" s="424"/>
      <c r="I7" s="424"/>
    </row>
    <row r="8" spans="1:9" ht="62.25" customHeight="1">
      <c r="A8" s="112"/>
      <c r="B8" s="431"/>
      <c r="C8" s="431"/>
      <c r="D8" s="431"/>
      <c r="E8" s="431"/>
      <c r="F8" s="431"/>
      <c r="G8" s="431"/>
      <c r="H8" s="431"/>
      <c r="I8" s="431"/>
    </row>
    <row r="9" spans="1:9" ht="15">
      <c r="A9" s="24"/>
      <c r="B9" s="24"/>
      <c r="C9" s="24"/>
      <c r="D9" s="24"/>
      <c r="E9" s="24"/>
      <c r="F9" s="24"/>
      <c r="G9" s="24"/>
      <c r="H9" s="108"/>
      <c r="I9" s="108" t="s">
        <v>190</v>
      </c>
    </row>
    <row r="10" spans="1:9" ht="15">
      <c r="A10" s="395" t="s">
        <v>423</v>
      </c>
      <c r="B10" s="395"/>
      <c r="C10" s="395"/>
      <c r="D10" s="395"/>
      <c r="E10" s="395"/>
      <c r="F10" s="395"/>
      <c r="G10" s="395"/>
      <c r="H10" s="395"/>
      <c r="I10" s="395"/>
    </row>
    <row r="11" spans="1:9" ht="15">
      <c r="A11" s="395" t="s">
        <v>424</v>
      </c>
      <c r="B11" s="395"/>
      <c r="C11" s="395"/>
      <c r="D11" s="395"/>
      <c r="E11" s="395"/>
      <c r="F11" s="395"/>
      <c r="G11" s="395"/>
      <c r="H11" s="395"/>
      <c r="I11" s="395"/>
    </row>
    <row r="12" spans="1:9" ht="15">
      <c r="A12" s="395" t="s">
        <v>258</v>
      </c>
      <c r="B12" s="395"/>
      <c r="C12" s="395"/>
      <c r="D12" s="395"/>
      <c r="E12" s="395"/>
      <c r="F12" s="395"/>
      <c r="G12" s="395"/>
      <c r="H12" s="395"/>
      <c r="I12" s="395"/>
    </row>
    <row r="13" spans="1:9" ht="15">
      <c r="A13" s="453" t="s">
        <v>74</v>
      </c>
      <c r="B13" s="453"/>
      <c r="C13" s="453"/>
      <c r="D13" s="453"/>
      <c r="E13" s="453"/>
      <c r="F13" s="453"/>
      <c r="G13" s="453"/>
      <c r="H13" s="453"/>
      <c r="I13" s="453"/>
    </row>
    <row r="14" spans="1:9" s="112" customFormat="1" ht="15" customHeight="1">
      <c r="A14" s="454" t="s">
        <v>425</v>
      </c>
      <c r="B14" s="428" t="s">
        <v>396</v>
      </c>
      <c r="C14" s="429"/>
      <c r="D14" s="429"/>
      <c r="E14" s="429"/>
      <c r="F14" s="429"/>
      <c r="G14" s="456"/>
      <c r="H14" s="388" t="s">
        <v>17</v>
      </c>
      <c r="I14" s="388" t="s">
        <v>18</v>
      </c>
    </row>
    <row r="15" spans="1:9" s="112" customFormat="1" ht="46.5" customHeight="1">
      <c r="A15" s="455"/>
      <c r="B15" s="21" t="s">
        <v>426</v>
      </c>
      <c r="C15" s="21" t="s">
        <v>398</v>
      </c>
      <c r="D15" s="21" t="s">
        <v>399</v>
      </c>
      <c r="E15" s="21" t="s">
        <v>262</v>
      </c>
      <c r="F15" s="21" t="s">
        <v>397</v>
      </c>
      <c r="G15" s="21" t="s">
        <v>98</v>
      </c>
      <c r="H15" s="389"/>
      <c r="I15" s="389"/>
    </row>
    <row r="16" spans="1:9" s="112" customFormat="1" ht="13.5" customHeight="1">
      <c r="A16" s="121"/>
      <c r="B16" s="116">
        <v>2</v>
      </c>
      <c r="C16" s="116">
        <v>3</v>
      </c>
      <c r="D16" s="116">
        <v>4</v>
      </c>
      <c r="E16" s="116">
        <v>5</v>
      </c>
      <c r="F16" s="116">
        <v>6</v>
      </c>
      <c r="G16" s="116">
        <v>7</v>
      </c>
      <c r="H16" s="116">
        <v>7</v>
      </c>
      <c r="I16" s="116">
        <v>8</v>
      </c>
    </row>
    <row r="17" spans="1:9" ht="57" customHeight="1" hidden="1">
      <c r="A17" s="345"/>
      <c r="B17" s="346" t="s">
        <v>386</v>
      </c>
      <c r="C17" s="347"/>
      <c r="D17" s="347"/>
      <c r="E17" s="347"/>
      <c r="F17" s="347"/>
      <c r="G17" s="347"/>
      <c r="H17" s="348">
        <f aca="true" t="shared" si="0" ref="H17:I21">H18</f>
        <v>0</v>
      </c>
      <c r="I17" s="348">
        <f t="shared" si="0"/>
        <v>0</v>
      </c>
    </row>
    <row r="18" spans="1:9" ht="45.75" customHeight="1" hidden="1">
      <c r="A18" s="349"/>
      <c r="B18" s="350" t="s">
        <v>387</v>
      </c>
      <c r="C18" s="351"/>
      <c r="D18" s="351"/>
      <c r="E18" s="351"/>
      <c r="F18" s="351"/>
      <c r="G18" s="352"/>
      <c r="H18" s="353">
        <f t="shared" si="0"/>
        <v>0</v>
      </c>
      <c r="I18" s="353">
        <f t="shared" si="0"/>
        <v>0</v>
      </c>
    </row>
    <row r="19" spans="1:9" ht="31.5" customHeight="1" hidden="1">
      <c r="A19" s="354"/>
      <c r="B19" s="355" t="s">
        <v>388</v>
      </c>
      <c r="C19" s="355" t="s">
        <v>282</v>
      </c>
      <c r="D19" s="355"/>
      <c r="E19" s="355"/>
      <c r="F19" s="355"/>
      <c r="G19" s="356"/>
      <c r="H19" s="357">
        <f t="shared" si="0"/>
        <v>0</v>
      </c>
      <c r="I19" s="357">
        <f t="shared" si="0"/>
        <v>0</v>
      </c>
    </row>
    <row r="20" spans="1:9" ht="16.5" customHeight="1" hidden="1">
      <c r="A20" s="358"/>
      <c r="B20" s="355" t="s">
        <v>388</v>
      </c>
      <c r="C20" s="359" t="s">
        <v>282</v>
      </c>
      <c r="D20" s="359" t="s">
        <v>263</v>
      </c>
      <c r="E20" s="359"/>
      <c r="F20" s="359"/>
      <c r="G20" s="360"/>
      <c r="H20" s="361">
        <f t="shared" si="0"/>
        <v>0</v>
      </c>
      <c r="I20" s="361">
        <f t="shared" si="0"/>
        <v>0</v>
      </c>
    </row>
    <row r="21" spans="1:9" ht="41.25" customHeight="1" hidden="1">
      <c r="A21" s="354"/>
      <c r="B21" s="355" t="s">
        <v>388</v>
      </c>
      <c r="C21" s="359" t="s">
        <v>282</v>
      </c>
      <c r="D21" s="359" t="s">
        <v>263</v>
      </c>
      <c r="E21" s="359" t="s">
        <v>274</v>
      </c>
      <c r="F21" s="362"/>
      <c r="G21" s="363"/>
      <c r="H21" s="361">
        <f t="shared" si="0"/>
        <v>0</v>
      </c>
      <c r="I21" s="361">
        <f t="shared" si="0"/>
        <v>0</v>
      </c>
    </row>
    <row r="22" spans="1:9" ht="38.25" customHeight="1" hidden="1">
      <c r="A22" s="354"/>
      <c r="B22" s="359" t="s">
        <v>388</v>
      </c>
      <c r="C22" s="359" t="s">
        <v>282</v>
      </c>
      <c r="D22" s="359" t="s">
        <v>263</v>
      </c>
      <c r="E22" s="359" t="s">
        <v>274</v>
      </c>
      <c r="F22" s="359" t="s">
        <v>401</v>
      </c>
      <c r="G22" s="360"/>
      <c r="H22" s="361">
        <v>0</v>
      </c>
      <c r="I22" s="361">
        <v>0</v>
      </c>
    </row>
    <row r="23" spans="1:9" ht="84" customHeight="1" hidden="1">
      <c r="A23" s="345"/>
      <c r="B23" s="346" t="s">
        <v>373</v>
      </c>
      <c r="C23" s="346"/>
      <c r="D23" s="346"/>
      <c r="E23" s="346"/>
      <c r="F23" s="346"/>
      <c r="G23" s="364"/>
      <c r="H23" s="348">
        <f>H24</f>
        <v>0</v>
      </c>
      <c r="I23" s="348">
        <f>I24</f>
        <v>0</v>
      </c>
    </row>
    <row r="24" spans="1:9" ht="45.75" customHeight="1" hidden="1">
      <c r="A24" s="349"/>
      <c r="B24" s="362" t="s">
        <v>374</v>
      </c>
      <c r="C24" s="362"/>
      <c r="D24" s="362"/>
      <c r="E24" s="362"/>
      <c r="F24" s="362"/>
      <c r="G24" s="363"/>
      <c r="H24" s="365">
        <f>H25</f>
        <v>0</v>
      </c>
      <c r="I24" s="365">
        <f>I25</f>
        <v>0</v>
      </c>
    </row>
    <row r="25" spans="1:9" ht="45" customHeight="1" hidden="1">
      <c r="A25" s="354"/>
      <c r="B25" s="359" t="s">
        <v>376</v>
      </c>
      <c r="C25" s="359" t="s">
        <v>310</v>
      </c>
      <c r="D25" s="359"/>
      <c r="E25" s="359"/>
      <c r="F25" s="359"/>
      <c r="G25" s="360"/>
      <c r="H25" s="361">
        <f>H29+H26</f>
        <v>0</v>
      </c>
      <c r="I25" s="361">
        <f>I29+I26</f>
        <v>0</v>
      </c>
    </row>
    <row r="26" spans="1:9" ht="0.75" customHeight="1" hidden="1">
      <c r="A26" s="354"/>
      <c r="B26" s="359" t="s">
        <v>378</v>
      </c>
      <c r="C26" s="359" t="s">
        <v>310</v>
      </c>
      <c r="D26" s="359" t="s">
        <v>263</v>
      </c>
      <c r="E26" s="359"/>
      <c r="F26" s="359"/>
      <c r="G26" s="360"/>
      <c r="H26" s="361">
        <f>H27</f>
        <v>0</v>
      </c>
      <c r="I26" s="361">
        <f>I27</f>
        <v>0</v>
      </c>
    </row>
    <row r="27" spans="1:9" ht="27" customHeight="1" hidden="1">
      <c r="A27" s="354"/>
      <c r="B27" s="359" t="s">
        <v>378</v>
      </c>
      <c r="C27" s="359" t="s">
        <v>310</v>
      </c>
      <c r="D27" s="359" t="s">
        <v>263</v>
      </c>
      <c r="E27" s="359" t="s">
        <v>379</v>
      </c>
      <c r="F27" s="359"/>
      <c r="G27" s="360"/>
      <c r="H27" s="361">
        <f>H28</f>
        <v>0</v>
      </c>
      <c r="I27" s="361">
        <f>I28</f>
        <v>0</v>
      </c>
    </row>
    <row r="28" spans="1:9" ht="38.25" customHeight="1" hidden="1">
      <c r="A28" s="354"/>
      <c r="B28" s="359" t="s">
        <v>378</v>
      </c>
      <c r="C28" s="359" t="s">
        <v>310</v>
      </c>
      <c r="D28" s="359" t="s">
        <v>263</v>
      </c>
      <c r="E28" s="359" t="s">
        <v>379</v>
      </c>
      <c r="F28" s="359" t="s">
        <v>401</v>
      </c>
      <c r="G28" s="360"/>
      <c r="H28" s="361">
        <v>0</v>
      </c>
      <c r="I28" s="361">
        <v>0</v>
      </c>
    </row>
    <row r="29" spans="1:9" ht="42.75" customHeight="1" hidden="1">
      <c r="A29" s="366"/>
      <c r="B29" s="362" t="s">
        <v>381</v>
      </c>
      <c r="C29" s="362" t="s">
        <v>310</v>
      </c>
      <c r="D29" s="362" t="s">
        <v>302</v>
      </c>
      <c r="E29" s="362"/>
      <c r="F29" s="362"/>
      <c r="G29" s="363"/>
      <c r="H29" s="365">
        <f>H30</f>
        <v>0</v>
      </c>
      <c r="I29" s="365">
        <f>I30</f>
        <v>0</v>
      </c>
    </row>
    <row r="30" spans="1:9" ht="26.25" customHeight="1" hidden="1">
      <c r="A30" s="354"/>
      <c r="B30" s="359" t="s">
        <v>381</v>
      </c>
      <c r="C30" s="359" t="s">
        <v>310</v>
      </c>
      <c r="D30" s="359" t="s">
        <v>302</v>
      </c>
      <c r="E30" s="359" t="s">
        <v>379</v>
      </c>
      <c r="F30" s="359"/>
      <c r="G30" s="360"/>
      <c r="H30" s="361">
        <f>H31</f>
        <v>0</v>
      </c>
      <c r="I30" s="361">
        <f>I31</f>
        <v>0</v>
      </c>
    </row>
    <row r="31" spans="1:9" ht="38.25" customHeight="1" hidden="1">
      <c r="A31" s="354"/>
      <c r="B31" s="359" t="s">
        <v>381</v>
      </c>
      <c r="C31" s="359" t="s">
        <v>310</v>
      </c>
      <c r="D31" s="359" t="s">
        <v>302</v>
      </c>
      <c r="E31" s="359" t="s">
        <v>379</v>
      </c>
      <c r="F31" s="359" t="s">
        <v>401</v>
      </c>
      <c r="G31" s="360"/>
      <c r="H31" s="361">
        <v>0</v>
      </c>
      <c r="I31" s="361">
        <v>0</v>
      </c>
    </row>
    <row r="32" spans="1:9" ht="78.75" customHeight="1" hidden="1">
      <c r="A32" s="345"/>
      <c r="B32" s="351" t="s">
        <v>346</v>
      </c>
      <c r="C32" s="351"/>
      <c r="D32" s="351"/>
      <c r="E32" s="351"/>
      <c r="F32" s="351"/>
      <c r="G32" s="352"/>
      <c r="H32" s="367">
        <f aca="true" t="shared" si="1" ref="H32:I37">H33</f>
        <v>0</v>
      </c>
      <c r="I32" s="367">
        <f t="shared" si="1"/>
        <v>0</v>
      </c>
    </row>
    <row r="33" spans="1:9" ht="48" customHeight="1" hidden="1">
      <c r="A33" s="349"/>
      <c r="B33" s="350" t="s">
        <v>347</v>
      </c>
      <c r="C33" s="351"/>
      <c r="D33" s="351"/>
      <c r="E33" s="351"/>
      <c r="F33" s="351"/>
      <c r="G33" s="352"/>
      <c r="H33" s="353">
        <f t="shared" si="1"/>
        <v>0</v>
      </c>
      <c r="I33" s="353">
        <f t="shared" si="1"/>
        <v>0</v>
      </c>
    </row>
    <row r="34" spans="1:9" ht="43.5" customHeight="1" hidden="1">
      <c r="A34" s="354"/>
      <c r="B34" s="355" t="s">
        <v>348</v>
      </c>
      <c r="C34" s="355"/>
      <c r="D34" s="355"/>
      <c r="E34" s="355"/>
      <c r="F34" s="355"/>
      <c r="G34" s="356"/>
      <c r="H34" s="357">
        <f t="shared" si="1"/>
        <v>0</v>
      </c>
      <c r="I34" s="357">
        <f t="shared" si="1"/>
        <v>0</v>
      </c>
    </row>
    <row r="35" spans="1:9" ht="16.5" customHeight="1" hidden="1">
      <c r="A35" s="354"/>
      <c r="B35" s="359" t="s">
        <v>348</v>
      </c>
      <c r="C35" s="359" t="s">
        <v>280</v>
      </c>
      <c r="D35" s="359"/>
      <c r="E35" s="359"/>
      <c r="F35" s="359"/>
      <c r="G35" s="360"/>
      <c r="H35" s="361">
        <f t="shared" si="1"/>
        <v>0</v>
      </c>
      <c r="I35" s="361">
        <f t="shared" si="1"/>
        <v>0</v>
      </c>
    </row>
    <row r="36" spans="1:9" ht="27" customHeight="1" hidden="1">
      <c r="A36" s="354"/>
      <c r="B36" s="359" t="s">
        <v>348</v>
      </c>
      <c r="C36" s="359" t="s">
        <v>280</v>
      </c>
      <c r="D36" s="359" t="s">
        <v>280</v>
      </c>
      <c r="E36" s="359"/>
      <c r="F36" s="359"/>
      <c r="G36" s="360"/>
      <c r="H36" s="361">
        <f t="shared" si="1"/>
        <v>0</v>
      </c>
      <c r="I36" s="361">
        <f t="shared" si="1"/>
        <v>0</v>
      </c>
    </row>
    <row r="37" spans="1:9" ht="39.75" customHeight="1" hidden="1">
      <c r="A37" s="354"/>
      <c r="B37" s="359" t="s">
        <v>348</v>
      </c>
      <c r="C37" s="359" t="s">
        <v>280</v>
      </c>
      <c r="D37" s="359" t="s">
        <v>280</v>
      </c>
      <c r="E37" s="359" t="s">
        <v>274</v>
      </c>
      <c r="F37" s="359"/>
      <c r="G37" s="360"/>
      <c r="H37" s="361">
        <f t="shared" si="1"/>
        <v>0</v>
      </c>
      <c r="I37" s="361">
        <f t="shared" si="1"/>
        <v>0</v>
      </c>
    </row>
    <row r="38" spans="1:9" ht="41.25" customHeight="1" hidden="1">
      <c r="A38" s="354"/>
      <c r="B38" s="359" t="s">
        <v>348</v>
      </c>
      <c r="C38" s="359" t="s">
        <v>280</v>
      </c>
      <c r="D38" s="359" t="s">
        <v>280</v>
      </c>
      <c r="E38" s="359" t="s">
        <v>274</v>
      </c>
      <c r="F38" s="359" t="s">
        <v>401</v>
      </c>
      <c r="G38" s="360"/>
      <c r="H38" s="361">
        <v>0</v>
      </c>
      <c r="I38" s="361">
        <v>0</v>
      </c>
    </row>
    <row r="39" spans="1:9" ht="96" customHeight="1" hidden="1">
      <c r="A39" s="345"/>
      <c r="B39" s="346" t="s">
        <v>349</v>
      </c>
      <c r="C39" s="346"/>
      <c r="D39" s="346"/>
      <c r="E39" s="346"/>
      <c r="F39" s="346"/>
      <c r="G39" s="364"/>
      <c r="H39" s="348">
        <f aca="true" t="shared" si="2" ref="H39:I44">H40</f>
        <v>0</v>
      </c>
      <c r="I39" s="348">
        <f t="shared" si="2"/>
        <v>0</v>
      </c>
    </row>
    <row r="40" spans="1:9" ht="45.75" customHeight="1" hidden="1">
      <c r="A40" s="349"/>
      <c r="B40" s="350" t="s">
        <v>350</v>
      </c>
      <c r="C40" s="362"/>
      <c r="D40" s="362"/>
      <c r="E40" s="362"/>
      <c r="F40" s="362"/>
      <c r="G40" s="363"/>
      <c r="H40" s="365">
        <f t="shared" si="2"/>
        <v>0</v>
      </c>
      <c r="I40" s="365">
        <f t="shared" si="2"/>
        <v>0</v>
      </c>
    </row>
    <row r="41" spans="1:9" ht="12.75" customHeight="1" hidden="1">
      <c r="A41" s="354"/>
      <c r="B41" s="355" t="s">
        <v>351</v>
      </c>
      <c r="C41" s="355"/>
      <c r="D41" s="368"/>
      <c r="E41" s="368"/>
      <c r="F41" s="368"/>
      <c r="G41" s="369"/>
      <c r="H41" s="357">
        <f t="shared" si="2"/>
        <v>0</v>
      </c>
      <c r="I41" s="357">
        <f t="shared" si="2"/>
        <v>0</v>
      </c>
    </row>
    <row r="42" spans="1:9" ht="16.5" customHeight="1" hidden="1">
      <c r="A42" s="354"/>
      <c r="B42" s="355" t="s">
        <v>351</v>
      </c>
      <c r="C42" s="355" t="s">
        <v>280</v>
      </c>
      <c r="D42" s="355"/>
      <c r="E42" s="355"/>
      <c r="F42" s="355"/>
      <c r="G42" s="356"/>
      <c r="H42" s="357">
        <f t="shared" si="2"/>
        <v>0</v>
      </c>
      <c r="I42" s="357">
        <f t="shared" si="2"/>
        <v>0</v>
      </c>
    </row>
    <row r="43" spans="1:9" ht="26.25" customHeight="1" hidden="1">
      <c r="A43" s="354"/>
      <c r="B43" s="355" t="s">
        <v>351</v>
      </c>
      <c r="C43" s="359" t="s">
        <v>280</v>
      </c>
      <c r="D43" s="359" t="s">
        <v>280</v>
      </c>
      <c r="E43" s="359"/>
      <c r="F43" s="359"/>
      <c r="G43" s="360"/>
      <c r="H43" s="361">
        <f t="shared" si="2"/>
        <v>0</v>
      </c>
      <c r="I43" s="361">
        <f t="shared" si="2"/>
        <v>0</v>
      </c>
    </row>
    <row r="44" spans="1:9" ht="37.5" customHeight="1" hidden="1">
      <c r="A44" s="354"/>
      <c r="B44" s="359" t="s">
        <v>351</v>
      </c>
      <c r="C44" s="359" t="s">
        <v>280</v>
      </c>
      <c r="D44" s="359" t="s">
        <v>280</v>
      </c>
      <c r="E44" s="359" t="s">
        <v>274</v>
      </c>
      <c r="F44" s="359"/>
      <c r="G44" s="360"/>
      <c r="H44" s="361">
        <f t="shared" si="2"/>
        <v>0</v>
      </c>
      <c r="I44" s="361">
        <f t="shared" si="2"/>
        <v>0</v>
      </c>
    </row>
    <row r="45" spans="1:9" ht="41.25" customHeight="1" hidden="1">
      <c r="A45" s="354"/>
      <c r="B45" s="359" t="s">
        <v>351</v>
      </c>
      <c r="C45" s="359" t="s">
        <v>280</v>
      </c>
      <c r="D45" s="359" t="s">
        <v>280</v>
      </c>
      <c r="E45" s="359" t="s">
        <v>274</v>
      </c>
      <c r="F45" s="359" t="s">
        <v>401</v>
      </c>
      <c r="G45" s="360"/>
      <c r="H45" s="361">
        <v>0</v>
      </c>
      <c r="I45" s="361">
        <v>0</v>
      </c>
    </row>
    <row r="46" spans="1:9" ht="51.75">
      <c r="A46" s="56" t="s">
        <v>99</v>
      </c>
      <c r="B46" s="44" t="s">
        <v>290</v>
      </c>
      <c r="C46" s="44"/>
      <c r="D46" s="44"/>
      <c r="E46" s="44"/>
      <c r="F46" s="44"/>
      <c r="G46" s="370"/>
      <c r="H46" s="46">
        <f>H47</f>
        <v>831000</v>
      </c>
      <c r="I46" s="46">
        <f>I47</f>
        <v>831000</v>
      </c>
    </row>
    <row r="47" spans="1:9" ht="39">
      <c r="A47" s="58" t="s">
        <v>429</v>
      </c>
      <c r="B47" s="11" t="s">
        <v>292</v>
      </c>
      <c r="C47" s="11"/>
      <c r="D47" s="11"/>
      <c r="E47" s="11"/>
      <c r="F47" s="11"/>
      <c r="G47" s="371"/>
      <c r="H47" s="14">
        <f>H48+H50</f>
        <v>831000</v>
      </c>
      <c r="I47" s="14">
        <f>I48+I50</f>
        <v>831000</v>
      </c>
    </row>
    <row r="48" spans="1:9" ht="39">
      <c r="A48" s="58" t="s">
        <v>294</v>
      </c>
      <c r="B48" s="11" t="s">
        <v>293</v>
      </c>
      <c r="C48" s="11"/>
      <c r="D48" s="11"/>
      <c r="E48" s="11"/>
      <c r="F48" s="11"/>
      <c r="G48" s="320"/>
      <c r="H48" s="14">
        <f>H49</f>
        <v>758586</v>
      </c>
      <c r="I48" s="14">
        <f>I49</f>
        <v>758586</v>
      </c>
    </row>
    <row r="49" spans="1:9" ht="15">
      <c r="A49" s="59" t="s">
        <v>288</v>
      </c>
      <c r="B49" s="11" t="s">
        <v>293</v>
      </c>
      <c r="C49" s="11" t="s">
        <v>328</v>
      </c>
      <c r="D49" s="11" t="s">
        <v>328</v>
      </c>
      <c r="E49" s="11"/>
      <c r="F49" s="11"/>
      <c r="G49" s="320"/>
      <c r="H49" s="14">
        <f>H51</f>
        <v>758586</v>
      </c>
      <c r="I49" s="14">
        <f>I51</f>
        <v>758586</v>
      </c>
    </row>
    <row r="50" spans="1:9" ht="39">
      <c r="A50" s="58" t="s">
        <v>275</v>
      </c>
      <c r="B50" s="11" t="s">
        <v>293</v>
      </c>
      <c r="C50" s="11" t="s">
        <v>328</v>
      </c>
      <c r="D50" s="11" t="s">
        <v>328</v>
      </c>
      <c r="E50" s="11" t="s">
        <v>274</v>
      </c>
      <c r="F50" s="11"/>
      <c r="G50" s="320"/>
      <c r="H50" s="14">
        <v>72414</v>
      </c>
      <c r="I50" s="14">
        <v>72414</v>
      </c>
    </row>
    <row r="51" spans="1:9" ht="39">
      <c r="A51" s="58" t="s">
        <v>275</v>
      </c>
      <c r="B51" s="11" t="s">
        <v>100</v>
      </c>
      <c r="C51" s="11" t="s">
        <v>328</v>
      </c>
      <c r="D51" s="11" t="s">
        <v>328</v>
      </c>
      <c r="E51" s="11" t="s">
        <v>274</v>
      </c>
      <c r="F51" s="11"/>
      <c r="G51" s="320"/>
      <c r="H51" s="14">
        <v>758586</v>
      </c>
      <c r="I51" s="14">
        <v>758586</v>
      </c>
    </row>
    <row r="52" spans="1:9" ht="39">
      <c r="A52" s="58" t="s">
        <v>188</v>
      </c>
      <c r="B52" s="11" t="s">
        <v>290</v>
      </c>
      <c r="C52" s="11" t="s">
        <v>328</v>
      </c>
      <c r="D52" s="11" t="s">
        <v>328</v>
      </c>
      <c r="E52" s="11" t="s">
        <v>274</v>
      </c>
      <c r="F52" s="11" t="s">
        <v>401</v>
      </c>
      <c r="G52" s="320"/>
      <c r="H52" s="14">
        <v>80000</v>
      </c>
      <c r="I52" s="14">
        <v>80000</v>
      </c>
    </row>
    <row r="53" spans="1:9" ht="15" hidden="1">
      <c r="A53" s="58" t="s">
        <v>101</v>
      </c>
      <c r="B53" s="11" t="s">
        <v>293</v>
      </c>
      <c r="C53" s="11" t="s">
        <v>328</v>
      </c>
      <c r="D53" s="11" t="s">
        <v>328</v>
      </c>
      <c r="E53" s="11"/>
      <c r="F53" s="11"/>
      <c r="G53" s="320"/>
      <c r="H53" s="14">
        <f aca="true" t="shared" si="3" ref="H53:I55">H54</f>
        <v>0</v>
      </c>
      <c r="I53" s="14">
        <f t="shared" si="3"/>
        <v>0</v>
      </c>
    </row>
    <row r="54" spans="1:9" ht="15" hidden="1">
      <c r="A54" s="58" t="s">
        <v>56</v>
      </c>
      <c r="B54" s="11" t="s">
        <v>293</v>
      </c>
      <c r="C54" s="11" t="s">
        <v>358</v>
      </c>
      <c r="D54" s="11" t="s">
        <v>263</v>
      </c>
      <c r="E54" s="11"/>
      <c r="F54" s="11"/>
      <c r="G54" s="320"/>
      <c r="H54" s="14">
        <f t="shared" si="3"/>
        <v>0</v>
      </c>
      <c r="I54" s="14">
        <f t="shared" si="3"/>
        <v>0</v>
      </c>
    </row>
    <row r="55" spans="1:9" ht="39" hidden="1">
      <c r="A55" s="58" t="s">
        <v>275</v>
      </c>
      <c r="B55" s="11" t="s">
        <v>293</v>
      </c>
      <c r="C55" s="11" t="s">
        <v>358</v>
      </c>
      <c r="D55" s="11" t="s">
        <v>263</v>
      </c>
      <c r="E55" s="11" t="s">
        <v>274</v>
      </c>
      <c r="F55" s="11"/>
      <c r="G55" s="320"/>
      <c r="H55" s="14">
        <f t="shared" si="3"/>
        <v>0</v>
      </c>
      <c r="I55" s="14">
        <f t="shared" si="3"/>
        <v>0</v>
      </c>
    </row>
    <row r="56" spans="1:9" ht="39" hidden="1">
      <c r="A56" s="58" t="s">
        <v>188</v>
      </c>
      <c r="B56" s="11" t="s">
        <v>293</v>
      </c>
      <c r="C56" s="11" t="s">
        <v>358</v>
      </c>
      <c r="D56" s="11" t="s">
        <v>263</v>
      </c>
      <c r="E56" s="11" t="s">
        <v>274</v>
      </c>
      <c r="F56" s="11" t="s">
        <v>401</v>
      </c>
      <c r="G56" s="320"/>
      <c r="H56" s="14">
        <v>0</v>
      </c>
      <c r="I56" s="14">
        <v>0</v>
      </c>
    </row>
    <row r="57" spans="1:9" ht="51.75">
      <c r="A57" s="56" t="s">
        <v>582</v>
      </c>
      <c r="B57" s="44" t="s">
        <v>295</v>
      </c>
      <c r="C57" s="44"/>
      <c r="D57" s="44"/>
      <c r="E57" s="44"/>
      <c r="F57" s="44"/>
      <c r="G57" s="372"/>
      <c r="H57" s="46">
        <f aca="true" t="shared" si="4" ref="H57:I62">H58</f>
        <v>20000</v>
      </c>
      <c r="I57" s="46">
        <f t="shared" si="4"/>
        <v>20000</v>
      </c>
    </row>
    <row r="58" spans="1:9" ht="15">
      <c r="A58" s="58" t="s">
        <v>102</v>
      </c>
      <c r="B58" s="11" t="s">
        <v>430</v>
      </c>
      <c r="C58" s="11" t="s">
        <v>263</v>
      </c>
      <c r="D58" s="11" t="s">
        <v>289</v>
      </c>
      <c r="E58" s="11"/>
      <c r="F58" s="11"/>
      <c r="G58" s="320"/>
      <c r="H58" s="14">
        <f t="shared" si="4"/>
        <v>20000</v>
      </c>
      <c r="I58" s="14">
        <f t="shared" si="4"/>
        <v>20000</v>
      </c>
    </row>
    <row r="59" spans="1:9" ht="39">
      <c r="A59" s="58" t="s">
        <v>431</v>
      </c>
      <c r="B59" s="11" t="s">
        <v>296</v>
      </c>
      <c r="C59" s="11" t="s">
        <v>263</v>
      </c>
      <c r="D59" s="11" t="s">
        <v>289</v>
      </c>
      <c r="E59" s="11"/>
      <c r="F59" s="11"/>
      <c r="G59" s="320"/>
      <c r="H59" s="14">
        <f t="shared" si="4"/>
        <v>20000</v>
      </c>
      <c r="I59" s="14">
        <f t="shared" si="4"/>
        <v>20000</v>
      </c>
    </row>
    <row r="60" spans="1:9" ht="26.25">
      <c r="A60" s="58" t="s">
        <v>432</v>
      </c>
      <c r="B60" s="11" t="s">
        <v>296</v>
      </c>
      <c r="C60" s="11" t="s">
        <v>263</v>
      </c>
      <c r="D60" s="11" t="s">
        <v>289</v>
      </c>
      <c r="E60" s="11"/>
      <c r="F60" s="11"/>
      <c r="G60" s="320"/>
      <c r="H60" s="14">
        <f t="shared" si="4"/>
        <v>20000</v>
      </c>
      <c r="I60" s="14">
        <f t="shared" si="4"/>
        <v>20000</v>
      </c>
    </row>
    <row r="61" spans="1:9" ht="39">
      <c r="A61" s="58" t="s">
        <v>275</v>
      </c>
      <c r="B61" s="11" t="s">
        <v>296</v>
      </c>
      <c r="C61" s="11" t="s">
        <v>263</v>
      </c>
      <c r="D61" s="11" t="s">
        <v>289</v>
      </c>
      <c r="E61" s="11" t="s">
        <v>274</v>
      </c>
      <c r="F61" s="11"/>
      <c r="G61" s="320"/>
      <c r="H61" s="14">
        <f t="shared" si="4"/>
        <v>20000</v>
      </c>
      <c r="I61" s="14">
        <f t="shared" si="4"/>
        <v>20000</v>
      </c>
    </row>
    <row r="62" spans="1:9" ht="39">
      <c r="A62" s="58" t="s">
        <v>433</v>
      </c>
      <c r="B62" s="11" t="s">
        <v>296</v>
      </c>
      <c r="C62" s="11" t="s">
        <v>263</v>
      </c>
      <c r="D62" s="11" t="s">
        <v>289</v>
      </c>
      <c r="E62" s="11" t="s">
        <v>274</v>
      </c>
      <c r="F62" s="11"/>
      <c r="G62" s="320">
        <v>200</v>
      </c>
      <c r="H62" s="14">
        <f t="shared" si="4"/>
        <v>20000</v>
      </c>
      <c r="I62" s="14">
        <f t="shared" si="4"/>
        <v>20000</v>
      </c>
    </row>
    <row r="63" spans="1:9" ht="15">
      <c r="A63" s="58" t="s">
        <v>103</v>
      </c>
      <c r="B63" s="11" t="s">
        <v>296</v>
      </c>
      <c r="C63" s="11" t="s">
        <v>263</v>
      </c>
      <c r="D63" s="11" t="s">
        <v>289</v>
      </c>
      <c r="E63" s="11" t="s">
        <v>274</v>
      </c>
      <c r="F63" s="11"/>
      <c r="G63" s="320">
        <v>200</v>
      </c>
      <c r="H63" s="14">
        <v>20000</v>
      </c>
      <c r="I63" s="14">
        <v>20000</v>
      </c>
    </row>
    <row r="64" spans="1:9" ht="39">
      <c r="A64" s="56" t="s">
        <v>361</v>
      </c>
      <c r="B64" s="44" t="s">
        <v>434</v>
      </c>
      <c r="C64" s="44"/>
      <c r="D64" s="44"/>
      <c r="E64" s="44"/>
      <c r="F64" s="44"/>
      <c r="G64" s="372"/>
      <c r="H64" s="46">
        <f aca="true" t="shared" si="5" ref="H64:I68">H65</f>
        <v>300044</v>
      </c>
      <c r="I64" s="46">
        <f t="shared" si="5"/>
        <v>0</v>
      </c>
    </row>
    <row r="65" spans="1:9" ht="26.25">
      <c r="A65" s="58" t="s">
        <v>57</v>
      </c>
      <c r="B65" s="11" t="s">
        <v>638</v>
      </c>
      <c r="C65" s="11" t="s">
        <v>358</v>
      </c>
      <c r="D65" s="11" t="s">
        <v>263</v>
      </c>
      <c r="E65" s="11"/>
      <c r="F65" s="11"/>
      <c r="G65" s="320"/>
      <c r="H65" s="14">
        <f t="shared" si="5"/>
        <v>300044</v>
      </c>
      <c r="I65" s="14">
        <f t="shared" si="5"/>
        <v>0</v>
      </c>
    </row>
    <row r="66" spans="1:9" ht="39">
      <c r="A66" s="58" t="s">
        <v>436</v>
      </c>
      <c r="B66" s="11" t="s">
        <v>91</v>
      </c>
      <c r="C66" s="11" t="s">
        <v>358</v>
      </c>
      <c r="D66" s="11" t="s">
        <v>263</v>
      </c>
      <c r="E66" s="11"/>
      <c r="F66" s="11"/>
      <c r="G66" s="320"/>
      <c r="H66" s="14">
        <f t="shared" si="5"/>
        <v>300044</v>
      </c>
      <c r="I66" s="14">
        <f t="shared" si="5"/>
        <v>0</v>
      </c>
    </row>
    <row r="67" spans="1:9" ht="26.25">
      <c r="A67" s="58" t="s">
        <v>432</v>
      </c>
      <c r="B67" s="11" t="s">
        <v>91</v>
      </c>
      <c r="C67" s="11" t="s">
        <v>358</v>
      </c>
      <c r="D67" s="11" t="s">
        <v>263</v>
      </c>
      <c r="E67" s="11"/>
      <c r="F67" s="11"/>
      <c r="G67" s="320"/>
      <c r="H67" s="14">
        <f t="shared" si="5"/>
        <v>300044</v>
      </c>
      <c r="I67" s="14">
        <f t="shared" si="5"/>
        <v>0</v>
      </c>
    </row>
    <row r="68" spans="1:9" ht="39">
      <c r="A68" s="58" t="s">
        <v>275</v>
      </c>
      <c r="B68" s="11" t="s">
        <v>91</v>
      </c>
      <c r="C68" s="11" t="s">
        <v>358</v>
      </c>
      <c r="D68" s="11" t="s">
        <v>263</v>
      </c>
      <c r="E68" s="11" t="s">
        <v>408</v>
      </c>
      <c r="F68" s="11"/>
      <c r="G68" s="320"/>
      <c r="H68" s="14">
        <f t="shared" si="5"/>
        <v>300044</v>
      </c>
      <c r="I68" s="14">
        <f t="shared" si="5"/>
        <v>0</v>
      </c>
    </row>
    <row r="69" spans="1:9" ht="39">
      <c r="A69" s="58" t="s">
        <v>275</v>
      </c>
      <c r="B69" s="11" t="s">
        <v>91</v>
      </c>
      <c r="C69" s="11" t="s">
        <v>358</v>
      </c>
      <c r="D69" s="11" t="s">
        <v>263</v>
      </c>
      <c r="E69" s="11" t="s">
        <v>274</v>
      </c>
      <c r="F69" s="11"/>
      <c r="G69" s="320">
        <v>200</v>
      </c>
      <c r="H69" s="14">
        <v>300044</v>
      </c>
      <c r="I69" s="14">
        <v>0</v>
      </c>
    </row>
    <row r="70" spans="1:9" ht="39">
      <c r="A70" s="58" t="s">
        <v>188</v>
      </c>
      <c r="B70" s="11" t="s">
        <v>638</v>
      </c>
      <c r="C70" s="11" t="s">
        <v>358</v>
      </c>
      <c r="D70" s="11" t="s">
        <v>263</v>
      </c>
      <c r="E70" s="11" t="s">
        <v>274</v>
      </c>
      <c r="F70" s="11" t="s">
        <v>401</v>
      </c>
      <c r="G70" s="320">
        <v>200</v>
      </c>
      <c r="H70" s="14">
        <f>H64</f>
        <v>300044</v>
      </c>
      <c r="I70" s="14">
        <f>I64</f>
        <v>0</v>
      </c>
    </row>
    <row r="71" spans="1:10" ht="39">
      <c r="A71" s="56" t="s">
        <v>641</v>
      </c>
      <c r="B71" s="44" t="s">
        <v>394</v>
      </c>
      <c r="C71" s="44" t="s">
        <v>263</v>
      </c>
      <c r="D71" s="44" t="s">
        <v>289</v>
      </c>
      <c r="E71" s="44"/>
      <c r="F71" s="44"/>
      <c r="G71" s="372"/>
      <c r="H71" s="46">
        <f aca="true" t="shared" si="6" ref="H71:I76">H72</f>
        <v>5000</v>
      </c>
      <c r="I71" s="46">
        <f t="shared" si="6"/>
        <v>5000</v>
      </c>
      <c r="J71" s="208"/>
    </row>
    <row r="72" spans="1:9" ht="39">
      <c r="A72" s="58" t="s">
        <v>437</v>
      </c>
      <c r="B72" s="11" t="s">
        <v>438</v>
      </c>
      <c r="C72" s="11" t="s">
        <v>263</v>
      </c>
      <c r="D72" s="11" t="s">
        <v>289</v>
      </c>
      <c r="E72" s="11"/>
      <c r="F72" s="11"/>
      <c r="G72" s="320"/>
      <c r="H72" s="14">
        <f t="shared" si="6"/>
        <v>5000</v>
      </c>
      <c r="I72" s="14">
        <f t="shared" si="6"/>
        <v>5000</v>
      </c>
    </row>
    <row r="73" spans="1:9" ht="39">
      <c r="A73" s="58" t="s">
        <v>439</v>
      </c>
      <c r="B73" s="11" t="s">
        <v>355</v>
      </c>
      <c r="C73" s="11" t="s">
        <v>263</v>
      </c>
      <c r="D73" s="11" t="s">
        <v>289</v>
      </c>
      <c r="E73" s="11"/>
      <c r="F73" s="11"/>
      <c r="G73" s="320"/>
      <c r="H73" s="14">
        <f t="shared" si="6"/>
        <v>5000</v>
      </c>
      <c r="I73" s="14">
        <f t="shared" si="6"/>
        <v>5000</v>
      </c>
    </row>
    <row r="74" spans="1:9" ht="26.25">
      <c r="A74" s="58" t="s">
        <v>432</v>
      </c>
      <c r="B74" s="11" t="s">
        <v>355</v>
      </c>
      <c r="C74" s="11" t="s">
        <v>263</v>
      </c>
      <c r="D74" s="11" t="s">
        <v>289</v>
      </c>
      <c r="E74" s="11"/>
      <c r="F74" s="11"/>
      <c r="G74" s="320"/>
      <c r="H74" s="14">
        <f t="shared" si="6"/>
        <v>5000</v>
      </c>
      <c r="I74" s="14">
        <f t="shared" si="6"/>
        <v>5000</v>
      </c>
    </row>
    <row r="75" spans="1:9" ht="39">
      <c r="A75" s="58" t="s">
        <v>275</v>
      </c>
      <c r="B75" s="11" t="s">
        <v>355</v>
      </c>
      <c r="C75" s="11" t="s">
        <v>263</v>
      </c>
      <c r="D75" s="11" t="s">
        <v>289</v>
      </c>
      <c r="E75" s="11" t="s">
        <v>274</v>
      </c>
      <c r="F75" s="11"/>
      <c r="G75" s="320"/>
      <c r="H75" s="14">
        <f t="shared" si="6"/>
        <v>5000</v>
      </c>
      <c r="I75" s="14">
        <f t="shared" si="6"/>
        <v>5000</v>
      </c>
    </row>
    <row r="76" spans="1:9" ht="39">
      <c r="A76" s="58" t="s">
        <v>433</v>
      </c>
      <c r="B76" s="11" t="s">
        <v>355</v>
      </c>
      <c r="C76" s="11" t="s">
        <v>263</v>
      </c>
      <c r="D76" s="11" t="s">
        <v>289</v>
      </c>
      <c r="E76" s="11" t="s">
        <v>274</v>
      </c>
      <c r="F76" s="11"/>
      <c r="G76" s="320"/>
      <c r="H76" s="14">
        <f t="shared" si="6"/>
        <v>5000</v>
      </c>
      <c r="I76" s="14">
        <f t="shared" si="6"/>
        <v>5000</v>
      </c>
    </row>
    <row r="77" spans="1:9" ht="39">
      <c r="A77" s="58" t="s">
        <v>188</v>
      </c>
      <c r="B77" s="11" t="s">
        <v>355</v>
      </c>
      <c r="C77" s="11" t="s">
        <v>263</v>
      </c>
      <c r="D77" s="11" t="s">
        <v>289</v>
      </c>
      <c r="E77" s="11" t="s">
        <v>274</v>
      </c>
      <c r="F77" s="11" t="s">
        <v>401</v>
      </c>
      <c r="G77" s="320"/>
      <c r="H77" s="14">
        <v>5000</v>
      </c>
      <c r="I77" s="14">
        <v>5000</v>
      </c>
    </row>
    <row r="78" spans="1:9" ht="51.75" hidden="1">
      <c r="A78" s="56" t="s">
        <v>104</v>
      </c>
      <c r="B78" s="44" t="s">
        <v>440</v>
      </c>
      <c r="C78" s="44"/>
      <c r="D78" s="44"/>
      <c r="E78" s="44"/>
      <c r="F78" s="44"/>
      <c r="G78" s="372"/>
      <c r="H78" s="46">
        <f aca="true" t="shared" si="7" ref="H78:I83">H79</f>
        <v>0</v>
      </c>
      <c r="I78" s="46">
        <f t="shared" si="7"/>
        <v>0</v>
      </c>
    </row>
    <row r="79" spans="1:9" ht="39" hidden="1">
      <c r="A79" s="58" t="s">
        <v>105</v>
      </c>
      <c r="B79" s="11" t="s">
        <v>441</v>
      </c>
      <c r="C79" s="11" t="s">
        <v>263</v>
      </c>
      <c r="D79" s="11" t="s">
        <v>289</v>
      </c>
      <c r="E79" s="11"/>
      <c r="F79" s="11"/>
      <c r="G79" s="320"/>
      <c r="H79" s="14">
        <f t="shared" si="7"/>
        <v>0</v>
      </c>
      <c r="I79" s="14">
        <f t="shared" si="7"/>
        <v>0</v>
      </c>
    </row>
    <row r="80" spans="1:9" ht="39" hidden="1">
      <c r="A80" s="58" t="s">
        <v>106</v>
      </c>
      <c r="B80" s="11" t="s">
        <v>298</v>
      </c>
      <c r="C80" s="11" t="s">
        <v>263</v>
      </c>
      <c r="D80" s="11" t="s">
        <v>289</v>
      </c>
      <c r="E80" s="11"/>
      <c r="F80" s="11"/>
      <c r="G80" s="320"/>
      <c r="H80" s="14">
        <f t="shared" si="7"/>
        <v>0</v>
      </c>
      <c r="I80" s="14">
        <f t="shared" si="7"/>
        <v>0</v>
      </c>
    </row>
    <row r="81" spans="1:9" ht="26.25" hidden="1">
      <c r="A81" s="58" t="s">
        <v>432</v>
      </c>
      <c r="B81" s="11" t="s">
        <v>298</v>
      </c>
      <c r="C81" s="11" t="s">
        <v>263</v>
      </c>
      <c r="D81" s="11" t="s">
        <v>289</v>
      </c>
      <c r="E81" s="11"/>
      <c r="F81" s="11"/>
      <c r="G81" s="320"/>
      <c r="H81" s="14">
        <f t="shared" si="7"/>
        <v>0</v>
      </c>
      <c r="I81" s="14">
        <f t="shared" si="7"/>
        <v>0</v>
      </c>
    </row>
    <row r="82" spans="1:9" ht="39" hidden="1">
      <c r="A82" s="58" t="s">
        <v>275</v>
      </c>
      <c r="B82" s="11" t="s">
        <v>298</v>
      </c>
      <c r="C82" s="11" t="s">
        <v>263</v>
      </c>
      <c r="D82" s="11" t="s">
        <v>289</v>
      </c>
      <c r="E82" s="11" t="s">
        <v>274</v>
      </c>
      <c r="F82" s="11"/>
      <c r="G82" s="320"/>
      <c r="H82" s="14">
        <f t="shared" si="7"/>
        <v>0</v>
      </c>
      <c r="I82" s="14">
        <f t="shared" si="7"/>
        <v>0</v>
      </c>
    </row>
    <row r="83" spans="1:9" ht="39" hidden="1">
      <c r="A83" s="58" t="s">
        <v>433</v>
      </c>
      <c r="B83" s="11" t="s">
        <v>298</v>
      </c>
      <c r="C83" s="11" t="s">
        <v>263</v>
      </c>
      <c r="D83" s="11" t="s">
        <v>289</v>
      </c>
      <c r="E83" s="11" t="s">
        <v>274</v>
      </c>
      <c r="F83" s="11"/>
      <c r="G83" s="320"/>
      <c r="H83" s="14">
        <f t="shared" si="7"/>
        <v>0</v>
      </c>
      <c r="I83" s="14">
        <f t="shared" si="7"/>
        <v>0</v>
      </c>
    </row>
    <row r="84" spans="1:9" ht="15" hidden="1">
      <c r="A84" s="58" t="s">
        <v>103</v>
      </c>
      <c r="B84" s="11" t="s">
        <v>298</v>
      </c>
      <c r="C84" s="11" t="s">
        <v>263</v>
      </c>
      <c r="D84" s="11" t="s">
        <v>289</v>
      </c>
      <c r="E84" s="11" t="s">
        <v>274</v>
      </c>
      <c r="F84" s="11" t="s">
        <v>401</v>
      </c>
      <c r="G84" s="320"/>
      <c r="H84" s="14">
        <v>0</v>
      </c>
      <c r="I84" s="14">
        <v>0</v>
      </c>
    </row>
    <row r="85" spans="1:9" ht="51.75" hidden="1">
      <c r="A85" s="56" t="s">
        <v>442</v>
      </c>
      <c r="B85" s="44" t="s">
        <v>311</v>
      </c>
      <c r="C85" s="44"/>
      <c r="D85" s="44"/>
      <c r="E85" s="44"/>
      <c r="F85" s="44"/>
      <c r="G85" s="372"/>
      <c r="H85" s="46">
        <f aca="true" t="shared" si="8" ref="H85:I90">H86</f>
        <v>0</v>
      </c>
      <c r="I85" s="46">
        <f t="shared" si="8"/>
        <v>0</v>
      </c>
    </row>
    <row r="86" spans="1:9" ht="39" hidden="1">
      <c r="A86" s="58" t="s">
        <v>107</v>
      </c>
      <c r="B86" s="11" t="s">
        <v>312</v>
      </c>
      <c r="C86" s="11" t="s">
        <v>302</v>
      </c>
      <c r="D86" s="11" t="s">
        <v>310</v>
      </c>
      <c r="E86" s="11"/>
      <c r="F86" s="11"/>
      <c r="G86" s="320"/>
      <c r="H86" s="14">
        <f t="shared" si="8"/>
        <v>0</v>
      </c>
      <c r="I86" s="14">
        <f t="shared" si="8"/>
        <v>0</v>
      </c>
    </row>
    <row r="87" spans="1:9" ht="51.75" hidden="1">
      <c r="A87" s="58" t="s">
        <v>108</v>
      </c>
      <c r="B87" s="11" t="s">
        <v>314</v>
      </c>
      <c r="C87" s="11" t="s">
        <v>302</v>
      </c>
      <c r="D87" s="11" t="s">
        <v>310</v>
      </c>
      <c r="E87" s="11"/>
      <c r="F87" s="11"/>
      <c r="G87" s="320"/>
      <c r="H87" s="14">
        <f t="shared" si="8"/>
        <v>0</v>
      </c>
      <c r="I87" s="14">
        <f t="shared" si="8"/>
        <v>0</v>
      </c>
    </row>
    <row r="88" spans="1:9" ht="15" hidden="1">
      <c r="A88" s="373" t="s">
        <v>109</v>
      </c>
      <c r="B88" s="11" t="s">
        <v>314</v>
      </c>
      <c r="C88" s="11" t="s">
        <v>302</v>
      </c>
      <c r="D88" s="11" t="s">
        <v>310</v>
      </c>
      <c r="E88" s="11"/>
      <c r="F88" s="11"/>
      <c r="G88" s="320"/>
      <c r="H88" s="14">
        <f t="shared" si="8"/>
        <v>0</v>
      </c>
      <c r="I88" s="14">
        <f t="shared" si="8"/>
        <v>0</v>
      </c>
    </row>
    <row r="89" spans="1:9" ht="39" hidden="1">
      <c r="A89" s="58" t="s">
        <v>275</v>
      </c>
      <c r="B89" s="11" t="s">
        <v>314</v>
      </c>
      <c r="C89" s="11" t="s">
        <v>302</v>
      </c>
      <c r="D89" s="11" t="s">
        <v>310</v>
      </c>
      <c r="E89" s="11" t="s">
        <v>274</v>
      </c>
      <c r="F89" s="11"/>
      <c r="G89" s="320"/>
      <c r="H89" s="14">
        <f t="shared" si="8"/>
        <v>0</v>
      </c>
      <c r="I89" s="14">
        <f t="shared" si="8"/>
        <v>0</v>
      </c>
    </row>
    <row r="90" spans="1:9" ht="39" hidden="1">
      <c r="A90" s="58" t="s">
        <v>433</v>
      </c>
      <c r="B90" s="11" t="s">
        <v>314</v>
      </c>
      <c r="C90" s="11" t="s">
        <v>302</v>
      </c>
      <c r="D90" s="11" t="s">
        <v>310</v>
      </c>
      <c r="E90" s="11" t="s">
        <v>274</v>
      </c>
      <c r="F90" s="11"/>
      <c r="G90" s="320"/>
      <c r="H90" s="14">
        <f t="shared" si="8"/>
        <v>0</v>
      </c>
      <c r="I90" s="14">
        <f t="shared" si="8"/>
        <v>0</v>
      </c>
    </row>
    <row r="91" spans="1:9" ht="39" hidden="1">
      <c r="A91" s="58" t="s">
        <v>188</v>
      </c>
      <c r="B91" s="11" t="s">
        <v>314</v>
      </c>
      <c r="C91" s="11" t="s">
        <v>302</v>
      </c>
      <c r="D91" s="11" t="s">
        <v>310</v>
      </c>
      <c r="E91" s="11" t="s">
        <v>274</v>
      </c>
      <c r="F91" s="11" t="s">
        <v>401</v>
      </c>
      <c r="G91" s="320"/>
      <c r="H91" s="14">
        <v>0</v>
      </c>
      <c r="I91" s="14">
        <v>0</v>
      </c>
    </row>
    <row r="92" spans="1:9" ht="64.5">
      <c r="A92" s="374" t="s">
        <v>592</v>
      </c>
      <c r="B92" s="375" t="s">
        <v>331</v>
      </c>
      <c r="C92" s="376"/>
      <c r="D92" s="376"/>
      <c r="E92" s="376"/>
      <c r="F92" s="376"/>
      <c r="G92" s="377"/>
      <c r="H92" s="378">
        <f>H93</f>
        <v>8883900</v>
      </c>
      <c r="I92" s="378">
        <v>0</v>
      </c>
    </row>
    <row r="93" spans="1:9" ht="39">
      <c r="A93" s="59" t="s">
        <v>110</v>
      </c>
      <c r="B93" s="16" t="s">
        <v>332</v>
      </c>
      <c r="C93" s="11" t="s">
        <v>328</v>
      </c>
      <c r="D93" s="11" t="s">
        <v>302</v>
      </c>
      <c r="E93" s="11"/>
      <c r="F93" s="11"/>
      <c r="G93" s="320"/>
      <c r="H93" s="14">
        <f>H94+H97</f>
        <v>8883900</v>
      </c>
      <c r="I93" s="14">
        <v>0</v>
      </c>
    </row>
    <row r="94" spans="1:9" ht="39">
      <c r="A94" s="59" t="s">
        <v>334</v>
      </c>
      <c r="B94" s="16" t="s">
        <v>333</v>
      </c>
      <c r="C94" s="11" t="s">
        <v>328</v>
      </c>
      <c r="D94" s="11" t="s">
        <v>302</v>
      </c>
      <c r="E94" s="11"/>
      <c r="F94" s="11"/>
      <c r="G94" s="320"/>
      <c r="H94" s="14">
        <f>H95</f>
        <v>566829.29</v>
      </c>
      <c r="I94" s="14">
        <v>0</v>
      </c>
    </row>
    <row r="95" spans="1:9" ht="26.25">
      <c r="A95" s="58" t="s">
        <v>432</v>
      </c>
      <c r="B95" s="16" t="s">
        <v>333</v>
      </c>
      <c r="C95" s="11" t="s">
        <v>328</v>
      </c>
      <c r="D95" s="11" t="s">
        <v>302</v>
      </c>
      <c r="E95" s="11"/>
      <c r="F95" s="11"/>
      <c r="G95" s="320"/>
      <c r="H95" s="14">
        <f>H96</f>
        <v>566829.29</v>
      </c>
      <c r="I95" s="14">
        <v>0</v>
      </c>
    </row>
    <row r="96" spans="1:9" ht="39">
      <c r="A96" s="58" t="s">
        <v>275</v>
      </c>
      <c r="B96" s="16" t="s">
        <v>333</v>
      </c>
      <c r="C96" s="11" t="s">
        <v>328</v>
      </c>
      <c r="D96" s="11" t="s">
        <v>302</v>
      </c>
      <c r="E96" s="11" t="s">
        <v>274</v>
      </c>
      <c r="F96" s="11"/>
      <c r="G96" s="320"/>
      <c r="H96" s="14">
        <v>566829.29</v>
      </c>
      <c r="I96" s="14">
        <v>0</v>
      </c>
    </row>
    <row r="97" spans="1:9" ht="39">
      <c r="A97" s="58" t="s">
        <v>275</v>
      </c>
      <c r="B97" s="16" t="s">
        <v>51</v>
      </c>
      <c r="C97" s="11" t="s">
        <v>328</v>
      </c>
      <c r="D97" s="11" t="s">
        <v>302</v>
      </c>
      <c r="E97" s="11" t="s">
        <v>274</v>
      </c>
      <c r="F97" s="11"/>
      <c r="G97" s="320"/>
      <c r="H97" s="14">
        <v>8317070.71</v>
      </c>
      <c r="I97" s="14">
        <v>0</v>
      </c>
    </row>
    <row r="98" spans="1:9" ht="39">
      <c r="A98" s="58" t="s">
        <v>188</v>
      </c>
      <c r="B98" s="16" t="s">
        <v>332</v>
      </c>
      <c r="C98" s="11" t="s">
        <v>328</v>
      </c>
      <c r="D98" s="11" t="s">
        <v>302</v>
      </c>
      <c r="E98" s="11" t="s">
        <v>274</v>
      </c>
      <c r="F98" s="11" t="s">
        <v>401</v>
      </c>
      <c r="G98" s="320"/>
      <c r="H98" s="14">
        <v>650000</v>
      </c>
      <c r="I98" s="14">
        <v>0</v>
      </c>
    </row>
    <row r="99" spans="1:9" s="7" customFormat="1" ht="64.5" hidden="1">
      <c r="A99" s="56" t="s">
        <v>444</v>
      </c>
      <c r="B99" s="375" t="s">
        <v>391</v>
      </c>
      <c r="C99" s="375"/>
      <c r="D99" s="375"/>
      <c r="E99" s="375"/>
      <c r="F99" s="375"/>
      <c r="G99" s="379"/>
      <c r="H99" s="378">
        <f aca="true" t="shared" si="9" ref="H99:I104">H100</f>
        <v>0</v>
      </c>
      <c r="I99" s="378">
        <f t="shared" si="9"/>
        <v>0</v>
      </c>
    </row>
    <row r="100" spans="1:9" ht="39" hidden="1">
      <c r="A100" s="59" t="s">
        <v>556</v>
      </c>
      <c r="B100" s="311" t="s">
        <v>443</v>
      </c>
      <c r="C100" s="11" t="s">
        <v>280</v>
      </c>
      <c r="D100" s="11" t="s">
        <v>280</v>
      </c>
      <c r="E100" s="11"/>
      <c r="F100" s="11"/>
      <c r="G100" s="320"/>
      <c r="H100" s="14">
        <f t="shared" si="9"/>
        <v>0</v>
      </c>
      <c r="I100" s="14">
        <f t="shared" si="9"/>
        <v>0</v>
      </c>
    </row>
    <row r="101" spans="1:9" ht="39" hidden="1">
      <c r="A101" s="59" t="s">
        <v>353</v>
      </c>
      <c r="B101" s="311" t="s">
        <v>111</v>
      </c>
      <c r="C101" s="11" t="s">
        <v>280</v>
      </c>
      <c r="D101" s="11" t="s">
        <v>280</v>
      </c>
      <c r="E101" s="11"/>
      <c r="F101" s="11"/>
      <c r="G101" s="320"/>
      <c r="H101" s="14">
        <f t="shared" si="9"/>
        <v>0</v>
      </c>
      <c r="I101" s="14">
        <f t="shared" si="9"/>
        <v>0</v>
      </c>
    </row>
    <row r="102" spans="1:9" ht="26.25" hidden="1">
      <c r="A102" s="58" t="s">
        <v>432</v>
      </c>
      <c r="B102" s="311" t="s">
        <v>111</v>
      </c>
      <c r="C102" s="11" t="s">
        <v>280</v>
      </c>
      <c r="D102" s="11" t="s">
        <v>280</v>
      </c>
      <c r="E102" s="11" t="s">
        <v>274</v>
      </c>
      <c r="F102" s="11"/>
      <c r="G102" s="320"/>
      <c r="H102" s="14">
        <f t="shared" si="9"/>
        <v>0</v>
      </c>
      <c r="I102" s="14">
        <f t="shared" si="9"/>
        <v>0</v>
      </c>
    </row>
    <row r="103" spans="1:9" ht="39" hidden="1">
      <c r="A103" s="58" t="s">
        <v>275</v>
      </c>
      <c r="B103" s="311" t="s">
        <v>111</v>
      </c>
      <c r="C103" s="11" t="s">
        <v>280</v>
      </c>
      <c r="D103" s="11" t="s">
        <v>280</v>
      </c>
      <c r="E103" s="11" t="s">
        <v>274</v>
      </c>
      <c r="F103" s="11"/>
      <c r="G103" s="320"/>
      <c r="H103" s="14">
        <f t="shared" si="9"/>
        <v>0</v>
      </c>
      <c r="I103" s="14">
        <f t="shared" si="9"/>
        <v>0</v>
      </c>
    </row>
    <row r="104" spans="1:9" ht="39" hidden="1">
      <c r="A104" s="58" t="s">
        <v>433</v>
      </c>
      <c r="B104" s="311" t="s">
        <v>111</v>
      </c>
      <c r="C104" s="11" t="s">
        <v>280</v>
      </c>
      <c r="D104" s="11" t="s">
        <v>280</v>
      </c>
      <c r="E104" s="11" t="s">
        <v>274</v>
      </c>
      <c r="F104" s="11"/>
      <c r="G104" s="320"/>
      <c r="H104" s="14">
        <f t="shared" si="9"/>
        <v>0</v>
      </c>
      <c r="I104" s="14">
        <f t="shared" si="9"/>
        <v>0</v>
      </c>
    </row>
    <row r="105" spans="1:9" ht="39" hidden="1">
      <c r="A105" s="58" t="s">
        <v>188</v>
      </c>
      <c r="B105" s="311" t="s">
        <v>111</v>
      </c>
      <c r="C105" s="11" t="s">
        <v>280</v>
      </c>
      <c r="D105" s="11" t="s">
        <v>280</v>
      </c>
      <c r="E105" s="11" t="s">
        <v>274</v>
      </c>
      <c r="F105" s="11" t="s">
        <v>401</v>
      </c>
      <c r="G105" s="320"/>
      <c r="H105" s="14">
        <v>0</v>
      </c>
      <c r="I105" s="14">
        <v>0</v>
      </c>
    </row>
    <row r="106" spans="1:10" ht="39">
      <c r="A106" s="56" t="s">
        <v>448</v>
      </c>
      <c r="B106" s="44" t="s">
        <v>447</v>
      </c>
      <c r="C106" s="44" t="s">
        <v>328</v>
      </c>
      <c r="D106" s="44" t="s">
        <v>263</v>
      </c>
      <c r="E106" s="44"/>
      <c r="F106" s="44"/>
      <c r="G106" s="372"/>
      <c r="H106" s="46">
        <f aca="true" t="shared" si="10" ref="H106:I109">H107</f>
        <v>20000</v>
      </c>
      <c r="I106" s="46">
        <f t="shared" si="10"/>
        <v>0</v>
      </c>
      <c r="J106" s="208"/>
    </row>
    <row r="107" spans="1:9" ht="26.25">
      <c r="A107" s="59" t="s">
        <v>112</v>
      </c>
      <c r="B107" s="16" t="s">
        <v>449</v>
      </c>
      <c r="C107" s="11" t="s">
        <v>328</v>
      </c>
      <c r="D107" s="11" t="s">
        <v>263</v>
      </c>
      <c r="E107" s="11"/>
      <c r="F107" s="11"/>
      <c r="G107" s="320"/>
      <c r="H107" s="14">
        <f t="shared" si="10"/>
        <v>20000</v>
      </c>
      <c r="I107" s="14">
        <f t="shared" si="10"/>
        <v>0</v>
      </c>
    </row>
    <row r="108" spans="1:9" ht="39">
      <c r="A108" s="59" t="s">
        <v>451</v>
      </c>
      <c r="B108" s="16" t="s">
        <v>450</v>
      </c>
      <c r="C108" s="11" t="s">
        <v>328</v>
      </c>
      <c r="D108" s="11" t="s">
        <v>263</v>
      </c>
      <c r="E108" s="11"/>
      <c r="F108" s="11"/>
      <c r="G108" s="320"/>
      <c r="H108" s="14">
        <f t="shared" si="10"/>
        <v>20000</v>
      </c>
      <c r="I108" s="14">
        <f t="shared" si="10"/>
        <v>0</v>
      </c>
    </row>
    <row r="109" spans="1:9" ht="26.25">
      <c r="A109" s="59" t="s">
        <v>432</v>
      </c>
      <c r="B109" s="16" t="s">
        <v>450</v>
      </c>
      <c r="C109" s="11" t="s">
        <v>328</v>
      </c>
      <c r="D109" s="11" t="s">
        <v>263</v>
      </c>
      <c r="E109" s="11" t="s">
        <v>274</v>
      </c>
      <c r="F109" s="11"/>
      <c r="G109" s="320"/>
      <c r="H109" s="14">
        <f t="shared" si="10"/>
        <v>20000</v>
      </c>
      <c r="I109" s="14">
        <f t="shared" si="10"/>
        <v>0</v>
      </c>
    </row>
    <row r="110" spans="1:9" ht="39">
      <c r="A110" s="58" t="s">
        <v>188</v>
      </c>
      <c r="B110" s="16" t="s">
        <v>450</v>
      </c>
      <c r="C110" s="11" t="s">
        <v>328</v>
      </c>
      <c r="D110" s="11" t="s">
        <v>263</v>
      </c>
      <c r="E110" s="11" t="s">
        <v>274</v>
      </c>
      <c r="F110" s="11" t="s">
        <v>401</v>
      </c>
      <c r="G110" s="320"/>
      <c r="H110" s="14">
        <v>20000</v>
      </c>
      <c r="I110" s="14">
        <v>0</v>
      </c>
    </row>
    <row r="111" spans="1:10" ht="38.25">
      <c r="A111" s="178" t="s">
        <v>566</v>
      </c>
      <c r="B111" s="44" t="s">
        <v>567</v>
      </c>
      <c r="C111" s="44"/>
      <c r="D111" s="44"/>
      <c r="E111" s="44"/>
      <c r="F111" s="44"/>
      <c r="G111" s="320"/>
      <c r="H111" s="46">
        <f aca="true" t="shared" si="11" ref="H111:I116">H112</f>
        <v>100000</v>
      </c>
      <c r="I111" s="46">
        <f t="shared" si="11"/>
        <v>100000</v>
      </c>
      <c r="J111" s="208"/>
    </row>
    <row r="112" spans="1:9" ht="15">
      <c r="A112" s="55" t="s">
        <v>329</v>
      </c>
      <c r="B112" s="11" t="s">
        <v>567</v>
      </c>
      <c r="C112" s="11" t="s">
        <v>328</v>
      </c>
      <c r="D112" s="11"/>
      <c r="E112" s="11"/>
      <c r="F112" s="11"/>
      <c r="G112" s="320"/>
      <c r="H112" s="14">
        <f t="shared" si="11"/>
        <v>100000</v>
      </c>
      <c r="I112" s="14">
        <f t="shared" si="11"/>
        <v>100000</v>
      </c>
    </row>
    <row r="113" spans="1:9" ht="15">
      <c r="A113" s="107" t="s">
        <v>330</v>
      </c>
      <c r="B113" s="11" t="s">
        <v>567</v>
      </c>
      <c r="C113" s="11" t="s">
        <v>328</v>
      </c>
      <c r="D113" s="11" t="s">
        <v>302</v>
      </c>
      <c r="E113" s="11"/>
      <c r="F113" s="11"/>
      <c r="G113" s="320"/>
      <c r="H113" s="14">
        <f>H114</f>
        <v>100000</v>
      </c>
      <c r="I113" s="14">
        <f>I114</f>
        <v>100000</v>
      </c>
    </row>
    <row r="114" spans="1:9" ht="25.5">
      <c r="A114" s="33" t="s">
        <v>45</v>
      </c>
      <c r="B114" s="16" t="s">
        <v>44</v>
      </c>
      <c r="C114" s="11" t="s">
        <v>328</v>
      </c>
      <c r="D114" s="11" t="s">
        <v>302</v>
      </c>
      <c r="E114" s="11"/>
      <c r="F114" s="11"/>
      <c r="G114" s="320"/>
      <c r="H114" s="14">
        <f t="shared" si="11"/>
        <v>100000</v>
      </c>
      <c r="I114" s="14">
        <f t="shared" si="11"/>
        <v>100000</v>
      </c>
    </row>
    <row r="115" spans="1:9" ht="26.25">
      <c r="A115" s="58" t="s">
        <v>432</v>
      </c>
      <c r="B115" s="16" t="s">
        <v>44</v>
      </c>
      <c r="C115" s="11" t="s">
        <v>328</v>
      </c>
      <c r="D115" s="11" t="s">
        <v>302</v>
      </c>
      <c r="E115" s="11" t="s">
        <v>408</v>
      </c>
      <c r="F115" s="11"/>
      <c r="G115" s="320"/>
      <c r="H115" s="14">
        <f t="shared" si="11"/>
        <v>100000</v>
      </c>
      <c r="I115" s="14">
        <f t="shared" si="11"/>
        <v>100000</v>
      </c>
    </row>
    <row r="116" spans="1:9" ht="39">
      <c r="A116" s="55" t="s">
        <v>275</v>
      </c>
      <c r="B116" s="16" t="s">
        <v>44</v>
      </c>
      <c r="C116" s="11" t="s">
        <v>328</v>
      </c>
      <c r="D116" s="11" t="s">
        <v>302</v>
      </c>
      <c r="E116" s="11" t="s">
        <v>274</v>
      </c>
      <c r="F116" s="11"/>
      <c r="G116" s="320"/>
      <c r="H116" s="14">
        <f t="shared" si="11"/>
        <v>100000</v>
      </c>
      <c r="I116" s="14">
        <f t="shared" si="11"/>
        <v>100000</v>
      </c>
    </row>
    <row r="117" spans="1:9" ht="39">
      <c r="A117" s="58" t="s">
        <v>188</v>
      </c>
      <c r="B117" s="16" t="s">
        <v>44</v>
      </c>
      <c r="C117" s="11" t="s">
        <v>328</v>
      </c>
      <c r="D117" s="11" t="s">
        <v>302</v>
      </c>
      <c r="E117" s="11" t="s">
        <v>274</v>
      </c>
      <c r="F117" s="11" t="s">
        <v>401</v>
      </c>
      <c r="G117" s="320"/>
      <c r="H117" s="14">
        <v>100000</v>
      </c>
      <c r="I117" s="14">
        <v>100000</v>
      </c>
    </row>
    <row r="118" spans="1:9" ht="38.25">
      <c r="A118" s="178" t="s">
        <v>116</v>
      </c>
      <c r="B118" s="44" t="s">
        <v>117</v>
      </c>
      <c r="C118" s="44" t="s">
        <v>328</v>
      </c>
      <c r="D118" s="44" t="s">
        <v>302</v>
      </c>
      <c r="E118" s="44"/>
      <c r="F118" s="44"/>
      <c r="G118" s="46">
        <f aca="true" t="shared" si="12" ref="G118:I120">G119</f>
        <v>128000</v>
      </c>
      <c r="H118" s="46">
        <f t="shared" si="12"/>
        <v>405000</v>
      </c>
      <c r="I118" s="46">
        <f t="shared" si="12"/>
        <v>319000</v>
      </c>
    </row>
    <row r="119" spans="1:9" ht="38.25">
      <c r="A119" s="107" t="s">
        <v>119</v>
      </c>
      <c r="B119" s="16" t="s">
        <v>125</v>
      </c>
      <c r="C119" s="11" t="s">
        <v>328</v>
      </c>
      <c r="D119" s="11" t="s">
        <v>302</v>
      </c>
      <c r="E119" s="11" t="s">
        <v>408</v>
      </c>
      <c r="F119" s="11"/>
      <c r="G119" s="14">
        <f t="shared" si="12"/>
        <v>128000</v>
      </c>
      <c r="H119" s="14">
        <f t="shared" si="12"/>
        <v>405000</v>
      </c>
      <c r="I119" s="14">
        <f t="shared" si="12"/>
        <v>319000</v>
      </c>
    </row>
    <row r="120" spans="1:9" ht="25.5">
      <c r="A120" s="107" t="s">
        <v>121</v>
      </c>
      <c r="B120" s="16" t="s">
        <v>120</v>
      </c>
      <c r="C120" s="11" t="s">
        <v>328</v>
      </c>
      <c r="D120" s="11" t="s">
        <v>302</v>
      </c>
      <c r="E120" s="11" t="s">
        <v>274</v>
      </c>
      <c r="F120" s="11"/>
      <c r="G120" s="14">
        <f t="shared" si="12"/>
        <v>128000</v>
      </c>
      <c r="H120" s="14">
        <f t="shared" si="12"/>
        <v>405000</v>
      </c>
      <c r="I120" s="14">
        <f t="shared" si="12"/>
        <v>319000</v>
      </c>
    </row>
    <row r="121" spans="1:9" ht="25.5">
      <c r="A121" s="107" t="s">
        <v>506</v>
      </c>
      <c r="B121" s="16" t="s">
        <v>120</v>
      </c>
      <c r="C121" s="11" t="s">
        <v>328</v>
      </c>
      <c r="D121" s="11" t="s">
        <v>302</v>
      </c>
      <c r="E121" s="11" t="s">
        <v>274</v>
      </c>
      <c r="F121" s="11" t="s">
        <v>401</v>
      </c>
      <c r="G121" s="14">
        <v>128000</v>
      </c>
      <c r="H121" s="14">
        <v>405000</v>
      </c>
      <c r="I121" s="14">
        <v>319000</v>
      </c>
    </row>
    <row r="122" spans="1:9" ht="15">
      <c r="A122" s="385"/>
      <c r="B122" s="16"/>
      <c r="C122" s="11"/>
      <c r="D122" s="11"/>
      <c r="E122" s="11"/>
      <c r="F122" s="11"/>
      <c r="G122" s="320"/>
      <c r="H122" s="14"/>
      <c r="I122" s="14"/>
    </row>
    <row r="123" spans="1:10" ht="15">
      <c r="A123" s="380"/>
      <c r="B123" s="10"/>
      <c r="C123" s="10"/>
      <c r="D123" s="10"/>
      <c r="E123" s="10"/>
      <c r="F123" s="10"/>
      <c r="G123" s="381"/>
      <c r="H123" s="13">
        <f>H85+H78+H71+H64+H57+H47+H39+H32+H23+H17+H92+H99+H106+H111+H118</f>
        <v>10564944</v>
      </c>
      <c r="I123" s="13">
        <f>I85+I78+I71+I64+I57+I47+I39+I32+I23+I17+I92+I99+I106+I111+I118</f>
        <v>1275000</v>
      </c>
      <c r="J123" s="8" t="s">
        <v>477</v>
      </c>
    </row>
    <row r="124" spans="1:5" ht="48.75" customHeight="1">
      <c r="A124" s="382"/>
      <c r="D124" s="457"/>
      <c r="E124" s="457"/>
    </row>
    <row r="125" ht="44.25" customHeight="1"/>
    <row r="126" spans="1:5" ht="46.5" customHeight="1">
      <c r="A126" s="244"/>
      <c r="D126" s="399"/>
      <c r="E126" s="399"/>
    </row>
    <row r="127" ht="44.25" customHeight="1"/>
    <row r="128" ht="45.75" customHeight="1"/>
    <row r="129" ht="28.5" customHeight="1"/>
    <row r="130" ht="19.5" customHeight="1"/>
    <row r="131" ht="15.75" customHeight="1"/>
  </sheetData>
  <sheetProtection/>
  <mergeCells count="20">
    <mergeCell ref="C7:I7"/>
    <mergeCell ref="B8:I8"/>
    <mergeCell ref="A10:I10"/>
    <mergeCell ref="D124:E124"/>
    <mergeCell ref="D126:E126"/>
    <mergeCell ref="A11:I11"/>
    <mergeCell ref="A12:I12"/>
    <mergeCell ref="A13:I13"/>
    <mergeCell ref="A14:A15"/>
    <mergeCell ref="B14:G14"/>
    <mergeCell ref="H14:H15"/>
    <mergeCell ref="I14:I15"/>
    <mergeCell ref="C6:E6"/>
    <mergeCell ref="G6:I6"/>
    <mergeCell ref="B3:I3"/>
    <mergeCell ref="B4:I4"/>
    <mergeCell ref="C1:E1"/>
    <mergeCell ref="G1:I1"/>
    <mergeCell ref="C2:I2"/>
    <mergeCell ref="C5:I5"/>
  </mergeCells>
  <printOptions/>
  <pageMargins left="0.7480314960629921" right="0.35433070866141736" top="0.3937007874015748" bottom="0.3937007874015748" header="0.5118110236220472" footer="0.5118110236220472"/>
  <pageSetup fitToHeight="66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71"/>
  <sheetViews>
    <sheetView zoomScalePageLayoutView="0" workbookViewId="0" topLeftCell="B28">
      <selection activeCell="C8" sqref="C8:D8"/>
    </sheetView>
  </sheetViews>
  <sheetFormatPr defaultColWidth="9.140625" defaultRowHeight="12.75"/>
  <cols>
    <col min="1" max="1" width="2.8515625" style="5" customWidth="1"/>
    <col min="2" max="2" width="26.00390625" style="28" customWidth="1"/>
    <col min="3" max="3" width="65.28125" style="5" customWidth="1"/>
    <col min="4" max="4" width="17.421875" style="5" customWidth="1"/>
    <col min="5" max="5" width="3.28125" style="5" customWidth="1"/>
    <col min="6" max="16384" width="9.140625" style="5" customWidth="1"/>
  </cols>
  <sheetData>
    <row r="1" spans="2:4" ht="14.25" customHeight="1">
      <c r="B1" s="1"/>
      <c r="C1" s="401" t="s">
        <v>472</v>
      </c>
      <c r="D1" s="401"/>
    </row>
    <row r="2" spans="2:4" ht="14.25" customHeight="1">
      <c r="B2" s="1"/>
      <c r="C2" s="401" t="s">
        <v>625</v>
      </c>
      <c r="D2" s="401"/>
    </row>
    <row r="3" spans="2:4" ht="14.25" customHeight="1">
      <c r="B3" s="1"/>
      <c r="C3" s="401" t="s">
        <v>626</v>
      </c>
      <c r="D3" s="401"/>
    </row>
    <row r="4" spans="2:4" ht="14.25" customHeight="1">
      <c r="B4" s="1"/>
      <c r="C4" s="401" t="s">
        <v>627</v>
      </c>
      <c r="D4" s="401"/>
    </row>
    <row r="5" spans="2:4" ht="14.25" customHeight="1">
      <c r="B5" s="1"/>
      <c r="C5" s="401" t="s">
        <v>628</v>
      </c>
      <c r="D5" s="401"/>
    </row>
    <row r="6" spans="2:4" ht="14.25" customHeight="1">
      <c r="B6" s="1"/>
      <c r="C6" s="400" t="s">
        <v>643</v>
      </c>
      <c r="D6" s="400"/>
    </row>
    <row r="7" spans="2:4" ht="14.25" customHeight="1">
      <c r="B7" s="1"/>
      <c r="C7" s="401"/>
      <c r="D7" s="401"/>
    </row>
    <row r="8" spans="2:4" ht="54.75" customHeight="1">
      <c r="B8" s="1"/>
      <c r="C8" s="408"/>
      <c r="D8" s="408"/>
    </row>
    <row r="9" spans="2:4" ht="15">
      <c r="B9" s="395" t="s">
        <v>189</v>
      </c>
      <c r="C9" s="395"/>
      <c r="D9" s="395"/>
    </row>
    <row r="10" spans="2:4" ht="15">
      <c r="B10" s="395" t="s">
        <v>563</v>
      </c>
      <c r="C10" s="395"/>
      <c r="D10" s="395"/>
    </row>
    <row r="11" spans="2:4" ht="15">
      <c r="B11" s="27"/>
      <c r="C11" s="4"/>
      <c r="D11" s="6" t="s">
        <v>190</v>
      </c>
    </row>
    <row r="12" spans="2:4" s="117" customFormat="1" ht="24">
      <c r="B12" s="115" t="s">
        <v>170</v>
      </c>
      <c r="C12" s="116" t="s">
        <v>191</v>
      </c>
      <c r="D12" s="21" t="s">
        <v>254</v>
      </c>
    </row>
    <row r="13" spans="2:4" s="135" customFormat="1" ht="12.75">
      <c r="B13" s="134" t="s">
        <v>192</v>
      </c>
      <c r="C13" s="134" t="s">
        <v>193</v>
      </c>
      <c r="D13" s="127">
        <f>D14+D18+D26+D34+D37</f>
        <v>2725600</v>
      </c>
    </row>
    <row r="14" spans="2:4" s="135" customFormat="1" ht="12.75">
      <c r="B14" s="134" t="s">
        <v>194</v>
      </c>
      <c r="C14" s="134" t="s">
        <v>195</v>
      </c>
      <c r="D14" s="127">
        <f>D15</f>
        <v>2472000</v>
      </c>
    </row>
    <row r="15" spans="2:4" s="135" customFormat="1" ht="12.75">
      <c r="B15" s="137" t="s">
        <v>196</v>
      </c>
      <c r="C15" s="136" t="s">
        <v>479</v>
      </c>
      <c r="D15" s="127">
        <f>D16+D17</f>
        <v>2472000</v>
      </c>
    </row>
    <row r="16" spans="2:4" s="135" customFormat="1" ht="51">
      <c r="B16" s="137" t="s">
        <v>197</v>
      </c>
      <c r="C16" s="137" t="s">
        <v>198</v>
      </c>
      <c r="D16" s="125">
        <v>2408000</v>
      </c>
    </row>
    <row r="17" spans="2:4" s="135" customFormat="1" ht="12.75">
      <c r="B17" s="137" t="s">
        <v>564</v>
      </c>
      <c r="C17" s="137" t="s">
        <v>565</v>
      </c>
      <c r="D17" s="125">
        <v>64000</v>
      </c>
    </row>
    <row r="18" spans="2:4" s="135" customFormat="1" ht="25.5">
      <c r="B18" s="134" t="s">
        <v>199</v>
      </c>
      <c r="C18" s="138" t="s">
        <v>200</v>
      </c>
      <c r="D18" s="127">
        <f>D19</f>
        <v>185600</v>
      </c>
    </row>
    <row r="19" spans="2:4" s="135" customFormat="1" ht="25.5">
      <c r="B19" s="134" t="s">
        <v>201</v>
      </c>
      <c r="C19" s="138" t="s">
        <v>202</v>
      </c>
      <c r="D19" s="125">
        <f>D20+D22+D24</f>
        <v>185600</v>
      </c>
    </row>
    <row r="20" spans="2:4" s="135" customFormat="1" ht="51">
      <c r="B20" s="136" t="s">
        <v>203</v>
      </c>
      <c r="C20" s="137" t="s">
        <v>204</v>
      </c>
      <c r="D20" s="125">
        <f>D21</f>
        <v>81000</v>
      </c>
    </row>
    <row r="21" spans="2:4" s="135" customFormat="1" ht="76.5">
      <c r="B21" s="137" t="s">
        <v>205</v>
      </c>
      <c r="C21" s="137" t="s">
        <v>206</v>
      </c>
      <c r="D21" s="125">
        <v>81000</v>
      </c>
    </row>
    <row r="22" spans="2:4" s="135" customFormat="1" ht="63.75">
      <c r="B22" s="142" t="s">
        <v>207</v>
      </c>
      <c r="C22" s="137" t="s">
        <v>208</v>
      </c>
      <c r="D22" s="125">
        <f>D23</f>
        <v>1000</v>
      </c>
    </row>
    <row r="23" spans="2:4" s="135" customFormat="1" ht="89.25">
      <c r="B23" s="143" t="s">
        <v>209</v>
      </c>
      <c r="C23" s="137" t="s">
        <v>210</v>
      </c>
      <c r="D23" s="125">
        <v>1000</v>
      </c>
    </row>
    <row r="24" spans="2:4" s="135" customFormat="1" ht="51">
      <c r="B24" s="137" t="s">
        <v>211</v>
      </c>
      <c r="C24" s="137" t="s">
        <v>212</v>
      </c>
      <c r="D24" s="125">
        <f>D25</f>
        <v>103600</v>
      </c>
    </row>
    <row r="25" spans="2:4" s="135" customFormat="1" ht="76.5">
      <c r="B25" s="137" t="s">
        <v>213</v>
      </c>
      <c r="C25" s="137" t="s">
        <v>214</v>
      </c>
      <c r="D25" s="125">
        <v>103600</v>
      </c>
    </row>
    <row r="26" spans="2:4" s="135" customFormat="1" ht="12.75">
      <c r="B26" s="134" t="s">
        <v>215</v>
      </c>
      <c r="C26" s="134" t="s">
        <v>216</v>
      </c>
      <c r="D26" s="127">
        <f>D29+D27</f>
        <v>68000</v>
      </c>
    </row>
    <row r="27" spans="2:4" s="135" customFormat="1" ht="12.75">
      <c r="B27" s="134" t="s">
        <v>217</v>
      </c>
      <c r="C27" s="134" t="s">
        <v>218</v>
      </c>
      <c r="D27" s="127">
        <f>D28</f>
        <v>3000</v>
      </c>
    </row>
    <row r="28" spans="2:4" s="135" customFormat="1" ht="25.5">
      <c r="B28" s="136" t="s">
        <v>219</v>
      </c>
      <c r="C28" s="137" t="s">
        <v>220</v>
      </c>
      <c r="D28" s="125">
        <v>3000</v>
      </c>
    </row>
    <row r="29" spans="2:4" s="135" customFormat="1" ht="12.75">
      <c r="B29" s="134" t="s">
        <v>221</v>
      </c>
      <c r="C29" s="134" t="s">
        <v>222</v>
      </c>
      <c r="D29" s="127">
        <f>D30+D32</f>
        <v>65000</v>
      </c>
    </row>
    <row r="30" spans="2:4" s="135" customFormat="1" ht="12.75">
      <c r="B30" s="134" t="s">
        <v>223</v>
      </c>
      <c r="C30" s="134" t="s">
        <v>224</v>
      </c>
      <c r="D30" s="127">
        <f>D31</f>
        <v>60000</v>
      </c>
    </row>
    <row r="31" spans="2:4" s="135" customFormat="1" ht="25.5">
      <c r="B31" s="136" t="s">
        <v>225</v>
      </c>
      <c r="C31" s="137" t="s">
        <v>226</v>
      </c>
      <c r="D31" s="125">
        <v>60000</v>
      </c>
    </row>
    <row r="32" spans="2:4" s="135" customFormat="1" ht="12.75">
      <c r="B32" s="134" t="s">
        <v>227</v>
      </c>
      <c r="C32" s="134" t="s">
        <v>228</v>
      </c>
      <c r="D32" s="127">
        <f>D33</f>
        <v>5000</v>
      </c>
    </row>
    <row r="33" spans="2:4" s="135" customFormat="1" ht="25.5">
      <c r="B33" s="136" t="s">
        <v>229</v>
      </c>
      <c r="C33" s="137" t="s">
        <v>230</v>
      </c>
      <c r="D33" s="125">
        <v>5000</v>
      </c>
    </row>
    <row r="34" spans="2:4" s="135" customFormat="1" ht="12.75" hidden="1">
      <c r="B34" s="134" t="s">
        <v>231</v>
      </c>
      <c r="C34" s="134" t="s">
        <v>232</v>
      </c>
      <c r="D34" s="127">
        <f>D35</f>
        <v>0</v>
      </c>
    </row>
    <row r="35" spans="2:4" s="135" customFormat="1" ht="38.25" hidden="1">
      <c r="B35" s="136" t="s">
        <v>233</v>
      </c>
      <c r="C35" s="137" t="s">
        <v>234</v>
      </c>
      <c r="D35" s="125">
        <f>D36</f>
        <v>0</v>
      </c>
    </row>
    <row r="36" spans="2:4" s="135" customFormat="1" ht="51" hidden="1">
      <c r="B36" s="136" t="s">
        <v>171</v>
      </c>
      <c r="C36" s="137" t="s">
        <v>235</v>
      </c>
      <c r="D36" s="125">
        <v>0</v>
      </c>
    </row>
    <row r="37" spans="2:4" s="135" customFormat="1" ht="25.5" hidden="1">
      <c r="B37" s="134" t="s">
        <v>236</v>
      </c>
      <c r="C37" s="138" t="s">
        <v>237</v>
      </c>
      <c r="D37" s="127">
        <f>D38</f>
        <v>0</v>
      </c>
    </row>
    <row r="38" spans="2:4" s="135" customFormat="1" ht="63.75" hidden="1">
      <c r="B38" s="136" t="s">
        <v>238</v>
      </c>
      <c r="C38" s="137" t="s">
        <v>239</v>
      </c>
      <c r="D38" s="125">
        <f>D39+D41</f>
        <v>0</v>
      </c>
    </row>
    <row r="39" spans="2:4" s="135" customFormat="1" ht="51" hidden="1">
      <c r="B39" s="136" t="s">
        <v>240</v>
      </c>
      <c r="C39" s="137" t="s">
        <v>241</v>
      </c>
      <c r="D39" s="125">
        <v>0</v>
      </c>
    </row>
    <row r="40" spans="2:4" s="135" customFormat="1" ht="51" hidden="1">
      <c r="B40" s="136" t="s">
        <v>242</v>
      </c>
      <c r="C40" s="137" t="s">
        <v>241</v>
      </c>
      <c r="D40" s="125">
        <v>0</v>
      </c>
    </row>
    <row r="41" spans="2:4" s="135" customFormat="1" ht="63.75" hidden="1">
      <c r="B41" s="136" t="s">
        <v>243</v>
      </c>
      <c r="C41" s="137" t="s">
        <v>244</v>
      </c>
      <c r="D41" s="125">
        <f>D42</f>
        <v>0</v>
      </c>
    </row>
    <row r="42" spans="2:4" s="135" customFormat="1" ht="51" hidden="1">
      <c r="B42" s="136" t="s">
        <v>172</v>
      </c>
      <c r="C42" s="137" t="s">
        <v>245</v>
      </c>
      <c r="D42" s="125">
        <v>0</v>
      </c>
    </row>
    <row r="43" spans="2:4" s="135" customFormat="1" ht="12.75" hidden="1">
      <c r="B43" s="134" t="s">
        <v>613</v>
      </c>
      <c r="C43" s="138" t="s">
        <v>614</v>
      </c>
      <c r="D43" s="125">
        <f>D44</f>
        <v>0</v>
      </c>
    </row>
    <row r="44" spans="2:4" s="135" customFormat="1" ht="12.75" hidden="1">
      <c r="B44" s="136" t="s">
        <v>615</v>
      </c>
      <c r="C44" s="137" t="s">
        <v>616</v>
      </c>
      <c r="D44" s="125">
        <f>D45</f>
        <v>0</v>
      </c>
    </row>
    <row r="45" spans="2:4" s="135" customFormat="1" ht="12.75" hidden="1">
      <c r="B45" s="136" t="s">
        <v>246</v>
      </c>
      <c r="C45" s="137" t="s">
        <v>173</v>
      </c>
      <c r="D45" s="125">
        <v>0</v>
      </c>
    </row>
    <row r="46" spans="2:4" s="135" customFormat="1" ht="12.75">
      <c r="B46" s="134" t="s">
        <v>480</v>
      </c>
      <c r="C46" s="140" t="s">
        <v>481</v>
      </c>
      <c r="D46" s="127">
        <f>D47</f>
        <v>21032344</v>
      </c>
    </row>
    <row r="47" spans="2:4" s="135" customFormat="1" ht="25.5">
      <c r="B47" s="134" t="s">
        <v>247</v>
      </c>
      <c r="C47" s="138" t="s">
        <v>482</v>
      </c>
      <c r="D47" s="127">
        <f>D48+D55+D59+D66</f>
        <v>21032344</v>
      </c>
    </row>
    <row r="48" spans="2:4" s="135" customFormat="1" ht="12.75">
      <c r="B48" s="134" t="s">
        <v>483</v>
      </c>
      <c r="C48" s="138" t="s">
        <v>470</v>
      </c>
      <c r="D48" s="127">
        <f>D49+D51+D53</f>
        <v>6230000</v>
      </c>
    </row>
    <row r="49" spans="2:4" s="135" customFormat="1" ht="25.5">
      <c r="B49" s="134" t="s">
        <v>469</v>
      </c>
      <c r="C49" s="144" t="s">
        <v>471</v>
      </c>
      <c r="D49" s="127">
        <f>D50</f>
        <v>1000000</v>
      </c>
    </row>
    <row r="50" spans="2:4" s="135" customFormat="1" ht="25.5">
      <c r="B50" s="136" t="s">
        <v>176</v>
      </c>
      <c r="C50" s="141" t="s">
        <v>177</v>
      </c>
      <c r="D50" s="125">
        <v>1000000</v>
      </c>
    </row>
    <row r="51" spans="2:4" s="135" customFormat="1" ht="12.75">
      <c r="B51" s="134" t="s">
        <v>248</v>
      </c>
      <c r="C51" s="144" t="s">
        <v>468</v>
      </c>
      <c r="D51" s="127">
        <f>D52</f>
        <v>4960000</v>
      </c>
    </row>
    <row r="52" spans="2:4" s="135" customFormat="1" ht="25.5">
      <c r="B52" s="136" t="s">
        <v>174</v>
      </c>
      <c r="C52" s="139" t="s">
        <v>175</v>
      </c>
      <c r="D52" s="168">
        <v>4960000</v>
      </c>
    </row>
    <row r="53" spans="2:4" s="135" customFormat="1" ht="12.75">
      <c r="B53" s="134" t="s">
        <v>622</v>
      </c>
      <c r="C53" s="138" t="s">
        <v>457</v>
      </c>
      <c r="D53" s="127">
        <f>D54</f>
        <v>270000</v>
      </c>
    </row>
    <row r="54" spans="2:4" s="135" customFormat="1" ht="12.75">
      <c r="B54" s="136" t="s">
        <v>621</v>
      </c>
      <c r="C54" s="137" t="s">
        <v>456</v>
      </c>
      <c r="D54" s="125">
        <v>270000</v>
      </c>
    </row>
    <row r="55" spans="2:4" s="135" customFormat="1" ht="25.5">
      <c r="B55" s="134" t="s">
        <v>620</v>
      </c>
      <c r="C55" s="138" t="s">
        <v>466</v>
      </c>
      <c r="D55" s="127">
        <f>SUM(D56+D57)</f>
        <v>13122944</v>
      </c>
    </row>
    <row r="56" spans="2:4" s="135" customFormat="1" ht="51">
      <c r="B56" s="134" t="s">
        <v>619</v>
      </c>
      <c r="C56" s="138" t="s">
        <v>618</v>
      </c>
      <c r="D56" s="127">
        <v>7414111</v>
      </c>
    </row>
    <row r="57" spans="2:4" s="135" customFormat="1" ht="12.75">
      <c r="B57" s="134" t="s">
        <v>458</v>
      </c>
      <c r="C57" s="138" t="s">
        <v>465</v>
      </c>
      <c r="D57" s="127">
        <f>D58</f>
        <v>5708833</v>
      </c>
    </row>
    <row r="58" spans="2:4" s="135" customFormat="1" ht="12.75">
      <c r="B58" s="136" t="s">
        <v>178</v>
      </c>
      <c r="C58" s="137" t="s">
        <v>179</v>
      </c>
      <c r="D58" s="125">
        <v>5708833</v>
      </c>
    </row>
    <row r="59" spans="2:4" s="135" customFormat="1" ht="12.75">
      <c r="B59" s="134" t="s">
        <v>484</v>
      </c>
      <c r="C59" s="138" t="s">
        <v>485</v>
      </c>
      <c r="D59" s="127">
        <f>D62+D64+D61</f>
        <v>174400</v>
      </c>
    </row>
    <row r="60" spans="2:4" s="135" customFormat="1" ht="25.5">
      <c r="B60" s="134" t="s">
        <v>249</v>
      </c>
      <c r="C60" s="137" t="s">
        <v>250</v>
      </c>
      <c r="D60" s="127">
        <f>D61</f>
        <v>1000</v>
      </c>
    </row>
    <row r="61" spans="2:4" s="135" customFormat="1" ht="25.5">
      <c r="B61" s="136" t="s">
        <v>180</v>
      </c>
      <c r="C61" s="137" t="s">
        <v>250</v>
      </c>
      <c r="D61" s="125">
        <v>1000</v>
      </c>
    </row>
    <row r="62" spans="2:4" s="135" customFormat="1" ht="38.25">
      <c r="B62" s="134" t="s">
        <v>251</v>
      </c>
      <c r="C62" s="138" t="s">
        <v>476</v>
      </c>
      <c r="D62" s="127">
        <f>D63</f>
        <v>162400</v>
      </c>
    </row>
    <row r="63" spans="2:4" s="135" customFormat="1" ht="38.25">
      <c r="B63" s="136" t="s">
        <v>181</v>
      </c>
      <c r="C63" s="137" t="s">
        <v>475</v>
      </c>
      <c r="D63" s="125">
        <v>162400</v>
      </c>
    </row>
    <row r="64" spans="2:4" s="135" customFormat="1" ht="25.5">
      <c r="B64" s="134" t="s">
        <v>467</v>
      </c>
      <c r="C64" s="138" t="s">
        <v>183</v>
      </c>
      <c r="D64" s="127">
        <f>D65</f>
        <v>11000</v>
      </c>
    </row>
    <row r="65" spans="2:4" s="135" customFormat="1" ht="25.5">
      <c r="B65" s="136" t="s">
        <v>182</v>
      </c>
      <c r="C65" s="137" t="s">
        <v>183</v>
      </c>
      <c r="D65" s="125">
        <v>11000</v>
      </c>
    </row>
    <row r="66" spans="2:4" s="135" customFormat="1" ht="12.75">
      <c r="B66" s="134" t="s">
        <v>487</v>
      </c>
      <c r="C66" s="138" t="s">
        <v>252</v>
      </c>
      <c r="D66" s="127">
        <f>D67+D69</f>
        <v>1505000</v>
      </c>
    </row>
    <row r="67" spans="2:4" s="135" customFormat="1" ht="38.25">
      <c r="B67" s="136" t="s">
        <v>486</v>
      </c>
      <c r="C67" s="139" t="s">
        <v>488</v>
      </c>
      <c r="D67" s="125">
        <f>D68</f>
        <v>5000</v>
      </c>
    </row>
    <row r="68" spans="2:4" s="135" customFormat="1" ht="51">
      <c r="B68" s="136" t="s">
        <v>184</v>
      </c>
      <c r="C68" s="137" t="s">
        <v>185</v>
      </c>
      <c r="D68" s="125">
        <v>5000</v>
      </c>
    </row>
    <row r="69" spans="2:4" s="135" customFormat="1" ht="12.75">
      <c r="B69" s="134" t="s">
        <v>623</v>
      </c>
      <c r="C69" s="138" t="s">
        <v>489</v>
      </c>
      <c r="D69" s="127">
        <f>D70</f>
        <v>1500000</v>
      </c>
    </row>
    <row r="70" spans="2:4" s="135" customFormat="1" ht="25.5">
      <c r="B70" s="136" t="s">
        <v>624</v>
      </c>
      <c r="C70" s="137" t="s">
        <v>186</v>
      </c>
      <c r="D70" s="125">
        <v>1500000</v>
      </c>
    </row>
    <row r="71" spans="2:5" s="135" customFormat="1" ht="12.75">
      <c r="B71" s="145"/>
      <c r="C71" s="134" t="s">
        <v>253</v>
      </c>
      <c r="D71" s="127">
        <f>D47+D13</f>
        <v>23757944</v>
      </c>
      <c r="E71" s="135" t="s">
        <v>477</v>
      </c>
    </row>
  </sheetData>
  <sheetProtection/>
  <mergeCells count="10">
    <mergeCell ref="B9:D9"/>
    <mergeCell ref="B10:D10"/>
    <mergeCell ref="C1:D1"/>
    <mergeCell ref="C8:D8"/>
    <mergeCell ref="C2:D2"/>
    <mergeCell ref="C3:D3"/>
    <mergeCell ref="C4:D4"/>
    <mergeCell ref="C5:D5"/>
    <mergeCell ref="C6:D6"/>
    <mergeCell ref="C7:D7"/>
  </mergeCells>
  <printOptions/>
  <pageMargins left="0.7480314960629921" right="0.35433070866141736" top="0.3937007874015748" bottom="0.3937007874015748" header="0.5118110236220472" footer="0.5118110236220472"/>
  <pageSetup fitToHeight="66" fitToWidth="1" horizontalDpi="600" verticalDpi="600" orientation="portrait" paperSize="9" scale="81" r:id="rId1"/>
  <rowBreaks count="1" manualBreakCount="1">
    <brk id="3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1"/>
  <sheetViews>
    <sheetView zoomScalePageLayoutView="0" workbookViewId="0" topLeftCell="A32">
      <selection activeCell="E10" sqref="E10:F10"/>
    </sheetView>
  </sheetViews>
  <sheetFormatPr defaultColWidth="9.140625" defaultRowHeight="12.75"/>
  <cols>
    <col min="1" max="1" width="5.28125" style="8" customWidth="1"/>
    <col min="2" max="2" width="4.8515625" style="8" customWidth="1"/>
    <col min="3" max="3" width="13.140625" style="8" customWidth="1"/>
    <col min="4" max="4" width="5.140625" style="8" customWidth="1"/>
    <col min="5" max="5" width="52.28125" style="8" customWidth="1"/>
    <col min="6" max="6" width="18.00390625" style="43" customWidth="1"/>
    <col min="7" max="7" width="3.421875" style="8" customWidth="1"/>
    <col min="8" max="8" width="12.421875" style="8" customWidth="1"/>
    <col min="9" max="9" width="11.8515625" style="8" customWidth="1"/>
    <col min="10" max="16384" width="9.140625" style="8" customWidth="1"/>
  </cols>
  <sheetData>
    <row r="1" spans="5:6" ht="15">
      <c r="E1" s="401" t="s">
        <v>557</v>
      </c>
      <c r="F1" s="401"/>
    </row>
    <row r="2" spans="5:6" ht="15">
      <c r="E2" s="401" t="s">
        <v>625</v>
      </c>
      <c r="F2" s="401"/>
    </row>
    <row r="3" spans="5:6" ht="15">
      <c r="E3" s="401" t="s">
        <v>626</v>
      </c>
      <c r="F3" s="401"/>
    </row>
    <row r="4" spans="5:6" ht="15">
      <c r="E4" s="401" t="s">
        <v>627</v>
      </c>
      <c r="F4" s="401"/>
    </row>
    <row r="5" spans="5:6" ht="15">
      <c r="E5" s="401" t="s">
        <v>628</v>
      </c>
      <c r="F5" s="401"/>
    </row>
    <row r="6" spans="5:6" ht="15">
      <c r="E6" s="400" t="s">
        <v>122</v>
      </c>
      <c r="F6" s="400"/>
    </row>
    <row r="7" spans="1:6" s="103" customFormat="1" ht="15" customHeight="1" hidden="1">
      <c r="A7" s="9"/>
      <c r="B7" s="9"/>
      <c r="C7" s="9"/>
      <c r="D7" s="214"/>
      <c r="E7" s="214"/>
      <c r="F7" s="214"/>
    </row>
    <row r="8" spans="1:6" s="103" customFormat="1" ht="15" customHeight="1" hidden="1">
      <c r="A8" s="9"/>
      <c r="B8" s="9"/>
      <c r="C8" s="9"/>
      <c r="D8" s="214"/>
      <c r="E8" s="214"/>
      <c r="F8" s="214"/>
    </row>
    <row r="9" spans="1:6" s="103" customFormat="1" ht="15" customHeight="1">
      <c r="A9" s="9"/>
      <c r="B9" s="9"/>
      <c r="C9" s="9"/>
      <c r="D9" s="424"/>
      <c r="E9" s="424"/>
      <c r="F9" s="424"/>
    </row>
    <row r="10" spans="1:6" s="103" customFormat="1" ht="50.25" customHeight="1">
      <c r="A10" s="9"/>
      <c r="B10" s="9"/>
      <c r="C10" s="9"/>
      <c r="D10" s="209"/>
      <c r="E10" s="408"/>
      <c r="F10" s="408"/>
    </row>
    <row r="11" spans="1:6" s="103" customFormat="1" ht="15" customHeight="1" hidden="1">
      <c r="A11" s="9"/>
      <c r="B11" s="9"/>
      <c r="C11" s="9"/>
      <c r="D11" s="401"/>
      <c r="E11" s="401"/>
      <c r="F11" s="401"/>
    </row>
    <row r="12" spans="1:6" s="103" customFormat="1" ht="15" customHeight="1" hidden="1">
      <c r="A12" s="9"/>
      <c r="B12" s="9"/>
      <c r="C12" s="9"/>
      <c r="D12" s="24"/>
      <c r="E12" s="401"/>
      <c r="F12" s="401"/>
    </row>
    <row r="13" spans="1:6" ht="12.75" customHeight="1" hidden="1">
      <c r="A13" s="4"/>
      <c r="B13" s="4"/>
      <c r="C13" s="4"/>
      <c r="D13" s="4"/>
      <c r="E13" s="423"/>
      <c r="F13" s="423"/>
    </row>
    <row r="14" spans="1:6" s="66" customFormat="1" ht="15">
      <c r="A14" s="4"/>
      <c r="B14" s="395" t="s">
        <v>255</v>
      </c>
      <c r="C14" s="395"/>
      <c r="D14" s="395"/>
      <c r="E14" s="395"/>
      <c r="F14" s="72"/>
    </row>
    <row r="15" spans="1:6" s="66" customFormat="1" ht="15">
      <c r="A15" s="4"/>
      <c r="B15" s="395" t="s">
        <v>256</v>
      </c>
      <c r="C15" s="395"/>
      <c r="D15" s="395"/>
      <c r="E15" s="395"/>
      <c r="F15" s="72"/>
    </row>
    <row r="16" spans="1:7" s="66" customFormat="1" ht="15">
      <c r="A16" s="4"/>
      <c r="B16" s="395" t="s">
        <v>257</v>
      </c>
      <c r="C16" s="395"/>
      <c r="D16" s="395"/>
      <c r="E16" s="395"/>
      <c r="F16" s="73"/>
      <c r="G16" s="68"/>
    </row>
    <row r="17" spans="1:6" s="66" customFormat="1" ht="15">
      <c r="A17" s="395" t="s">
        <v>258</v>
      </c>
      <c r="B17" s="395"/>
      <c r="C17" s="395"/>
      <c r="D17" s="395"/>
      <c r="E17" s="395"/>
      <c r="F17" s="395"/>
    </row>
    <row r="18" spans="1:7" s="66" customFormat="1" ht="15">
      <c r="A18" s="4"/>
      <c r="B18" s="67"/>
      <c r="C18" s="67"/>
      <c r="D18" s="67"/>
      <c r="E18" s="63" t="s">
        <v>559</v>
      </c>
      <c r="F18" s="73"/>
      <c r="G18" s="68"/>
    </row>
    <row r="19" spans="1:7" s="66" customFormat="1" ht="15">
      <c r="A19" s="4"/>
      <c r="B19" s="4"/>
      <c r="C19" s="4"/>
      <c r="D19" s="4"/>
      <c r="E19" s="4"/>
      <c r="F19" s="42" t="s">
        <v>190</v>
      </c>
      <c r="G19" s="69"/>
    </row>
    <row r="20" spans="1:6" s="112" customFormat="1" ht="12">
      <c r="A20" s="386" t="s">
        <v>259</v>
      </c>
      <c r="B20" s="388" t="s">
        <v>260</v>
      </c>
      <c r="C20" s="388" t="s">
        <v>261</v>
      </c>
      <c r="D20" s="393" t="s">
        <v>262</v>
      </c>
      <c r="E20" s="396" t="s">
        <v>187</v>
      </c>
      <c r="F20" s="397" t="s">
        <v>422</v>
      </c>
    </row>
    <row r="21" spans="1:6" s="112" customFormat="1" ht="12">
      <c r="A21" s="387"/>
      <c r="B21" s="389"/>
      <c r="C21" s="389"/>
      <c r="D21" s="394"/>
      <c r="E21" s="396"/>
      <c r="F21" s="398"/>
    </row>
    <row r="22" spans="1:6" s="112" customFormat="1" ht="12">
      <c r="A22" s="116">
        <v>1</v>
      </c>
      <c r="B22" s="116">
        <v>2</v>
      </c>
      <c r="C22" s="116">
        <v>3</v>
      </c>
      <c r="D22" s="116">
        <v>4</v>
      </c>
      <c r="E22" s="118">
        <v>5</v>
      </c>
      <c r="F22" s="119">
        <v>6</v>
      </c>
    </row>
    <row r="23" spans="1:6" s="112" customFormat="1" ht="12">
      <c r="A23" s="116"/>
      <c r="B23" s="116"/>
      <c r="C23" s="116"/>
      <c r="D23" s="121"/>
      <c r="E23" s="118"/>
      <c r="F23" s="210">
        <f>F228</f>
        <v>24830519</v>
      </c>
    </row>
    <row r="24" spans="1:6" s="103" customFormat="1" ht="12.75">
      <c r="A24" s="29" t="s">
        <v>263</v>
      </c>
      <c r="B24" s="37"/>
      <c r="C24" s="29"/>
      <c r="D24" s="30"/>
      <c r="E24" s="29" t="s">
        <v>264</v>
      </c>
      <c r="F24" s="191">
        <f>F25+F32+F46+F49+F54</f>
        <v>5188618.76</v>
      </c>
    </row>
    <row r="25" spans="1:6" s="103" customFormat="1" ht="25.5">
      <c r="A25" s="29" t="s">
        <v>263</v>
      </c>
      <c r="B25" s="29" t="s">
        <v>265</v>
      </c>
      <c r="C25" s="29"/>
      <c r="D25" s="30"/>
      <c r="E25" s="49" t="s">
        <v>500</v>
      </c>
      <c r="F25" s="192">
        <f>F26</f>
        <v>770983.34</v>
      </c>
    </row>
    <row r="26" spans="1:6" s="103" customFormat="1" ht="38.25">
      <c r="A26" s="31" t="s">
        <v>263</v>
      </c>
      <c r="B26" s="31" t="s">
        <v>265</v>
      </c>
      <c r="C26" s="31" t="s">
        <v>266</v>
      </c>
      <c r="D26" s="32"/>
      <c r="E26" s="33" t="s">
        <v>478</v>
      </c>
      <c r="F26" s="193">
        <f>F27</f>
        <v>770983.34</v>
      </c>
    </row>
    <row r="27" spans="1:6" s="103" customFormat="1" ht="38.25">
      <c r="A27" s="31" t="s">
        <v>263</v>
      </c>
      <c r="B27" s="31" t="s">
        <v>265</v>
      </c>
      <c r="C27" s="31" t="s">
        <v>267</v>
      </c>
      <c r="D27" s="32"/>
      <c r="E27" s="33" t="s">
        <v>493</v>
      </c>
      <c r="F27" s="193">
        <f>F28+F30</f>
        <v>770983.34</v>
      </c>
    </row>
    <row r="28" spans="1:6" s="103" customFormat="1" ht="12.75">
      <c r="A28" s="31" t="s">
        <v>263</v>
      </c>
      <c r="B28" s="31" t="s">
        <v>265</v>
      </c>
      <c r="C28" s="31" t="s">
        <v>268</v>
      </c>
      <c r="D28" s="32"/>
      <c r="E28" s="33" t="s">
        <v>269</v>
      </c>
      <c r="F28" s="193">
        <f>F29</f>
        <v>730400</v>
      </c>
    </row>
    <row r="29" spans="1:6" s="103" customFormat="1" ht="25.5">
      <c r="A29" s="31" t="s">
        <v>263</v>
      </c>
      <c r="B29" s="31" t="s">
        <v>265</v>
      </c>
      <c r="C29" s="31" t="s">
        <v>268</v>
      </c>
      <c r="D29" s="32" t="s">
        <v>270</v>
      </c>
      <c r="E29" s="33" t="s">
        <v>498</v>
      </c>
      <c r="F29" s="193">
        <v>730400</v>
      </c>
    </row>
    <row r="30" spans="1:6" s="103" customFormat="1" ht="38.25">
      <c r="A30" s="34" t="s">
        <v>263</v>
      </c>
      <c r="B30" s="34" t="s">
        <v>265</v>
      </c>
      <c r="C30" s="34" t="s">
        <v>636</v>
      </c>
      <c r="D30" s="35"/>
      <c r="E30" s="223" t="s">
        <v>634</v>
      </c>
      <c r="F30" s="194">
        <f>F31</f>
        <v>40583.34</v>
      </c>
    </row>
    <row r="31" spans="1:6" s="103" customFormat="1" ht="25.5">
      <c r="A31" s="31" t="s">
        <v>263</v>
      </c>
      <c r="B31" s="31" t="s">
        <v>265</v>
      </c>
      <c r="C31" s="31" t="s">
        <v>636</v>
      </c>
      <c r="D31" s="32" t="s">
        <v>270</v>
      </c>
      <c r="E31" s="230" t="s">
        <v>635</v>
      </c>
      <c r="F31" s="193">
        <v>40583.34</v>
      </c>
    </row>
    <row r="32" spans="1:6" s="103" customFormat="1" ht="38.25">
      <c r="A32" s="29" t="s">
        <v>263</v>
      </c>
      <c r="B32" s="29" t="s">
        <v>271</v>
      </c>
      <c r="C32" s="29"/>
      <c r="D32" s="30"/>
      <c r="E32" s="49" t="s">
        <v>499</v>
      </c>
      <c r="F32" s="192">
        <f>F33</f>
        <v>1560653.42</v>
      </c>
    </row>
    <row r="33" spans="1:6" s="103" customFormat="1" ht="38.25">
      <c r="A33" s="31" t="s">
        <v>263</v>
      </c>
      <c r="B33" s="31" t="s">
        <v>271</v>
      </c>
      <c r="C33" s="31" t="s">
        <v>266</v>
      </c>
      <c r="D33" s="32"/>
      <c r="E33" s="33" t="s">
        <v>478</v>
      </c>
      <c r="F33" s="193">
        <f>F34</f>
        <v>1560653.42</v>
      </c>
    </row>
    <row r="34" spans="1:6" s="103" customFormat="1" ht="38.25">
      <c r="A34" s="31" t="s">
        <v>263</v>
      </c>
      <c r="B34" s="31" t="s">
        <v>271</v>
      </c>
      <c r="C34" s="31" t="s">
        <v>267</v>
      </c>
      <c r="D34" s="32"/>
      <c r="E34" s="33" t="s">
        <v>493</v>
      </c>
      <c r="F34" s="193">
        <f>F35+F40+F42+F44</f>
        <v>1560653.42</v>
      </c>
    </row>
    <row r="35" spans="1:6" s="103" customFormat="1" ht="12.75">
      <c r="A35" s="34" t="s">
        <v>263</v>
      </c>
      <c r="B35" s="34" t="s">
        <v>271</v>
      </c>
      <c r="C35" s="34" t="s">
        <v>272</v>
      </c>
      <c r="D35" s="35"/>
      <c r="E35" s="48" t="s">
        <v>273</v>
      </c>
      <c r="F35" s="194">
        <f>F36+F37+F38+F39</f>
        <v>1498742.76</v>
      </c>
    </row>
    <row r="36" spans="1:6" s="103" customFormat="1" ht="25.5">
      <c r="A36" s="31" t="s">
        <v>263</v>
      </c>
      <c r="B36" s="31" t="s">
        <v>271</v>
      </c>
      <c r="C36" s="31" t="s">
        <v>272</v>
      </c>
      <c r="D36" s="32" t="s">
        <v>270</v>
      </c>
      <c r="E36" s="33" t="s">
        <v>498</v>
      </c>
      <c r="F36" s="193">
        <v>537400</v>
      </c>
    </row>
    <row r="37" spans="1:6" s="103" customFormat="1" ht="25.5">
      <c r="A37" s="31" t="s">
        <v>263</v>
      </c>
      <c r="B37" s="31" t="s">
        <v>271</v>
      </c>
      <c r="C37" s="31" t="s">
        <v>272</v>
      </c>
      <c r="D37" s="32" t="s">
        <v>274</v>
      </c>
      <c r="E37" s="33" t="s">
        <v>494</v>
      </c>
      <c r="F37" s="193">
        <v>623800</v>
      </c>
    </row>
    <row r="38" spans="1:6" s="103" customFormat="1" ht="12.75">
      <c r="A38" s="31" t="s">
        <v>263</v>
      </c>
      <c r="B38" s="31" t="s">
        <v>271</v>
      </c>
      <c r="C38" s="31" t="s">
        <v>272</v>
      </c>
      <c r="D38" s="32" t="s">
        <v>276</v>
      </c>
      <c r="E38" s="33" t="s">
        <v>277</v>
      </c>
      <c r="F38" s="193">
        <v>10000</v>
      </c>
    </row>
    <row r="39" spans="1:6" s="103" customFormat="1" ht="12.75">
      <c r="A39" s="31" t="s">
        <v>263</v>
      </c>
      <c r="B39" s="31" t="s">
        <v>271</v>
      </c>
      <c r="C39" s="31" t="s">
        <v>272</v>
      </c>
      <c r="D39" s="32" t="s">
        <v>278</v>
      </c>
      <c r="E39" s="33" t="s">
        <v>501</v>
      </c>
      <c r="F39" s="193">
        <v>327542.76</v>
      </c>
    </row>
    <row r="40" spans="1:6" s="103" customFormat="1" ht="38.25">
      <c r="A40" s="34" t="s">
        <v>263</v>
      </c>
      <c r="B40" s="34" t="s">
        <v>271</v>
      </c>
      <c r="C40" s="34" t="s">
        <v>279</v>
      </c>
      <c r="D40" s="35"/>
      <c r="E40" s="48" t="s">
        <v>491</v>
      </c>
      <c r="F40" s="194">
        <f>F41</f>
        <v>1000</v>
      </c>
    </row>
    <row r="41" spans="1:6" s="103" customFormat="1" ht="25.5">
      <c r="A41" s="31" t="s">
        <v>263</v>
      </c>
      <c r="B41" s="31" t="s">
        <v>271</v>
      </c>
      <c r="C41" s="31" t="s">
        <v>279</v>
      </c>
      <c r="D41" s="32" t="s">
        <v>274</v>
      </c>
      <c r="E41" s="33" t="s">
        <v>494</v>
      </c>
      <c r="F41" s="193">
        <v>1000</v>
      </c>
    </row>
    <row r="42" spans="1:6" s="103" customFormat="1" ht="38.25">
      <c r="A42" s="34" t="s">
        <v>263</v>
      </c>
      <c r="B42" s="34" t="s">
        <v>271</v>
      </c>
      <c r="C42" s="34" t="s">
        <v>636</v>
      </c>
      <c r="D42" s="35"/>
      <c r="E42" s="223" t="s">
        <v>634</v>
      </c>
      <c r="F42" s="194">
        <f>F43</f>
        <v>42093.66</v>
      </c>
    </row>
    <row r="43" spans="1:6" s="103" customFormat="1" ht="25.5">
      <c r="A43" s="31" t="s">
        <v>263</v>
      </c>
      <c r="B43" s="31" t="s">
        <v>271</v>
      </c>
      <c r="C43" s="31" t="s">
        <v>636</v>
      </c>
      <c r="D43" s="32" t="s">
        <v>270</v>
      </c>
      <c r="E43" s="231" t="s">
        <v>635</v>
      </c>
      <c r="F43" s="193">
        <v>42093.66</v>
      </c>
    </row>
    <row r="44" spans="1:6" s="103" customFormat="1" ht="38.25">
      <c r="A44" s="220">
        <v>1</v>
      </c>
      <c r="B44" s="220">
        <v>4</v>
      </c>
      <c r="C44" s="221" t="s">
        <v>637</v>
      </c>
      <c r="D44" s="35"/>
      <c r="E44" s="223" t="s">
        <v>639</v>
      </c>
      <c r="F44" s="194">
        <f>F45</f>
        <v>18817</v>
      </c>
    </row>
    <row r="45" spans="1:6" s="103" customFormat="1" ht="25.5">
      <c r="A45" s="218">
        <v>1</v>
      </c>
      <c r="B45" s="218">
        <v>4</v>
      </c>
      <c r="C45" s="219" t="s">
        <v>637</v>
      </c>
      <c r="D45" s="32" t="s">
        <v>274</v>
      </c>
      <c r="E45" s="224" t="s">
        <v>533</v>
      </c>
      <c r="F45" s="193">
        <v>18817</v>
      </c>
    </row>
    <row r="46" spans="1:6" s="103" customFormat="1" ht="12.75">
      <c r="A46" s="218">
        <v>1</v>
      </c>
      <c r="B46" s="218">
        <v>7</v>
      </c>
      <c r="C46" s="219"/>
      <c r="D46" s="32"/>
      <c r="E46" s="217" t="s">
        <v>281</v>
      </c>
      <c r="F46" s="193">
        <f>F47</f>
        <v>149700</v>
      </c>
    </row>
    <row r="47" spans="1:6" s="103" customFormat="1" ht="25.5">
      <c r="A47" s="34" t="s">
        <v>263</v>
      </c>
      <c r="B47" s="34" t="s">
        <v>280</v>
      </c>
      <c r="C47" s="34" t="s">
        <v>607</v>
      </c>
      <c r="D47" s="35"/>
      <c r="E47" s="48" t="s">
        <v>598</v>
      </c>
      <c r="F47" s="194">
        <f>F48</f>
        <v>149700</v>
      </c>
    </row>
    <row r="48" spans="1:6" s="103" customFormat="1" ht="12.75">
      <c r="A48" s="31" t="s">
        <v>263</v>
      </c>
      <c r="B48" s="31" t="s">
        <v>280</v>
      </c>
      <c r="C48" s="31" t="s">
        <v>607</v>
      </c>
      <c r="D48" s="32" t="s">
        <v>596</v>
      </c>
      <c r="E48" s="33" t="s">
        <v>597</v>
      </c>
      <c r="F48" s="193">
        <v>149700</v>
      </c>
    </row>
    <row r="49" spans="1:6" s="103" customFormat="1" ht="12.75">
      <c r="A49" s="37" t="s">
        <v>263</v>
      </c>
      <c r="B49" s="37" t="s">
        <v>282</v>
      </c>
      <c r="C49" s="37"/>
      <c r="D49" s="37"/>
      <c r="E49" s="50" t="s">
        <v>283</v>
      </c>
      <c r="F49" s="166">
        <f>F50</f>
        <v>20920</v>
      </c>
    </row>
    <row r="50" spans="1:6" s="103" customFormat="1" ht="38.25">
      <c r="A50" s="34" t="s">
        <v>263</v>
      </c>
      <c r="B50" s="34" t="s">
        <v>282</v>
      </c>
      <c r="C50" s="34" t="s">
        <v>266</v>
      </c>
      <c r="D50" s="35"/>
      <c r="E50" s="48" t="s">
        <v>478</v>
      </c>
      <c r="F50" s="194">
        <f>F51</f>
        <v>20920</v>
      </c>
    </row>
    <row r="51" spans="1:6" s="103" customFormat="1" ht="38.25">
      <c r="A51" s="31" t="s">
        <v>263</v>
      </c>
      <c r="B51" s="31" t="s">
        <v>282</v>
      </c>
      <c r="C51" s="31" t="s">
        <v>267</v>
      </c>
      <c r="D51" s="32"/>
      <c r="E51" s="33" t="s">
        <v>493</v>
      </c>
      <c r="F51" s="193">
        <f>F52</f>
        <v>20920</v>
      </c>
    </row>
    <row r="52" spans="1:6" s="103" customFormat="1" ht="12.75">
      <c r="A52" s="31" t="s">
        <v>263</v>
      </c>
      <c r="B52" s="31" t="s">
        <v>282</v>
      </c>
      <c r="C52" s="31" t="s">
        <v>284</v>
      </c>
      <c r="D52" s="32"/>
      <c r="E52" s="33" t="s">
        <v>285</v>
      </c>
      <c r="F52" s="193">
        <f>F53</f>
        <v>20920</v>
      </c>
    </row>
    <row r="53" spans="1:6" s="103" customFormat="1" ht="12.75">
      <c r="A53" s="31" t="s">
        <v>263</v>
      </c>
      <c r="B53" s="31" t="s">
        <v>282</v>
      </c>
      <c r="C53" s="31" t="s">
        <v>284</v>
      </c>
      <c r="D53" s="32" t="s">
        <v>286</v>
      </c>
      <c r="E53" s="33" t="s">
        <v>287</v>
      </c>
      <c r="F53" s="193">
        <v>20920</v>
      </c>
    </row>
    <row r="54" spans="1:6" s="103" customFormat="1" ht="12.75">
      <c r="A54" s="29" t="s">
        <v>263</v>
      </c>
      <c r="B54" s="29">
        <v>13</v>
      </c>
      <c r="C54" s="29"/>
      <c r="D54" s="29"/>
      <c r="E54" s="49" t="s">
        <v>288</v>
      </c>
      <c r="F54" s="192">
        <f>F67+F55+F63+F59</f>
        <v>2686362</v>
      </c>
    </row>
    <row r="55" spans="1:6" s="103" customFormat="1" ht="38.25">
      <c r="A55" s="34" t="s">
        <v>263</v>
      </c>
      <c r="B55" s="34" t="s">
        <v>289</v>
      </c>
      <c r="C55" s="34" t="s">
        <v>295</v>
      </c>
      <c r="D55" s="34"/>
      <c r="E55" s="48" t="s">
        <v>576</v>
      </c>
      <c r="F55" s="194">
        <f>F57</f>
        <v>20000</v>
      </c>
    </row>
    <row r="56" spans="1:6" s="103" customFormat="1" ht="25.5">
      <c r="A56" s="31" t="s">
        <v>263</v>
      </c>
      <c r="B56" s="31" t="s">
        <v>289</v>
      </c>
      <c r="C56" s="31" t="s">
        <v>430</v>
      </c>
      <c r="D56" s="34"/>
      <c r="E56" s="107" t="s">
        <v>549</v>
      </c>
      <c r="F56" s="195">
        <f>F57</f>
        <v>20000</v>
      </c>
    </row>
    <row r="57" spans="1:6" s="103" customFormat="1" ht="38.25">
      <c r="A57" s="31" t="s">
        <v>263</v>
      </c>
      <c r="B57" s="31" t="s">
        <v>289</v>
      </c>
      <c r="C57" s="31" t="s">
        <v>296</v>
      </c>
      <c r="D57" s="31"/>
      <c r="E57" s="33" t="s">
        <v>297</v>
      </c>
      <c r="F57" s="193">
        <f>F58</f>
        <v>20000</v>
      </c>
    </row>
    <row r="58" spans="1:6" s="103" customFormat="1" ht="25.5">
      <c r="A58" s="31" t="s">
        <v>263</v>
      </c>
      <c r="B58" s="31" t="s">
        <v>289</v>
      </c>
      <c r="C58" s="31" t="s">
        <v>296</v>
      </c>
      <c r="D58" s="31" t="s">
        <v>274</v>
      </c>
      <c r="E58" s="33" t="s">
        <v>492</v>
      </c>
      <c r="F58" s="193">
        <v>20000</v>
      </c>
    </row>
    <row r="59" spans="1:6" s="103" customFormat="1" ht="38.25">
      <c r="A59" s="34" t="s">
        <v>263</v>
      </c>
      <c r="B59" s="34" t="s">
        <v>289</v>
      </c>
      <c r="C59" s="34" t="s">
        <v>394</v>
      </c>
      <c r="D59" s="34"/>
      <c r="E59" s="174" t="s">
        <v>574</v>
      </c>
      <c r="F59" s="194">
        <f>F60</f>
        <v>5000</v>
      </c>
    </row>
    <row r="60" spans="1:6" s="103" customFormat="1" ht="25.5">
      <c r="A60" s="31" t="s">
        <v>263</v>
      </c>
      <c r="B60" s="31" t="s">
        <v>289</v>
      </c>
      <c r="C60" s="31" t="s">
        <v>438</v>
      </c>
      <c r="D60" s="31"/>
      <c r="E60" s="107" t="s">
        <v>572</v>
      </c>
      <c r="F60" s="193">
        <f>F61</f>
        <v>5000</v>
      </c>
    </row>
    <row r="61" spans="1:6" s="103" customFormat="1" ht="25.5">
      <c r="A61" s="31" t="s">
        <v>263</v>
      </c>
      <c r="B61" s="31" t="s">
        <v>289</v>
      </c>
      <c r="C61" s="31" t="s">
        <v>355</v>
      </c>
      <c r="D61" s="31"/>
      <c r="E61" s="107" t="s">
        <v>573</v>
      </c>
      <c r="F61" s="193">
        <f>F62</f>
        <v>5000</v>
      </c>
    </row>
    <row r="62" spans="1:6" s="103" customFormat="1" ht="25.5">
      <c r="A62" s="31" t="s">
        <v>263</v>
      </c>
      <c r="B62" s="31" t="s">
        <v>289</v>
      </c>
      <c r="C62" s="31" t="s">
        <v>355</v>
      </c>
      <c r="D62" s="31" t="s">
        <v>274</v>
      </c>
      <c r="E62" s="33" t="s">
        <v>492</v>
      </c>
      <c r="F62" s="193">
        <v>5000</v>
      </c>
    </row>
    <row r="63" spans="1:6" s="103" customFormat="1" ht="51" hidden="1">
      <c r="A63" s="34" t="s">
        <v>263</v>
      </c>
      <c r="B63" s="34" t="s">
        <v>289</v>
      </c>
      <c r="C63" s="36" t="s">
        <v>440</v>
      </c>
      <c r="D63" s="31"/>
      <c r="E63" s="48" t="s">
        <v>577</v>
      </c>
      <c r="F63" s="196">
        <f>F65</f>
        <v>0</v>
      </c>
    </row>
    <row r="64" spans="1:6" s="103" customFormat="1" ht="25.5" hidden="1">
      <c r="A64" s="31" t="s">
        <v>263</v>
      </c>
      <c r="B64" s="31" t="s">
        <v>289</v>
      </c>
      <c r="C64" s="31" t="s">
        <v>441</v>
      </c>
      <c r="D64" s="31"/>
      <c r="E64" s="107" t="s">
        <v>551</v>
      </c>
      <c r="F64" s="193">
        <f>F65</f>
        <v>0</v>
      </c>
    </row>
    <row r="65" spans="1:6" s="103" customFormat="1" ht="38.25" hidden="1">
      <c r="A65" s="31" t="s">
        <v>263</v>
      </c>
      <c r="B65" s="31" t="s">
        <v>289</v>
      </c>
      <c r="C65" s="31" t="s">
        <v>298</v>
      </c>
      <c r="D65" s="31"/>
      <c r="E65" s="33" t="s">
        <v>545</v>
      </c>
      <c r="F65" s="193">
        <f>F66</f>
        <v>0</v>
      </c>
    </row>
    <row r="66" spans="1:6" s="103" customFormat="1" ht="25.5" hidden="1">
      <c r="A66" s="31" t="s">
        <v>263</v>
      </c>
      <c r="B66" s="31" t="s">
        <v>289</v>
      </c>
      <c r="C66" s="31" t="s">
        <v>298</v>
      </c>
      <c r="D66" s="31" t="s">
        <v>274</v>
      </c>
      <c r="E66" s="33" t="s">
        <v>494</v>
      </c>
      <c r="F66" s="193">
        <v>0</v>
      </c>
    </row>
    <row r="67" spans="1:6" s="103" customFormat="1" ht="38.25">
      <c r="A67" s="34" t="s">
        <v>263</v>
      </c>
      <c r="B67" s="34">
        <v>13</v>
      </c>
      <c r="C67" s="34" t="s">
        <v>266</v>
      </c>
      <c r="D67" s="34"/>
      <c r="E67" s="48" t="s">
        <v>478</v>
      </c>
      <c r="F67" s="194">
        <f>F68</f>
        <v>2661362</v>
      </c>
    </row>
    <row r="68" spans="1:6" s="103" customFormat="1" ht="38.25">
      <c r="A68" s="31" t="s">
        <v>263</v>
      </c>
      <c r="B68" s="31" t="s">
        <v>289</v>
      </c>
      <c r="C68" s="31" t="s">
        <v>267</v>
      </c>
      <c r="D68" s="31"/>
      <c r="E68" s="33" t="s">
        <v>493</v>
      </c>
      <c r="F68" s="193">
        <f>F69+F72</f>
        <v>2661362</v>
      </c>
    </row>
    <row r="69" spans="1:6" s="103" customFormat="1" ht="25.5">
      <c r="A69" s="31" t="s">
        <v>263</v>
      </c>
      <c r="B69" s="31" t="s">
        <v>289</v>
      </c>
      <c r="C69" s="31" t="s">
        <v>299</v>
      </c>
      <c r="D69" s="31"/>
      <c r="E69" s="33" t="s">
        <v>300</v>
      </c>
      <c r="F69" s="193">
        <f>F70+F71</f>
        <v>2621000</v>
      </c>
    </row>
    <row r="70" spans="1:6" s="103" customFormat="1" ht="25.5">
      <c r="A70" s="31" t="s">
        <v>263</v>
      </c>
      <c r="B70" s="31" t="s">
        <v>289</v>
      </c>
      <c r="C70" s="31" t="s">
        <v>299</v>
      </c>
      <c r="D70" s="31" t="s">
        <v>270</v>
      </c>
      <c r="E70" s="33" t="s">
        <v>496</v>
      </c>
      <c r="F70" s="193">
        <v>2282000</v>
      </c>
    </row>
    <row r="71" spans="1:6" s="103" customFormat="1" ht="25.5">
      <c r="A71" s="31" t="s">
        <v>263</v>
      </c>
      <c r="B71" s="31" t="s">
        <v>289</v>
      </c>
      <c r="C71" s="31" t="s">
        <v>299</v>
      </c>
      <c r="D71" s="32" t="s">
        <v>274</v>
      </c>
      <c r="E71" s="33" t="s">
        <v>495</v>
      </c>
      <c r="F71" s="193">
        <v>339000</v>
      </c>
    </row>
    <row r="72" spans="1:6" s="103" customFormat="1" ht="38.25">
      <c r="A72" s="34" t="s">
        <v>263</v>
      </c>
      <c r="B72" s="34" t="s">
        <v>289</v>
      </c>
      <c r="C72" s="34" t="s">
        <v>636</v>
      </c>
      <c r="D72" s="35"/>
      <c r="E72" s="216" t="s">
        <v>634</v>
      </c>
      <c r="F72" s="194">
        <f>F73</f>
        <v>40362</v>
      </c>
    </row>
    <row r="73" spans="1:6" s="103" customFormat="1" ht="25.5">
      <c r="A73" s="31" t="s">
        <v>263</v>
      </c>
      <c r="B73" s="31" t="s">
        <v>289</v>
      </c>
      <c r="C73" s="31" t="s">
        <v>636</v>
      </c>
      <c r="D73" s="32" t="s">
        <v>270</v>
      </c>
      <c r="E73" s="222" t="s">
        <v>635</v>
      </c>
      <c r="F73" s="193">
        <v>40362</v>
      </c>
    </row>
    <row r="74" spans="1:6" s="103" customFormat="1" ht="12.75">
      <c r="A74" s="29" t="s">
        <v>265</v>
      </c>
      <c r="B74" s="29"/>
      <c r="C74" s="29"/>
      <c r="D74" s="29"/>
      <c r="E74" s="49" t="s">
        <v>301</v>
      </c>
      <c r="F74" s="192">
        <f>F75</f>
        <v>162400</v>
      </c>
    </row>
    <row r="75" spans="1:6" s="103" customFormat="1" ht="12.75">
      <c r="A75" s="37" t="s">
        <v>265</v>
      </c>
      <c r="B75" s="37" t="s">
        <v>302</v>
      </c>
      <c r="C75" s="37"/>
      <c r="D75" s="37"/>
      <c r="E75" s="50" t="s">
        <v>303</v>
      </c>
      <c r="F75" s="166">
        <f>F76</f>
        <v>162400</v>
      </c>
    </row>
    <row r="76" spans="1:6" s="103" customFormat="1" ht="38.25">
      <c r="A76" s="36" t="s">
        <v>265</v>
      </c>
      <c r="B76" s="36" t="s">
        <v>302</v>
      </c>
      <c r="C76" s="36" t="s">
        <v>266</v>
      </c>
      <c r="D76" s="36"/>
      <c r="E76" s="51" t="s">
        <v>478</v>
      </c>
      <c r="F76" s="196">
        <f>F77</f>
        <v>162400</v>
      </c>
    </row>
    <row r="77" spans="1:6" s="103" customFormat="1" ht="38.25">
      <c r="A77" s="31" t="s">
        <v>265</v>
      </c>
      <c r="B77" s="31" t="s">
        <v>302</v>
      </c>
      <c r="C77" s="31" t="s">
        <v>267</v>
      </c>
      <c r="D77" s="31"/>
      <c r="E77" s="33" t="s">
        <v>493</v>
      </c>
      <c r="F77" s="193">
        <f>F78</f>
        <v>162400</v>
      </c>
    </row>
    <row r="78" spans="1:6" s="103" customFormat="1" ht="25.5">
      <c r="A78" s="34" t="s">
        <v>265</v>
      </c>
      <c r="B78" s="34" t="s">
        <v>302</v>
      </c>
      <c r="C78" s="34" t="s">
        <v>304</v>
      </c>
      <c r="D78" s="34"/>
      <c r="E78" s="48" t="s">
        <v>305</v>
      </c>
      <c r="F78" s="194">
        <f>F79+F80</f>
        <v>162400</v>
      </c>
    </row>
    <row r="79" spans="1:6" s="103" customFormat="1" ht="25.5">
      <c r="A79" s="31" t="s">
        <v>265</v>
      </c>
      <c r="B79" s="31" t="s">
        <v>302</v>
      </c>
      <c r="C79" s="31" t="s">
        <v>304</v>
      </c>
      <c r="D79" s="31" t="s">
        <v>270</v>
      </c>
      <c r="E79" s="33" t="s">
        <v>498</v>
      </c>
      <c r="F79" s="193">
        <v>162400</v>
      </c>
    </row>
    <row r="80" spans="1:6" s="103" customFormat="1" ht="25.5">
      <c r="A80" s="31" t="s">
        <v>265</v>
      </c>
      <c r="B80" s="31" t="s">
        <v>302</v>
      </c>
      <c r="C80" s="31" t="s">
        <v>304</v>
      </c>
      <c r="D80" s="31" t="s">
        <v>274</v>
      </c>
      <c r="E80" s="33" t="s">
        <v>492</v>
      </c>
      <c r="F80" s="193">
        <v>0</v>
      </c>
    </row>
    <row r="81" spans="1:6" s="103" customFormat="1" ht="25.5">
      <c r="A81" s="29" t="s">
        <v>302</v>
      </c>
      <c r="B81" s="37"/>
      <c r="C81" s="37"/>
      <c r="D81" s="37"/>
      <c r="E81" s="49" t="s">
        <v>307</v>
      </c>
      <c r="F81" s="192">
        <f>F82</f>
        <v>353054</v>
      </c>
    </row>
    <row r="82" spans="1:6" s="103" customFormat="1" ht="25.5">
      <c r="A82" s="29" t="s">
        <v>302</v>
      </c>
      <c r="B82" s="29" t="s">
        <v>310</v>
      </c>
      <c r="C82" s="29"/>
      <c r="D82" s="29"/>
      <c r="E82" s="213" t="s">
        <v>608</v>
      </c>
      <c r="F82" s="192">
        <f>F83+F89</f>
        <v>353054</v>
      </c>
    </row>
    <row r="83" spans="1:6" s="103" customFormat="1" ht="38.25">
      <c r="A83" s="36" t="s">
        <v>302</v>
      </c>
      <c r="B83" s="36" t="s">
        <v>310</v>
      </c>
      <c r="C83" s="36" t="s">
        <v>311</v>
      </c>
      <c r="D83" s="31"/>
      <c r="E83" s="128" t="s">
        <v>502</v>
      </c>
      <c r="F83" s="196">
        <f>F84</f>
        <v>73000</v>
      </c>
    </row>
    <row r="84" spans="1:6" s="103" customFormat="1" ht="25.5">
      <c r="A84" s="31" t="s">
        <v>302</v>
      </c>
      <c r="B84" s="31" t="s">
        <v>310</v>
      </c>
      <c r="C84" s="31" t="s">
        <v>312</v>
      </c>
      <c r="D84" s="31"/>
      <c r="E84" s="33" t="s">
        <v>313</v>
      </c>
      <c r="F84" s="193">
        <f>F85+F87</f>
        <v>73000</v>
      </c>
    </row>
    <row r="85" spans="1:6" s="103" customFormat="1" ht="12.75">
      <c r="A85" s="31" t="s">
        <v>302</v>
      </c>
      <c r="B85" s="31" t="s">
        <v>310</v>
      </c>
      <c r="C85" s="31" t="s">
        <v>314</v>
      </c>
      <c r="D85" s="31"/>
      <c r="E85" s="62" t="s">
        <v>553</v>
      </c>
      <c r="F85" s="193">
        <f>F86</f>
        <v>43000</v>
      </c>
    </row>
    <row r="86" spans="1:6" s="103" customFormat="1" ht="25.5">
      <c r="A86" s="31" t="s">
        <v>302</v>
      </c>
      <c r="B86" s="31" t="s">
        <v>310</v>
      </c>
      <c r="C86" s="31" t="s">
        <v>314</v>
      </c>
      <c r="D86" s="31" t="s">
        <v>274</v>
      </c>
      <c r="E86" s="33" t="s">
        <v>492</v>
      </c>
      <c r="F86" s="193">
        <v>43000</v>
      </c>
    </row>
    <row r="87" spans="1:6" s="103" customFormat="1" ht="25.5">
      <c r="A87" s="31" t="s">
        <v>302</v>
      </c>
      <c r="B87" s="31" t="s">
        <v>310</v>
      </c>
      <c r="C87" s="31" t="s">
        <v>315</v>
      </c>
      <c r="D87" s="31"/>
      <c r="E87" s="33" t="s">
        <v>316</v>
      </c>
      <c r="F87" s="193">
        <f>F88</f>
        <v>30000</v>
      </c>
    </row>
    <row r="88" spans="1:6" s="103" customFormat="1" ht="25.5">
      <c r="A88" s="31" t="s">
        <v>302</v>
      </c>
      <c r="B88" s="31" t="s">
        <v>310</v>
      </c>
      <c r="C88" s="31" t="s">
        <v>315</v>
      </c>
      <c r="D88" s="31" t="s">
        <v>274</v>
      </c>
      <c r="E88" s="33" t="s">
        <v>494</v>
      </c>
      <c r="F88" s="193">
        <v>30000</v>
      </c>
    </row>
    <row r="89" spans="1:6" s="103" customFormat="1" ht="38.25">
      <c r="A89" s="34" t="s">
        <v>302</v>
      </c>
      <c r="B89" s="34" t="s">
        <v>310</v>
      </c>
      <c r="C89" s="34" t="s">
        <v>266</v>
      </c>
      <c r="D89" s="34"/>
      <c r="E89" s="48" t="s">
        <v>478</v>
      </c>
      <c r="F89" s="194">
        <f>F90</f>
        <v>280054</v>
      </c>
    </row>
    <row r="90" spans="1:6" s="103" customFormat="1" ht="38.25">
      <c r="A90" s="31" t="s">
        <v>302</v>
      </c>
      <c r="B90" s="31" t="s">
        <v>310</v>
      </c>
      <c r="C90" s="31" t="s">
        <v>267</v>
      </c>
      <c r="D90" s="31"/>
      <c r="E90" s="33" t="s">
        <v>493</v>
      </c>
      <c r="F90" s="193">
        <f>F93+F91+F95+F98</f>
        <v>280054</v>
      </c>
    </row>
    <row r="91" spans="1:6" s="103" customFormat="1" ht="38.25">
      <c r="A91" s="31" t="s">
        <v>302</v>
      </c>
      <c r="B91" s="31" t="s">
        <v>310</v>
      </c>
      <c r="C91" s="31" t="s">
        <v>309</v>
      </c>
      <c r="D91" s="31"/>
      <c r="E91" s="33" t="s">
        <v>490</v>
      </c>
      <c r="F91" s="193">
        <f>F92</f>
        <v>23000</v>
      </c>
    </row>
    <row r="92" spans="1:6" s="103" customFormat="1" ht="25.5">
      <c r="A92" s="31" t="s">
        <v>302</v>
      </c>
      <c r="B92" s="31" t="s">
        <v>310</v>
      </c>
      <c r="C92" s="31" t="s">
        <v>309</v>
      </c>
      <c r="D92" s="31" t="s">
        <v>274</v>
      </c>
      <c r="E92" s="33" t="s">
        <v>492</v>
      </c>
      <c r="F92" s="193">
        <v>23000</v>
      </c>
    </row>
    <row r="93" spans="1:6" s="103" customFormat="1" ht="38.25">
      <c r="A93" s="31" t="s">
        <v>302</v>
      </c>
      <c r="B93" s="31" t="s">
        <v>310</v>
      </c>
      <c r="C93" s="31" t="s">
        <v>317</v>
      </c>
      <c r="D93" s="31"/>
      <c r="E93" s="33" t="s">
        <v>318</v>
      </c>
      <c r="F93" s="193">
        <f>F94</f>
        <v>31800</v>
      </c>
    </row>
    <row r="94" spans="1:6" s="103" customFormat="1" ht="25.5">
      <c r="A94" s="31" t="s">
        <v>302</v>
      </c>
      <c r="B94" s="31" t="s">
        <v>310</v>
      </c>
      <c r="C94" s="31" t="s">
        <v>317</v>
      </c>
      <c r="D94" s="31" t="s">
        <v>274</v>
      </c>
      <c r="E94" s="33" t="s">
        <v>495</v>
      </c>
      <c r="F94" s="193">
        <v>31800</v>
      </c>
    </row>
    <row r="95" spans="1:6" s="103" customFormat="1" ht="12.75">
      <c r="A95" s="34" t="s">
        <v>302</v>
      </c>
      <c r="B95" s="34" t="s">
        <v>310</v>
      </c>
      <c r="C95" s="34" t="s">
        <v>319</v>
      </c>
      <c r="D95" s="34"/>
      <c r="E95" s="129" t="s">
        <v>464</v>
      </c>
      <c r="F95" s="194">
        <f>F96</f>
        <v>202021</v>
      </c>
    </row>
    <row r="96" spans="1:6" s="103" customFormat="1" ht="25.5">
      <c r="A96" s="31" t="s">
        <v>302</v>
      </c>
      <c r="B96" s="31" t="s">
        <v>310</v>
      </c>
      <c r="C96" s="31" t="s">
        <v>319</v>
      </c>
      <c r="D96" s="31"/>
      <c r="E96" s="33" t="s">
        <v>313</v>
      </c>
      <c r="F96" s="193">
        <f>F97</f>
        <v>202021</v>
      </c>
    </row>
    <row r="97" spans="1:6" s="103" customFormat="1" ht="25.5">
      <c r="A97" s="31" t="s">
        <v>302</v>
      </c>
      <c r="B97" s="31" t="s">
        <v>310</v>
      </c>
      <c r="C97" s="31" t="s">
        <v>319</v>
      </c>
      <c r="D97" s="31" t="s">
        <v>274</v>
      </c>
      <c r="E97" s="33" t="s">
        <v>495</v>
      </c>
      <c r="F97" s="193">
        <v>202021</v>
      </c>
    </row>
    <row r="98" spans="1:6" s="103" customFormat="1" ht="12.75">
      <c r="A98" s="34" t="s">
        <v>302</v>
      </c>
      <c r="B98" s="34" t="s">
        <v>310</v>
      </c>
      <c r="C98" s="130" t="s">
        <v>320</v>
      </c>
      <c r="D98" s="130"/>
      <c r="E98" s="129" t="s">
        <v>463</v>
      </c>
      <c r="F98" s="194">
        <f>F99</f>
        <v>23233</v>
      </c>
    </row>
    <row r="99" spans="1:6" s="103" customFormat="1" ht="25.5">
      <c r="A99" s="31" t="s">
        <v>302</v>
      </c>
      <c r="B99" s="31" t="s">
        <v>310</v>
      </c>
      <c r="C99" s="31" t="s">
        <v>320</v>
      </c>
      <c r="D99" s="31"/>
      <c r="E99" s="33" t="s">
        <v>316</v>
      </c>
      <c r="F99" s="193">
        <f>F100</f>
        <v>23233</v>
      </c>
    </row>
    <row r="100" spans="1:6" s="103" customFormat="1" ht="25.5">
      <c r="A100" s="31" t="s">
        <v>302</v>
      </c>
      <c r="B100" s="31" t="s">
        <v>310</v>
      </c>
      <c r="C100" s="31" t="s">
        <v>320</v>
      </c>
      <c r="D100" s="31" t="s">
        <v>274</v>
      </c>
      <c r="E100" s="33" t="s">
        <v>492</v>
      </c>
      <c r="F100" s="193">
        <v>23233</v>
      </c>
    </row>
    <row r="101" spans="1:6" s="103" customFormat="1" ht="12.75">
      <c r="A101" s="29" t="s">
        <v>271</v>
      </c>
      <c r="B101" s="29"/>
      <c r="C101" s="29"/>
      <c r="D101" s="29"/>
      <c r="E101" s="49" t="s">
        <v>321</v>
      </c>
      <c r="F101" s="192">
        <f>F102+F107+F110</f>
        <v>1913697.24</v>
      </c>
    </row>
    <row r="102" spans="1:6" s="103" customFormat="1" ht="12.75">
      <c r="A102" s="29" t="s">
        <v>271</v>
      </c>
      <c r="B102" s="29" t="s">
        <v>308</v>
      </c>
      <c r="C102" s="29"/>
      <c r="D102" s="29"/>
      <c r="E102" s="49" t="s">
        <v>322</v>
      </c>
      <c r="F102" s="192">
        <f>F103</f>
        <v>1134752.24</v>
      </c>
    </row>
    <row r="103" spans="1:6" s="103" customFormat="1" ht="38.25">
      <c r="A103" s="38" t="s">
        <v>271</v>
      </c>
      <c r="B103" s="38" t="s">
        <v>308</v>
      </c>
      <c r="C103" s="38" t="s">
        <v>266</v>
      </c>
      <c r="D103" s="38"/>
      <c r="E103" s="52" t="s">
        <v>478</v>
      </c>
      <c r="F103" s="167">
        <f>F104</f>
        <v>1134752.24</v>
      </c>
    </row>
    <row r="104" spans="1:6" s="103" customFormat="1" ht="38.25">
      <c r="A104" s="31" t="s">
        <v>271</v>
      </c>
      <c r="B104" s="31" t="s">
        <v>308</v>
      </c>
      <c r="C104" s="31" t="s">
        <v>267</v>
      </c>
      <c r="D104" s="31"/>
      <c r="E104" s="33" t="s">
        <v>493</v>
      </c>
      <c r="F104" s="193">
        <f>F105</f>
        <v>1134752.24</v>
      </c>
    </row>
    <row r="105" spans="1:6" s="103" customFormat="1" ht="38.25">
      <c r="A105" s="31" t="s">
        <v>271</v>
      </c>
      <c r="B105" s="31" t="s">
        <v>308</v>
      </c>
      <c r="C105" s="31" t="s">
        <v>323</v>
      </c>
      <c r="D105" s="31"/>
      <c r="E105" s="33" t="s">
        <v>324</v>
      </c>
      <c r="F105" s="193">
        <f>F106</f>
        <v>1134752.24</v>
      </c>
    </row>
    <row r="106" spans="1:6" s="103" customFormat="1" ht="25.5">
      <c r="A106" s="31" t="s">
        <v>271</v>
      </c>
      <c r="B106" s="31" t="s">
        <v>308</v>
      </c>
      <c r="C106" s="31" t="s">
        <v>323</v>
      </c>
      <c r="D106" s="31" t="s">
        <v>274</v>
      </c>
      <c r="E106" s="107" t="s">
        <v>506</v>
      </c>
      <c r="F106" s="193">
        <v>1134752.24</v>
      </c>
    </row>
    <row r="107" spans="1:6" s="103" customFormat="1" ht="12.75">
      <c r="A107" s="31" t="s">
        <v>271</v>
      </c>
      <c r="B107" s="31" t="s">
        <v>310</v>
      </c>
      <c r="C107" s="31"/>
      <c r="D107" s="32"/>
      <c r="E107" s="107" t="s">
        <v>604</v>
      </c>
      <c r="F107" s="193">
        <f>F108</f>
        <v>0</v>
      </c>
    </row>
    <row r="108" spans="1:6" s="103" customFormat="1" ht="38.25" hidden="1">
      <c r="A108" s="34" t="s">
        <v>271</v>
      </c>
      <c r="B108" s="34" t="s">
        <v>310</v>
      </c>
      <c r="C108" s="34" t="s">
        <v>507</v>
      </c>
      <c r="D108" s="32"/>
      <c r="E108" s="126" t="s">
        <v>606</v>
      </c>
      <c r="F108" s="194">
        <f>F109</f>
        <v>0</v>
      </c>
    </row>
    <row r="109" spans="1:6" s="103" customFormat="1" ht="25.5" hidden="1">
      <c r="A109" s="31" t="s">
        <v>271</v>
      </c>
      <c r="B109" s="31" t="s">
        <v>310</v>
      </c>
      <c r="C109" s="31" t="s">
        <v>459</v>
      </c>
      <c r="D109" s="32" t="s">
        <v>274</v>
      </c>
      <c r="E109" s="33" t="s">
        <v>495</v>
      </c>
      <c r="F109" s="193">
        <v>0</v>
      </c>
    </row>
    <row r="110" spans="1:6" s="103" customFormat="1" ht="12.75">
      <c r="A110" s="34" t="s">
        <v>271</v>
      </c>
      <c r="B110" s="34" t="s">
        <v>325</v>
      </c>
      <c r="C110" s="34"/>
      <c r="D110" s="34"/>
      <c r="E110" s="48" t="s">
        <v>392</v>
      </c>
      <c r="F110" s="194">
        <f>F111</f>
        <v>778945</v>
      </c>
    </row>
    <row r="111" spans="1:6" s="103" customFormat="1" ht="38.25">
      <c r="A111" s="31" t="s">
        <v>271</v>
      </c>
      <c r="B111" s="31" t="s">
        <v>325</v>
      </c>
      <c r="C111" s="198" t="s">
        <v>266</v>
      </c>
      <c r="D111" s="31"/>
      <c r="E111" s="52" t="s">
        <v>478</v>
      </c>
      <c r="F111" s="194">
        <f>F112</f>
        <v>778945</v>
      </c>
    </row>
    <row r="112" spans="1:6" s="103" customFormat="1" ht="38.25">
      <c r="A112" s="31" t="s">
        <v>271</v>
      </c>
      <c r="B112" s="31" t="s">
        <v>325</v>
      </c>
      <c r="C112" s="198" t="s">
        <v>267</v>
      </c>
      <c r="D112" s="31"/>
      <c r="E112" s="33" t="s">
        <v>493</v>
      </c>
      <c r="F112" s="194">
        <f>F113+F115</f>
        <v>778945</v>
      </c>
    </row>
    <row r="113" spans="1:6" s="103" customFormat="1" ht="25.5">
      <c r="A113" s="34" t="s">
        <v>271</v>
      </c>
      <c r="B113" s="34" t="s">
        <v>325</v>
      </c>
      <c r="C113" s="197" t="s">
        <v>326</v>
      </c>
      <c r="D113" s="34"/>
      <c r="E113" s="48" t="s">
        <v>327</v>
      </c>
      <c r="F113" s="194">
        <f>F114</f>
        <v>5000</v>
      </c>
    </row>
    <row r="114" spans="1:6" s="103" customFormat="1" ht="25.5">
      <c r="A114" s="31" t="s">
        <v>271</v>
      </c>
      <c r="B114" s="31" t="s">
        <v>325</v>
      </c>
      <c r="C114" s="31" t="s">
        <v>326</v>
      </c>
      <c r="D114" s="31" t="s">
        <v>274</v>
      </c>
      <c r="E114" s="107" t="s">
        <v>506</v>
      </c>
      <c r="F114" s="193">
        <v>5000</v>
      </c>
    </row>
    <row r="115" spans="1:6" s="103" customFormat="1" ht="25.5">
      <c r="A115" s="36" t="s">
        <v>271</v>
      </c>
      <c r="B115" s="36" t="s">
        <v>325</v>
      </c>
      <c r="C115" s="36" t="s">
        <v>393</v>
      </c>
      <c r="D115" s="36"/>
      <c r="E115" s="126" t="s">
        <v>462</v>
      </c>
      <c r="F115" s="196">
        <f>F116</f>
        <v>773945</v>
      </c>
    </row>
    <row r="116" spans="1:6" s="103" customFormat="1" ht="25.5">
      <c r="A116" s="31" t="s">
        <v>271</v>
      </c>
      <c r="B116" s="31" t="s">
        <v>325</v>
      </c>
      <c r="C116" s="31" t="s">
        <v>393</v>
      </c>
      <c r="D116" s="31" t="s">
        <v>274</v>
      </c>
      <c r="E116" s="107" t="s">
        <v>571</v>
      </c>
      <c r="F116" s="193">
        <v>773945</v>
      </c>
    </row>
    <row r="117" spans="1:6" s="103" customFormat="1" ht="12.75">
      <c r="A117" s="29" t="s">
        <v>328</v>
      </c>
      <c r="B117" s="37"/>
      <c r="C117" s="37"/>
      <c r="D117" s="37"/>
      <c r="E117" s="49" t="s">
        <v>329</v>
      </c>
      <c r="F117" s="166">
        <f>F118+F123+F145</f>
        <v>3670921</v>
      </c>
    </row>
    <row r="118" spans="1:6" s="103" customFormat="1" ht="12.75">
      <c r="A118" s="29" t="s">
        <v>328</v>
      </c>
      <c r="B118" s="37" t="s">
        <v>263</v>
      </c>
      <c r="C118" s="37"/>
      <c r="D118" s="37"/>
      <c r="E118" s="131" t="s">
        <v>446</v>
      </c>
      <c r="F118" s="166">
        <f>F119</f>
        <v>20000</v>
      </c>
    </row>
    <row r="119" spans="1:6" s="103" customFormat="1" ht="38.25">
      <c r="A119" s="39" t="s">
        <v>328</v>
      </c>
      <c r="B119" s="38" t="s">
        <v>263</v>
      </c>
      <c r="C119" s="38" t="s">
        <v>447</v>
      </c>
      <c r="D119" s="38"/>
      <c r="E119" s="132" t="s">
        <v>448</v>
      </c>
      <c r="F119" s="167">
        <f>F120</f>
        <v>20000</v>
      </c>
    </row>
    <row r="120" spans="1:6" s="103" customFormat="1" ht="12.75">
      <c r="A120" s="39" t="s">
        <v>328</v>
      </c>
      <c r="B120" s="38" t="s">
        <v>263</v>
      </c>
      <c r="C120" s="38" t="s">
        <v>449</v>
      </c>
      <c r="D120" s="38"/>
      <c r="E120" s="107" t="s">
        <v>546</v>
      </c>
      <c r="F120" s="167">
        <f>F121</f>
        <v>20000</v>
      </c>
    </row>
    <row r="121" spans="1:6" s="103" customFormat="1" ht="25.5">
      <c r="A121" s="39" t="s">
        <v>328</v>
      </c>
      <c r="B121" s="38" t="s">
        <v>263</v>
      </c>
      <c r="C121" s="38" t="s">
        <v>450</v>
      </c>
      <c r="D121" s="38"/>
      <c r="E121" s="107" t="s">
        <v>451</v>
      </c>
      <c r="F121" s="167">
        <f>F122</f>
        <v>20000</v>
      </c>
    </row>
    <row r="122" spans="1:6" s="103" customFormat="1" ht="25.5">
      <c r="A122" s="39" t="s">
        <v>328</v>
      </c>
      <c r="B122" s="38" t="s">
        <v>263</v>
      </c>
      <c r="C122" s="38" t="s">
        <v>450</v>
      </c>
      <c r="D122" s="38" t="s">
        <v>274</v>
      </c>
      <c r="E122" s="107" t="s">
        <v>506</v>
      </c>
      <c r="F122" s="167">
        <v>20000</v>
      </c>
    </row>
    <row r="123" spans="1:6" s="103" customFormat="1" ht="12.75">
      <c r="A123" s="37" t="s">
        <v>328</v>
      </c>
      <c r="B123" s="37" t="s">
        <v>302</v>
      </c>
      <c r="C123" s="37"/>
      <c r="D123" s="37"/>
      <c r="E123" s="49" t="s">
        <v>330</v>
      </c>
      <c r="F123" s="166">
        <f>SUM(F124+F129+F133)</f>
        <v>2369921</v>
      </c>
    </row>
    <row r="124" spans="1:6" s="103" customFormat="1" ht="38.25">
      <c r="A124" s="36" t="s">
        <v>328</v>
      </c>
      <c r="B124" s="36" t="s">
        <v>302</v>
      </c>
      <c r="C124" s="37" t="s">
        <v>567</v>
      </c>
      <c r="D124" s="38"/>
      <c r="E124" s="126" t="s">
        <v>566</v>
      </c>
      <c r="F124" s="166">
        <f>F125+F127</f>
        <v>1476961</v>
      </c>
    </row>
    <row r="125" spans="1:6" s="103" customFormat="1" ht="25.5">
      <c r="A125" s="31" t="s">
        <v>328</v>
      </c>
      <c r="B125" s="31" t="s">
        <v>302</v>
      </c>
      <c r="C125" s="38" t="s">
        <v>568</v>
      </c>
      <c r="D125" s="38"/>
      <c r="E125" s="33" t="s">
        <v>632</v>
      </c>
      <c r="F125" s="167">
        <f>F126</f>
        <v>100000</v>
      </c>
    </row>
    <row r="126" spans="1:6" s="103" customFormat="1" ht="25.5">
      <c r="A126" s="31" t="s">
        <v>328</v>
      </c>
      <c r="B126" s="31" t="s">
        <v>302</v>
      </c>
      <c r="C126" s="38" t="s">
        <v>568</v>
      </c>
      <c r="D126" s="38" t="s">
        <v>274</v>
      </c>
      <c r="E126" s="107" t="s">
        <v>571</v>
      </c>
      <c r="F126" s="167">
        <v>100000</v>
      </c>
    </row>
    <row r="127" spans="1:6" s="103" customFormat="1" ht="25.5">
      <c r="A127" s="31" t="s">
        <v>328</v>
      </c>
      <c r="B127" s="31" t="s">
        <v>302</v>
      </c>
      <c r="C127" s="38" t="s">
        <v>631</v>
      </c>
      <c r="D127" s="38"/>
      <c r="E127" s="33" t="s">
        <v>632</v>
      </c>
      <c r="F127" s="167">
        <f>F128</f>
        <v>1376961</v>
      </c>
    </row>
    <row r="128" spans="1:6" s="103" customFormat="1" ht="25.5">
      <c r="A128" s="31" t="s">
        <v>328</v>
      </c>
      <c r="B128" s="31" t="s">
        <v>302</v>
      </c>
      <c r="C128" s="38" t="s">
        <v>631</v>
      </c>
      <c r="D128" s="38" t="s">
        <v>274</v>
      </c>
      <c r="E128" s="107" t="s">
        <v>506</v>
      </c>
      <c r="F128" s="167">
        <v>1376961</v>
      </c>
    </row>
    <row r="129" spans="1:6" s="103" customFormat="1" ht="25.5">
      <c r="A129" s="36" t="s">
        <v>328</v>
      </c>
      <c r="B129" s="36" t="s">
        <v>302</v>
      </c>
      <c r="C129" s="37" t="s">
        <v>117</v>
      </c>
      <c r="D129" s="37"/>
      <c r="E129" s="205" t="s">
        <v>116</v>
      </c>
      <c r="F129" s="166">
        <f>F130</f>
        <v>128000</v>
      </c>
    </row>
    <row r="130" spans="1:6" s="103" customFormat="1" ht="25.5">
      <c r="A130" s="31" t="s">
        <v>328</v>
      </c>
      <c r="B130" s="31" t="s">
        <v>302</v>
      </c>
      <c r="C130" s="38" t="s">
        <v>118</v>
      </c>
      <c r="D130" s="38"/>
      <c r="E130" s="107" t="s">
        <v>119</v>
      </c>
      <c r="F130" s="167">
        <f>F131</f>
        <v>128000</v>
      </c>
    </row>
    <row r="131" spans="1:6" s="103" customFormat="1" ht="25.5">
      <c r="A131" s="31" t="s">
        <v>328</v>
      </c>
      <c r="B131" s="31" t="s">
        <v>302</v>
      </c>
      <c r="C131" s="38" t="s">
        <v>120</v>
      </c>
      <c r="D131" s="38"/>
      <c r="E131" s="107" t="s">
        <v>121</v>
      </c>
      <c r="F131" s="167">
        <f>F132</f>
        <v>128000</v>
      </c>
    </row>
    <row r="132" spans="1:6" s="103" customFormat="1" ht="25.5">
      <c r="A132" s="31" t="s">
        <v>328</v>
      </c>
      <c r="B132" s="31" t="s">
        <v>302</v>
      </c>
      <c r="C132" s="38" t="s">
        <v>120</v>
      </c>
      <c r="D132" s="38" t="s">
        <v>274</v>
      </c>
      <c r="E132" s="107" t="s">
        <v>506</v>
      </c>
      <c r="F132" s="167">
        <v>128000</v>
      </c>
    </row>
    <row r="133" spans="1:6" s="103" customFormat="1" ht="38.25">
      <c r="A133" s="36" t="s">
        <v>328</v>
      </c>
      <c r="B133" s="36" t="s">
        <v>302</v>
      </c>
      <c r="C133" s="36" t="s">
        <v>266</v>
      </c>
      <c r="D133" s="36"/>
      <c r="E133" s="51" t="s">
        <v>478</v>
      </c>
      <c r="F133" s="196">
        <f>F134</f>
        <v>764960</v>
      </c>
    </row>
    <row r="134" spans="1:6" s="103" customFormat="1" ht="12.75">
      <c r="A134" s="31" t="s">
        <v>328</v>
      </c>
      <c r="B134" s="31" t="s">
        <v>302</v>
      </c>
      <c r="C134" s="31" t="s">
        <v>335</v>
      </c>
      <c r="D134" s="31"/>
      <c r="E134" s="33" t="s">
        <v>504</v>
      </c>
      <c r="F134" s="193">
        <f>SUM(F135+F139+F141+F143)</f>
        <v>764960</v>
      </c>
    </row>
    <row r="135" spans="1:6" s="103" customFormat="1" ht="12.75">
      <c r="A135" s="37" t="s">
        <v>328</v>
      </c>
      <c r="B135" s="37" t="s">
        <v>302</v>
      </c>
      <c r="C135" s="36" t="s">
        <v>337</v>
      </c>
      <c r="D135" s="37"/>
      <c r="E135" s="50" t="s">
        <v>338</v>
      </c>
      <c r="F135" s="166">
        <f>F136</f>
        <v>20000</v>
      </c>
    </row>
    <row r="136" spans="1:6" s="103" customFormat="1" ht="25.5">
      <c r="A136" s="31" t="s">
        <v>328</v>
      </c>
      <c r="B136" s="31" t="s">
        <v>302</v>
      </c>
      <c r="C136" s="31" t="s">
        <v>337</v>
      </c>
      <c r="D136" s="31" t="s">
        <v>274</v>
      </c>
      <c r="E136" s="33" t="s">
        <v>495</v>
      </c>
      <c r="F136" s="193">
        <v>20000</v>
      </c>
    </row>
    <row r="137" spans="1:6" s="103" customFormat="1" ht="38.25" hidden="1">
      <c r="A137" s="31" t="s">
        <v>328</v>
      </c>
      <c r="B137" s="31" t="s">
        <v>302</v>
      </c>
      <c r="C137" s="31" t="s">
        <v>339</v>
      </c>
      <c r="D137" s="31"/>
      <c r="E137" s="51" t="s">
        <v>340</v>
      </c>
      <c r="F137" s="196">
        <f>F138</f>
        <v>0</v>
      </c>
    </row>
    <row r="138" spans="1:6" s="103" customFormat="1" ht="25.5" hidden="1">
      <c r="A138" s="31" t="s">
        <v>328</v>
      </c>
      <c r="B138" s="31" t="s">
        <v>302</v>
      </c>
      <c r="C138" s="31" t="s">
        <v>339</v>
      </c>
      <c r="D138" s="31" t="s">
        <v>274</v>
      </c>
      <c r="E138" s="33" t="s">
        <v>492</v>
      </c>
      <c r="F138" s="193">
        <v>0</v>
      </c>
    </row>
    <row r="139" spans="1:6" s="103" customFormat="1" ht="38.25">
      <c r="A139" s="37" t="s">
        <v>328</v>
      </c>
      <c r="B139" s="37" t="s">
        <v>302</v>
      </c>
      <c r="C139" s="36" t="s">
        <v>341</v>
      </c>
      <c r="D139" s="37"/>
      <c r="E139" s="50" t="s">
        <v>526</v>
      </c>
      <c r="F139" s="166">
        <f>F140</f>
        <v>16000</v>
      </c>
    </row>
    <row r="140" spans="1:6" s="103" customFormat="1" ht="25.5">
      <c r="A140" s="31" t="s">
        <v>328</v>
      </c>
      <c r="B140" s="31" t="s">
        <v>302</v>
      </c>
      <c r="C140" s="31" t="s">
        <v>341</v>
      </c>
      <c r="D140" s="31" t="s">
        <v>274</v>
      </c>
      <c r="E140" s="33" t="s">
        <v>495</v>
      </c>
      <c r="F140" s="193">
        <v>16000</v>
      </c>
    </row>
    <row r="141" spans="1:6" s="103" customFormat="1" ht="12.75">
      <c r="A141" s="37" t="s">
        <v>328</v>
      </c>
      <c r="B141" s="37" t="s">
        <v>302</v>
      </c>
      <c r="C141" s="36" t="s">
        <v>342</v>
      </c>
      <c r="D141" s="38"/>
      <c r="E141" s="50" t="s">
        <v>343</v>
      </c>
      <c r="F141" s="166">
        <f>F142</f>
        <v>17000</v>
      </c>
    </row>
    <row r="142" spans="1:6" s="103" customFormat="1" ht="25.5">
      <c r="A142" s="31" t="s">
        <v>328</v>
      </c>
      <c r="B142" s="31" t="s">
        <v>302</v>
      </c>
      <c r="C142" s="31" t="s">
        <v>342</v>
      </c>
      <c r="D142" s="31" t="s">
        <v>274</v>
      </c>
      <c r="E142" s="33" t="s">
        <v>495</v>
      </c>
      <c r="F142" s="193">
        <v>17000</v>
      </c>
    </row>
    <row r="143" spans="1:6" s="103" customFormat="1" ht="25.5">
      <c r="A143" s="37" t="s">
        <v>328</v>
      </c>
      <c r="B143" s="37" t="s">
        <v>302</v>
      </c>
      <c r="C143" s="36" t="s">
        <v>344</v>
      </c>
      <c r="D143" s="37"/>
      <c r="E143" s="50" t="s">
        <v>505</v>
      </c>
      <c r="F143" s="166">
        <f>F144</f>
        <v>711960</v>
      </c>
    </row>
    <row r="144" spans="1:6" s="103" customFormat="1" ht="25.5">
      <c r="A144" s="31" t="s">
        <v>328</v>
      </c>
      <c r="B144" s="31" t="s">
        <v>302</v>
      </c>
      <c r="C144" s="31" t="s">
        <v>344</v>
      </c>
      <c r="D144" s="31" t="s">
        <v>274</v>
      </c>
      <c r="E144" s="33" t="s">
        <v>495</v>
      </c>
      <c r="F144" s="167">
        <v>711960</v>
      </c>
    </row>
    <row r="145" spans="1:6" s="103" customFormat="1" ht="25.5">
      <c r="A145" s="36" t="s">
        <v>328</v>
      </c>
      <c r="B145" s="36" t="s">
        <v>328</v>
      </c>
      <c r="C145" s="31"/>
      <c r="D145" s="31"/>
      <c r="E145" s="126" t="s">
        <v>561</v>
      </c>
      <c r="F145" s="192">
        <f>F146</f>
        <v>1281000</v>
      </c>
    </row>
    <row r="146" spans="1:6" s="103" customFormat="1" ht="38.25">
      <c r="A146" s="164" t="s">
        <v>328</v>
      </c>
      <c r="B146" s="164" t="s">
        <v>328</v>
      </c>
      <c r="C146" s="163" t="s">
        <v>290</v>
      </c>
      <c r="D146" s="31"/>
      <c r="E146" s="161" t="s">
        <v>560</v>
      </c>
      <c r="F146" s="166">
        <f>F147</f>
        <v>1281000</v>
      </c>
    </row>
    <row r="147" spans="1:6" s="103" customFormat="1" ht="25.5">
      <c r="A147" s="165" t="s">
        <v>328</v>
      </c>
      <c r="B147" s="165" t="s">
        <v>328</v>
      </c>
      <c r="C147" s="162" t="s">
        <v>292</v>
      </c>
      <c r="D147" s="31"/>
      <c r="E147" s="160" t="s">
        <v>542</v>
      </c>
      <c r="F147" s="167">
        <f>F148+F150</f>
        <v>1281000</v>
      </c>
    </row>
    <row r="148" spans="1:6" s="103" customFormat="1" ht="25.5">
      <c r="A148" s="165" t="s">
        <v>328</v>
      </c>
      <c r="B148" s="165" t="s">
        <v>328</v>
      </c>
      <c r="C148" s="162" t="s">
        <v>293</v>
      </c>
      <c r="D148" s="31"/>
      <c r="E148" s="160" t="s">
        <v>497</v>
      </c>
      <c r="F148" s="167">
        <f>F149</f>
        <v>67868</v>
      </c>
    </row>
    <row r="149" spans="1:6" s="103" customFormat="1" ht="25.5">
      <c r="A149" s="165" t="s">
        <v>328</v>
      </c>
      <c r="B149" s="165" t="s">
        <v>328</v>
      </c>
      <c r="C149" s="162" t="s">
        <v>293</v>
      </c>
      <c r="D149" s="31" t="s">
        <v>274</v>
      </c>
      <c r="E149" s="160" t="s">
        <v>533</v>
      </c>
      <c r="F149" s="167">
        <v>67868</v>
      </c>
    </row>
    <row r="150" spans="1:6" s="103" customFormat="1" ht="30">
      <c r="A150" s="171" t="s">
        <v>328</v>
      </c>
      <c r="B150" s="171" t="s">
        <v>328</v>
      </c>
      <c r="C150" s="172" t="s">
        <v>600</v>
      </c>
      <c r="D150" s="36"/>
      <c r="E150" s="199" t="s">
        <v>497</v>
      </c>
      <c r="F150" s="166">
        <f>F151</f>
        <v>1213132</v>
      </c>
    </row>
    <row r="151" spans="1:6" s="103" customFormat="1" ht="25.5">
      <c r="A151" s="165" t="s">
        <v>328</v>
      </c>
      <c r="B151" s="165" t="s">
        <v>328</v>
      </c>
      <c r="C151" s="162" t="s">
        <v>600</v>
      </c>
      <c r="D151" s="31" t="s">
        <v>274</v>
      </c>
      <c r="E151" s="33" t="s">
        <v>495</v>
      </c>
      <c r="F151" s="167">
        <v>1213132</v>
      </c>
    </row>
    <row r="152" spans="1:6" s="103" customFormat="1" ht="12.75">
      <c r="A152" s="171" t="s">
        <v>460</v>
      </c>
      <c r="B152" s="171"/>
      <c r="C152" s="162"/>
      <c r="D152" s="31"/>
      <c r="E152" s="126" t="s">
        <v>461</v>
      </c>
      <c r="F152" s="192">
        <f>F154</f>
        <v>650000</v>
      </c>
    </row>
    <row r="153" spans="1:6" s="103" customFormat="1" ht="12.75">
      <c r="A153" s="171" t="s">
        <v>460</v>
      </c>
      <c r="B153" s="171" t="s">
        <v>328</v>
      </c>
      <c r="C153" s="162"/>
      <c r="D153" s="31"/>
      <c r="E153" s="107" t="s">
        <v>569</v>
      </c>
      <c r="F153" s="167">
        <f>F154</f>
        <v>650000</v>
      </c>
    </row>
    <row r="154" spans="1:6" s="103" customFormat="1" ht="51">
      <c r="A154" s="171" t="s">
        <v>460</v>
      </c>
      <c r="B154" s="171" t="s">
        <v>328</v>
      </c>
      <c r="C154" s="172" t="s">
        <v>331</v>
      </c>
      <c r="D154" s="31"/>
      <c r="E154" s="126" t="s">
        <v>570</v>
      </c>
      <c r="F154" s="192">
        <f>F155</f>
        <v>650000</v>
      </c>
    </row>
    <row r="155" spans="1:6" s="103" customFormat="1" ht="25.5">
      <c r="A155" s="165" t="s">
        <v>460</v>
      </c>
      <c r="B155" s="165" t="s">
        <v>328</v>
      </c>
      <c r="C155" s="162" t="s">
        <v>332</v>
      </c>
      <c r="D155" s="31"/>
      <c r="E155" s="170" t="s">
        <v>571</v>
      </c>
      <c r="F155" s="167">
        <f>F156</f>
        <v>650000</v>
      </c>
    </row>
    <row r="156" spans="1:6" s="103" customFormat="1" ht="25.5">
      <c r="A156" s="165" t="s">
        <v>460</v>
      </c>
      <c r="B156" s="165" t="s">
        <v>328</v>
      </c>
      <c r="C156" s="162" t="s">
        <v>333</v>
      </c>
      <c r="D156" s="31"/>
      <c r="E156" s="170" t="s">
        <v>533</v>
      </c>
      <c r="F156" s="167">
        <f>F157</f>
        <v>650000</v>
      </c>
    </row>
    <row r="157" spans="1:6" s="103" customFormat="1" ht="25.5">
      <c r="A157" s="165" t="s">
        <v>460</v>
      </c>
      <c r="B157" s="165" t="s">
        <v>328</v>
      </c>
      <c r="C157" s="162" t="s">
        <v>333</v>
      </c>
      <c r="D157" s="31" t="s">
        <v>274</v>
      </c>
      <c r="E157" s="170" t="s">
        <v>533</v>
      </c>
      <c r="F157" s="167">
        <v>650000</v>
      </c>
    </row>
    <row r="158" spans="1:6" s="103" customFormat="1" ht="12.75">
      <c r="A158" s="29" t="s">
        <v>280</v>
      </c>
      <c r="B158" s="29"/>
      <c r="C158" s="29"/>
      <c r="D158" s="29"/>
      <c r="E158" s="49" t="s">
        <v>345</v>
      </c>
      <c r="F158" s="192">
        <f>F159+F172+F168</f>
        <v>20000</v>
      </c>
    </row>
    <row r="159" spans="1:6" s="103" customFormat="1" ht="12.75">
      <c r="A159" s="34" t="s">
        <v>280</v>
      </c>
      <c r="B159" s="34" t="s">
        <v>280</v>
      </c>
      <c r="C159" s="34"/>
      <c r="D159" s="34"/>
      <c r="E159" s="48" t="s">
        <v>609</v>
      </c>
      <c r="F159" s="194">
        <f>F160+F164</f>
        <v>10000</v>
      </c>
    </row>
    <row r="160" spans="1:6" s="103" customFormat="1" ht="25.5">
      <c r="A160" s="29" t="s">
        <v>280</v>
      </c>
      <c r="B160" s="29" t="s">
        <v>280</v>
      </c>
      <c r="C160" s="29" t="s">
        <v>346</v>
      </c>
      <c r="D160" s="29"/>
      <c r="E160" s="49" t="s">
        <v>578</v>
      </c>
      <c r="F160" s="192">
        <f>F161</f>
        <v>5000</v>
      </c>
    </row>
    <row r="161" spans="1:6" s="103" customFormat="1" ht="25.5">
      <c r="A161" s="38" t="s">
        <v>280</v>
      </c>
      <c r="B161" s="38" t="s">
        <v>280</v>
      </c>
      <c r="C161" s="31" t="s">
        <v>347</v>
      </c>
      <c r="D161" s="38"/>
      <c r="E161" s="33" t="s">
        <v>406</v>
      </c>
      <c r="F161" s="167">
        <f>F162</f>
        <v>5000</v>
      </c>
    </row>
    <row r="162" spans="1:6" s="103" customFormat="1" ht="25.5">
      <c r="A162" s="31" t="s">
        <v>280</v>
      </c>
      <c r="B162" s="31" t="s">
        <v>280</v>
      </c>
      <c r="C162" s="31" t="s">
        <v>348</v>
      </c>
      <c r="D162" s="31"/>
      <c r="E162" s="33" t="s">
        <v>525</v>
      </c>
      <c r="F162" s="193">
        <f>F163</f>
        <v>5000</v>
      </c>
    </row>
    <row r="163" spans="1:6" s="103" customFormat="1" ht="25.5">
      <c r="A163" s="31" t="s">
        <v>280</v>
      </c>
      <c r="B163" s="31" t="s">
        <v>280</v>
      </c>
      <c r="C163" s="31" t="s">
        <v>348</v>
      </c>
      <c r="D163" s="31" t="s">
        <v>274</v>
      </c>
      <c r="E163" s="33" t="s">
        <v>495</v>
      </c>
      <c r="F163" s="193">
        <v>5000</v>
      </c>
    </row>
    <row r="164" spans="1:6" s="103" customFormat="1" ht="51">
      <c r="A164" s="29" t="s">
        <v>280</v>
      </c>
      <c r="B164" s="29"/>
      <c r="C164" s="34" t="s">
        <v>349</v>
      </c>
      <c r="D164" s="29"/>
      <c r="E164" s="49" t="s">
        <v>579</v>
      </c>
      <c r="F164" s="192">
        <f>F165</f>
        <v>5000</v>
      </c>
    </row>
    <row r="165" spans="1:6" s="103" customFormat="1" ht="25.5">
      <c r="A165" s="38" t="s">
        <v>280</v>
      </c>
      <c r="B165" s="38" t="s">
        <v>280</v>
      </c>
      <c r="C165" s="31" t="s">
        <v>350</v>
      </c>
      <c r="D165" s="38"/>
      <c r="E165" s="33" t="s">
        <v>524</v>
      </c>
      <c r="F165" s="167">
        <f>F166</f>
        <v>5000</v>
      </c>
    </row>
    <row r="166" spans="1:9" s="103" customFormat="1" ht="25.5">
      <c r="A166" s="31" t="s">
        <v>280</v>
      </c>
      <c r="B166" s="31" t="s">
        <v>280</v>
      </c>
      <c r="C166" s="31" t="s">
        <v>351</v>
      </c>
      <c r="D166" s="31"/>
      <c r="E166" s="33" t="s">
        <v>523</v>
      </c>
      <c r="F166" s="193">
        <f>F167</f>
        <v>5000</v>
      </c>
      <c r="I166" s="173"/>
    </row>
    <row r="167" spans="1:6" s="103" customFormat="1" ht="25.5">
      <c r="A167" s="31" t="s">
        <v>280</v>
      </c>
      <c r="B167" s="31" t="s">
        <v>280</v>
      </c>
      <c r="C167" s="31" t="s">
        <v>351</v>
      </c>
      <c r="D167" s="31" t="s">
        <v>274</v>
      </c>
      <c r="E167" s="33" t="s">
        <v>495</v>
      </c>
      <c r="F167" s="193">
        <v>5000</v>
      </c>
    </row>
    <row r="168" spans="1:6" s="103" customFormat="1" ht="51">
      <c r="A168" s="29" t="s">
        <v>280</v>
      </c>
      <c r="B168" s="29" t="s">
        <v>280</v>
      </c>
      <c r="C168" s="31"/>
      <c r="D168" s="31"/>
      <c r="E168" s="48" t="s">
        <v>522</v>
      </c>
      <c r="F168" s="194">
        <f>F169</f>
        <v>10000</v>
      </c>
    </row>
    <row r="169" spans="1:6" s="103" customFormat="1" ht="25.5">
      <c r="A169" s="29" t="s">
        <v>280</v>
      </c>
      <c r="B169" s="29" t="s">
        <v>280</v>
      </c>
      <c r="C169" s="31" t="s">
        <v>445</v>
      </c>
      <c r="D169" s="31"/>
      <c r="E169" s="33" t="s">
        <v>352</v>
      </c>
      <c r="F169" s="193">
        <f>F171</f>
        <v>10000</v>
      </c>
    </row>
    <row r="170" spans="1:6" s="103" customFormat="1" ht="25.5">
      <c r="A170" s="29" t="s">
        <v>280</v>
      </c>
      <c r="B170" s="29" t="s">
        <v>280</v>
      </c>
      <c r="C170" s="31" t="s">
        <v>445</v>
      </c>
      <c r="D170" s="31"/>
      <c r="E170" s="33" t="s">
        <v>353</v>
      </c>
      <c r="F170" s="193">
        <f>F171</f>
        <v>10000</v>
      </c>
    </row>
    <row r="171" spans="1:6" s="103" customFormat="1" ht="25.5">
      <c r="A171" s="29" t="s">
        <v>280</v>
      </c>
      <c r="B171" s="29" t="s">
        <v>280</v>
      </c>
      <c r="C171" s="31" t="s">
        <v>445</v>
      </c>
      <c r="D171" s="31" t="s">
        <v>274</v>
      </c>
      <c r="E171" s="33" t="s">
        <v>495</v>
      </c>
      <c r="F171" s="193">
        <v>10000</v>
      </c>
    </row>
    <row r="172" spans="1:6" s="103" customFormat="1" ht="38.25" hidden="1">
      <c r="A172" s="29" t="s">
        <v>280</v>
      </c>
      <c r="B172" s="29" t="s">
        <v>280</v>
      </c>
      <c r="C172" s="31" t="s">
        <v>394</v>
      </c>
      <c r="D172" s="31"/>
      <c r="E172" s="48" t="s">
        <v>354</v>
      </c>
      <c r="F172" s="196">
        <f>F173</f>
        <v>0</v>
      </c>
    </row>
    <row r="173" spans="1:6" s="103" customFormat="1" ht="25.5" hidden="1">
      <c r="A173" s="29" t="s">
        <v>280</v>
      </c>
      <c r="B173" s="29" t="s">
        <v>280</v>
      </c>
      <c r="C173" s="31" t="s">
        <v>355</v>
      </c>
      <c r="D173" s="31"/>
      <c r="E173" s="33" t="s">
        <v>356</v>
      </c>
      <c r="F173" s="193">
        <f>F175</f>
        <v>0</v>
      </c>
    </row>
    <row r="174" spans="1:6" s="103" customFormat="1" ht="12.75" hidden="1">
      <c r="A174" s="29" t="s">
        <v>280</v>
      </c>
      <c r="B174" s="29" t="s">
        <v>280</v>
      </c>
      <c r="C174" s="31" t="s">
        <v>438</v>
      </c>
      <c r="D174" s="31"/>
      <c r="E174" s="33" t="s">
        <v>357</v>
      </c>
      <c r="F174" s="193"/>
    </row>
    <row r="175" spans="1:6" s="103" customFormat="1" ht="12.75" hidden="1">
      <c r="A175" s="29" t="s">
        <v>280</v>
      </c>
      <c r="B175" s="29" t="s">
        <v>280</v>
      </c>
      <c r="C175" s="31" t="s">
        <v>355</v>
      </c>
      <c r="D175" s="31" t="s">
        <v>274</v>
      </c>
      <c r="E175" s="33" t="s">
        <v>357</v>
      </c>
      <c r="F175" s="193">
        <v>0</v>
      </c>
    </row>
    <row r="176" spans="1:6" s="103" customFormat="1" ht="12.75">
      <c r="A176" s="29" t="s">
        <v>358</v>
      </c>
      <c r="B176" s="29"/>
      <c r="C176" s="29"/>
      <c r="D176" s="29"/>
      <c r="E176" s="49" t="s">
        <v>610</v>
      </c>
      <c r="F176" s="192">
        <f>F177+F195</f>
        <v>12620828</v>
      </c>
    </row>
    <row r="177" spans="1:6" s="103" customFormat="1" ht="12.75">
      <c r="A177" s="29" t="s">
        <v>358</v>
      </c>
      <c r="B177" s="29" t="s">
        <v>263</v>
      </c>
      <c r="C177" s="29"/>
      <c r="D177" s="29"/>
      <c r="E177" s="49" t="s">
        <v>532</v>
      </c>
      <c r="F177" s="192">
        <f>F182+F190</f>
        <v>11665828</v>
      </c>
    </row>
    <row r="178" spans="1:6" s="103" customFormat="1" ht="38.25" hidden="1">
      <c r="A178" s="29" t="s">
        <v>358</v>
      </c>
      <c r="B178" s="29" t="s">
        <v>263</v>
      </c>
      <c r="C178" s="29" t="s">
        <v>290</v>
      </c>
      <c r="D178" s="29"/>
      <c r="E178" s="49" t="s">
        <v>291</v>
      </c>
      <c r="F178" s="192">
        <f>F179</f>
        <v>0</v>
      </c>
    </row>
    <row r="179" spans="1:6" s="103" customFormat="1" ht="25.5" hidden="1">
      <c r="A179" s="38" t="s">
        <v>358</v>
      </c>
      <c r="B179" s="38" t="s">
        <v>263</v>
      </c>
      <c r="C179" s="31" t="s">
        <v>292</v>
      </c>
      <c r="D179" s="38"/>
      <c r="E179" s="52" t="s">
        <v>359</v>
      </c>
      <c r="F179" s="167">
        <f>F180</f>
        <v>0</v>
      </c>
    </row>
    <row r="180" spans="1:6" s="103" customFormat="1" ht="25.5" hidden="1">
      <c r="A180" s="31" t="s">
        <v>358</v>
      </c>
      <c r="B180" s="31" t="s">
        <v>263</v>
      </c>
      <c r="C180" s="31" t="s">
        <v>293</v>
      </c>
      <c r="D180" s="31"/>
      <c r="E180" s="33" t="s">
        <v>294</v>
      </c>
      <c r="F180" s="193">
        <f>F181</f>
        <v>0</v>
      </c>
    </row>
    <row r="181" spans="1:6" s="103" customFormat="1" ht="25.5" hidden="1">
      <c r="A181" s="31" t="s">
        <v>358</v>
      </c>
      <c r="B181" s="31" t="s">
        <v>263</v>
      </c>
      <c r="C181" s="31" t="s">
        <v>293</v>
      </c>
      <c r="D181" s="31" t="s">
        <v>274</v>
      </c>
      <c r="E181" s="33" t="s">
        <v>492</v>
      </c>
      <c r="F181" s="193">
        <v>0</v>
      </c>
    </row>
    <row r="182" spans="1:6" s="103" customFormat="1" ht="25.5">
      <c r="A182" s="31" t="s">
        <v>358</v>
      </c>
      <c r="B182" s="31" t="s">
        <v>263</v>
      </c>
      <c r="C182" s="31" t="s">
        <v>638</v>
      </c>
      <c r="D182" s="31"/>
      <c r="E182" s="48" t="s">
        <v>361</v>
      </c>
      <c r="F182" s="193">
        <f>F183+F186+F184</f>
        <v>11029465</v>
      </c>
    </row>
    <row r="183" spans="1:6" s="103" customFormat="1" ht="25.5">
      <c r="A183" s="31" t="s">
        <v>358</v>
      </c>
      <c r="B183" s="31" t="s">
        <v>263</v>
      </c>
      <c r="C183" s="31" t="s">
        <v>360</v>
      </c>
      <c r="D183" s="31" t="s">
        <v>274</v>
      </c>
      <c r="E183" s="33" t="s">
        <v>494</v>
      </c>
      <c r="F183" s="167">
        <v>5110</v>
      </c>
    </row>
    <row r="184" spans="1:6" s="103" customFormat="1" ht="25.5">
      <c r="A184" s="36" t="s">
        <v>358</v>
      </c>
      <c r="B184" s="36" t="s">
        <v>263</v>
      </c>
      <c r="C184" s="36" t="s">
        <v>642</v>
      </c>
      <c r="D184" s="36"/>
      <c r="E184" s="51" t="s">
        <v>633</v>
      </c>
      <c r="F184" s="166">
        <f>F185</f>
        <v>3535354</v>
      </c>
    </row>
    <row r="185" spans="1:6" s="103" customFormat="1" ht="25.5">
      <c r="A185" s="31" t="s">
        <v>358</v>
      </c>
      <c r="B185" s="31" t="s">
        <v>263</v>
      </c>
      <c r="C185" s="31" t="s">
        <v>642</v>
      </c>
      <c r="D185" s="31" t="s">
        <v>274</v>
      </c>
      <c r="E185" s="33" t="s">
        <v>494</v>
      </c>
      <c r="F185" s="167">
        <v>3535354</v>
      </c>
    </row>
    <row r="186" spans="1:6" s="103" customFormat="1" ht="25.5">
      <c r="A186" s="36" t="s">
        <v>358</v>
      </c>
      <c r="B186" s="36" t="s">
        <v>263</v>
      </c>
      <c r="C186" s="225" t="s">
        <v>602</v>
      </c>
      <c r="D186" s="36"/>
      <c r="E186" s="205" t="s">
        <v>601</v>
      </c>
      <c r="F186" s="166">
        <f>F187</f>
        <v>7489001</v>
      </c>
    </row>
    <row r="187" spans="1:6" s="103" customFormat="1" ht="25.5">
      <c r="A187" s="31" t="s">
        <v>358</v>
      </c>
      <c r="B187" s="31" t="s">
        <v>263</v>
      </c>
      <c r="C187" s="200" t="s">
        <v>602</v>
      </c>
      <c r="D187" s="31" t="s">
        <v>274</v>
      </c>
      <c r="E187" s="107" t="s">
        <v>432</v>
      </c>
      <c r="F187" s="167">
        <v>7489001</v>
      </c>
    </row>
    <row r="188" spans="1:6" s="103" customFormat="1" ht="38.25">
      <c r="A188" s="37" t="s">
        <v>358</v>
      </c>
      <c r="B188" s="37" t="s">
        <v>263</v>
      </c>
      <c r="C188" s="37" t="s">
        <v>266</v>
      </c>
      <c r="D188" s="37"/>
      <c r="E188" s="50" t="s">
        <v>478</v>
      </c>
      <c r="F188" s="166">
        <f>F189</f>
        <v>636363</v>
      </c>
    </row>
    <row r="189" spans="1:6" s="103" customFormat="1" ht="38.25">
      <c r="A189" s="31" t="s">
        <v>358</v>
      </c>
      <c r="B189" s="31" t="s">
        <v>263</v>
      </c>
      <c r="C189" s="31" t="s">
        <v>267</v>
      </c>
      <c r="D189" s="31"/>
      <c r="E189" s="33" t="s">
        <v>493</v>
      </c>
      <c r="F189" s="193">
        <f>F190</f>
        <v>636363</v>
      </c>
    </row>
    <row r="190" spans="1:6" s="103" customFormat="1" ht="25.5">
      <c r="A190" s="31" t="s">
        <v>358</v>
      </c>
      <c r="B190" s="31" t="s">
        <v>263</v>
      </c>
      <c r="C190" s="31" t="s">
        <v>362</v>
      </c>
      <c r="D190" s="31"/>
      <c r="E190" s="33" t="s">
        <v>521</v>
      </c>
      <c r="F190" s="193">
        <f>F191+F192+F194+F193</f>
        <v>636363</v>
      </c>
    </row>
    <row r="191" spans="1:6" s="103" customFormat="1" ht="12.75">
      <c r="A191" s="31" t="s">
        <v>358</v>
      </c>
      <c r="B191" s="31" t="s">
        <v>263</v>
      </c>
      <c r="C191" s="31" t="s">
        <v>362</v>
      </c>
      <c r="D191" s="31" t="s">
        <v>363</v>
      </c>
      <c r="E191" s="33" t="s">
        <v>364</v>
      </c>
      <c r="F191" s="193">
        <v>514717</v>
      </c>
    </row>
    <row r="192" spans="1:6" s="103" customFormat="1" ht="25.5">
      <c r="A192" s="31" t="s">
        <v>358</v>
      </c>
      <c r="B192" s="31" t="s">
        <v>263</v>
      </c>
      <c r="C192" s="31" t="s">
        <v>362</v>
      </c>
      <c r="D192" s="31" t="s">
        <v>274</v>
      </c>
      <c r="E192" s="33" t="s">
        <v>492</v>
      </c>
      <c r="F192" s="193">
        <v>109646</v>
      </c>
    </row>
    <row r="193" spans="1:6" s="103" customFormat="1" ht="12.75">
      <c r="A193" s="31" t="s">
        <v>358</v>
      </c>
      <c r="B193" s="31" t="s">
        <v>263</v>
      </c>
      <c r="C193" s="31" t="s">
        <v>362</v>
      </c>
      <c r="D193" s="31" t="s">
        <v>276</v>
      </c>
      <c r="E193" s="33" t="s">
        <v>277</v>
      </c>
      <c r="F193" s="193">
        <v>5000</v>
      </c>
    </row>
    <row r="194" spans="1:6" s="103" customFormat="1" ht="12.75">
      <c r="A194" s="31" t="s">
        <v>358</v>
      </c>
      <c r="B194" s="31" t="s">
        <v>263</v>
      </c>
      <c r="C194" s="31" t="s">
        <v>362</v>
      </c>
      <c r="D194" s="31" t="s">
        <v>278</v>
      </c>
      <c r="E194" s="33" t="s">
        <v>501</v>
      </c>
      <c r="F194" s="193">
        <v>7000</v>
      </c>
    </row>
    <row r="195" spans="1:6" s="103" customFormat="1" ht="12.75">
      <c r="A195" s="29" t="s">
        <v>358</v>
      </c>
      <c r="B195" s="29" t="s">
        <v>271</v>
      </c>
      <c r="C195" s="29"/>
      <c r="D195" s="29"/>
      <c r="E195" s="49" t="s">
        <v>520</v>
      </c>
      <c r="F195" s="192">
        <f>F196</f>
        <v>955000</v>
      </c>
    </row>
    <row r="196" spans="1:6" s="103" customFormat="1" ht="38.25">
      <c r="A196" s="34" t="s">
        <v>358</v>
      </c>
      <c r="B196" s="34" t="s">
        <v>271</v>
      </c>
      <c r="C196" s="34" t="s">
        <v>266</v>
      </c>
      <c r="D196" s="34"/>
      <c r="E196" s="48" t="s">
        <v>478</v>
      </c>
      <c r="F196" s="194">
        <f>F197</f>
        <v>955000</v>
      </c>
    </row>
    <row r="197" spans="1:6" s="12" customFormat="1" ht="38.25">
      <c r="A197" s="31" t="s">
        <v>358</v>
      </c>
      <c r="B197" s="31" t="s">
        <v>271</v>
      </c>
      <c r="C197" s="31" t="s">
        <v>267</v>
      </c>
      <c r="D197" s="31"/>
      <c r="E197" s="33" t="s">
        <v>493</v>
      </c>
      <c r="F197" s="193">
        <f>F198+F203</f>
        <v>955000</v>
      </c>
    </row>
    <row r="198" spans="1:6" s="103" customFormat="1" ht="25.5" hidden="1">
      <c r="A198" s="36" t="s">
        <v>358</v>
      </c>
      <c r="B198" s="36" t="s">
        <v>271</v>
      </c>
      <c r="C198" s="36" t="s">
        <v>370</v>
      </c>
      <c r="D198" s="36"/>
      <c r="E198" s="51" t="s">
        <v>371</v>
      </c>
      <c r="F198" s="196">
        <f>F199</f>
        <v>0</v>
      </c>
    </row>
    <row r="199" spans="1:6" s="103" customFormat="1" ht="12.75" hidden="1">
      <c r="A199" s="31" t="s">
        <v>358</v>
      </c>
      <c r="B199" s="31" t="s">
        <v>271</v>
      </c>
      <c r="C199" s="31" t="s">
        <v>370</v>
      </c>
      <c r="D199" s="31" t="s">
        <v>363</v>
      </c>
      <c r="E199" s="33" t="s">
        <v>364</v>
      </c>
      <c r="F199" s="193">
        <f>F201+F200+F202</f>
        <v>0</v>
      </c>
    </row>
    <row r="200" spans="1:6" s="103" customFormat="1" ht="12.75" hidden="1">
      <c r="A200" s="31" t="s">
        <v>358</v>
      </c>
      <c r="B200" s="31" t="s">
        <v>271</v>
      </c>
      <c r="C200" s="31" t="s">
        <v>370</v>
      </c>
      <c r="D200" s="31" t="s">
        <v>365</v>
      </c>
      <c r="E200" s="33" t="s">
        <v>306</v>
      </c>
      <c r="F200" s="193">
        <v>0</v>
      </c>
    </row>
    <row r="201" spans="1:6" s="103" customFormat="1" ht="38.25" hidden="1">
      <c r="A201" s="31" t="s">
        <v>358</v>
      </c>
      <c r="B201" s="31" t="s">
        <v>271</v>
      </c>
      <c r="C201" s="31" t="s">
        <v>370</v>
      </c>
      <c r="D201" s="31" t="s">
        <v>366</v>
      </c>
      <c r="E201" s="33" t="s">
        <v>367</v>
      </c>
      <c r="F201" s="193">
        <v>0</v>
      </c>
    </row>
    <row r="202" spans="1:6" s="103" customFormat="1" ht="38.25" hidden="1">
      <c r="A202" s="31" t="s">
        <v>358</v>
      </c>
      <c r="B202" s="31" t="s">
        <v>271</v>
      </c>
      <c r="C202" s="31" t="s">
        <v>370</v>
      </c>
      <c r="D202" s="31" t="s">
        <v>366</v>
      </c>
      <c r="E202" s="33" t="s">
        <v>367</v>
      </c>
      <c r="F202" s="193">
        <v>0</v>
      </c>
    </row>
    <row r="203" spans="1:6" s="103" customFormat="1" ht="63.75">
      <c r="A203" s="31" t="s">
        <v>358</v>
      </c>
      <c r="B203" s="31" t="s">
        <v>271</v>
      </c>
      <c r="C203" s="31" t="s">
        <v>372</v>
      </c>
      <c r="D203" s="31"/>
      <c r="E203" s="33" t="s">
        <v>519</v>
      </c>
      <c r="F203" s="193">
        <f>F204</f>
        <v>955000</v>
      </c>
    </row>
    <row r="204" spans="1:6" s="103" customFormat="1" ht="25.5">
      <c r="A204" s="31" t="s">
        <v>358</v>
      </c>
      <c r="B204" s="31" t="s">
        <v>271</v>
      </c>
      <c r="C204" s="31" t="s">
        <v>372</v>
      </c>
      <c r="D204" s="31" t="s">
        <v>270</v>
      </c>
      <c r="E204" s="33" t="s">
        <v>518</v>
      </c>
      <c r="F204" s="193">
        <v>955000</v>
      </c>
    </row>
    <row r="205" spans="1:6" s="103" customFormat="1" ht="12.75">
      <c r="A205" s="29" t="s">
        <v>310</v>
      </c>
      <c r="B205" s="36"/>
      <c r="C205" s="31"/>
      <c r="D205" s="31"/>
      <c r="E205" s="49" t="s">
        <v>517</v>
      </c>
      <c r="F205" s="166">
        <f>F206+F217</f>
        <v>211000</v>
      </c>
    </row>
    <row r="206" spans="1:6" s="124" customFormat="1" ht="38.25">
      <c r="A206" s="29" t="s">
        <v>310</v>
      </c>
      <c r="B206" s="29"/>
      <c r="C206" s="29" t="s">
        <v>373</v>
      </c>
      <c r="D206" s="29"/>
      <c r="E206" s="48" t="s">
        <v>580</v>
      </c>
      <c r="F206" s="194">
        <f>F207</f>
        <v>200000</v>
      </c>
    </row>
    <row r="207" spans="1:6" s="103" customFormat="1" ht="25.5">
      <c r="A207" s="38" t="s">
        <v>310</v>
      </c>
      <c r="B207" s="31"/>
      <c r="C207" s="31" t="s">
        <v>374</v>
      </c>
      <c r="D207" s="31"/>
      <c r="E207" s="52" t="s">
        <v>375</v>
      </c>
      <c r="F207" s="167">
        <f>F208+F211</f>
        <v>200000</v>
      </c>
    </row>
    <row r="208" spans="1:6" s="103" customFormat="1" ht="12.75">
      <c r="A208" s="31" t="s">
        <v>310</v>
      </c>
      <c r="B208" s="31" t="s">
        <v>263</v>
      </c>
      <c r="C208" s="31" t="s">
        <v>376</v>
      </c>
      <c r="D208" s="31"/>
      <c r="E208" s="211" t="s">
        <v>611</v>
      </c>
      <c r="F208" s="193">
        <f>F209</f>
        <v>150000</v>
      </c>
    </row>
    <row r="209" spans="1:6" s="103" customFormat="1" ht="25.5">
      <c r="A209" s="31" t="s">
        <v>310</v>
      </c>
      <c r="B209" s="31" t="s">
        <v>263</v>
      </c>
      <c r="C209" s="31" t="s">
        <v>378</v>
      </c>
      <c r="D209" s="31"/>
      <c r="E209" s="33" t="s">
        <v>516</v>
      </c>
      <c r="F209" s="193">
        <f>F210</f>
        <v>150000</v>
      </c>
    </row>
    <row r="210" spans="1:6" s="103" customFormat="1" ht="12.75">
      <c r="A210" s="31" t="s">
        <v>310</v>
      </c>
      <c r="B210" s="31" t="s">
        <v>263</v>
      </c>
      <c r="C210" s="31" t="s">
        <v>378</v>
      </c>
      <c r="D210" s="31" t="s">
        <v>379</v>
      </c>
      <c r="E210" s="33" t="s">
        <v>512</v>
      </c>
      <c r="F210" s="193">
        <v>150000</v>
      </c>
    </row>
    <row r="211" spans="1:6" s="103" customFormat="1" ht="12.75">
      <c r="A211" s="38" t="s">
        <v>310</v>
      </c>
      <c r="B211" s="38" t="s">
        <v>302</v>
      </c>
      <c r="C211" s="38"/>
      <c r="D211" s="38"/>
      <c r="E211" s="52" t="s">
        <v>515</v>
      </c>
      <c r="F211" s="167">
        <f>F212</f>
        <v>50000</v>
      </c>
    </row>
    <row r="212" spans="1:6" s="103" customFormat="1" ht="25.5">
      <c r="A212" s="31" t="s">
        <v>310</v>
      </c>
      <c r="B212" s="31" t="s">
        <v>302</v>
      </c>
      <c r="C212" s="31" t="s">
        <v>376</v>
      </c>
      <c r="D212" s="31"/>
      <c r="E212" s="33" t="s">
        <v>514</v>
      </c>
      <c r="F212" s="193">
        <f>F213</f>
        <v>50000</v>
      </c>
    </row>
    <row r="213" spans="1:6" s="103" customFormat="1" ht="25.5">
      <c r="A213" s="31" t="s">
        <v>310</v>
      </c>
      <c r="B213" s="31" t="s">
        <v>302</v>
      </c>
      <c r="C213" s="31" t="s">
        <v>381</v>
      </c>
      <c r="D213" s="31"/>
      <c r="E213" s="33" t="s">
        <v>513</v>
      </c>
      <c r="F213" s="193">
        <f>F214</f>
        <v>50000</v>
      </c>
    </row>
    <row r="214" spans="1:6" s="103" customFormat="1" ht="12.75">
      <c r="A214" s="31" t="s">
        <v>310</v>
      </c>
      <c r="B214" s="31" t="s">
        <v>302</v>
      </c>
      <c r="C214" s="31" t="s">
        <v>381</v>
      </c>
      <c r="D214" s="31" t="s">
        <v>379</v>
      </c>
      <c r="E214" s="33" t="s">
        <v>512</v>
      </c>
      <c r="F214" s="193">
        <v>50000</v>
      </c>
    </row>
    <row r="215" spans="1:6" s="103" customFormat="1" ht="38.25">
      <c r="A215" s="31" t="s">
        <v>310</v>
      </c>
      <c r="B215" s="31" t="s">
        <v>302</v>
      </c>
      <c r="C215" s="31" t="s">
        <v>266</v>
      </c>
      <c r="D215" s="31"/>
      <c r="E215" s="33" t="s">
        <v>511</v>
      </c>
      <c r="F215" s="193">
        <f>F216</f>
        <v>11000</v>
      </c>
    </row>
    <row r="216" spans="1:6" s="103" customFormat="1" ht="38.25">
      <c r="A216" s="31" t="s">
        <v>310</v>
      </c>
      <c r="B216" s="31" t="s">
        <v>302</v>
      </c>
      <c r="C216" s="31" t="s">
        <v>267</v>
      </c>
      <c r="D216" s="31"/>
      <c r="E216" s="33" t="s">
        <v>493</v>
      </c>
      <c r="F216" s="193">
        <f>F217</f>
        <v>11000</v>
      </c>
    </row>
    <row r="217" spans="1:6" s="103" customFormat="1" ht="63.75">
      <c r="A217" s="36" t="s">
        <v>310</v>
      </c>
      <c r="B217" s="36" t="s">
        <v>302</v>
      </c>
      <c r="C217" s="36" t="s">
        <v>383</v>
      </c>
      <c r="D217" s="36"/>
      <c r="E217" s="51" t="s">
        <v>617</v>
      </c>
      <c r="F217" s="196">
        <f>F218</f>
        <v>11000</v>
      </c>
    </row>
    <row r="218" spans="1:6" s="103" customFormat="1" ht="51">
      <c r="A218" s="31" t="s">
        <v>310</v>
      </c>
      <c r="B218" s="31" t="s">
        <v>302</v>
      </c>
      <c r="C218" s="31" t="s">
        <v>383</v>
      </c>
      <c r="D218" s="31" t="s">
        <v>419</v>
      </c>
      <c r="E218" s="33" t="s">
        <v>509</v>
      </c>
      <c r="F218" s="193">
        <f>F219</f>
        <v>11000</v>
      </c>
    </row>
    <row r="219" spans="1:6" s="103" customFormat="1" ht="12.75">
      <c r="A219" s="31" t="s">
        <v>310</v>
      </c>
      <c r="B219" s="31" t="s">
        <v>302</v>
      </c>
      <c r="C219" s="31" t="s">
        <v>383</v>
      </c>
      <c r="D219" s="31" t="s">
        <v>363</v>
      </c>
      <c r="E219" s="33" t="s">
        <v>510</v>
      </c>
      <c r="F219" s="193">
        <v>11000</v>
      </c>
    </row>
    <row r="220" spans="1:6" s="103" customFormat="1" ht="12.75">
      <c r="A220" s="29" t="s">
        <v>282</v>
      </c>
      <c r="B220" s="38"/>
      <c r="C220" s="38"/>
      <c r="D220" s="38"/>
      <c r="E220" s="49" t="s">
        <v>385</v>
      </c>
      <c r="F220" s="166">
        <f>F221</f>
        <v>40000</v>
      </c>
    </row>
    <row r="221" spans="1:6" s="103" customFormat="1" ht="12.75">
      <c r="A221" s="37" t="s">
        <v>282</v>
      </c>
      <c r="B221" s="37" t="s">
        <v>263</v>
      </c>
      <c r="C221" s="37"/>
      <c r="D221" s="37"/>
      <c r="E221" s="50" t="s">
        <v>612</v>
      </c>
      <c r="F221" s="166">
        <f>F222+F226</f>
        <v>40000</v>
      </c>
    </row>
    <row r="222" spans="1:6" s="103" customFormat="1" ht="25.5">
      <c r="A222" s="29" t="s">
        <v>282</v>
      </c>
      <c r="B222" s="29" t="s">
        <v>263</v>
      </c>
      <c r="C222" s="34" t="s">
        <v>386</v>
      </c>
      <c r="D222" s="29"/>
      <c r="E222" s="49" t="s">
        <v>581</v>
      </c>
      <c r="F222" s="192">
        <f>F223</f>
        <v>40000</v>
      </c>
    </row>
    <row r="223" spans="1:6" s="103" customFormat="1" ht="25.5">
      <c r="A223" s="38" t="s">
        <v>282</v>
      </c>
      <c r="B223" s="38" t="s">
        <v>263</v>
      </c>
      <c r="C223" s="31" t="s">
        <v>387</v>
      </c>
      <c r="D223" s="38"/>
      <c r="E223" s="52" t="s">
        <v>508</v>
      </c>
      <c r="F223" s="167">
        <f>F224</f>
        <v>40000</v>
      </c>
    </row>
    <row r="224" spans="1:6" s="103" customFormat="1" ht="12.75">
      <c r="A224" s="31" t="s">
        <v>282</v>
      </c>
      <c r="B224" s="31" t="s">
        <v>263</v>
      </c>
      <c r="C224" s="31" t="s">
        <v>388</v>
      </c>
      <c r="D224" s="31"/>
      <c r="E224" s="52" t="s">
        <v>389</v>
      </c>
      <c r="F224" s="167">
        <f>F225</f>
        <v>40000</v>
      </c>
    </row>
    <row r="225" spans="1:6" s="103" customFormat="1" ht="25.5">
      <c r="A225" s="31" t="s">
        <v>282</v>
      </c>
      <c r="B225" s="31" t="s">
        <v>263</v>
      </c>
      <c r="C225" s="31" t="s">
        <v>388</v>
      </c>
      <c r="D225" s="31" t="s">
        <v>274</v>
      </c>
      <c r="E225" s="33" t="s">
        <v>492</v>
      </c>
      <c r="F225" s="167">
        <v>40000</v>
      </c>
    </row>
    <row r="226" spans="1:6" s="103" customFormat="1" ht="38.25" hidden="1">
      <c r="A226" s="36" t="s">
        <v>282</v>
      </c>
      <c r="B226" s="36" t="s">
        <v>263</v>
      </c>
      <c r="C226" s="36" t="s">
        <v>339</v>
      </c>
      <c r="D226" s="36"/>
      <c r="E226" s="51" t="s">
        <v>340</v>
      </c>
      <c r="F226" s="166">
        <f>F227</f>
        <v>0</v>
      </c>
    </row>
    <row r="227" spans="1:6" s="103" customFormat="1" ht="25.5" hidden="1">
      <c r="A227" s="31"/>
      <c r="B227" s="31" t="s">
        <v>263</v>
      </c>
      <c r="C227" s="36" t="s">
        <v>339</v>
      </c>
      <c r="D227" s="31" t="s">
        <v>274</v>
      </c>
      <c r="E227" s="33" t="s">
        <v>492</v>
      </c>
      <c r="F227" s="167">
        <v>0</v>
      </c>
    </row>
    <row r="228" spans="1:7" s="103" customFormat="1" ht="12.75">
      <c r="A228" s="390"/>
      <c r="B228" s="391"/>
      <c r="C228" s="391"/>
      <c r="D228" s="392"/>
      <c r="E228" s="50" t="s">
        <v>390</v>
      </c>
      <c r="F228" s="166">
        <f>F220+F205+F176+F158+F152+F117+F101+F81+F24+F78</f>
        <v>24830519</v>
      </c>
      <c r="G228" s="133" t="s">
        <v>477</v>
      </c>
    </row>
    <row r="229" spans="1:6" ht="22.5" customHeight="1">
      <c r="A229" s="4"/>
      <c r="B229" s="4"/>
      <c r="C229" s="4"/>
      <c r="D229" s="4"/>
      <c r="E229" s="4"/>
      <c r="F229" s="42"/>
    </row>
    <row r="230" ht="36.75" customHeight="1"/>
    <row r="231" spans="2:4" ht="14.25" customHeight="1">
      <c r="B231" s="399"/>
      <c r="C231" s="399"/>
      <c r="D231" s="399"/>
    </row>
    <row r="232" ht="15" customHeight="1"/>
    <row r="233" ht="17.25" customHeight="1"/>
    <row r="234" ht="12" customHeight="1"/>
    <row r="235" ht="26.25" customHeight="1"/>
    <row r="236" ht="26.25" customHeight="1"/>
    <row r="237" ht="14.25" customHeight="1"/>
    <row r="238" ht="24" customHeight="1"/>
    <row r="239" ht="2.25" customHeight="1" hidden="1"/>
    <row r="240" ht="24.75" customHeight="1" hidden="1"/>
    <row r="241" ht="19.5" customHeight="1"/>
    <row r="242" ht="15.75" customHeight="1"/>
  </sheetData>
  <sheetProtection/>
  <autoFilter ref="A22:I228"/>
  <mergeCells count="23">
    <mergeCell ref="C20:C21"/>
    <mergeCell ref="D20:D21"/>
    <mergeCell ref="E13:F13"/>
    <mergeCell ref="E5:F5"/>
    <mergeCell ref="E6:F6"/>
    <mergeCell ref="D9:F9"/>
    <mergeCell ref="B231:D231"/>
    <mergeCell ref="D11:F11"/>
    <mergeCell ref="B15:E15"/>
    <mergeCell ref="B16:E16"/>
    <mergeCell ref="A17:F17"/>
    <mergeCell ref="A20:A21"/>
    <mergeCell ref="B20:B21"/>
    <mergeCell ref="B14:E14"/>
    <mergeCell ref="E12:F12"/>
    <mergeCell ref="A228:D228"/>
    <mergeCell ref="E1:F1"/>
    <mergeCell ref="E2:F2"/>
    <mergeCell ref="E20:E21"/>
    <mergeCell ref="F20:F21"/>
    <mergeCell ref="E10:F10"/>
    <mergeCell ref="E3:F3"/>
    <mergeCell ref="E4:F4"/>
  </mergeCells>
  <printOptions/>
  <pageMargins left="0.7480314960629921" right="0.15748031496062992" top="0.1968503937007874" bottom="0.1968503937007874" header="0.5118110236220472" footer="0.5118110236220472"/>
  <pageSetup fitToHeight="66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9"/>
  <sheetViews>
    <sheetView zoomScalePageLayoutView="0" workbookViewId="0" topLeftCell="A25">
      <selection activeCell="A8" sqref="A8:G8"/>
    </sheetView>
  </sheetViews>
  <sheetFormatPr defaultColWidth="9.140625" defaultRowHeight="12.75"/>
  <cols>
    <col min="1" max="1" width="44.421875" style="85" customWidth="1"/>
    <col min="2" max="2" width="7.7109375" style="8" customWidth="1"/>
    <col min="3" max="3" width="5.28125" style="8" customWidth="1"/>
    <col min="4" max="4" width="5.140625" style="8" customWidth="1"/>
    <col min="5" max="5" width="12.00390625" style="8" customWidth="1"/>
    <col min="6" max="6" width="5.7109375" style="8" customWidth="1"/>
    <col min="7" max="7" width="14.57421875" style="8" customWidth="1"/>
    <col min="8" max="8" width="4.28125" style="8" customWidth="1"/>
    <col min="9" max="9" width="11.8515625" style="8" customWidth="1"/>
    <col min="10" max="16384" width="9.140625" style="8" customWidth="1"/>
  </cols>
  <sheetData>
    <row r="1" spans="1:7" ht="15">
      <c r="A1" s="424" t="s">
        <v>15</v>
      </c>
      <c r="B1" s="424"/>
      <c r="C1" s="424"/>
      <c r="D1" s="424"/>
      <c r="E1" s="424"/>
      <c r="F1" s="424"/>
      <c r="G1" s="424"/>
    </row>
    <row r="2" spans="1:7" ht="15">
      <c r="A2" s="424" t="s">
        <v>629</v>
      </c>
      <c r="B2" s="424"/>
      <c r="C2" s="424"/>
      <c r="D2" s="424"/>
      <c r="E2" s="424"/>
      <c r="F2" s="424"/>
      <c r="G2" s="424"/>
    </row>
    <row r="3" spans="1:7" ht="15">
      <c r="A3" s="424" t="s">
        <v>630</v>
      </c>
      <c r="B3" s="424"/>
      <c r="C3" s="424"/>
      <c r="D3" s="424"/>
      <c r="E3" s="424"/>
      <c r="F3" s="424"/>
      <c r="G3" s="424"/>
    </row>
    <row r="4" spans="1:7" ht="15">
      <c r="A4" s="424" t="s">
        <v>627</v>
      </c>
      <c r="B4" s="424"/>
      <c r="C4" s="424"/>
      <c r="D4" s="424"/>
      <c r="E4" s="424"/>
      <c r="F4" s="424"/>
      <c r="G4" s="424"/>
    </row>
    <row r="5" spans="1:7" ht="15">
      <c r="A5" s="424" t="s">
        <v>628</v>
      </c>
      <c r="B5" s="424"/>
      <c r="C5" s="424"/>
      <c r="D5" s="424"/>
      <c r="E5" s="424"/>
      <c r="F5" s="424"/>
      <c r="G5" s="424"/>
    </row>
    <row r="6" spans="1:7" ht="15">
      <c r="A6" s="425" t="s">
        <v>123</v>
      </c>
      <c r="B6" s="425"/>
      <c r="C6" s="425"/>
      <c r="D6" s="425"/>
      <c r="E6" s="425"/>
      <c r="F6" s="425"/>
      <c r="G6" s="425"/>
    </row>
    <row r="7" spans="1:7" ht="15">
      <c r="A7" s="424"/>
      <c r="B7" s="424"/>
      <c r="C7" s="424"/>
      <c r="D7" s="424"/>
      <c r="E7" s="424"/>
      <c r="F7" s="424"/>
      <c r="G7" s="424"/>
    </row>
    <row r="8" spans="1:7" ht="56.25" customHeight="1">
      <c r="A8" s="431"/>
      <c r="B8" s="431"/>
      <c r="C8" s="431"/>
      <c r="D8" s="431"/>
      <c r="E8" s="431"/>
      <c r="F8" s="431"/>
      <c r="G8" s="431"/>
    </row>
    <row r="9" spans="1:7" ht="15">
      <c r="A9" s="111"/>
      <c r="B9" s="24"/>
      <c r="C9" s="24"/>
      <c r="D9" s="24"/>
      <c r="E9" s="24"/>
      <c r="F9" s="24"/>
      <c r="G9" s="108" t="s">
        <v>190</v>
      </c>
    </row>
    <row r="10" spans="1:13" ht="15">
      <c r="A10" s="395" t="s">
        <v>395</v>
      </c>
      <c r="B10" s="395"/>
      <c r="C10" s="395"/>
      <c r="D10" s="395"/>
      <c r="E10" s="395"/>
      <c r="F10" s="395"/>
      <c r="G10" s="395"/>
      <c r="H10" s="65"/>
      <c r="I10" s="65"/>
      <c r="J10" s="65"/>
      <c r="K10" s="65"/>
      <c r="L10" s="65"/>
      <c r="M10" s="65"/>
    </row>
    <row r="11" spans="1:13" ht="15">
      <c r="A11" s="395" t="s">
        <v>258</v>
      </c>
      <c r="B11" s="395"/>
      <c r="C11" s="395"/>
      <c r="D11" s="395"/>
      <c r="E11" s="395"/>
      <c r="F11" s="395"/>
      <c r="G11" s="395"/>
      <c r="H11" s="65"/>
      <c r="I11" s="65"/>
      <c r="J11" s="65"/>
      <c r="K11" s="65"/>
      <c r="L11" s="65"/>
      <c r="M11" s="65"/>
    </row>
    <row r="12" spans="1:13" ht="15">
      <c r="A12" s="430" t="s">
        <v>575</v>
      </c>
      <c r="B12" s="430"/>
      <c r="C12" s="430"/>
      <c r="D12" s="430"/>
      <c r="E12" s="430"/>
      <c r="F12" s="430"/>
      <c r="G12" s="430"/>
      <c r="H12" s="65"/>
      <c r="I12" s="65"/>
      <c r="J12" s="65"/>
      <c r="K12" s="65"/>
      <c r="L12" s="65"/>
      <c r="M12" s="65"/>
    </row>
    <row r="13" spans="1:7" s="112" customFormat="1" ht="12">
      <c r="A13" s="426" t="s">
        <v>187</v>
      </c>
      <c r="B13" s="428" t="s">
        <v>396</v>
      </c>
      <c r="C13" s="429"/>
      <c r="D13" s="429"/>
      <c r="E13" s="429"/>
      <c r="F13" s="429"/>
      <c r="G13" s="388" t="s">
        <v>422</v>
      </c>
    </row>
    <row r="14" spans="1:7" s="112" customFormat="1" ht="46.5" customHeight="1">
      <c r="A14" s="427"/>
      <c r="B14" s="21" t="s">
        <v>397</v>
      </c>
      <c r="C14" s="21" t="s">
        <v>398</v>
      </c>
      <c r="D14" s="21" t="s">
        <v>399</v>
      </c>
      <c r="E14" s="21" t="s">
        <v>400</v>
      </c>
      <c r="F14" s="21" t="s">
        <v>262</v>
      </c>
      <c r="G14" s="389"/>
    </row>
    <row r="15" spans="1:7" s="112" customFormat="1" ht="12">
      <c r="A15" s="122">
        <v>1</v>
      </c>
      <c r="B15" s="116">
        <v>2</v>
      </c>
      <c r="C15" s="116">
        <v>3</v>
      </c>
      <c r="D15" s="116">
        <v>4</v>
      </c>
      <c r="E15" s="116">
        <v>5</v>
      </c>
      <c r="F15" s="116">
        <v>6</v>
      </c>
      <c r="G15" s="116">
        <v>7</v>
      </c>
    </row>
    <row r="16" spans="1:7" ht="47.25">
      <c r="A16" s="76" t="s">
        <v>188</v>
      </c>
      <c r="B16" s="86" t="s">
        <v>401</v>
      </c>
      <c r="C16" s="41"/>
      <c r="D16" s="41"/>
      <c r="E16" s="41"/>
      <c r="F16" s="41"/>
      <c r="G16" s="181">
        <f>G226</f>
        <v>24830519</v>
      </c>
    </row>
    <row r="17" spans="1:7" ht="18.75">
      <c r="A17" s="77" t="s">
        <v>264</v>
      </c>
      <c r="B17" s="87" t="s">
        <v>401</v>
      </c>
      <c r="C17" s="87" t="s">
        <v>263</v>
      </c>
      <c r="D17" s="88"/>
      <c r="E17" s="88"/>
      <c r="F17" s="88"/>
      <c r="G17" s="182">
        <f>G18+G25+G43+G47+G40</f>
        <v>5188618.76</v>
      </c>
    </row>
    <row r="18" spans="1:7" ht="38.25">
      <c r="A18" s="78" t="s">
        <v>500</v>
      </c>
      <c r="B18" s="89" t="s">
        <v>401</v>
      </c>
      <c r="C18" s="89" t="s">
        <v>263</v>
      </c>
      <c r="D18" s="89" t="s">
        <v>265</v>
      </c>
      <c r="E18" s="89"/>
      <c r="F18" s="89"/>
      <c r="G18" s="183">
        <f>G19</f>
        <v>770983.34</v>
      </c>
    </row>
    <row r="19" spans="1:7" ht="51">
      <c r="A19" s="79" t="s">
        <v>478</v>
      </c>
      <c r="B19" s="90" t="s">
        <v>401</v>
      </c>
      <c r="C19" s="90" t="s">
        <v>263</v>
      </c>
      <c r="D19" s="90" t="s">
        <v>265</v>
      </c>
      <c r="E19" s="90" t="s">
        <v>266</v>
      </c>
      <c r="F19" s="90"/>
      <c r="G19" s="177">
        <f>G20</f>
        <v>770983.34</v>
      </c>
    </row>
    <row r="20" spans="1:7" ht="38.25">
      <c r="A20" s="79" t="s">
        <v>493</v>
      </c>
      <c r="B20" s="90" t="s">
        <v>401</v>
      </c>
      <c r="C20" s="90" t="s">
        <v>263</v>
      </c>
      <c r="D20" s="90" t="s">
        <v>265</v>
      </c>
      <c r="E20" s="90" t="s">
        <v>267</v>
      </c>
      <c r="F20" s="90"/>
      <c r="G20" s="177">
        <f>G21+G23</f>
        <v>770983.34</v>
      </c>
    </row>
    <row r="21" spans="1:7" ht="15">
      <c r="A21" s="79" t="s">
        <v>269</v>
      </c>
      <c r="B21" s="90" t="s">
        <v>401</v>
      </c>
      <c r="C21" s="90" t="s">
        <v>263</v>
      </c>
      <c r="D21" s="90" t="s">
        <v>265</v>
      </c>
      <c r="E21" s="90" t="s">
        <v>268</v>
      </c>
      <c r="F21" s="90"/>
      <c r="G21" s="177">
        <f>G22</f>
        <v>730400</v>
      </c>
    </row>
    <row r="22" spans="1:7" ht="25.5">
      <c r="A22" s="71" t="s">
        <v>498</v>
      </c>
      <c r="B22" s="40" t="s">
        <v>401</v>
      </c>
      <c r="C22" s="40" t="s">
        <v>263</v>
      </c>
      <c r="D22" s="40" t="s">
        <v>265</v>
      </c>
      <c r="E22" s="40" t="s">
        <v>268</v>
      </c>
      <c r="F22" s="40" t="s">
        <v>270</v>
      </c>
      <c r="G22" s="184">
        <v>730400</v>
      </c>
    </row>
    <row r="23" spans="1:7" ht="51">
      <c r="A23" s="232" t="s">
        <v>634</v>
      </c>
      <c r="B23" s="94" t="s">
        <v>401</v>
      </c>
      <c r="C23" s="226" t="s">
        <v>263</v>
      </c>
      <c r="D23" s="226" t="s">
        <v>265</v>
      </c>
      <c r="E23" s="226" t="s">
        <v>636</v>
      </c>
      <c r="F23" s="227"/>
      <c r="G23" s="185">
        <f>G24</f>
        <v>40583.34</v>
      </c>
    </row>
    <row r="24" spans="1:7" ht="25.5">
      <c r="A24" s="230" t="s">
        <v>635</v>
      </c>
      <c r="B24" s="40" t="s">
        <v>401</v>
      </c>
      <c r="C24" s="202" t="s">
        <v>263</v>
      </c>
      <c r="D24" s="202" t="s">
        <v>265</v>
      </c>
      <c r="E24" s="229">
        <v>4010071200</v>
      </c>
      <c r="F24" s="228" t="s">
        <v>270</v>
      </c>
      <c r="G24" s="184">
        <v>40583.34</v>
      </c>
    </row>
    <row r="25" spans="1:7" ht="51">
      <c r="A25" s="78" t="s">
        <v>499</v>
      </c>
      <c r="B25" s="89" t="s">
        <v>401</v>
      </c>
      <c r="C25" s="89" t="s">
        <v>263</v>
      </c>
      <c r="D25" s="89" t="s">
        <v>271</v>
      </c>
      <c r="E25" s="89"/>
      <c r="F25" s="89"/>
      <c r="G25" s="183">
        <f>G28+G33+G35+G37</f>
        <v>1560653.42</v>
      </c>
    </row>
    <row r="26" spans="1:7" ht="51">
      <c r="A26" s="79" t="s">
        <v>478</v>
      </c>
      <c r="B26" s="90" t="s">
        <v>401</v>
      </c>
      <c r="C26" s="90" t="s">
        <v>263</v>
      </c>
      <c r="D26" s="90" t="s">
        <v>271</v>
      </c>
      <c r="E26" s="90" t="s">
        <v>266</v>
      </c>
      <c r="F26" s="90"/>
      <c r="G26" s="177">
        <f>G27</f>
        <v>1560653.42</v>
      </c>
    </row>
    <row r="27" spans="1:7" ht="38.25">
      <c r="A27" s="79" t="s">
        <v>493</v>
      </c>
      <c r="B27" s="90" t="s">
        <v>401</v>
      </c>
      <c r="C27" s="90" t="s">
        <v>263</v>
      </c>
      <c r="D27" s="90" t="s">
        <v>271</v>
      </c>
      <c r="E27" s="90" t="s">
        <v>267</v>
      </c>
      <c r="F27" s="90"/>
      <c r="G27" s="177">
        <f>SUM(G28+G33+G35+G37)</f>
        <v>1560653.42</v>
      </c>
    </row>
    <row r="28" spans="1:7" ht="15">
      <c r="A28" s="79" t="s">
        <v>273</v>
      </c>
      <c r="B28" s="90" t="s">
        <v>401</v>
      </c>
      <c r="C28" s="90" t="s">
        <v>263</v>
      </c>
      <c r="D28" s="90" t="s">
        <v>271</v>
      </c>
      <c r="E28" s="90" t="s">
        <v>272</v>
      </c>
      <c r="F28" s="90"/>
      <c r="G28" s="177">
        <f>G29+G30+G31+G32</f>
        <v>1498742.76</v>
      </c>
    </row>
    <row r="29" spans="1:7" ht="25.5">
      <c r="A29" s="71" t="s">
        <v>498</v>
      </c>
      <c r="B29" s="40" t="s">
        <v>401</v>
      </c>
      <c r="C29" s="40" t="s">
        <v>263</v>
      </c>
      <c r="D29" s="40" t="s">
        <v>271</v>
      </c>
      <c r="E29" s="40" t="s">
        <v>272</v>
      </c>
      <c r="F29" s="40" t="s">
        <v>270</v>
      </c>
      <c r="G29" s="184">
        <v>537400</v>
      </c>
    </row>
    <row r="30" spans="1:7" ht="38.25">
      <c r="A30" s="71" t="s">
        <v>530</v>
      </c>
      <c r="B30" s="40" t="s">
        <v>401</v>
      </c>
      <c r="C30" s="40" t="s">
        <v>263</v>
      </c>
      <c r="D30" s="40" t="s">
        <v>271</v>
      </c>
      <c r="E30" s="40" t="s">
        <v>272</v>
      </c>
      <c r="F30" s="40" t="s">
        <v>274</v>
      </c>
      <c r="G30" s="184">
        <v>623800</v>
      </c>
    </row>
    <row r="31" spans="1:7" ht="15">
      <c r="A31" s="71" t="s">
        <v>277</v>
      </c>
      <c r="B31" s="40" t="s">
        <v>401</v>
      </c>
      <c r="C31" s="40" t="s">
        <v>263</v>
      </c>
      <c r="D31" s="40" t="s">
        <v>271</v>
      </c>
      <c r="E31" s="40" t="s">
        <v>272</v>
      </c>
      <c r="F31" s="40" t="s">
        <v>276</v>
      </c>
      <c r="G31" s="184">
        <v>10000</v>
      </c>
    </row>
    <row r="32" spans="1:7" ht="15">
      <c r="A32" s="71" t="s">
        <v>501</v>
      </c>
      <c r="B32" s="40" t="s">
        <v>401</v>
      </c>
      <c r="C32" s="40" t="s">
        <v>263</v>
      </c>
      <c r="D32" s="40" t="s">
        <v>271</v>
      </c>
      <c r="E32" s="40" t="s">
        <v>272</v>
      </c>
      <c r="F32" s="40" t="s">
        <v>278</v>
      </c>
      <c r="G32" s="184">
        <v>327542.76</v>
      </c>
    </row>
    <row r="33" spans="1:7" ht="51">
      <c r="A33" s="79" t="s">
        <v>491</v>
      </c>
      <c r="B33" s="90" t="s">
        <v>401</v>
      </c>
      <c r="C33" s="90" t="s">
        <v>263</v>
      </c>
      <c r="D33" s="90" t="s">
        <v>271</v>
      </c>
      <c r="E33" s="90" t="s">
        <v>279</v>
      </c>
      <c r="F33" s="90"/>
      <c r="G33" s="177">
        <f>G34</f>
        <v>1000</v>
      </c>
    </row>
    <row r="34" spans="1:7" ht="38.25">
      <c r="A34" s="71" t="s">
        <v>544</v>
      </c>
      <c r="B34" s="40" t="s">
        <v>401</v>
      </c>
      <c r="C34" s="40" t="s">
        <v>263</v>
      </c>
      <c r="D34" s="40" t="s">
        <v>271</v>
      </c>
      <c r="E34" s="40" t="s">
        <v>279</v>
      </c>
      <c r="F34" s="91" t="s">
        <v>274</v>
      </c>
      <c r="G34" s="184">
        <v>1000</v>
      </c>
    </row>
    <row r="35" spans="1:7" ht="51">
      <c r="A35" s="232" t="s">
        <v>634</v>
      </c>
      <c r="B35" s="94" t="s">
        <v>401</v>
      </c>
      <c r="C35" s="95" t="s">
        <v>263</v>
      </c>
      <c r="D35" s="95" t="s">
        <v>271</v>
      </c>
      <c r="E35" s="95" t="s">
        <v>636</v>
      </c>
      <c r="F35" s="233"/>
      <c r="G35" s="185">
        <f>G36</f>
        <v>42093.66</v>
      </c>
    </row>
    <row r="36" spans="1:7" ht="25.5">
      <c r="A36" s="230" t="s">
        <v>635</v>
      </c>
      <c r="B36" s="40" t="s">
        <v>401</v>
      </c>
      <c r="C36" s="93" t="s">
        <v>263</v>
      </c>
      <c r="D36" s="93" t="s">
        <v>271</v>
      </c>
      <c r="E36" s="229">
        <v>4010071200</v>
      </c>
      <c r="F36" s="91" t="s">
        <v>270</v>
      </c>
      <c r="G36" s="184">
        <v>42093.66</v>
      </c>
    </row>
    <row r="37" spans="1:7" ht="51">
      <c r="A37" s="223" t="s">
        <v>639</v>
      </c>
      <c r="B37" s="40" t="s">
        <v>401</v>
      </c>
      <c r="C37" s="234">
        <v>1</v>
      </c>
      <c r="D37" s="234">
        <v>4</v>
      </c>
      <c r="E37" s="235" t="s">
        <v>459</v>
      </c>
      <c r="F37" s="233"/>
      <c r="G37" s="185">
        <f>G38</f>
        <v>18817</v>
      </c>
    </row>
    <row r="38" spans="1:7" ht="38.25">
      <c r="A38" s="224" t="s">
        <v>533</v>
      </c>
      <c r="B38" s="40" t="s">
        <v>401</v>
      </c>
      <c r="C38" s="236">
        <v>1</v>
      </c>
      <c r="D38" s="236">
        <v>4</v>
      </c>
      <c r="E38" s="237" t="s">
        <v>637</v>
      </c>
      <c r="F38" s="91" t="s">
        <v>274</v>
      </c>
      <c r="G38" s="184">
        <v>18817</v>
      </c>
    </row>
    <row r="39" spans="1:7" ht="15">
      <c r="A39" s="238" t="s">
        <v>640</v>
      </c>
      <c r="B39" s="90" t="s">
        <v>401</v>
      </c>
      <c r="C39" s="239">
        <v>1</v>
      </c>
      <c r="D39" s="239">
        <v>7</v>
      </c>
      <c r="E39" s="240"/>
      <c r="F39" s="241"/>
      <c r="G39" s="177">
        <f>G40</f>
        <v>149700</v>
      </c>
    </row>
    <row r="40" spans="1:7" s="12" customFormat="1" ht="18" customHeight="1">
      <c r="A40" s="81" t="s">
        <v>281</v>
      </c>
      <c r="B40" s="94" t="s">
        <v>401</v>
      </c>
      <c r="C40" s="94" t="s">
        <v>263</v>
      </c>
      <c r="D40" s="94" t="s">
        <v>280</v>
      </c>
      <c r="E40" s="94" t="s">
        <v>607</v>
      </c>
      <c r="F40" s="94"/>
      <c r="G40" s="185">
        <f>G41</f>
        <v>149700</v>
      </c>
    </row>
    <row r="41" spans="1:7" ht="38.25">
      <c r="A41" s="71" t="s">
        <v>598</v>
      </c>
      <c r="B41" s="40" t="s">
        <v>401</v>
      </c>
      <c r="C41" s="40" t="s">
        <v>263</v>
      </c>
      <c r="D41" s="40" t="s">
        <v>280</v>
      </c>
      <c r="E41" s="40" t="s">
        <v>607</v>
      </c>
      <c r="F41" s="40"/>
      <c r="G41" s="184">
        <f>G42</f>
        <v>149700</v>
      </c>
    </row>
    <row r="42" spans="1:7" ht="15">
      <c r="A42" s="71" t="s">
        <v>597</v>
      </c>
      <c r="B42" s="40" t="s">
        <v>401</v>
      </c>
      <c r="C42" s="40" t="s">
        <v>263</v>
      </c>
      <c r="D42" s="40" t="s">
        <v>280</v>
      </c>
      <c r="E42" s="40" t="s">
        <v>607</v>
      </c>
      <c r="F42" s="40" t="s">
        <v>596</v>
      </c>
      <c r="G42" s="184">
        <v>149700</v>
      </c>
    </row>
    <row r="43" spans="1:7" ht="15">
      <c r="A43" s="80" t="s">
        <v>283</v>
      </c>
      <c r="B43" s="90" t="s">
        <v>401</v>
      </c>
      <c r="C43" s="90" t="s">
        <v>263</v>
      </c>
      <c r="D43" s="90" t="s">
        <v>282</v>
      </c>
      <c r="E43" s="90"/>
      <c r="F43" s="90"/>
      <c r="G43" s="177">
        <f>G44</f>
        <v>20920</v>
      </c>
    </row>
    <row r="44" spans="1:7" ht="51">
      <c r="A44" s="79" t="s">
        <v>478</v>
      </c>
      <c r="B44" s="90" t="s">
        <v>401</v>
      </c>
      <c r="C44" s="90" t="s">
        <v>263</v>
      </c>
      <c r="D44" s="90" t="s">
        <v>282</v>
      </c>
      <c r="E44" s="90" t="s">
        <v>266</v>
      </c>
      <c r="F44" s="90"/>
      <c r="G44" s="177">
        <f>G45</f>
        <v>20920</v>
      </c>
    </row>
    <row r="45" spans="1:7" ht="38.25">
      <c r="A45" s="79" t="s">
        <v>493</v>
      </c>
      <c r="B45" s="90" t="s">
        <v>401</v>
      </c>
      <c r="C45" s="90" t="s">
        <v>263</v>
      </c>
      <c r="D45" s="90" t="s">
        <v>282</v>
      </c>
      <c r="E45" s="90" t="s">
        <v>267</v>
      </c>
      <c r="F45" s="40"/>
      <c r="G45" s="184">
        <f>G46</f>
        <v>20920</v>
      </c>
    </row>
    <row r="46" spans="1:7" ht="15">
      <c r="A46" s="71" t="s">
        <v>287</v>
      </c>
      <c r="B46" s="40" t="s">
        <v>401</v>
      </c>
      <c r="C46" s="40" t="s">
        <v>263</v>
      </c>
      <c r="D46" s="40" t="s">
        <v>282</v>
      </c>
      <c r="E46" s="40" t="s">
        <v>284</v>
      </c>
      <c r="F46" s="40" t="s">
        <v>286</v>
      </c>
      <c r="G46" s="184">
        <v>20920</v>
      </c>
    </row>
    <row r="47" spans="1:7" ht="15">
      <c r="A47" s="78" t="s">
        <v>288</v>
      </c>
      <c r="B47" s="89" t="s">
        <v>401</v>
      </c>
      <c r="C47" s="89" t="s">
        <v>263</v>
      </c>
      <c r="D47" s="89" t="s">
        <v>289</v>
      </c>
      <c r="E47" s="89"/>
      <c r="F47" s="89"/>
      <c r="G47" s="183">
        <f>G48+G53+G58+G66+G62</f>
        <v>2686362</v>
      </c>
    </row>
    <row r="48" spans="1:7" ht="51" hidden="1">
      <c r="A48" s="79" t="s">
        <v>543</v>
      </c>
      <c r="B48" s="90" t="s">
        <v>401</v>
      </c>
      <c r="C48" s="90" t="s">
        <v>263</v>
      </c>
      <c r="D48" s="90" t="s">
        <v>289</v>
      </c>
      <c r="E48" s="90" t="s">
        <v>290</v>
      </c>
      <c r="F48" s="90"/>
      <c r="G48" s="177">
        <f>G49</f>
        <v>0</v>
      </c>
    </row>
    <row r="49" spans="1:7" ht="38.25" hidden="1">
      <c r="A49" s="79" t="s">
        <v>542</v>
      </c>
      <c r="B49" s="90" t="s">
        <v>401</v>
      </c>
      <c r="C49" s="90" t="s">
        <v>263</v>
      </c>
      <c r="D49" s="90" t="s">
        <v>289</v>
      </c>
      <c r="E49" s="90" t="s">
        <v>292</v>
      </c>
      <c r="F49" s="90"/>
      <c r="G49" s="177">
        <f>G50</f>
        <v>0</v>
      </c>
    </row>
    <row r="50" spans="1:7" ht="25.5" hidden="1">
      <c r="A50" s="79" t="s">
        <v>497</v>
      </c>
      <c r="B50" s="90" t="s">
        <v>401</v>
      </c>
      <c r="C50" s="90" t="s">
        <v>263</v>
      </c>
      <c r="D50" s="90" t="s">
        <v>289</v>
      </c>
      <c r="E50" s="90" t="s">
        <v>293</v>
      </c>
      <c r="F50" s="90"/>
      <c r="G50" s="177">
        <f>G51</f>
        <v>0</v>
      </c>
    </row>
    <row r="51" spans="1:7" ht="38.25" hidden="1">
      <c r="A51" s="71" t="s">
        <v>530</v>
      </c>
      <c r="B51" s="40" t="s">
        <v>401</v>
      </c>
      <c r="C51" s="40" t="s">
        <v>263</v>
      </c>
      <c r="D51" s="40" t="s">
        <v>289</v>
      </c>
      <c r="E51" s="40" t="s">
        <v>293</v>
      </c>
      <c r="F51" s="40" t="s">
        <v>274</v>
      </c>
      <c r="G51" s="184">
        <v>0</v>
      </c>
    </row>
    <row r="52" spans="1:7" ht="15" hidden="1">
      <c r="A52" s="79" t="s">
        <v>404</v>
      </c>
      <c r="B52" s="90" t="s">
        <v>401</v>
      </c>
      <c r="C52" s="90" t="s">
        <v>263</v>
      </c>
      <c r="D52" s="90" t="s">
        <v>289</v>
      </c>
      <c r="E52" s="90" t="s">
        <v>293</v>
      </c>
      <c r="F52" s="90"/>
      <c r="G52" s="177">
        <f>G48</f>
        <v>0</v>
      </c>
    </row>
    <row r="53" spans="1:7" ht="51">
      <c r="A53" s="81" t="s">
        <v>576</v>
      </c>
      <c r="B53" s="94" t="s">
        <v>401</v>
      </c>
      <c r="C53" s="94" t="s">
        <v>263</v>
      </c>
      <c r="D53" s="94" t="s">
        <v>289</v>
      </c>
      <c r="E53" s="95" t="s">
        <v>295</v>
      </c>
      <c r="F53" s="94"/>
      <c r="G53" s="185">
        <f>G55</f>
        <v>20000</v>
      </c>
    </row>
    <row r="54" spans="1:7" ht="30">
      <c r="A54" s="70" t="s">
        <v>549</v>
      </c>
      <c r="B54" s="90" t="s">
        <v>401</v>
      </c>
      <c r="C54" s="90" t="s">
        <v>263</v>
      </c>
      <c r="D54" s="90" t="s">
        <v>289</v>
      </c>
      <c r="E54" s="93" t="s">
        <v>430</v>
      </c>
      <c r="F54" s="90"/>
      <c r="G54" s="177">
        <f>G55</f>
        <v>20000</v>
      </c>
    </row>
    <row r="55" spans="1:7" ht="38.25">
      <c r="A55" s="79" t="s">
        <v>550</v>
      </c>
      <c r="B55" s="90" t="s">
        <v>401</v>
      </c>
      <c r="C55" s="90" t="s">
        <v>263</v>
      </c>
      <c r="D55" s="90" t="s">
        <v>289</v>
      </c>
      <c r="E55" s="93" t="s">
        <v>296</v>
      </c>
      <c r="F55" s="90"/>
      <c r="G55" s="177">
        <f>G56</f>
        <v>20000</v>
      </c>
    </row>
    <row r="56" spans="1:7" ht="38.25">
      <c r="A56" s="71" t="s">
        <v>541</v>
      </c>
      <c r="B56" s="40" t="s">
        <v>401</v>
      </c>
      <c r="C56" s="40" t="s">
        <v>263</v>
      </c>
      <c r="D56" s="40" t="s">
        <v>289</v>
      </c>
      <c r="E56" s="93" t="s">
        <v>296</v>
      </c>
      <c r="F56" s="40" t="s">
        <v>274</v>
      </c>
      <c r="G56" s="184">
        <v>20000</v>
      </c>
    </row>
    <row r="57" spans="1:7" ht="15">
      <c r="A57" s="79" t="s">
        <v>404</v>
      </c>
      <c r="B57" s="90" t="s">
        <v>401</v>
      </c>
      <c r="C57" s="90" t="s">
        <v>263</v>
      </c>
      <c r="D57" s="90" t="s">
        <v>289</v>
      </c>
      <c r="E57" s="93" t="s">
        <v>296</v>
      </c>
      <c r="F57" s="90"/>
      <c r="G57" s="177">
        <f>G56</f>
        <v>20000</v>
      </c>
    </row>
    <row r="58" spans="1:7" ht="38.25">
      <c r="A58" s="174" t="s">
        <v>574</v>
      </c>
      <c r="B58" s="90" t="s">
        <v>401</v>
      </c>
      <c r="C58" s="95" t="s">
        <v>263</v>
      </c>
      <c r="D58" s="95" t="s">
        <v>289</v>
      </c>
      <c r="E58" s="95" t="s">
        <v>394</v>
      </c>
      <c r="F58" s="95"/>
      <c r="G58" s="177">
        <f>G59</f>
        <v>5000</v>
      </c>
    </row>
    <row r="59" spans="1:7" ht="38.25">
      <c r="A59" s="107" t="s">
        <v>572</v>
      </c>
      <c r="B59" s="40" t="s">
        <v>401</v>
      </c>
      <c r="C59" s="93" t="s">
        <v>263</v>
      </c>
      <c r="D59" s="93" t="s">
        <v>289</v>
      </c>
      <c r="E59" s="93" t="s">
        <v>438</v>
      </c>
      <c r="F59" s="93"/>
      <c r="G59" s="184">
        <f>G60</f>
        <v>5000</v>
      </c>
    </row>
    <row r="60" spans="1:7" ht="25.5">
      <c r="A60" s="107" t="s">
        <v>573</v>
      </c>
      <c r="B60" s="40" t="s">
        <v>401</v>
      </c>
      <c r="C60" s="93" t="s">
        <v>263</v>
      </c>
      <c r="D60" s="93" t="s">
        <v>289</v>
      </c>
      <c r="E60" s="93" t="s">
        <v>355</v>
      </c>
      <c r="F60" s="93"/>
      <c r="G60" s="184">
        <f>G61</f>
        <v>5000</v>
      </c>
    </row>
    <row r="61" spans="1:7" ht="38.25">
      <c r="A61" s="33" t="s">
        <v>492</v>
      </c>
      <c r="B61" s="40" t="s">
        <v>401</v>
      </c>
      <c r="C61" s="93" t="s">
        <v>263</v>
      </c>
      <c r="D61" s="93" t="s">
        <v>289</v>
      </c>
      <c r="E61" s="93" t="s">
        <v>355</v>
      </c>
      <c r="F61" s="93" t="s">
        <v>274</v>
      </c>
      <c r="G61" s="184">
        <v>5000</v>
      </c>
    </row>
    <row r="62" spans="1:7" ht="51" hidden="1">
      <c r="A62" s="81" t="s">
        <v>583</v>
      </c>
      <c r="B62" s="94" t="s">
        <v>401</v>
      </c>
      <c r="C62" s="94" t="s">
        <v>263</v>
      </c>
      <c r="D62" s="94" t="s">
        <v>289</v>
      </c>
      <c r="E62" s="96" t="s">
        <v>440</v>
      </c>
      <c r="F62" s="94"/>
      <c r="G62" s="185">
        <f>G64</f>
        <v>0</v>
      </c>
    </row>
    <row r="63" spans="1:7" ht="25.5" hidden="1">
      <c r="A63" s="79" t="s">
        <v>552</v>
      </c>
      <c r="B63" s="90" t="s">
        <v>401</v>
      </c>
      <c r="C63" s="90" t="s">
        <v>263</v>
      </c>
      <c r="D63" s="90" t="s">
        <v>289</v>
      </c>
      <c r="E63" s="93" t="s">
        <v>441</v>
      </c>
      <c r="F63" s="90"/>
      <c r="G63" s="177">
        <f>G64</f>
        <v>0</v>
      </c>
    </row>
    <row r="64" spans="1:7" ht="51" hidden="1">
      <c r="A64" s="79" t="s">
        <v>405</v>
      </c>
      <c r="B64" s="90" t="s">
        <v>401</v>
      </c>
      <c r="C64" s="90" t="s">
        <v>263</v>
      </c>
      <c r="D64" s="90" t="s">
        <v>289</v>
      </c>
      <c r="E64" s="93" t="s">
        <v>298</v>
      </c>
      <c r="F64" s="90"/>
      <c r="G64" s="177">
        <f>G65</f>
        <v>0</v>
      </c>
    </row>
    <row r="65" spans="1:7" ht="38.25" hidden="1">
      <c r="A65" s="71" t="s">
        <v>540</v>
      </c>
      <c r="B65" s="40" t="s">
        <v>401</v>
      </c>
      <c r="C65" s="40" t="s">
        <v>263</v>
      </c>
      <c r="D65" s="40" t="s">
        <v>289</v>
      </c>
      <c r="E65" s="93" t="s">
        <v>298</v>
      </c>
      <c r="F65" s="40" t="s">
        <v>274</v>
      </c>
      <c r="G65" s="184">
        <v>0</v>
      </c>
    </row>
    <row r="66" spans="1:7" ht="51">
      <c r="A66" s="79" t="s">
        <v>478</v>
      </c>
      <c r="B66" s="90" t="s">
        <v>401</v>
      </c>
      <c r="C66" s="90" t="s">
        <v>263</v>
      </c>
      <c r="D66" s="90" t="s">
        <v>289</v>
      </c>
      <c r="E66" s="90" t="s">
        <v>266</v>
      </c>
      <c r="F66" s="90"/>
      <c r="G66" s="177">
        <f>G67</f>
        <v>2661362</v>
      </c>
    </row>
    <row r="67" spans="1:7" ht="38.25">
      <c r="A67" s="79" t="s">
        <v>493</v>
      </c>
      <c r="B67" s="90" t="s">
        <v>401</v>
      </c>
      <c r="C67" s="90" t="s">
        <v>263</v>
      </c>
      <c r="D67" s="90" t="s">
        <v>289</v>
      </c>
      <c r="E67" s="90" t="s">
        <v>267</v>
      </c>
      <c r="F67" s="90"/>
      <c r="G67" s="177">
        <f>SUM(G68+G71)</f>
        <v>2661362</v>
      </c>
    </row>
    <row r="68" spans="1:7" ht="25.5">
      <c r="A68" s="71" t="s">
        <v>300</v>
      </c>
      <c r="B68" s="40" t="s">
        <v>401</v>
      </c>
      <c r="C68" s="40" t="s">
        <v>263</v>
      </c>
      <c r="D68" s="40" t="s">
        <v>289</v>
      </c>
      <c r="E68" s="40" t="s">
        <v>299</v>
      </c>
      <c r="F68" s="90"/>
      <c r="G68" s="177">
        <f>SUM(G69:G70)</f>
        <v>2621000</v>
      </c>
    </row>
    <row r="69" spans="1:7" ht="25.5">
      <c r="A69" s="71" t="s">
        <v>496</v>
      </c>
      <c r="B69" s="40" t="s">
        <v>401</v>
      </c>
      <c r="C69" s="40" t="s">
        <v>263</v>
      </c>
      <c r="D69" s="40" t="s">
        <v>289</v>
      </c>
      <c r="E69" s="40" t="s">
        <v>299</v>
      </c>
      <c r="F69" s="40" t="s">
        <v>270</v>
      </c>
      <c r="G69" s="184">
        <v>2282000</v>
      </c>
    </row>
    <row r="70" spans="1:7" ht="38.25">
      <c r="A70" s="71" t="s">
        <v>494</v>
      </c>
      <c r="B70" s="40" t="s">
        <v>401</v>
      </c>
      <c r="C70" s="40" t="s">
        <v>263</v>
      </c>
      <c r="D70" s="40" t="s">
        <v>289</v>
      </c>
      <c r="E70" s="40" t="s">
        <v>299</v>
      </c>
      <c r="F70" s="40" t="s">
        <v>274</v>
      </c>
      <c r="G70" s="184">
        <v>339000</v>
      </c>
    </row>
    <row r="71" spans="1:7" ht="51">
      <c r="A71" s="232" t="s">
        <v>634</v>
      </c>
      <c r="B71" s="94" t="s">
        <v>401</v>
      </c>
      <c r="C71" s="95" t="s">
        <v>263</v>
      </c>
      <c r="D71" s="95" t="s">
        <v>289</v>
      </c>
      <c r="E71" s="95" t="s">
        <v>636</v>
      </c>
      <c r="F71" s="233"/>
      <c r="G71" s="185">
        <f>G72</f>
        <v>40362</v>
      </c>
    </row>
    <row r="72" spans="1:7" ht="25.5">
      <c r="A72" s="230" t="s">
        <v>635</v>
      </c>
      <c r="B72" s="40" t="s">
        <v>401</v>
      </c>
      <c r="C72" s="93" t="s">
        <v>263</v>
      </c>
      <c r="D72" s="93" t="s">
        <v>289</v>
      </c>
      <c r="E72" s="229">
        <v>4010071200</v>
      </c>
      <c r="F72" s="91" t="s">
        <v>270</v>
      </c>
      <c r="G72" s="184">
        <v>40362</v>
      </c>
    </row>
    <row r="73" spans="1:7" ht="18.75">
      <c r="A73" s="64" t="s">
        <v>301</v>
      </c>
      <c r="B73" s="87" t="s">
        <v>401</v>
      </c>
      <c r="C73" s="87" t="s">
        <v>265</v>
      </c>
      <c r="D73" s="88"/>
      <c r="E73" s="88"/>
      <c r="F73" s="88"/>
      <c r="G73" s="182">
        <f>G74</f>
        <v>162400</v>
      </c>
    </row>
    <row r="74" spans="1:7" ht="15">
      <c r="A74" s="78" t="s">
        <v>303</v>
      </c>
      <c r="B74" s="89" t="s">
        <v>401</v>
      </c>
      <c r="C74" s="89" t="s">
        <v>265</v>
      </c>
      <c r="D74" s="89" t="s">
        <v>302</v>
      </c>
      <c r="E74" s="89"/>
      <c r="F74" s="89"/>
      <c r="G74" s="183">
        <f>G75</f>
        <v>162400</v>
      </c>
    </row>
    <row r="75" spans="1:7" ht="51">
      <c r="A75" s="79" t="s">
        <v>478</v>
      </c>
      <c r="B75" s="90" t="s">
        <v>401</v>
      </c>
      <c r="C75" s="90" t="s">
        <v>265</v>
      </c>
      <c r="D75" s="90" t="s">
        <v>302</v>
      </c>
      <c r="E75" s="90" t="s">
        <v>266</v>
      </c>
      <c r="F75" s="90"/>
      <c r="G75" s="177">
        <f>G76</f>
        <v>162400</v>
      </c>
    </row>
    <row r="76" spans="1:7" ht="38.25">
      <c r="A76" s="79" t="s">
        <v>493</v>
      </c>
      <c r="B76" s="90" t="s">
        <v>401</v>
      </c>
      <c r="C76" s="90" t="s">
        <v>265</v>
      </c>
      <c r="D76" s="90" t="s">
        <v>302</v>
      </c>
      <c r="E76" s="90" t="s">
        <v>267</v>
      </c>
      <c r="F76" s="90"/>
      <c r="G76" s="177">
        <f>G77</f>
        <v>162400</v>
      </c>
    </row>
    <row r="77" spans="1:7" ht="38.25">
      <c r="A77" s="79" t="s">
        <v>305</v>
      </c>
      <c r="B77" s="90" t="s">
        <v>401</v>
      </c>
      <c r="C77" s="90" t="s">
        <v>265</v>
      </c>
      <c r="D77" s="90" t="s">
        <v>302</v>
      </c>
      <c r="E77" s="90" t="s">
        <v>304</v>
      </c>
      <c r="F77" s="90"/>
      <c r="G77" s="177">
        <f>G78+G79</f>
        <v>162400</v>
      </c>
    </row>
    <row r="78" spans="1:7" ht="25.5">
      <c r="A78" s="71" t="s">
        <v>498</v>
      </c>
      <c r="B78" s="40" t="s">
        <v>401</v>
      </c>
      <c r="C78" s="40" t="s">
        <v>265</v>
      </c>
      <c r="D78" s="40" t="s">
        <v>302</v>
      </c>
      <c r="E78" s="40" t="s">
        <v>304</v>
      </c>
      <c r="F78" s="40" t="s">
        <v>270</v>
      </c>
      <c r="G78" s="184">
        <v>162400</v>
      </c>
    </row>
    <row r="79" spans="1:7" ht="38.25">
      <c r="A79" s="71" t="s">
        <v>530</v>
      </c>
      <c r="B79" s="40" t="s">
        <v>401</v>
      </c>
      <c r="C79" s="40" t="s">
        <v>265</v>
      </c>
      <c r="D79" s="40" t="s">
        <v>302</v>
      </c>
      <c r="E79" s="40" t="s">
        <v>304</v>
      </c>
      <c r="F79" s="40" t="s">
        <v>274</v>
      </c>
      <c r="G79" s="184"/>
    </row>
    <row r="80" spans="1:7" ht="31.5">
      <c r="A80" s="64" t="s">
        <v>307</v>
      </c>
      <c r="B80" s="87" t="s">
        <v>401</v>
      </c>
      <c r="C80" s="87" t="s">
        <v>302</v>
      </c>
      <c r="D80" s="88"/>
      <c r="E80" s="88"/>
      <c r="F80" s="88"/>
      <c r="G80" s="182">
        <f>G81</f>
        <v>353054</v>
      </c>
    </row>
    <row r="81" spans="1:8" ht="39">
      <c r="A81" s="213" t="s">
        <v>608</v>
      </c>
      <c r="B81" s="97" t="s">
        <v>401</v>
      </c>
      <c r="C81" s="97" t="s">
        <v>302</v>
      </c>
      <c r="D81" s="97" t="s">
        <v>310</v>
      </c>
      <c r="E81" s="97"/>
      <c r="F81" s="97"/>
      <c r="G81" s="186">
        <f>G82+G88</f>
        <v>353054</v>
      </c>
      <c r="H81" s="7"/>
    </row>
    <row r="82" spans="1:8" ht="51">
      <c r="A82" s="81" t="s">
        <v>539</v>
      </c>
      <c r="B82" s="94" t="s">
        <v>401</v>
      </c>
      <c r="C82" s="94" t="s">
        <v>302</v>
      </c>
      <c r="D82" s="94" t="s">
        <v>310</v>
      </c>
      <c r="E82" s="94" t="s">
        <v>311</v>
      </c>
      <c r="F82" s="94"/>
      <c r="G82" s="185">
        <f>G83</f>
        <v>73000</v>
      </c>
      <c r="H82" s="7"/>
    </row>
    <row r="83" spans="1:8" ht="25.5">
      <c r="A83" s="33" t="s">
        <v>313</v>
      </c>
      <c r="B83" s="40" t="s">
        <v>401</v>
      </c>
      <c r="C83" s="40" t="s">
        <v>302</v>
      </c>
      <c r="D83" s="40" t="s">
        <v>310</v>
      </c>
      <c r="E83" s="40" t="s">
        <v>312</v>
      </c>
      <c r="F83" s="40"/>
      <c r="G83" s="184">
        <f>G85+G86</f>
        <v>73000</v>
      </c>
      <c r="H83" s="7"/>
    </row>
    <row r="84" spans="1:8" ht="25.5">
      <c r="A84" s="62" t="s">
        <v>553</v>
      </c>
      <c r="B84" s="40" t="s">
        <v>401</v>
      </c>
      <c r="C84" s="40" t="s">
        <v>302</v>
      </c>
      <c r="D84" s="40" t="s">
        <v>310</v>
      </c>
      <c r="E84" s="40" t="s">
        <v>314</v>
      </c>
      <c r="F84" s="40"/>
      <c r="G84" s="184">
        <f>G85</f>
        <v>43000</v>
      </c>
      <c r="H84" s="7"/>
    </row>
    <row r="85" spans="1:8" ht="38.25">
      <c r="A85" s="71" t="s">
        <v>494</v>
      </c>
      <c r="B85" s="40" t="s">
        <v>401</v>
      </c>
      <c r="C85" s="40" t="s">
        <v>302</v>
      </c>
      <c r="D85" s="40" t="s">
        <v>310</v>
      </c>
      <c r="E85" s="40" t="s">
        <v>314</v>
      </c>
      <c r="F85" s="40" t="s">
        <v>274</v>
      </c>
      <c r="G85" s="184">
        <v>43000</v>
      </c>
      <c r="H85" s="7"/>
    </row>
    <row r="86" spans="1:8" ht="25.5">
      <c r="A86" s="71" t="s">
        <v>316</v>
      </c>
      <c r="B86" s="40" t="s">
        <v>401</v>
      </c>
      <c r="C86" s="40" t="s">
        <v>302</v>
      </c>
      <c r="D86" s="40" t="s">
        <v>310</v>
      </c>
      <c r="E86" s="40" t="s">
        <v>315</v>
      </c>
      <c r="F86" s="40"/>
      <c r="G86" s="184">
        <f>G87</f>
        <v>30000</v>
      </c>
      <c r="H86" s="7"/>
    </row>
    <row r="87" spans="1:8" ht="38.25">
      <c r="A87" s="71" t="s">
        <v>494</v>
      </c>
      <c r="B87" s="40" t="s">
        <v>401</v>
      </c>
      <c r="C87" s="40" t="s">
        <v>302</v>
      </c>
      <c r="D87" s="40" t="s">
        <v>310</v>
      </c>
      <c r="E87" s="40" t="s">
        <v>315</v>
      </c>
      <c r="F87" s="40" t="s">
        <v>274</v>
      </c>
      <c r="G87" s="184">
        <v>30000</v>
      </c>
      <c r="H87" s="7"/>
    </row>
    <row r="88" spans="1:7" ht="51">
      <c r="A88" s="79" t="s">
        <v>478</v>
      </c>
      <c r="B88" s="90" t="s">
        <v>401</v>
      </c>
      <c r="C88" s="90" t="s">
        <v>302</v>
      </c>
      <c r="D88" s="90" t="s">
        <v>310</v>
      </c>
      <c r="E88" s="90" t="s">
        <v>266</v>
      </c>
      <c r="F88" s="90"/>
      <c r="G88" s="177">
        <f>G89</f>
        <v>280054</v>
      </c>
    </row>
    <row r="89" spans="1:7" ht="38.25">
      <c r="A89" s="79" t="s">
        <v>493</v>
      </c>
      <c r="B89" s="90" t="s">
        <v>401</v>
      </c>
      <c r="C89" s="90" t="s">
        <v>302</v>
      </c>
      <c r="D89" s="90" t="s">
        <v>310</v>
      </c>
      <c r="E89" s="90" t="s">
        <v>267</v>
      </c>
      <c r="F89" s="90"/>
      <c r="G89" s="177">
        <f>G92+G90+G94+G97</f>
        <v>280054</v>
      </c>
    </row>
    <row r="90" spans="1:7" ht="38.25">
      <c r="A90" s="79" t="s">
        <v>538</v>
      </c>
      <c r="B90" s="90" t="s">
        <v>401</v>
      </c>
      <c r="C90" s="90" t="s">
        <v>302</v>
      </c>
      <c r="D90" s="90" t="s">
        <v>308</v>
      </c>
      <c r="E90" s="90" t="s">
        <v>309</v>
      </c>
      <c r="F90" s="90"/>
      <c r="G90" s="177">
        <f>G91</f>
        <v>23000</v>
      </c>
    </row>
    <row r="91" spans="1:7" ht="38.25">
      <c r="A91" s="71" t="s">
        <v>492</v>
      </c>
      <c r="B91" s="40" t="s">
        <v>401</v>
      </c>
      <c r="C91" s="40" t="s">
        <v>302</v>
      </c>
      <c r="D91" s="40" t="s">
        <v>308</v>
      </c>
      <c r="E91" s="40" t="s">
        <v>309</v>
      </c>
      <c r="F91" s="40" t="s">
        <v>274</v>
      </c>
      <c r="G91" s="184">
        <v>23000</v>
      </c>
    </row>
    <row r="92" spans="1:7" ht="38.25">
      <c r="A92" s="79" t="s">
        <v>318</v>
      </c>
      <c r="B92" s="90" t="s">
        <v>401</v>
      </c>
      <c r="C92" s="90" t="s">
        <v>302</v>
      </c>
      <c r="D92" s="90" t="s">
        <v>310</v>
      </c>
      <c r="E92" s="90" t="s">
        <v>317</v>
      </c>
      <c r="F92" s="40"/>
      <c r="G92" s="177">
        <f>G93</f>
        <v>31800</v>
      </c>
    </row>
    <row r="93" spans="1:7" ht="38.25">
      <c r="A93" s="71" t="s">
        <v>494</v>
      </c>
      <c r="B93" s="40" t="s">
        <v>401</v>
      </c>
      <c r="C93" s="40" t="s">
        <v>302</v>
      </c>
      <c r="D93" s="40" t="s">
        <v>310</v>
      </c>
      <c r="E93" s="40" t="s">
        <v>317</v>
      </c>
      <c r="F93" s="40" t="s">
        <v>274</v>
      </c>
      <c r="G93" s="184">
        <v>31800</v>
      </c>
    </row>
    <row r="94" spans="1:7" ht="25.5">
      <c r="A94" s="75" t="s">
        <v>464</v>
      </c>
      <c r="B94" s="102" t="s">
        <v>401</v>
      </c>
      <c r="C94" s="90" t="s">
        <v>302</v>
      </c>
      <c r="D94" s="90" t="s">
        <v>310</v>
      </c>
      <c r="E94" s="98" t="s">
        <v>319</v>
      </c>
      <c r="F94" s="40"/>
      <c r="G94" s="177">
        <f>G95</f>
        <v>202021</v>
      </c>
    </row>
    <row r="95" spans="1:7" ht="25.5">
      <c r="A95" s="71" t="s">
        <v>313</v>
      </c>
      <c r="B95" s="90" t="s">
        <v>401</v>
      </c>
      <c r="C95" s="90" t="s">
        <v>302</v>
      </c>
      <c r="D95" s="90" t="s">
        <v>310</v>
      </c>
      <c r="E95" s="93" t="s">
        <v>319</v>
      </c>
      <c r="F95" s="40"/>
      <c r="G95" s="184">
        <f>G96</f>
        <v>202021</v>
      </c>
    </row>
    <row r="96" spans="1:7" ht="38.25">
      <c r="A96" s="71" t="s">
        <v>492</v>
      </c>
      <c r="B96" s="90" t="s">
        <v>401</v>
      </c>
      <c r="C96" s="90" t="s">
        <v>302</v>
      </c>
      <c r="D96" s="90" t="s">
        <v>310</v>
      </c>
      <c r="E96" s="93" t="s">
        <v>319</v>
      </c>
      <c r="F96" s="40" t="s">
        <v>274</v>
      </c>
      <c r="G96" s="184">
        <v>202021</v>
      </c>
    </row>
    <row r="97" spans="1:7" ht="25.5">
      <c r="A97" s="79" t="s">
        <v>463</v>
      </c>
      <c r="B97" s="40" t="s">
        <v>401</v>
      </c>
      <c r="C97" s="40" t="s">
        <v>302</v>
      </c>
      <c r="D97" s="40" t="s">
        <v>310</v>
      </c>
      <c r="E97" s="98" t="s">
        <v>320</v>
      </c>
      <c r="F97" s="40"/>
      <c r="G97" s="177">
        <f>G98</f>
        <v>23233</v>
      </c>
    </row>
    <row r="98" spans="1:7" ht="25.5">
      <c r="A98" s="71" t="s">
        <v>316</v>
      </c>
      <c r="B98" s="90" t="s">
        <v>401</v>
      </c>
      <c r="C98" s="90" t="s">
        <v>302</v>
      </c>
      <c r="D98" s="90" t="s">
        <v>310</v>
      </c>
      <c r="E98" s="93" t="s">
        <v>320</v>
      </c>
      <c r="F98" s="40"/>
      <c r="G98" s="184">
        <f>G99</f>
        <v>23233</v>
      </c>
    </row>
    <row r="99" spans="1:7" ht="38.25">
      <c r="A99" s="71" t="s">
        <v>495</v>
      </c>
      <c r="B99" s="40" t="s">
        <v>401</v>
      </c>
      <c r="C99" s="40" t="s">
        <v>302</v>
      </c>
      <c r="D99" s="40" t="s">
        <v>310</v>
      </c>
      <c r="E99" s="93" t="s">
        <v>320</v>
      </c>
      <c r="F99" s="40" t="s">
        <v>274</v>
      </c>
      <c r="G99" s="184">
        <v>23233</v>
      </c>
    </row>
    <row r="100" spans="1:7" ht="18.75">
      <c r="A100" s="64" t="s">
        <v>321</v>
      </c>
      <c r="B100" s="87" t="s">
        <v>401</v>
      </c>
      <c r="C100" s="87" t="s">
        <v>271</v>
      </c>
      <c r="D100" s="88"/>
      <c r="E100" s="88"/>
      <c r="F100" s="88"/>
      <c r="G100" s="182">
        <f>G101+G106+G109</f>
        <v>1913697.24</v>
      </c>
    </row>
    <row r="101" spans="1:7" ht="15">
      <c r="A101" s="78" t="s">
        <v>322</v>
      </c>
      <c r="B101" s="89" t="s">
        <v>401</v>
      </c>
      <c r="C101" s="89" t="s">
        <v>271</v>
      </c>
      <c r="D101" s="89" t="s">
        <v>308</v>
      </c>
      <c r="E101" s="89"/>
      <c r="F101" s="89"/>
      <c r="G101" s="183">
        <f>G102</f>
        <v>1134752.24</v>
      </c>
    </row>
    <row r="102" spans="1:7" ht="51">
      <c r="A102" s="78" t="s">
        <v>478</v>
      </c>
      <c r="B102" s="89" t="s">
        <v>401</v>
      </c>
      <c r="C102" s="89" t="s">
        <v>271</v>
      </c>
      <c r="D102" s="89" t="s">
        <v>308</v>
      </c>
      <c r="E102" s="89" t="s">
        <v>266</v>
      </c>
      <c r="F102" s="89"/>
      <c r="G102" s="183">
        <f>G103</f>
        <v>1134752.24</v>
      </c>
    </row>
    <row r="103" spans="1:7" ht="38.25">
      <c r="A103" s="79" t="s">
        <v>493</v>
      </c>
      <c r="B103" s="90" t="s">
        <v>401</v>
      </c>
      <c r="C103" s="90" t="s">
        <v>271</v>
      </c>
      <c r="D103" s="90" t="s">
        <v>308</v>
      </c>
      <c r="E103" s="90" t="s">
        <v>267</v>
      </c>
      <c r="F103" s="90"/>
      <c r="G103" s="177">
        <f>G104</f>
        <v>1134752.24</v>
      </c>
    </row>
    <row r="104" spans="1:7" ht="38.25">
      <c r="A104" s="79" t="s">
        <v>324</v>
      </c>
      <c r="B104" s="90" t="s">
        <v>401</v>
      </c>
      <c r="C104" s="90" t="s">
        <v>271</v>
      </c>
      <c r="D104" s="90" t="s">
        <v>308</v>
      </c>
      <c r="E104" s="90" t="s">
        <v>323</v>
      </c>
      <c r="F104" s="90"/>
      <c r="G104" s="177">
        <f>G105</f>
        <v>1134752.24</v>
      </c>
    </row>
    <row r="105" spans="1:7" ht="38.25">
      <c r="A105" s="71" t="s">
        <v>492</v>
      </c>
      <c r="B105" s="40" t="s">
        <v>401</v>
      </c>
      <c r="C105" s="40" t="s">
        <v>271</v>
      </c>
      <c r="D105" s="40" t="s">
        <v>308</v>
      </c>
      <c r="E105" s="40" t="s">
        <v>323</v>
      </c>
      <c r="F105" s="40" t="s">
        <v>274</v>
      </c>
      <c r="G105" s="184">
        <v>1134752.24</v>
      </c>
    </row>
    <row r="106" spans="1:7" ht="15" hidden="1">
      <c r="A106" s="79" t="s">
        <v>604</v>
      </c>
      <c r="B106" s="90" t="s">
        <v>401</v>
      </c>
      <c r="C106" s="90" t="s">
        <v>271</v>
      </c>
      <c r="D106" s="90" t="s">
        <v>310</v>
      </c>
      <c r="E106" s="90"/>
      <c r="F106" s="207"/>
      <c r="G106" s="177">
        <f>G107</f>
        <v>0</v>
      </c>
    </row>
    <row r="107" spans="1:7" ht="38.25" hidden="1">
      <c r="A107" s="74" t="s">
        <v>606</v>
      </c>
      <c r="B107" s="92" t="s">
        <v>401</v>
      </c>
      <c r="C107" s="40" t="s">
        <v>271</v>
      </c>
      <c r="D107" s="40" t="s">
        <v>310</v>
      </c>
      <c r="E107" s="98" t="s">
        <v>459</v>
      </c>
      <c r="F107" s="91"/>
      <c r="G107" s="177">
        <f>G108</f>
        <v>0</v>
      </c>
    </row>
    <row r="108" spans="1:7" ht="38.25" hidden="1">
      <c r="A108" s="62" t="s">
        <v>537</v>
      </c>
      <c r="B108" s="93" t="s">
        <v>401</v>
      </c>
      <c r="C108" s="40" t="s">
        <v>271</v>
      </c>
      <c r="D108" s="40" t="s">
        <v>310</v>
      </c>
      <c r="E108" s="93" t="s">
        <v>459</v>
      </c>
      <c r="F108" s="91" t="s">
        <v>274</v>
      </c>
      <c r="G108" s="184">
        <v>0</v>
      </c>
    </row>
    <row r="109" spans="1:7" ht="15">
      <c r="A109" s="48" t="s">
        <v>392</v>
      </c>
      <c r="B109" s="90" t="s">
        <v>401</v>
      </c>
      <c r="C109" s="90" t="s">
        <v>271</v>
      </c>
      <c r="D109" s="90" t="s">
        <v>325</v>
      </c>
      <c r="E109" s="90"/>
      <c r="F109" s="90"/>
      <c r="G109" s="177">
        <f>SUM(G110+G112)</f>
        <v>778945</v>
      </c>
    </row>
    <row r="110" spans="1:7" s="7" customFormat="1" ht="38.25">
      <c r="A110" s="79" t="s">
        <v>327</v>
      </c>
      <c r="B110" s="90" t="s">
        <v>401</v>
      </c>
      <c r="C110" s="90" t="s">
        <v>271</v>
      </c>
      <c r="D110" s="90" t="s">
        <v>325</v>
      </c>
      <c r="E110" s="90" t="s">
        <v>326</v>
      </c>
      <c r="F110" s="90"/>
      <c r="G110" s="177">
        <f>G111</f>
        <v>5000</v>
      </c>
    </row>
    <row r="111" spans="1:7" ht="38.25">
      <c r="A111" s="71" t="s">
        <v>495</v>
      </c>
      <c r="B111" s="40" t="s">
        <v>401</v>
      </c>
      <c r="C111" s="40" t="s">
        <v>271</v>
      </c>
      <c r="D111" s="40" t="s">
        <v>325</v>
      </c>
      <c r="E111" s="40" t="s">
        <v>326</v>
      </c>
      <c r="F111" s="40" t="s">
        <v>274</v>
      </c>
      <c r="G111" s="184">
        <v>5000</v>
      </c>
    </row>
    <row r="112" spans="1:7" ht="38.25">
      <c r="A112" s="126" t="s">
        <v>462</v>
      </c>
      <c r="B112" s="40" t="s">
        <v>401</v>
      </c>
      <c r="C112" s="98" t="s">
        <v>271</v>
      </c>
      <c r="D112" s="98" t="s">
        <v>325</v>
      </c>
      <c r="E112" s="98" t="s">
        <v>393</v>
      </c>
      <c r="F112" s="98"/>
      <c r="G112" s="177">
        <f>G113</f>
        <v>773945</v>
      </c>
    </row>
    <row r="113" spans="1:7" ht="25.5">
      <c r="A113" s="107" t="s">
        <v>603</v>
      </c>
      <c r="B113" s="40" t="s">
        <v>401</v>
      </c>
      <c r="C113" s="93" t="s">
        <v>271</v>
      </c>
      <c r="D113" s="93" t="s">
        <v>325</v>
      </c>
      <c r="E113" s="93" t="s">
        <v>393</v>
      </c>
      <c r="F113" s="93"/>
      <c r="G113" s="184">
        <f>G114</f>
        <v>773945</v>
      </c>
    </row>
    <row r="114" spans="1:7" ht="38.25">
      <c r="A114" s="107" t="s">
        <v>599</v>
      </c>
      <c r="B114" s="40" t="s">
        <v>401</v>
      </c>
      <c r="C114" s="93" t="s">
        <v>271</v>
      </c>
      <c r="D114" s="93" t="s">
        <v>325</v>
      </c>
      <c r="E114" s="93" t="s">
        <v>393</v>
      </c>
      <c r="F114" s="93"/>
      <c r="G114" s="184">
        <f>G115</f>
        <v>773945</v>
      </c>
    </row>
    <row r="115" spans="1:7" ht="25.5">
      <c r="A115" s="107" t="s">
        <v>571</v>
      </c>
      <c r="B115" s="40" t="s">
        <v>401</v>
      </c>
      <c r="C115" s="93" t="s">
        <v>271</v>
      </c>
      <c r="D115" s="93" t="s">
        <v>325</v>
      </c>
      <c r="E115" s="93" t="s">
        <v>393</v>
      </c>
      <c r="F115" s="93" t="s">
        <v>274</v>
      </c>
      <c r="G115" s="184">
        <v>773945</v>
      </c>
    </row>
    <row r="116" spans="1:7" ht="18.75">
      <c r="A116" s="64" t="s">
        <v>329</v>
      </c>
      <c r="B116" s="87" t="s">
        <v>401</v>
      </c>
      <c r="C116" s="87" t="s">
        <v>328</v>
      </c>
      <c r="D116" s="89"/>
      <c r="E116" s="89"/>
      <c r="F116" s="89"/>
      <c r="G116" s="182">
        <f>G122+G117+G144</f>
        <v>3670921</v>
      </c>
    </row>
    <row r="117" spans="1:7" ht="15.75">
      <c r="A117" s="82" t="s">
        <v>446</v>
      </c>
      <c r="B117" s="89" t="s">
        <v>401</v>
      </c>
      <c r="C117" s="89" t="s">
        <v>328</v>
      </c>
      <c r="D117" s="89" t="s">
        <v>263</v>
      </c>
      <c r="E117" s="89"/>
      <c r="F117" s="89"/>
      <c r="G117" s="183">
        <f>G118</f>
        <v>20000</v>
      </c>
    </row>
    <row r="118" spans="1:7" ht="38.25">
      <c r="A118" s="78" t="s">
        <v>448</v>
      </c>
      <c r="B118" s="89" t="s">
        <v>401</v>
      </c>
      <c r="C118" s="99" t="s">
        <v>328</v>
      </c>
      <c r="D118" s="89" t="s">
        <v>263</v>
      </c>
      <c r="E118" s="89" t="s">
        <v>447</v>
      </c>
      <c r="F118" s="89"/>
      <c r="G118" s="183">
        <f>G119</f>
        <v>20000</v>
      </c>
    </row>
    <row r="119" spans="1:7" ht="15">
      <c r="A119" s="107" t="s">
        <v>546</v>
      </c>
      <c r="B119" s="99" t="s">
        <v>401</v>
      </c>
      <c r="C119" s="99" t="s">
        <v>328</v>
      </c>
      <c r="D119" s="99" t="s">
        <v>263</v>
      </c>
      <c r="E119" s="99" t="s">
        <v>449</v>
      </c>
      <c r="F119" s="99"/>
      <c r="G119" s="187">
        <f>G120</f>
        <v>20000</v>
      </c>
    </row>
    <row r="120" spans="1:7" ht="25.5">
      <c r="A120" s="83" t="s">
        <v>451</v>
      </c>
      <c r="B120" s="99" t="s">
        <v>401</v>
      </c>
      <c r="C120" s="99" t="s">
        <v>328</v>
      </c>
      <c r="D120" s="99" t="s">
        <v>263</v>
      </c>
      <c r="E120" s="99" t="s">
        <v>450</v>
      </c>
      <c r="F120" s="99"/>
      <c r="G120" s="187">
        <f>G121</f>
        <v>20000</v>
      </c>
    </row>
    <row r="121" spans="1:7" ht="25.5">
      <c r="A121" s="83" t="s">
        <v>506</v>
      </c>
      <c r="B121" s="99" t="s">
        <v>401</v>
      </c>
      <c r="C121" s="99" t="s">
        <v>328</v>
      </c>
      <c r="D121" s="99" t="s">
        <v>263</v>
      </c>
      <c r="E121" s="99" t="s">
        <v>450</v>
      </c>
      <c r="F121" s="99" t="s">
        <v>274</v>
      </c>
      <c r="G121" s="187">
        <v>20000</v>
      </c>
    </row>
    <row r="122" spans="1:7" ht="15">
      <c r="A122" s="78" t="s">
        <v>330</v>
      </c>
      <c r="B122" s="89" t="s">
        <v>401</v>
      </c>
      <c r="C122" s="89" t="s">
        <v>328</v>
      </c>
      <c r="D122" s="89" t="s">
        <v>302</v>
      </c>
      <c r="E122" s="89"/>
      <c r="F122" s="89"/>
      <c r="G122" s="183">
        <f>G133+G127+G123</f>
        <v>2369921</v>
      </c>
    </row>
    <row r="123" spans="1:7" ht="38.25">
      <c r="A123" s="126" t="s">
        <v>566</v>
      </c>
      <c r="B123" s="90" t="s">
        <v>401</v>
      </c>
      <c r="C123" s="98" t="s">
        <v>328</v>
      </c>
      <c r="D123" s="98" t="s">
        <v>302</v>
      </c>
      <c r="E123" s="175" t="s">
        <v>567</v>
      </c>
      <c r="F123" s="89"/>
      <c r="G123" s="183">
        <f>G124+G131</f>
        <v>1476961</v>
      </c>
    </row>
    <row r="124" spans="1:7" ht="15">
      <c r="A124" s="33" t="s">
        <v>595</v>
      </c>
      <c r="B124" s="40" t="s">
        <v>401</v>
      </c>
      <c r="C124" s="93" t="s">
        <v>328</v>
      </c>
      <c r="D124" s="93" t="s">
        <v>302</v>
      </c>
      <c r="E124" s="176" t="s">
        <v>568</v>
      </c>
      <c r="F124" s="99"/>
      <c r="G124" s="187">
        <f>G125</f>
        <v>100000</v>
      </c>
    </row>
    <row r="125" spans="1:7" ht="25.5">
      <c r="A125" s="33" t="s">
        <v>594</v>
      </c>
      <c r="B125" s="40" t="s">
        <v>401</v>
      </c>
      <c r="C125" s="93" t="s">
        <v>328</v>
      </c>
      <c r="D125" s="93" t="s">
        <v>302</v>
      </c>
      <c r="E125" s="176" t="s">
        <v>568</v>
      </c>
      <c r="F125" s="99"/>
      <c r="G125" s="187">
        <f>G126</f>
        <v>100000</v>
      </c>
    </row>
    <row r="126" spans="1:7" ht="38.25">
      <c r="A126" s="71" t="s">
        <v>494</v>
      </c>
      <c r="B126" s="40" t="s">
        <v>401</v>
      </c>
      <c r="C126" s="93" t="s">
        <v>328</v>
      </c>
      <c r="D126" s="93" t="s">
        <v>302</v>
      </c>
      <c r="E126" s="176" t="s">
        <v>568</v>
      </c>
      <c r="F126" s="99" t="s">
        <v>274</v>
      </c>
      <c r="G126" s="187">
        <v>100000</v>
      </c>
    </row>
    <row r="127" spans="1:7" ht="38.25">
      <c r="A127" s="383" t="s">
        <v>116</v>
      </c>
      <c r="B127" s="90" t="s">
        <v>401</v>
      </c>
      <c r="C127" s="201" t="s">
        <v>328</v>
      </c>
      <c r="D127" s="201" t="s">
        <v>302</v>
      </c>
      <c r="E127" s="384" t="s">
        <v>117</v>
      </c>
      <c r="F127" s="384"/>
      <c r="G127" s="183">
        <f>G128</f>
        <v>128000</v>
      </c>
    </row>
    <row r="128" spans="1:7" ht="38.25">
      <c r="A128" s="107" t="s">
        <v>119</v>
      </c>
      <c r="B128" s="40" t="s">
        <v>401</v>
      </c>
      <c r="C128" s="31" t="s">
        <v>328</v>
      </c>
      <c r="D128" s="31" t="s">
        <v>302</v>
      </c>
      <c r="E128" s="38" t="s">
        <v>118</v>
      </c>
      <c r="F128" s="38"/>
      <c r="G128" s="187">
        <f>G129</f>
        <v>128000</v>
      </c>
    </row>
    <row r="129" spans="1:7" ht="25.5">
      <c r="A129" s="107" t="s">
        <v>121</v>
      </c>
      <c r="B129" s="40" t="s">
        <v>401</v>
      </c>
      <c r="C129" s="31" t="s">
        <v>328</v>
      </c>
      <c r="D129" s="31" t="s">
        <v>302</v>
      </c>
      <c r="E129" s="38" t="s">
        <v>120</v>
      </c>
      <c r="F129" s="38"/>
      <c r="G129" s="187">
        <f>G130</f>
        <v>128000</v>
      </c>
    </row>
    <row r="130" spans="1:7" ht="25.5">
      <c r="A130" s="107" t="s">
        <v>506</v>
      </c>
      <c r="B130" s="40" t="s">
        <v>401</v>
      </c>
      <c r="C130" s="31" t="s">
        <v>328</v>
      </c>
      <c r="D130" s="31" t="s">
        <v>302</v>
      </c>
      <c r="E130" s="38" t="s">
        <v>120</v>
      </c>
      <c r="F130" s="38" t="s">
        <v>274</v>
      </c>
      <c r="G130" s="187">
        <v>128000</v>
      </c>
    </row>
    <row r="131" spans="1:7" ht="25.5">
      <c r="A131" s="48" t="s">
        <v>632</v>
      </c>
      <c r="B131" s="94" t="s">
        <v>401</v>
      </c>
      <c r="C131" s="95" t="s">
        <v>328</v>
      </c>
      <c r="D131" s="95" t="s">
        <v>302</v>
      </c>
      <c r="E131" s="242" t="s">
        <v>631</v>
      </c>
      <c r="F131" s="242"/>
      <c r="G131" s="188">
        <f>G132</f>
        <v>1376961</v>
      </c>
    </row>
    <row r="132" spans="1:7" ht="25.5">
      <c r="A132" s="107" t="s">
        <v>506</v>
      </c>
      <c r="B132" s="40" t="s">
        <v>401</v>
      </c>
      <c r="C132" s="93" t="s">
        <v>328</v>
      </c>
      <c r="D132" s="93" t="s">
        <v>302</v>
      </c>
      <c r="E132" s="176" t="s">
        <v>631</v>
      </c>
      <c r="F132" s="176" t="s">
        <v>274</v>
      </c>
      <c r="G132" s="187">
        <v>1376961</v>
      </c>
    </row>
    <row r="133" spans="1:7" ht="51">
      <c r="A133" s="79" t="s">
        <v>478</v>
      </c>
      <c r="B133" s="90" t="s">
        <v>401</v>
      </c>
      <c r="C133" s="90" t="s">
        <v>328</v>
      </c>
      <c r="D133" s="90" t="s">
        <v>302</v>
      </c>
      <c r="E133" s="90" t="s">
        <v>266</v>
      </c>
      <c r="F133" s="90"/>
      <c r="G133" s="177">
        <f>G134</f>
        <v>764960</v>
      </c>
    </row>
    <row r="134" spans="1:7" ht="25.5">
      <c r="A134" s="79" t="s">
        <v>504</v>
      </c>
      <c r="B134" s="90" t="s">
        <v>401</v>
      </c>
      <c r="C134" s="90" t="s">
        <v>328</v>
      </c>
      <c r="D134" s="90" t="s">
        <v>302</v>
      </c>
      <c r="E134" s="90" t="s">
        <v>335</v>
      </c>
      <c r="F134" s="90"/>
      <c r="G134" s="177">
        <f>G135</f>
        <v>764960</v>
      </c>
    </row>
    <row r="135" spans="1:7" ht="15">
      <c r="A135" s="79" t="s">
        <v>330</v>
      </c>
      <c r="B135" s="90" t="s">
        <v>401</v>
      </c>
      <c r="C135" s="90" t="s">
        <v>328</v>
      </c>
      <c r="D135" s="90" t="s">
        <v>302</v>
      </c>
      <c r="E135" s="90" t="s">
        <v>336</v>
      </c>
      <c r="F135" s="90"/>
      <c r="G135" s="177">
        <f>G136+G138+G140+G142</f>
        <v>764960</v>
      </c>
    </row>
    <row r="136" spans="1:7" ht="15">
      <c r="A136" s="78" t="s">
        <v>338</v>
      </c>
      <c r="B136" s="89" t="s">
        <v>401</v>
      </c>
      <c r="C136" s="89" t="s">
        <v>328</v>
      </c>
      <c r="D136" s="89" t="s">
        <v>302</v>
      </c>
      <c r="E136" s="90" t="s">
        <v>337</v>
      </c>
      <c r="F136" s="89"/>
      <c r="G136" s="183">
        <f>G137</f>
        <v>20000</v>
      </c>
    </row>
    <row r="137" spans="1:7" ht="38.25">
      <c r="A137" s="71" t="s">
        <v>537</v>
      </c>
      <c r="B137" s="40" t="s">
        <v>401</v>
      </c>
      <c r="C137" s="40" t="s">
        <v>328</v>
      </c>
      <c r="D137" s="40" t="s">
        <v>302</v>
      </c>
      <c r="E137" s="40" t="s">
        <v>337</v>
      </c>
      <c r="F137" s="40" t="s">
        <v>274</v>
      </c>
      <c r="G137" s="184">
        <v>20000</v>
      </c>
    </row>
    <row r="138" spans="1:7" ht="51">
      <c r="A138" s="78" t="s">
        <v>526</v>
      </c>
      <c r="B138" s="89" t="s">
        <v>401</v>
      </c>
      <c r="C138" s="89" t="s">
        <v>328</v>
      </c>
      <c r="D138" s="89" t="s">
        <v>302</v>
      </c>
      <c r="E138" s="90" t="s">
        <v>341</v>
      </c>
      <c r="F138" s="89"/>
      <c r="G138" s="183">
        <f>G139</f>
        <v>16000</v>
      </c>
    </row>
    <row r="139" spans="1:7" ht="38.25">
      <c r="A139" s="71" t="s">
        <v>492</v>
      </c>
      <c r="B139" s="40" t="s">
        <v>401</v>
      </c>
      <c r="C139" s="40" t="s">
        <v>328</v>
      </c>
      <c r="D139" s="40" t="s">
        <v>302</v>
      </c>
      <c r="E139" s="40" t="s">
        <v>341</v>
      </c>
      <c r="F139" s="40" t="s">
        <v>274</v>
      </c>
      <c r="G139" s="184">
        <v>16000</v>
      </c>
    </row>
    <row r="140" spans="1:7" ht="15">
      <c r="A140" s="78" t="s">
        <v>343</v>
      </c>
      <c r="B140" s="89" t="s">
        <v>401</v>
      </c>
      <c r="C140" s="89" t="s">
        <v>328</v>
      </c>
      <c r="D140" s="89" t="s">
        <v>302</v>
      </c>
      <c r="E140" s="90" t="s">
        <v>342</v>
      </c>
      <c r="F140" s="89"/>
      <c r="G140" s="183">
        <f>G141</f>
        <v>17000</v>
      </c>
    </row>
    <row r="141" spans="1:7" ht="38.25">
      <c r="A141" s="71" t="s">
        <v>492</v>
      </c>
      <c r="B141" s="40" t="s">
        <v>401</v>
      </c>
      <c r="C141" s="40" t="s">
        <v>328</v>
      </c>
      <c r="D141" s="40" t="s">
        <v>302</v>
      </c>
      <c r="E141" s="40" t="s">
        <v>342</v>
      </c>
      <c r="F141" s="40" t="s">
        <v>274</v>
      </c>
      <c r="G141" s="184">
        <v>17000</v>
      </c>
    </row>
    <row r="142" spans="1:7" ht="25.5">
      <c r="A142" s="78" t="s">
        <v>505</v>
      </c>
      <c r="B142" s="89" t="s">
        <v>401</v>
      </c>
      <c r="C142" s="89" t="s">
        <v>328</v>
      </c>
      <c r="D142" s="89" t="s">
        <v>302</v>
      </c>
      <c r="E142" s="90" t="s">
        <v>344</v>
      </c>
      <c r="F142" s="89"/>
      <c r="G142" s="183">
        <f>G143</f>
        <v>711960</v>
      </c>
    </row>
    <row r="143" spans="1:7" ht="38.25">
      <c r="A143" s="71" t="s">
        <v>492</v>
      </c>
      <c r="B143" s="40" t="s">
        <v>401</v>
      </c>
      <c r="C143" s="40" t="s">
        <v>328</v>
      </c>
      <c r="D143" s="40" t="s">
        <v>302</v>
      </c>
      <c r="E143" s="40" t="s">
        <v>344</v>
      </c>
      <c r="F143" s="40" t="s">
        <v>274</v>
      </c>
      <c r="G143" s="184">
        <v>711960</v>
      </c>
    </row>
    <row r="144" spans="1:7" ht="25.5">
      <c r="A144" s="126" t="s">
        <v>561</v>
      </c>
      <c r="B144" s="90" t="s">
        <v>401</v>
      </c>
      <c r="C144" s="90" t="s">
        <v>328</v>
      </c>
      <c r="D144" s="90" t="s">
        <v>328</v>
      </c>
      <c r="E144" s="90"/>
      <c r="F144" s="90"/>
      <c r="G144" s="177">
        <f>G145</f>
        <v>1281000</v>
      </c>
    </row>
    <row r="145" spans="1:7" ht="51">
      <c r="A145" s="161" t="s">
        <v>560</v>
      </c>
      <c r="B145" s="40" t="s">
        <v>401</v>
      </c>
      <c r="C145" s="40" t="s">
        <v>328</v>
      </c>
      <c r="D145" s="40" t="s">
        <v>328</v>
      </c>
      <c r="E145" s="163" t="s">
        <v>290</v>
      </c>
      <c r="F145" s="40"/>
      <c r="G145" s="184">
        <f>G146</f>
        <v>1281000</v>
      </c>
    </row>
    <row r="146" spans="1:7" ht="38.25">
      <c r="A146" s="160" t="s">
        <v>542</v>
      </c>
      <c r="B146" s="40" t="s">
        <v>401</v>
      </c>
      <c r="C146" s="40" t="s">
        <v>328</v>
      </c>
      <c r="D146" s="40" t="s">
        <v>328</v>
      </c>
      <c r="E146" s="162" t="s">
        <v>292</v>
      </c>
      <c r="F146" s="40"/>
      <c r="G146" s="184">
        <f>G147+G149</f>
        <v>1281000</v>
      </c>
    </row>
    <row r="147" spans="1:7" ht="25.5">
      <c r="A147" s="160" t="s">
        <v>497</v>
      </c>
      <c r="B147" s="40" t="s">
        <v>401</v>
      </c>
      <c r="C147" s="40" t="s">
        <v>328</v>
      </c>
      <c r="D147" s="40" t="s">
        <v>328</v>
      </c>
      <c r="E147" s="162" t="s">
        <v>293</v>
      </c>
      <c r="F147" s="40"/>
      <c r="G147" s="184">
        <f>G148</f>
        <v>67868</v>
      </c>
    </row>
    <row r="148" spans="1:7" ht="38.25">
      <c r="A148" s="160" t="s">
        <v>533</v>
      </c>
      <c r="B148" s="40" t="s">
        <v>401</v>
      </c>
      <c r="C148" s="40" t="s">
        <v>328</v>
      </c>
      <c r="D148" s="40" t="s">
        <v>328</v>
      </c>
      <c r="E148" s="162" t="s">
        <v>293</v>
      </c>
      <c r="F148" s="40" t="s">
        <v>274</v>
      </c>
      <c r="G148" s="184">
        <v>67868</v>
      </c>
    </row>
    <row r="149" spans="1:7" ht="42.75">
      <c r="A149" s="203" t="s">
        <v>497</v>
      </c>
      <c r="B149" s="90" t="s">
        <v>401</v>
      </c>
      <c r="C149" s="172" t="s">
        <v>328</v>
      </c>
      <c r="D149" s="172" t="s">
        <v>328</v>
      </c>
      <c r="E149" s="172" t="s">
        <v>600</v>
      </c>
      <c r="F149" s="98"/>
      <c r="G149" s="177">
        <f>SUM(G150)</f>
        <v>1213132</v>
      </c>
    </row>
    <row r="150" spans="1:7" ht="38.25">
      <c r="A150" s="33" t="s">
        <v>495</v>
      </c>
      <c r="B150" s="40" t="s">
        <v>401</v>
      </c>
      <c r="C150" s="162" t="s">
        <v>328</v>
      </c>
      <c r="D150" s="162" t="s">
        <v>328</v>
      </c>
      <c r="E150" s="162" t="s">
        <v>600</v>
      </c>
      <c r="F150" s="93" t="s">
        <v>274</v>
      </c>
      <c r="G150" s="184">
        <v>1213132</v>
      </c>
    </row>
    <row r="151" spans="1:7" ht="25.5" customHeight="1">
      <c r="A151" s="126" t="s">
        <v>461</v>
      </c>
      <c r="B151" s="90" t="s">
        <v>401</v>
      </c>
      <c r="C151" s="90" t="s">
        <v>460</v>
      </c>
      <c r="D151" s="90"/>
      <c r="E151" s="172"/>
      <c r="F151" s="90"/>
      <c r="G151" s="177">
        <f>G152</f>
        <v>650000</v>
      </c>
    </row>
    <row r="152" spans="1:7" ht="25.5">
      <c r="A152" s="107" t="s">
        <v>569</v>
      </c>
      <c r="B152" s="40" t="s">
        <v>401</v>
      </c>
      <c r="C152" s="40" t="s">
        <v>460</v>
      </c>
      <c r="D152" s="40" t="s">
        <v>328</v>
      </c>
      <c r="E152" s="162"/>
      <c r="F152" s="40"/>
      <c r="G152" s="184">
        <f>G153</f>
        <v>650000</v>
      </c>
    </row>
    <row r="153" spans="1:7" ht="63.75">
      <c r="A153" s="78" t="s">
        <v>503</v>
      </c>
      <c r="B153" s="90" t="s">
        <v>401</v>
      </c>
      <c r="C153" s="98" t="s">
        <v>460</v>
      </c>
      <c r="D153" s="98" t="s">
        <v>328</v>
      </c>
      <c r="E153" s="89" t="s">
        <v>331</v>
      </c>
      <c r="F153" s="89"/>
      <c r="G153" s="183">
        <f>G154</f>
        <v>650000</v>
      </c>
    </row>
    <row r="154" spans="1:7" ht="25.5">
      <c r="A154" s="83" t="s">
        <v>548</v>
      </c>
      <c r="B154" s="40" t="s">
        <v>401</v>
      </c>
      <c r="C154" s="93" t="s">
        <v>460</v>
      </c>
      <c r="D154" s="93" t="s">
        <v>328</v>
      </c>
      <c r="E154" s="99" t="s">
        <v>332</v>
      </c>
      <c r="F154" s="99"/>
      <c r="G154" s="187">
        <f>G155</f>
        <v>650000</v>
      </c>
    </row>
    <row r="155" spans="1:7" ht="38.25">
      <c r="A155" s="83" t="s">
        <v>334</v>
      </c>
      <c r="B155" s="40" t="s">
        <v>401</v>
      </c>
      <c r="C155" s="93" t="s">
        <v>460</v>
      </c>
      <c r="D155" s="93" t="s">
        <v>328</v>
      </c>
      <c r="E155" s="99" t="s">
        <v>333</v>
      </c>
      <c r="F155" s="99"/>
      <c r="G155" s="187">
        <f>G156</f>
        <v>650000</v>
      </c>
    </row>
    <row r="156" spans="1:7" ht="38.25">
      <c r="A156" s="71" t="s">
        <v>494</v>
      </c>
      <c r="B156" s="40" t="s">
        <v>401</v>
      </c>
      <c r="C156" s="93" t="s">
        <v>460</v>
      </c>
      <c r="D156" s="93" t="s">
        <v>328</v>
      </c>
      <c r="E156" s="99" t="s">
        <v>333</v>
      </c>
      <c r="F156" s="99" t="s">
        <v>274</v>
      </c>
      <c r="G156" s="187">
        <v>650000</v>
      </c>
    </row>
    <row r="157" spans="1:7" ht="18.75">
      <c r="A157" s="64" t="s">
        <v>345</v>
      </c>
      <c r="B157" s="87" t="s">
        <v>401</v>
      </c>
      <c r="C157" s="87" t="s">
        <v>280</v>
      </c>
      <c r="D157" s="88"/>
      <c r="E157" s="88"/>
      <c r="F157" s="88"/>
      <c r="G157" s="182">
        <f>G158</f>
        <v>20000</v>
      </c>
    </row>
    <row r="158" spans="1:7" ht="15">
      <c r="A158" s="79" t="s">
        <v>609</v>
      </c>
      <c r="B158" s="90" t="s">
        <v>401</v>
      </c>
      <c r="C158" s="90" t="s">
        <v>280</v>
      </c>
      <c r="D158" s="90" t="s">
        <v>280</v>
      </c>
      <c r="E158" s="90"/>
      <c r="F158" s="90"/>
      <c r="G158" s="177">
        <f>G159+G163+G167+G171</f>
        <v>20000</v>
      </c>
    </row>
    <row r="159" spans="1:7" ht="38.25">
      <c r="A159" s="78" t="s">
        <v>584</v>
      </c>
      <c r="B159" s="89" t="s">
        <v>401</v>
      </c>
      <c r="C159" s="89" t="s">
        <v>280</v>
      </c>
      <c r="D159" s="89" t="s">
        <v>280</v>
      </c>
      <c r="E159" s="89" t="s">
        <v>346</v>
      </c>
      <c r="F159" s="89"/>
      <c r="G159" s="183">
        <f>G160</f>
        <v>5000</v>
      </c>
    </row>
    <row r="160" spans="1:7" ht="25.5">
      <c r="A160" s="71" t="s">
        <v>536</v>
      </c>
      <c r="B160" s="99" t="s">
        <v>401</v>
      </c>
      <c r="C160" s="99" t="s">
        <v>280</v>
      </c>
      <c r="D160" s="99" t="s">
        <v>280</v>
      </c>
      <c r="E160" s="99" t="s">
        <v>347</v>
      </c>
      <c r="F160" s="99"/>
      <c r="G160" s="187">
        <f>G161</f>
        <v>5000</v>
      </c>
    </row>
    <row r="161" spans="1:7" ht="25.5">
      <c r="A161" s="71" t="s">
        <v>535</v>
      </c>
      <c r="B161" s="40" t="s">
        <v>401</v>
      </c>
      <c r="C161" s="40" t="s">
        <v>280</v>
      </c>
      <c r="D161" s="40" t="s">
        <v>280</v>
      </c>
      <c r="E161" s="40" t="s">
        <v>348</v>
      </c>
      <c r="F161" s="40"/>
      <c r="G161" s="184">
        <f>G162</f>
        <v>5000</v>
      </c>
    </row>
    <row r="162" spans="1:7" ht="38.25">
      <c r="A162" s="71" t="s">
        <v>534</v>
      </c>
      <c r="B162" s="40" t="s">
        <v>401</v>
      </c>
      <c r="C162" s="40" t="s">
        <v>280</v>
      </c>
      <c r="D162" s="40" t="s">
        <v>280</v>
      </c>
      <c r="E162" s="40" t="s">
        <v>348</v>
      </c>
      <c r="F162" s="40" t="s">
        <v>274</v>
      </c>
      <c r="G162" s="184">
        <v>5000</v>
      </c>
    </row>
    <row r="163" spans="1:7" ht="51">
      <c r="A163" s="84" t="s">
        <v>585</v>
      </c>
      <c r="B163" s="88" t="s">
        <v>401</v>
      </c>
      <c r="C163" s="88" t="s">
        <v>280</v>
      </c>
      <c r="D163" s="88"/>
      <c r="E163" s="88" t="s">
        <v>349</v>
      </c>
      <c r="F163" s="88"/>
      <c r="G163" s="188">
        <f>G164</f>
        <v>5000</v>
      </c>
    </row>
    <row r="164" spans="1:7" ht="25.5">
      <c r="A164" s="79" t="s">
        <v>524</v>
      </c>
      <c r="B164" s="89" t="s">
        <v>401</v>
      </c>
      <c r="C164" s="89" t="s">
        <v>280</v>
      </c>
      <c r="D164" s="89"/>
      <c r="E164" s="89" t="s">
        <v>350</v>
      </c>
      <c r="F164" s="89"/>
      <c r="G164" s="183">
        <f>G165</f>
        <v>5000</v>
      </c>
    </row>
    <row r="165" spans="1:7" ht="38.25">
      <c r="A165" s="79" t="s">
        <v>523</v>
      </c>
      <c r="B165" s="90" t="s">
        <v>401</v>
      </c>
      <c r="C165" s="90" t="s">
        <v>280</v>
      </c>
      <c r="D165" s="90" t="s">
        <v>280</v>
      </c>
      <c r="E165" s="90" t="s">
        <v>351</v>
      </c>
      <c r="F165" s="90"/>
      <c r="G165" s="177">
        <f>G166</f>
        <v>5000</v>
      </c>
    </row>
    <row r="166" spans="1:7" ht="38.25">
      <c r="A166" s="71" t="s">
        <v>530</v>
      </c>
      <c r="B166" s="40" t="s">
        <v>401</v>
      </c>
      <c r="C166" s="40" t="s">
        <v>280</v>
      </c>
      <c r="D166" s="40" t="s">
        <v>280</v>
      </c>
      <c r="E166" s="40" t="s">
        <v>351</v>
      </c>
      <c r="F166" s="40" t="s">
        <v>274</v>
      </c>
      <c r="G166" s="184">
        <v>5000</v>
      </c>
    </row>
    <row r="167" spans="1:7" ht="63.75">
      <c r="A167" s="81" t="s">
        <v>522</v>
      </c>
      <c r="B167" s="88" t="s">
        <v>401</v>
      </c>
      <c r="C167" s="88" t="s">
        <v>280</v>
      </c>
      <c r="D167" s="88"/>
      <c r="E167" s="88" t="s">
        <v>391</v>
      </c>
      <c r="F167" s="94"/>
      <c r="G167" s="185">
        <f>G168</f>
        <v>10000</v>
      </c>
    </row>
    <row r="168" spans="1:7" ht="38.25">
      <c r="A168" s="71" t="s">
        <v>411</v>
      </c>
      <c r="B168" s="89" t="s">
        <v>401</v>
      </c>
      <c r="C168" s="89" t="s">
        <v>280</v>
      </c>
      <c r="D168" s="89"/>
      <c r="E168" s="89" t="s">
        <v>443</v>
      </c>
      <c r="F168" s="40"/>
      <c r="G168" s="184">
        <f>G169</f>
        <v>10000</v>
      </c>
    </row>
    <row r="169" spans="1:7" ht="38.25">
      <c r="A169" s="71" t="s">
        <v>353</v>
      </c>
      <c r="B169" s="90" t="s">
        <v>401</v>
      </c>
      <c r="C169" s="90" t="s">
        <v>280</v>
      </c>
      <c r="D169" s="90" t="s">
        <v>280</v>
      </c>
      <c r="E169" s="90" t="s">
        <v>445</v>
      </c>
      <c r="F169" s="90"/>
      <c r="G169" s="184">
        <f>G170</f>
        <v>10000</v>
      </c>
    </row>
    <row r="170" spans="1:7" ht="38.25">
      <c r="A170" s="71" t="s">
        <v>533</v>
      </c>
      <c r="B170" s="40" t="s">
        <v>401</v>
      </c>
      <c r="C170" s="40" t="s">
        <v>280</v>
      </c>
      <c r="D170" s="40" t="s">
        <v>280</v>
      </c>
      <c r="E170" s="40" t="s">
        <v>445</v>
      </c>
      <c r="F170" s="40" t="s">
        <v>274</v>
      </c>
      <c r="G170" s="184">
        <v>10000</v>
      </c>
    </row>
    <row r="171" spans="1:7" ht="38.25" hidden="1">
      <c r="A171" s="81" t="s">
        <v>412</v>
      </c>
      <c r="B171" s="89" t="s">
        <v>401</v>
      </c>
      <c r="C171" s="89"/>
      <c r="D171" s="89"/>
      <c r="E171" s="88" t="s">
        <v>394</v>
      </c>
      <c r="F171" s="88"/>
      <c r="G171" s="182">
        <f>G172</f>
        <v>0</v>
      </c>
    </row>
    <row r="172" spans="1:7" ht="38.25" hidden="1">
      <c r="A172" s="79" t="s">
        <v>413</v>
      </c>
      <c r="B172" s="90" t="s">
        <v>401</v>
      </c>
      <c r="C172" s="90" t="s">
        <v>280</v>
      </c>
      <c r="D172" s="90" t="s">
        <v>280</v>
      </c>
      <c r="E172" s="89" t="s">
        <v>355</v>
      </c>
      <c r="F172" s="89"/>
      <c r="G172" s="189">
        <f>G173</f>
        <v>0</v>
      </c>
    </row>
    <row r="173" spans="1:7" ht="38.25" hidden="1">
      <c r="A173" s="79" t="s">
        <v>402</v>
      </c>
      <c r="B173" s="90" t="s">
        <v>401</v>
      </c>
      <c r="C173" s="90" t="s">
        <v>280</v>
      </c>
      <c r="D173" s="90" t="s">
        <v>280</v>
      </c>
      <c r="E173" s="89" t="s">
        <v>355</v>
      </c>
      <c r="F173" s="89" t="s">
        <v>274</v>
      </c>
      <c r="G173" s="189">
        <v>0</v>
      </c>
    </row>
    <row r="174" spans="1:7" ht="18.75">
      <c r="A174" s="64" t="s">
        <v>610</v>
      </c>
      <c r="B174" s="87" t="s">
        <v>401</v>
      </c>
      <c r="C174" s="87" t="s">
        <v>358</v>
      </c>
      <c r="D174" s="89"/>
      <c r="E174" s="89"/>
      <c r="F174" s="89"/>
      <c r="G174" s="182">
        <f>G175+G196</f>
        <v>12620828</v>
      </c>
    </row>
    <row r="175" spans="1:7" ht="15">
      <c r="A175" s="78" t="s">
        <v>532</v>
      </c>
      <c r="B175" s="89" t="s">
        <v>401</v>
      </c>
      <c r="C175" s="89" t="s">
        <v>358</v>
      </c>
      <c r="D175" s="89" t="s">
        <v>263</v>
      </c>
      <c r="E175" s="89"/>
      <c r="F175" s="89"/>
      <c r="G175" s="183">
        <f>G176+G187+G180+G194</f>
        <v>11665828</v>
      </c>
    </row>
    <row r="176" spans="1:7" ht="51" hidden="1">
      <c r="A176" s="78" t="s">
        <v>414</v>
      </c>
      <c r="B176" s="89" t="s">
        <v>401</v>
      </c>
      <c r="C176" s="89" t="s">
        <v>358</v>
      </c>
      <c r="D176" s="89" t="s">
        <v>263</v>
      </c>
      <c r="E176" s="89" t="s">
        <v>290</v>
      </c>
      <c r="F176" s="89"/>
      <c r="G176" s="183">
        <f>G177</f>
        <v>0</v>
      </c>
    </row>
    <row r="177" spans="1:7" ht="38.25" hidden="1">
      <c r="A177" s="79" t="s">
        <v>403</v>
      </c>
      <c r="B177" s="89" t="s">
        <v>401</v>
      </c>
      <c r="C177" s="89" t="s">
        <v>358</v>
      </c>
      <c r="D177" s="89" t="s">
        <v>263</v>
      </c>
      <c r="E177" s="89" t="s">
        <v>292</v>
      </c>
      <c r="F177" s="89"/>
      <c r="G177" s="183">
        <f>G178</f>
        <v>0</v>
      </c>
    </row>
    <row r="178" spans="1:7" ht="25.5" hidden="1">
      <c r="A178" s="79" t="s">
        <v>294</v>
      </c>
      <c r="B178" s="90" t="s">
        <v>401</v>
      </c>
      <c r="C178" s="90" t="s">
        <v>358</v>
      </c>
      <c r="D178" s="90" t="s">
        <v>263</v>
      </c>
      <c r="E178" s="90" t="s">
        <v>293</v>
      </c>
      <c r="F178" s="90" t="s">
        <v>408</v>
      </c>
      <c r="G178" s="177">
        <f>G179</f>
        <v>0</v>
      </c>
    </row>
    <row r="179" spans="1:7" ht="38.25" hidden="1">
      <c r="A179" s="71" t="s">
        <v>275</v>
      </c>
      <c r="B179" s="40" t="s">
        <v>401</v>
      </c>
      <c r="C179" s="40" t="s">
        <v>358</v>
      </c>
      <c r="D179" s="40" t="s">
        <v>263</v>
      </c>
      <c r="E179" s="40" t="s">
        <v>293</v>
      </c>
      <c r="F179" s="40" t="s">
        <v>274</v>
      </c>
      <c r="G179" s="184">
        <v>0</v>
      </c>
    </row>
    <row r="180" spans="1:7" ht="38.25">
      <c r="A180" s="81" t="s">
        <v>361</v>
      </c>
      <c r="B180" s="94" t="s">
        <v>401</v>
      </c>
      <c r="C180" s="94" t="s">
        <v>358</v>
      </c>
      <c r="D180" s="94" t="s">
        <v>263</v>
      </c>
      <c r="E180" s="94" t="s">
        <v>434</v>
      </c>
      <c r="F180" s="94"/>
      <c r="G180" s="185">
        <f>G181+G183+G185</f>
        <v>11029465</v>
      </c>
    </row>
    <row r="181" spans="1:7" ht="25.5">
      <c r="A181" s="79" t="s">
        <v>415</v>
      </c>
      <c r="B181" s="40" t="s">
        <v>401</v>
      </c>
      <c r="C181" s="40" t="s">
        <v>358</v>
      </c>
      <c r="D181" s="40" t="s">
        <v>263</v>
      </c>
      <c r="E181" s="40" t="s">
        <v>360</v>
      </c>
      <c r="F181" s="94"/>
      <c r="G181" s="185">
        <f>G182</f>
        <v>5110</v>
      </c>
    </row>
    <row r="182" spans="1:7" ht="38.25">
      <c r="A182" s="71" t="s">
        <v>416</v>
      </c>
      <c r="B182" s="40" t="s">
        <v>401</v>
      </c>
      <c r="C182" s="40" t="s">
        <v>358</v>
      </c>
      <c r="D182" s="40" t="s">
        <v>263</v>
      </c>
      <c r="E182" s="40" t="s">
        <v>360</v>
      </c>
      <c r="F182" s="40" t="s">
        <v>274</v>
      </c>
      <c r="G182" s="184">
        <v>5110</v>
      </c>
    </row>
    <row r="183" spans="1:7" ht="25.5">
      <c r="A183" s="48" t="s">
        <v>633</v>
      </c>
      <c r="B183" s="243" t="s">
        <v>401</v>
      </c>
      <c r="C183" s="95" t="s">
        <v>358</v>
      </c>
      <c r="D183" s="95" t="s">
        <v>263</v>
      </c>
      <c r="E183" s="95" t="s">
        <v>642</v>
      </c>
      <c r="F183" s="95"/>
      <c r="G183" s="185">
        <f>G184</f>
        <v>3535354</v>
      </c>
    </row>
    <row r="184" spans="1:7" ht="38.25">
      <c r="A184" s="33" t="s">
        <v>494</v>
      </c>
      <c r="B184" s="40" t="s">
        <v>401</v>
      </c>
      <c r="C184" s="93" t="s">
        <v>358</v>
      </c>
      <c r="D184" s="93" t="s">
        <v>263</v>
      </c>
      <c r="E184" s="93" t="s">
        <v>642</v>
      </c>
      <c r="F184" s="93" t="s">
        <v>274</v>
      </c>
      <c r="G184" s="184">
        <v>3535354</v>
      </c>
    </row>
    <row r="185" spans="1:7" ht="25.5">
      <c r="A185" s="205" t="s">
        <v>601</v>
      </c>
      <c r="B185" s="90" t="s">
        <v>401</v>
      </c>
      <c r="C185" s="201" t="s">
        <v>358</v>
      </c>
      <c r="D185" s="201" t="s">
        <v>263</v>
      </c>
      <c r="E185" s="206" t="s">
        <v>602</v>
      </c>
      <c r="F185" s="201"/>
      <c r="G185" s="177">
        <f>SUM(G186)</f>
        <v>7489001</v>
      </c>
    </row>
    <row r="186" spans="1:7" ht="25.5">
      <c r="A186" s="107" t="s">
        <v>432</v>
      </c>
      <c r="B186" s="40" t="s">
        <v>401</v>
      </c>
      <c r="C186" s="202" t="s">
        <v>358</v>
      </c>
      <c r="D186" s="202" t="s">
        <v>263</v>
      </c>
      <c r="E186" s="204" t="s">
        <v>602</v>
      </c>
      <c r="F186" s="202" t="s">
        <v>274</v>
      </c>
      <c r="G186" s="184">
        <v>7489001</v>
      </c>
    </row>
    <row r="187" spans="1:7" ht="51">
      <c r="A187" s="78" t="s">
        <v>478</v>
      </c>
      <c r="B187" s="89" t="s">
        <v>401</v>
      </c>
      <c r="C187" s="89" t="s">
        <v>358</v>
      </c>
      <c r="D187" s="89" t="s">
        <v>263</v>
      </c>
      <c r="E187" s="89" t="s">
        <v>266</v>
      </c>
      <c r="F187" s="89"/>
      <c r="G187" s="183">
        <f>G188</f>
        <v>636363</v>
      </c>
    </row>
    <row r="188" spans="1:7" ht="38.25">
      <c r="A188" s="79" t="s">
        <v>493</v>
      </c>
      <c r="B188" s="90" t="s">
        <v>401</v>
      </c>
      <c r="C188" s="90" t="s">
        <v>358</v>
      </c>
      <c r="D188" s="90" t="s">
        <v>263</v>
      </c>
      <c r="E188" s="90" t="s">
        <v>267</v>
      </c>
      <c r="F188" s="90"/>
      <c r="G188" s="177">
        <f>G189</f>
        <v>636363</v>
      </c>
    </row>
    <row r="189" spans="1:7" ht="25.5">
      <c r="A189" s="79" t="s">
        <v>531</v>
      </c>
      <c r="B189" s="90" t="s">
        <v>401</v>
      </c>
      <c r="C189" s="90" t="s">
        <v>358</v>
      </c>
      <c r="D189" s="90" t="s">
        <v>263</v>
      </c>
      <c r="E189" s="90" t="s">
        <v>362</v>
      </c>
      <c r="F189" s="90"/>
      <c r="G189" s="177">
        <f>G190+G191+G193+G192</f>
        <v>636363</v>
      </c>
    </row>
    <row r="190" spans="1:7" ht="25.5">
      <c r="A190" s="71" t="s">
        <v>528</v>
      </c>
      <c r="B190" s="40" t="s">
        <v>401</v>
      </c>
      <c r="C190" s="40" t="s">
        <v>358</v>
      </c>
      <c r="D190" s="40" t="s">
        <v>263</v>
      </c>
      <c r="E190" s="40" t="s">
        <v>362</v>
      </c>
      <c r="F190" s="40" t="s">
        <v>363</v>
      </c>
      <c r="G190" s="184">
        <v>514717</v>
      </c>
    </row>
    <row r="191" spans="1:7" ht="38.25">
      <c r="A191" s="71" t="s">
        <v>530</v>
      </c>
      <c r="B191" s="40" t="s">
        <v>401</v>
      </c>
      <c r="C191" s="40" t="s">
        <v>358</v>
      </c>
      <c r="D191" s="40" t="s">
        <v>263</v>
      </c>
      <c r="E191" s="40" t="s">
        <v>362</v>
      </c>
      <c r="F191" s="40" t="s">
        <v>274</v>
      </c>
      <c r="G191" s="184">
        <v>109646</v>
      </c>
    </row>
    <row r="192" spans="1:7" ht="15">
      <c r="A192" s="71" t="s">
        <v>277</v>
      </c>
      <c r="B192" s="40" t="s">
        <v>401</v>
      </c>
      <c r="C192" s="40" t="s">
        <v>358</v>
      </c>
      <c r="D192" s="40" t="s">
        <v>263</v>
      </c>
      <c r="E192" s="40" t="s">
        <v>362</v>
      </c>
      <c r="F192" s="40" t="s">
        <v>276</v>
      </c>
      <c r="G192" s="184">
        <v>5000</v>
      </c>
    </row>
    <row r="193" spans="1:7" ht="15">
      <c r="A193" s="71" t="s">
        <v>501</v>
      </c>
      <c r="B193" s="40" t="s">
        <v>401</v>
      </c>
      <c r="C193" s="40" t="s">
        <v>358</v>
      </c>
      <c r="D193" s="40" t="s">
        <v>263</v>
      </c>
      <c r="E193" s="40" t="s">
        <v>362</v>
      </c>
      <c r="F193" s="40" t="s">
        <v>278</v>
      </c>
      <c r="G193" s="184">
        <v>7000</v>
      </c>
    </row>
    <row r="194" spans="1:7" ht="25.5" hidden="1">
      <c r="A194" s="71" t="s">
        <v>369</v>
      </c>
      <c r="B194" s="40" t="s">
        <v>401</v>
      </c>
      <c r="C194" s="40" t="s">
        <v>358</v>
      </c>
      <c r="D194" s="40" t="s">
        <v>263</v>
      </c>
      <c r="E194" s="40" t="s">
        <v>368</v>
      </c>
      <c r="F194" s="40"/>
      <c r="G194" s="184">
        <f>G195</f>
        <v>0</v>
      </c>
    </row>
    <row r="195" spans="1:7" ht="25.5" hidden="1">
      <c r="A195" s="71" t="s">
        <v>364</v>
      </c>
      <c r="B195" s="40" t="s">
        <v>401</v>
      </c>
      <c r="C195" s="40" t="s">
        <v>358</v>
      </c>
      <c r="D195" s="40" t="s">
        <v>263</v>
      </c>
      <c r="E195" s="40" t="s">
        <v>368</v>
      </c>
      <c r="F195" s="40" t="s">
        <v>363</v>
      </c>
      <c r="G195" s="184">
        <v>0</v>
      </c>
    </row>
    <row r="196" spans="1:7" s="17" customFormat="1" ht="31.5">
      <c r="A196" s="82" t="s">
        <v>520</v>
      </c>
      <c r="B196" s="100" t="s">
        <v>401</v>
      </c>
      <c r="C196" s="100" t="s">
        <v>358</v>
      </c>
      <c r="D196" s="100" t="s">
        <v>271</v>
      </c>
      <c r="E196" s="100"/>
      <c r="F196" s="100"/>
      <c r="G196" s="190">
        <f>G197</f>
        <v>955000</v>
      </c>
    </row>
    <row r="197" spans="1:7" ht="51">
      <c r="A197" s="79" t="s">
        <v>478</v>
      </c>
      <c r="B197" s="90" t="s">
        <v>401</v>
      </c>
      <c r="C197" s="90" t="s">
        <v>358</v>
      </c>
      <c r="D197" s="90" t="s">
        <v>271</v>
      </c>
      <c r="E197" s="90" t="s">
        <v>266</v>
      </c>
      <c r="F197" s="90"/>
      <c r="G197" s="177">
        <f>G198</f>
        <v>955000</v>
      </c>
    </row>
    <row r="198" spans="1:7" ht="38.25">
      <c r="A198" s="79" t="s">
        <v>493</v>
      </c>
      <c r="B198" s="90" t="s">
        <v>401</v>
      </c>
      <c r="C198" s="90" t="s">
        <v>358</v>
      </c>
      <c r="D198" s="90" t="s">
        <v>271</v>
      </c>
      <c r="E198" s="90" t="s">
        <v>267</v>
      </c>
      <c r="F198" s="90"/>
      <c r="G198" s="177">
        <f>G199+G202+G201</f>
        <v>955000</v>
      </c>
    </row>
    <row r="199" spans="1:7" ht="25.5" hidden="1">
      <c r="A199" s="79" t="s">
        <v>371</v>
      </c>
      <c r="B199" s="90" t="s">
        <v>401</v>
      </c>
      <c r="C199" s="90" t="s">
        <v>358</v>
      </c>
      <c r="D199" s="90" t="s">
        <v>271</v>
      </c>
      <c r="E199" s="90" t="s">
        <v>370</v>
      </c>
      <c r="F199" s="90"/>
      <c r="G199" s="177">
        <f>G200</f>
        <v>0</v>
      </c>
    </row>
    <row r="200" spans="1:7" ht="25.5" hidden="1">
      <c r="A200" s="71" t="s">
        <v>364</v>
      </c>
      <c r="B200" s="40" t="s">
        <v>401</v>
      </c>
      <c r="C200" s="40" t="s">
        <v>358</v>
      </c>
      <c r="D200" s="40" t="s">
        <v>271</v>
      </c>
      <c r="E200" s="40" t="s">
        <v>370</v>
      </c>
      <c r="F200" s="40" t="s">
        <v>363</v>
      </c>
      <c r="G200" s="184">
        <v>0</v>
      </c>
    </row>
    <row r="201" spans="1:7" ht="51" hidden="1">
      <c r="A201" s="71" t="s">
        <v>367</v>
      </c>
      <c r="B201" s="40" t="s">
        <v>401</v>
      </c>
      <c r="C201" s="40" t="s">
        <v>358</v>
      </c>
      <c r="D201" s="40" t="s">
        <v>271</v>
      </c>
      <c r="E201" s="40" t="s">
        <v>370</v>
      </c>
      <c r="F201" s="40" t="s">
        <v>366</v>
      </c>
      <c r="G201" s="184">
        <v>0</v>
      </c>
    </row>
    <row r="202" spans="1:7" ht="89.25">
      <c r="A202" s="79" t="s">
        <v>519</v>
      </c>
      <c r="B202" s="90" t="s">
        <v>401</v>
      </c>
      <c r="C202" s="90" t="s">
        <v>358</v>
      </c>
      <c r="D202" s="90" t="s">
        <v>271</v>
      </c>
      <c r="E202" s="90" t="s">
        <v>372</v>
      </c>
      <c r="F202" s="90"/>
      <c r="G202" s="177">
        <f>G203</f>
        <v>955000</v>
      </c>
    </row>
    <row r="203" spans="1:7" ht="25.5">
      <c r="A203" s="71" t="s">
        <v>528</v>
      </c>
      <c r="B203" s="40" t="s">
        <v>401</v>
      </c>
      <c r="C203" s="40" t="s">
        <v>358</v>
      </c>
      <c r="D203" s="40" t="s">
        <v>271</v>
      </c>
      <c r="E203" s="40" t="s">
        <v>372</v>
      </c>
      <c r="F203" s="40" t="s">
        <v>270</v>
      </c>
      <c r="G203" s="184">
        <v>955000</v>
      </c>
    </row>
    <row r="204" spans="1:7" ht="18.75">
      <c r="A204" s="64" t="s">
        <v>517</v>
      </c>
      <c r="B204" s="87" t="s">
        <v>401</v>
      </c>
      <c r="C204" s="87" t="s">
        <v>310</v>
      </c>
      <c r="D204" s="89"/>
      <c r="E204" s="89"/>
      <c r="F204" s="89"/>
      <c r="G204" s="182">
        <f>G205+G213</f>
        <v>211000</v>
      </c>
    </row>
    <row r="205" spans="1:7" ht="38.25">
      <c r="A205" s="78" t="s">
        <v>586</v>
      </c>
      <c r="B205" s="90" t="s">
        <v>401</v>
      </c>
      <c r="C205" s="90" t="s">
        <v>310</v>
      </c>
      <c r="D205" s="90"/>
      <c r="E205" s="90" t="s">
        <v>373</v>
      </c>
      <c r="F205" s="90"/>
      <c r="G205" s="177">
        <f>G206</f>
        <v>200000</v>
      </c>
    </row>
    <row r="206" spans="1:7" ht="25.5">
      <c r="A206" s="79" t="s">
        <v>375</v>
      </c>
      <c r="B206" s="90" t="s">
        <v>401</v>
      </c>
      <c r="C206" s="90" t="s">
        <v>310</v>
      </c>
      <c r="D206" s="90"/>
      <c r="E206" s="90" t="s">
        <v>374</v>
      </c>
      <c r="F206" s="90"/>
      <c r="G206" s="177">
        <f>G207</f>
        <v>200000</v>
      </c>
    </row>
    <row r="207" spans="1:7" ht="25.5">
      <c r="A207" s="79" t="s">
        <v>514</v>
      </c>
      <c r="B207" s="90" t="s">
        <v>401</v>
      </c>
      <c r="C207" s="90" t="s">
        <v>310</v>
      </c>
      <c r="D207" s="90"/>
      <c r="E207" s="90" t="s">
        <v>376</v>
      </c>
      <c r="F207" s="90"/>
      <c r="G207" s="177">
        <f>G209+G211</f>
        <v>200000</v>
      </c>
    </row>
    <row r="208" spans="1:7" ht="15">
      <c r="A208" s="212" t="s">
        <v>611</v>
      </c>
      <c r="B208" s="90" t="s">
        <v>401</v>
      </c>
      <c r="C208" s="90" t="s">
        <v>310</v>
      </c>
      <c r="D208" s="90" t="s">
        <v>263</v>
      </c>
      <c r="E208" s="90" t="s">
        <v>376</v>
      </c>
      <c r="F208" s="90"/>
      <c r="G208" s="177">
        <f>G209</f>
        <v>150000</v>
      </c>
    </row>
    <row r="209" spans="1:7" ht="51">
      <c r="A209" s="79" t="s">
        <v>529</v>
      </c>
      <c r="B209" s="90" t="s">
        <v>401</v>
      </c>
      <c r="C209" s="90" t="s">
        <v>310</v>
      </c>
      <c r="D209" s="90" t="s">
        <v>263</v>
      </c>
      <c r="E209" s="90" t="s">
        <v>378</v>
      </c>
      <c r="F209" s="90"/>
      <c r="G209" s="177">
        <f>G210</f>
        <v>150000</v>
      </c>
    </row>
    <row r="210" spans="1:7" ht="25.5">
      <c r="A210" s="71" t="s">
        <v>512</v>
      </c>
      <c r="B210" s="40" t="s">
        <v>401</v>
      </c>
      <c r="C210" s="40" t="s">
        <v>310</v>
      </c>
      <c r="D210" s="40" t="s">
        <v>263</v>
      </c>
      <c r="E210" s="40" t="s">
        <v>378</v>
      </c>
      <c r="F210" s="40" t="s">
        <v>379</v>
      </c>
      <c r="G210" s="184">
        <v>150000</v>
      </c>
    </row>
    <row r="211" spans="1:7" ht="25.5">
      <c r="A211" s="78" t="s">
        <v>513</v>
      </c>
      <c r="B211" s="89" t="s">
        <v>401</v>
      </c>
      <c r="C211" s="89" t="s">
        <v>310</v>
      </c>
      <c r="D211" s="89" t="s">
        <v>302</v>
      </c>
      <c r="E211" s="89" t="s">
        <v>381</v>
      </c>
      <c r="F211" s="89"/>
      <c r="G211" s="183">
        <f>G212</f>
        <v>50000</v>
      </c>
    </row>
    <row r="212" spans="1:7" ht="25.5">
      <c r="A212" s="71" t="s">
        <v>512</v>
      </c>
      <c r="B212" s="40" t="s">
        <v>401</v>
      </c>
      <c r="C212" s="40" t="s">
        <v>310</v>
      </c>
      <c r="D212" s="40" t="s">
        <v>302</v>
      </c>
      <c r="E212" s="40" t="s">
        <v>381</v>
      </c>
      <c r="F212" s="40" t="s">
        <v>379</v>
      </c>
      <c r="G212" s="184">
        <v>50000</v>
      </c>
    </row>
    <row r="213" spans="1:7" ht="51">
      <c r="A213" s="79" t="s">
        <v>478</v>
      </c>
      <c r="B213" s="90" t="s">
        <v>401</v>
      </c>
      <c r="C213" s="90" t="s">
        <v>310</v>
      </c>
      <c r="D213" s="90" t="s">
        <v>302</v>
      </c>
      <c r="E213" s="90" t="s">
        <v>266</v>
      </c>
      <c r="F213" s="40"/>
      <c r="G213" s="177">
        <f>G214</f>
        <v>11000</v>
      </c>
    </row>
    <row r="214" spans="1:7" ht="38.25">
      <c r="A214" s="79" t="s">
        <v>493</v>
      </c>
      <c r="B214" s="90" t="s">
        <v>401</v>
      </c>
      <c r="C214" s="90" t="s">
        <v>310</v>
      </c>
      <c r="D214" s="90" t="s">
        <v>302</v>
      </c>
      <c r="E214" s="90" t="s">
        <v>267</v>
      </c>
      <c r="F214" s="40"/>
      <c r="G214" s="184">
        <f>G215</f>
        <v>11000</v>
      </c>
    </row>
    <row r="215" spans="1:7" ht="63.75">
      <c r="A215" s="79" t="s">
        <v>558</v>
      </c>
      <c r="B215" s="40" t="s">
        <v>401</v>
      </c>
      <c r="C215" s="40" t="s">
        <v>310</v>
      </c>
      <c r="D215" s="40" t="s">
        <v>302</v>
      </c>
      <c r="E215" s="40" t="s">
        <v>383</v>
      </c>
      <c r="F215" s="40"/>
      <c r="G215" s="184">
        <f>G217</f>
        <v>11000</v>
      </c>
    </row>
    <row r="216" spans="1:7" ht="63.75">
      <c r="A216" s="215" t="s">
        <v>384</v>
      </c>
      <c r="B216" s="40" t="s">
        <v>401</v>
      </c>
      <c r="C216" s="40" t="s">
        <v>310</v>
      </c>
      <c r="D216" s="40" t="s">
        <v>302</v>
      </c>
      <c r="E216" s="40" t="s">
        <v>383</v>
      </c>
      <c r="F216" s="40" t="s">
        <v>419</v>
      </c>
      <c r="G216" s="184">
        <f>G217</f>
        <v>11000</v>
      </c>
    </row>
    <row r="217" spans="1:7" ht="25.5">
      <c r="A217" s="71" t="s">
        <v>528</v>
      </c>
      <c r="B217" s="40" t="s">
        <v>401</v>
      </c>
      <c r="C217" s="40" t="s">
        <v>310</v>
      </c>
      <c r="D217" s="40" t="s">
        <v>302</v>
      </c>
      <c r="E217" s="40" t="s">
        <v>383</v>
      </c>
      <c r="F217" s="40" t="s">
        <v>363</v>
      </c>
      <c r="G217" s="184">
        <v>11000</v>
      </c>
    </row>
    <row r="218" spans="1:7" ht="18.75">
      <c r="A218" s="64" t="s">
        <v>385</v>
      </c>
      <c r="B218" s="87" t="s">
        <v>401</v>
      </c>
      <c r="C218" s="87" t="s">
        <v>282</v>
      </c>
      <c r="D218" s="89"/>
      <c r="E218" s="89"/>
      <c r="F218" s="89"/>
      <c r="G218" s="182">
        <f>G219</f>
        <v>40000</v>
      </c>
    </row>
    <row r="219" spans="1:7" ht="15">
      <c r="A219" s="78" t="s">
        <v>612</v>
      </c>
      <c r="B219" s="89" t="s">
        <v>401</v>
      </c>
      <c r="C219" s="89" t="s">
        <v>282</v>
      </c>
      <c r="D219" s="89" t="s">
        <v>263</v>
      </c>
      <c r="E219" s="89"/>
      <c r="F219" s="89"/>
      <c r="G219" s="183">
        <f>G220+G224</f>
        <v>40000</v>
      </c>
    </row>
    <row r="220" spans="1:7" ht="25.5">
      <c r="A220" s="78" t="s">
        <v>587</v>
      </c>
      <c r="B220" s="89" t="s">
        <v>401</v>
      </c>
      <c r="C220" s="89" t="s">
        <v>282</v>
      </c>
      <c r="D220" s="89" t="s">
        <v>263</v>
      </c>
      <c r="E220" s="89" t="s">
        <v>386</v>
      </c>
      <c r="F220" s="89"/>
      <c r="G220" s="183">
        <f>G221</f>
        <v>40000</v>
      </c>
    </row>
    <row r="221" spans="1:7" ht="25.5">
      <c r="A221" s="79" t="s">
        <v>527</v>
      </c>
      <c r="B221" s="89" t="s">
        <v>401</v>
      </c>
      <c r="C221" s="89" t="s">
        <v>282</v>
      </c>
      <c r="D221" s="89" t="s">
        <v>263</v>
      </c>
      <c r="E221" s="89" t="s">
        <v>388</v>
      </c>
      <c r="F221" s="89"/>
      <c r="G221" s="183">
        <f>G222</f>
        <v>40000</v>
      </c>
    </row>
    <row r="222" spans="1:7" ht="25.5">
      <c r="A222" s="79" t="s">
        <v>389</v>
      </c>
      <c r="B222" s="89" t="s">
        <v>401</v>
      </c>
      <c r="C222" s="89" t="s">
        <v>282</v>
      </c>
      <c r="D222" s="89" t="s">
        <v>263</v>
      </c>
      <c r="E222" s="89" t="s">
        <v>388</v>
      </c>
      <c r="F222" s="89"/>
      <c r="G222" s="183">
        <f>G223</f>
        <v>40000</v>
      </c>
    </row>
    <row r="223" spans="1:7" ht="38.25">
      <c r="A223" s="71" t="s">
        <v>495</v>
      </c>
      <c r="B223" s="99" t="s">
        <v>401</v>
      </c>
      <c r="C223" s="99" t="s">
        <v>282</v>
      </c>
      <c r="D223" s="99" t="s">
        <v>263</v>
      </c>
      <c r="E223" s="99" t="s">
        <v>388</v>
      </c>
      <c r="F223" s="99" t="s">
        <v>274</v>
      </c>
      <c r="G223" s="187">
        <v>40000</v>
      </c>
    </row>
    <row r="224" spans="1:7" ht="38.25" hidden="1">
      <c r="A224" s="71" t="s">
        <v>421</v>
      </c>
      <c r="B224" s="99" t="s">
        <v>401</v>
      </c>
      <c r="C224" s="99" t="s">
        <v>282</v>
      </c>
      <c r="D224" s="99" t="s">
        <v>263</v>
      </c>
      <c r="E224" s="99" t="s">
        <v>339</v>
      </c>
      <c r="F224" s="99"/>
      <c r="G224" s="187">
        <f>G225</f>
        <v>0</v>
      </c>
    </row>
    <row r="225" spans="1:7" ht="38.25" hidden="1">
      <c r="A225" s="71" t="s">
        <v>275</v>
      </c>
      <c r="B225" s="99" t="s">
        <v>401</v>
      </c>
      <c r="C225" s="99" t="s">
        <v>282</v>
      </c>
      <c r="D225" s="99" t="s">
        <v>263</v>
      </c>
      <c r="E225" s="99" t="s">
        <v>339</v>
      </c>
      <c r="F225" s="99" t="s">
        <v>274</v>
      </c>
      <c r="G225" s="187"/>
    </row>
    <row r="226" spans="1:8" ht="18.75">
      <c r="A226" s="82" t="s">
        <v>390</v>
      </c>
      <c r="B226" s="101" t="s">
        <v>401</v>
      </c>
      <c r="C226" s="100"/>
      <c r="D226" s="100"/>
      <c r="E226" s="100"/>
      <c r="F226" s="100"/>
      <c r="G226" s="190">
        <f>G218+G204+G174+G157+G151+G116+G100+G80+G17+G77</f>
        <v>24830519</v>
      </c>
      <c r="H226" s="8" t="s">
        <v>477</v>
      </c>
    </row>
    <row r="227" spans="4:5" ht="15.75" customHeight="1">
      <c r="D227" s="399"/>
      <c r="E227" s="399"/>
    </row>
    <row r="229" spans="4:5" ht="15">
      <c r="D229" s="399"/>
      <c r="E229" s="399"/>
    </row>
  </sheetData>
  <sheetProtection/>
  <mergeCells count="16">
    <mergeCell ref="A7:G7"/>
    <mergeCell ref="A13:A14"/>
    <mergeCell ref="B13:F13"/>
    <mergeCell ref="G13:G14"/>
    <mergeCell ref="A12:G12"/>
    <mergeCell ref="A8:G8"/>
    <mergeCell ref="D229:E229"/>
    <mergeCell ref="D227:E227"/>
    <mergeCell ref="A10:G10"/>
    <mergeCell ref="A11:G11"/>
    <mergeCell ref="A5:G5"/>
    <mergeCell ref="A6:G6"/>
    <mergeCell ref="A1:G1"/>
    <mergeCell ref="A2:G2"/>
    <mergeCell ref="A3:G3"/>
    <mergeCell ref="A4:G4"/>
  </mergeCells>
  <printOptions/>
  <pageMargins left="0.7480314960629921" right="0.35433070866141736" top="0.3937007874015748" bottom="0.3937007874015748" header="0.5118110236220472" footer="0.5118110236220472"/>
  <pageSetup fitToHeight="66" fitToWidth="1" horizontalDpi="600" verticalDpi="600" orientation="portrait" paperSize="9" scale="94" r:id="rId1"/>
  <ignoredErrors>
    <ignoredError sqref="B55:F57 B32:F34 B217:F221 B62:D62 F62 B25:F30 B209:F212 B116:F122 C148 F148 B133:F143 B123:D126 F123:F126 B43:F53 B40:D42 F40:F41 B223:F226 B222:D222 F222 B110:F111 B73:F93 B157:F157 B181:F182 B180:D180 F180 B159:F179 B158:C158 E158:F158 B187:F207 B16:F22 B69:F70 B64:F67 B95:F105 C94:F9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5"/>
  <sheetViews>
    <sheetView zoomScalePageLayoutView="0" workbookViewId="0" topLeftCell="A1">
      <selection activeCell="B8" sqref="B8:G8"/>
    </sheetView>
  </sheetViews>
  <sheetFormatPr defaultColWidth="9.140625" defaultRowHeight="12.75"/>
  <cols>
    <col min="1" max="1" width="41.421875" style="8" customWidth="1"/>
    <col min="2" max="2" width="13.7109375" style="8" customWidth="1"/>
    <col min="3" max="3" width="5.7109375" style="8" customWidth="1"/>
    <col min="4" max="4" width="5.8515625" style="8" customWidth="1"/>
    <col min="5" max="5" width="12.421875" style="8" customWidth="1"/>
    <col min="6" max="6" width="8.8515625" style="8" customWidth="1"/>
    <col min="7" max="7" width="14.28125" style="8" customWidth="1"/>
    <col min="8" max="8" width="3.57421875" style="25" customWidth="1"/>
    <col min="9" max="16384" width="9.140625" style="8" customWidth="1"/>
  </cols>
  <sheetData>
    <row r="1" spans="1:7" ht="15">
      <c r="A1" s="432" t="s">
        <v>73</v>
      </c>
      <c r="B1" s="432"/>
      <c r="C1" s="432"/>
      <c r="D1" s="432"/>
      <c r="E1" s="432"/>
      <c r="F1" s="432"/>
      <c r="G1" s="432"/>
    </row>
    <row r="2" spans="1:7" ht="15">
      <c r="A2" s="424" t="s">
        <v>629</v>
      </c>
      <c r="B2" s="424"/>
      <c r="C2" s="424"/>
      <c r="D2" s="424"/>
      <c r="E2" s="424"/>
      <c r="F2" s="424"/>
      <c r="G2" s="424"/>
    </row>
    <row r="3" spans="1:7" ht="15">
      <c r="A3" s="424" t="s">
        <v>630</v>
      </c>
      <c r="B3" s="424"/>
      <c r="C3" s="424"/>
      <c r="D3" s="424"/>
      <c r="E3" s="424"/>
      <c r="F3" s="424"/>
      <c r="G3" s="424"/>
    </row>
    <row r="4" spans="1:7" ht="15">
      <c r="A4" s="424" t="s">
        <v>627</v>
      </c>
      <c r="B4" s="424"/>
      <c r="C4" s="424"/>
      <c r="D4" s="424"/>
      <c r="E4" s="424"/>
      <c r="F4" s="424"/>
      <c r="G4" s="424"/>
    </row>
    <row r="5" spans="1:7" ht="15">
      <c r="A5" s="424" t="s">
        <v>628</v>
      </c>
      <c r="B5" s="424"/>
      <c r="C5" s="424"/>
      <c r="D5" s="424"/>
      <c r="E5" s="424"/>
      <c r="F5" s="424"/>
      <c r="G5" s="424"/>
    </row>
    <row r="6" spans="1:7" ht="15">
      <c r="A6" s="425" t="s">
        <v>124</v>
      </c>
      <c r="B6" s="425"/>
      <c r="C6" s="425"/>
      <c r="D6" s="425"/>
      <c r="E6" s="425"/>
      <c r="F6" s="425"/>
      <c r="G6" s="425"/>
    </row>
    <row r="7" spans="1:7" ht="15">
      <c r="A7" s="432"/>
      <c r="B7" s="432"/>
      <c r="C7" s="432"/>
      <c r="D7" s="432"/>
      <c r="E7" s="432"/>
      <c r="F7" s="432"/>
      <c r="G7" s="432"/>
    </row>
    <row r="8" spans="1:7" ht="64.5" customHeight="1">
      <c r="A8" s="169"/>
      <c r="B8" s="431"/>
      <c r="C8" s="431"/>
      <c r="D8" s="431"/>
      <c r="E8" s="431"/>
      <c r="F8" s="431"/>
      <c r="G8" s="431"/>
    </row>
    <row r="9" spans="1:7" ht="15">
      <c r="A9" s="395" t="s">
        <v>423</v>
      </c>
      <c r="B9" s="395"/>
      <c r="C9" s="395"/>
      <c r="D9" s="395"/>
      <c r="E9" s="395"/>
      <c r="F9" s="395"/>
      <c r="G9" s="395"/>
    </row>
    <row r="10" spans="1:7" ht="15">
      <c r="A10" s="395" t="s">
        <v>424</v>
      </c>
      <c r="B10" s="395"/>
      <c r="C10" s="395"/>
      <c r="D10" s="395"/>
      <c r="E10" s="395"/>
      <c r="F10" s="395"/>
      <c r="G10" s="395"/>
    </row>
    <row r="11" spans="1:7" ht="15">
      <c r="A11" s="395" t="s">
        <v>258</v>
      </c>
      <c r="B11" s="395"/>
      <c r="C11" s="395"/>
      <c r="D11" s="395"/>
      <c r="E11" s="395"/>
      <c r="F11" s="395"/>
      <c r="G11" s="395"/>
    </row>
    <row r="12" spans="1:7" ht="15">
      <c r="A12" s="395" t="s">
        <v>575</v>
      </c>
      <c r="B12" s="395"/>
      <c r="C12" s="395"/>
      <c r="D12" s="395"/>
      <c r="E12" s="395"/>
      <c r="F12" s="395"/>
      <c r="G12" s="395"/>
    </row>
    <row r="13" spans="1:7" ht="15">
      <c r="A13" s="4"/>
      <c r="B13" s="4"/>
      <c r="C13" s="4"/>
      <c r="D13" s="4"/>
      <c r="E13" s="4"/>
      <c r="F13" s="4"/>
      <c r="G13" s="20" t="s">
        <v>190</v>
      </c>
    </row>
    <row r="14" spans="1:8" s="112" customFormat="1" ht="12">
      <c r="A14" s="393" t="s">
        <v>425</v>
      </c>
      <c r="B14" s="428" t="s">
        <v>396</v>
      </c>
      <c r="C14" s="429"/>
      <c r="D14" s="429"/>
      <c r="E14" s="429"/>
      <c r="F14" s="429"/>
      <c r="G14" s="388" t="s">
        <v>422</v>
      </c>
      <c r="H14" s="123"/>
    </row>
    <row r="15" spans="1:8" s="112" customFormat="1" ht="46.5" customHeight="1">
      <c r="A15" s="394"/>
      <c r="B15" s="21" t="s">
        <v>426</v>
      </c>
      <c r="C15" s="21" t="s">
        <v>398</v>
      </c>
      <c r="D15" s="21" t="s">
        <v>399</v>
      </c>
      <c r="E15" s="21" t="s">
        <v>262</v>
      </c>
      <c r="F15" s="21" t="s">
        <v>397</v>
      </c>
      <c r="G15" s="389"/>
      <c r="H15" s="123"/>
    </row>
    <row r="16" spans="1:8" s="112" customFormat="1" ht="12">
      <c r="A16" s="120">
        <v>1</v>
      </c>
      <c r="B16" s="116">
        <v>2</v>
      </c>
      <c r="C16" s="116">
        <v>3</v>
      </c>
      <c r="D16" s="116">
        <v>4</v>
      </c>
      <c r="E16" s="116">
        <v>5</v>
      </c>
      <c r="F16" s="116">
        <v>6</v>
      </c>
      <c r="G16" s="116">
        <v>7</v>
      </c>
      <c r="H16" s="123"/>
    </row>
    <row r="17" spans="1:8" ht="26.25">
      <c r="A17" s="56" t="s">
        <v>581</v>
      </c>
      <c r="B17" s="44" t="s">
        <v>386</v>
      </c>
      <c r="C17" s="45"/>
      <c r="D17" s="45"/>
      <c r="E17" s="45"/>
      <c r="F17" s="45"/>
      <c r="G17" s="46">
        <f aca="true" t="shared" si="0" ref="G17:G22">G18</f>
        <v>40000</v>
      </c>
      <c r="H17" s="208"/>
    </row>
    <row r="18" spans="1:7" ht="26.25">
      <c r="A18" s="57" t="s">
        <v>420</v>
      </c>
      <c r="B18" s="15" t="s">
        <v>387</v>
      </c>
      <c r="C18" s="22"/>
      <c r="D18" s="22"/>
      <c r="E18" s="22"/>
      <c r="F18" s="22"/>
      <c r="G18" s="18">
        <f t="shared" si="0"/>
        <v>40000</v>
      </c>
    </row>
    <row r="19" spans="1:7" ht="26.25">
      <c r="A19" s="58" t="s">
        <v>427</v>
      </c>
      <c r="B19" s="16" t="s">
        <v>388</v>
      </c>
      <c r="C19" s="16" t="s">
        <v>282</v>
      </c>
      <c r="D19" s="16"/>
      <c r="E19" s="16"/>
      <c r="F19" s="16"/>
      <c r="G19" s="19">
        <f t="shared" si="0"/>
        <v>40000</v>
      </c>
    </row>
    <row r="20" spans="1:7" ht="15">
      <c r="A20" s="59" t="s">
        <v>612</v>
      </c>
      <c r="B20" s="16" t="s">
        <v>388</v>
      </c>
      <c r="C20" s="11" t="s">
        <v>282</v>
      </c>
      <c r="D20" s="11" t="s">
        <v>263</v>
      </c>
      <c r="E20" s="11"/>
      <c r="F20" s="11"/>
      <c r="G20" s="14">
        <f t="shared" si="0"/>
        <v>40000</v>
      </c>
    </row>
    <row r="21" spans="1:7" ht="26.25">
      <c r="A21" s="55" t="s">
        <v>432</v>
      </c>
      <c r="B21" s="16" t="s">
        <v>388</v>
      </c>
      <c r="C21" s="11" t="s">
        <v>282</v>
      </c>
      <c r="D21" s="11" t="s">
        <v>263</v>
      </c>
      <c r="E21" s="11" t="s">
        <v>408</v>
      </c>
      <c r="F21" s="11"/>
      <c r="G21" s="14">
        <f t="shared" si="0"/>
        <v>40000</v>
      </c>
    </row>
    <row r="22" spans="1:7" ht="39">
      <c r="A22" s="58" t="s">
        <v>275</v>
      </c>
      <c r="B22" s="16" t="s">
        <v>388</v>
      </c>
      <c r="C22" s="11" t="s">
        <v>282</v>
      </c>
      <c r="D22" s="11" t="s">
        <v>263</v>
      </c>
      <c r="E22" s="11" t="s">
        <v>274</v>
      </c>
      <c r="F22" s="10"/>
      <c r="G22" s="14">
        <f t="shared" si="0"/>
        <v>40000</v>
      </c>
    </row>
    <row r="23" spans="1:7" ht="39">
      <c r="A23" s="58" t="s">
        <v>188</v>
      </c>
      <c r="B23" s="11" t="s">
        <v>388</v>
      </c>
      <c r="C23" s="11" t="s">
        <v>282</v>
      </c>
      <c r="D23" s="11" t="s">
        <v>263</v>
      </c>
      <c r="E23" s="11" t="s">
        <v>274</v>
      </c>
      <c r="F23" s="11" t="s">
        <v>401</v>
      </c>
      <c r="G23" s="14">
        <v>40000</v>
      </c>
    </row>
    <row r="24" spans="1:8" ht="51.75">
      <c r="A24" s="56" t="s">
        <v>588</v>
      </c>
      <c r="B24" s="44" t="s">
        <v>373</v>
      </c>
      <c r="C24" s="44"/>
      <c r="D24" s="44"/>
      <c r="E24" s="44"/>
      <c r="F24" s="44"/>
      <c r="G24" s="46">
        <f>G25</f>
        <v>200000</v>
      </c>
      <c r="H24" s="208"/>
    </row>
    <row r="25" spans="1:7" ht="26.25">
      <c r="A25" s="57" t="s">
        <v>417</v>
      </c>
      <c r="B25" s="10" t="s">
        <v>374</v>
      </c>
      <c r="C25" s="10"/>
      <c r="D25" s="10"/>
      <c r="E25" s="10"/>
      <c r="F25" s="10"/>
      <c r="G25" s="13">
        <f>G26</f>
        <v>200000</v>
      </c>
    </row>
    <row r="26" spans="1:7" ht="26.25">
      <c r="A26" s="58" t="s">
        <v>377</v>
      </c>
      <c r="B26" s="11" t="s">
        <v>376</v>
      </c>
      <c r="C26" s="11" t="s">
        <v>310</v>
      </c>
      <c r="D26" s="11"/>
      <c r="E26" s="11"/>
      <c r="F26" s="11"/>
      <c r="G26" s="14">
        <f>G28+G31</f>
        <v>200000</v>
      </c>
    </row>
    <row r="27" spans="1:7" ht="15">
      <c r="A27" s="211" t="s">
        <v>611</v>
      </c>
      <c r="B27" s="11" t="s">
        <v>378</v>
      </c>
      <c r="C27" s="11" t="s">
        <v>310</v>
      </c>
      <c r="D27" s="11" t="s">
        <v>263</v>
      </c>
      <c r="E27" s="11"/>
      <c r="F27" s="11"/>
      <c r="G27" s="14">
        <f>SUM(G28)</f>
        <v>150000</v>
      </c>
    </row>
    <row r="28" spans="1:7" ht="51.75">
      <c r="A28" s="57" t="s">
        <v>418</v>
      </c>
      <c r="B28" s="10" t="s">
        <v>378</v>
      </c>
      <c r="C28" s="10" t="s">
        <v>310</v>
      </c>
      <c r="D28" s="10" t="s">
        <v>263</v>
      </c>
      <c r="E28" s="10"/>
      <c r="F28" s="10"/>
      <c r="G28" s="13">
        <f>G29</f>
        <v>150000</v>
      </c>
    </row>
    <row r="29" spans="1:7" ht="26.25">
      <c r="A29" s="58" t="s">
        <v>380</v>
      </c>
      <c r="B29" s="11" t="s">
        <v>378</v>
      </c>
      <c r="C29" s="11" t="s">
        <v>310</v>
      </c>
      <c r="D29" s="11" t="s">
        <v>263</v>
      </c>
      <c r="E29" s="11" t="s">
        <v>379</v>
      </c>
      <c r="F29" s="11"/>
      <c r="G29" s="14">
        <f>G30</f>
        <v>150000</v>
      </c>
    </row>
    <row r="30" spans="1:7" ht="39">
      <c r="A30" s="58" t="s">
        <v>188</v>
      </c>
      <c r="B30" s="11" t="s">
        <v>378</v>
      </c>
      <c r="C30" s="11" t="s">
        <v>310</v>
      </c>
      <c r="D30" s="11" t="s">
        <v>263</v>
      </c>
      <c r="E30" s="11" t="s">
        <v>379</v>
      </c>
      <c r="F30" s="11" t="s">
        <v>401</v>
      </c>
      <c r="G30" s="14">
        <v>150000</v>
      </c>
    </row>
    <row r="31" spans="1:7" ht="26.25">
      <c r="A31" s="60" t="s">
        <v>382</v>
      </c>
      <c r="B31" s="10" t="s">
        <v>381</v>
      </c>
      <c r="C31" s="10" t="s">
        <v>310</v>
      </c>
      <c r="D31" s="10" t="s">
        <v>302</v>
      </c>
      <c r="E31" s="10"/>
      <c r="F31" s="10"/>
      <c r="G31" s="13">
        <f>G32</f>
        <v>50000</v>
      </c>
    </row>
    <row r="32" spans="1:7" ht="26.25">
      <c r="A32" s="58" t="s">
        <v>380</v>
      </c>
      <c r="B32" s="11" t="s">
        <v>381</v>
      </c>
      <c r="C32" s="11" t="s">
        <v>310</v>
      </c>
      <c r="D32" s="11" t="s">
        <v>302</v>
      </c>
      <c r="E32" s="11" t="s">
        <v>379</v>
      </c>
      <c r="F32" s="11"/>
      <c r="G32" s="14">
        <f>G33</f>
        <v>50000</v>
      </c>
    </row>
    <row r="33" spans="1:7" ht="39">
      <c r="A33" s="58" t="s">
        <v>188</v>
      </c>
      <c r="B33" s="11" t="s">
        <v>381</v>
      </c>
      <c r="C33" s="11" t="s">
        <v>310</v>
      </c>
      <c r="D33" s="11" t="s">
        <v>302</v>
      </c>
      <c r="E33" s="11" t="s">
        <v>379</v>
      </c>
      <c r="F33" s="11" t="s">
        <v>401</v>
      </c>
      <c r="G33" s="14">
        <v>50000</v>
      </c>
    </row>
    <row r="34" spans="1:8" ht="39">
      <c r="A34" s="56" t="s">
        <v>589</v>
      </c>
      <c r="B34" s="44" t="s">
        <v>346</v>
      </c>
      <c r="C34" s="44"/>
      <c r="D34" s="44"/>
      <c r="E34" s="44"/>
      <c r="F34" s="44"/>
      <c r="G34" s="46">
        <f aca="true" t="shared" si="1" ref="G34:G40">G35</f>
        <v>5000</v>
      </c>
      <c r="H34" s="208"/>
    </row>
    <row r="35" spans="1:7" ht="26.25">
      <c r="A35" s="58" t="s">
        <v>406</v>
      </c>
      <c r="B35" s="16" t="s">
        <v>347</v>
      </c>
      <c r="C35" s="26"/>
      <c r="D35" s="26"/>
      <c r="E35" s="26"/>
      <c r="F35" s="26"/>
      <c r="G35" s="19">
        <f t="shared" si="1"/>
        <v>5000</v>
      </c>
    </row>
    <row r="36" spans="1:7" ht="26.25">
      <c r="A36" s="58" t="s">
        <v>407</v>
      </c>
      <c r="B36" s="16" t="s">
        <v>347</v>
      </c>
      <c r="C36" s="16"/>
      <c r="D36" s="16"/>
      <c r="E36" s="16"/>
      <c r="F36" s="16"/>
      <c r="G36" s="19">
        <f t="shared" si="1"/>
        <v>5000</v>
      </c>
    </row>
    <row r="37" spans="1:7" ht="15">
      <c r="A37" s="58" t="s">
        <v>428</v>
      </c>
      <c r="B37" s="11" t="s">
        <v>347</v>
      </c>
      <c r="C37" s="11" t="s">
        <v>280</v>
      </c>
      <c r="D37" s="11"/>
      <c r="E37" s="11"/>
      <c r="F37" s="11"/>
      <c r="G37" s="14">
        <f t="shared" si="1"/>
        <v>5000</v>
      </c>
    </row>
    <row r="38" spans="1:7" ht="15">
      <c r="A38" s="58" t="s">
        <v>609</v>
      </c>
      <c r="B38" s="11" t="s">
        <v>347</v>
      </c>
      <c r="C38" s="11" t="s">
        <v>280</v>
      </c>
      <c r="D38" s="11" t="s">
        <v>280</v>
      </c>
      <c r="E38" s="11"/>
      <c r="F38" s="11"/>
      <c r="G38" s="14">
        <f>G40</f>
        <v>5000</v>
      </c>
    </row>
    <row r="39" spans="1:7" ht="26.25">
      <c r="A39" s="55" t="s">
        <v>432</v>
      </c>
      <c r="B39" s="11" t="s">
        <v>348</v>
      </c>
      <c r="C39" s="11" t="s">
        <v>280</v>
      </c>
      <c r="D39" s="11" t="s">
        <v>280</v>
      </c>
      <c r="E39" s="11" t="s">
        <v>408</v>
      </c>
      <c r="F39" s="11"/>
      <c r="G39" s="14">
        <f>G40</f>
        <v>5000</v>
      </c>
    </row>
    <row r="40" spans="1:7" ht="39">
      <c r="A40" s="58" t="s">
        <v>275</v>
      </c>
      <c r="B40" s="11" t="s">
        <v>348</v>
      </c>
      <c r="C40" s="11" t="s">
        <v>280</v>
      </c>
      <c r="D40" s="11" t="s">
        <v>280</v>
      </c>
      <c r="E40" s="11" t="s">
        <v>274</v>
      </c>
      <c r="F40" s="11"/>
      <c r="G40" s="14">
        <f t="shared" si="1"/>
        <v>5000</v>
      </c>
    </row>
    <row r="41" spans="1:7" ht="39">
      <c r="A41" s="58" t="s">
        <v>188</v>
      </c>
      <c r="B41" s="11" t="s">
        <v>348</v>
      </c>
      <c r="C41" s="11" t="s">
        <v>280</v>
      </c>
      <c r="D41" s="11" t="s">
        <v>280</v>
      </c>
      <c r="E41" s="11" t="s">
        <v>274</v>
      </c>
      <c r="F41" s="11" t="s">
        <v>401</v>
      </c>
      <c r="G41" s="14">
        <v>5000</v>
      </c>
    </row>
    <row r="42" spans="1:8" ht="51.75">
      <c r="A42" s="56" t="s">
        <v>590</v>
      </c>
      <c r="B42" s="44" t="s">
        <v>349</v>
      </c>
      <c r="C42" s="44"/>
      <c r="D42" s="44"/>
      <c r="E42" s="44"/>
      <c r="F42" s="44"/>
      <c r="G42" s="46">
        <f aca="true" t="shared" si="2" ref="G42:G48">G43</f>
        <v>5000</v>
      </c>
      <c r="H42" s="208"/>
    </row>
    <row r="43" spans="1:7" ht="26.25">
      <c r="A43" s="57" t="s">
        <v>409</v>
      </c>
      <c r="B43" s="15" t="s">
        <v>350</v>
      </c>
      <c r="C43" s="10"/>
      <c r="D43" s="10"/>
      <c r="E43" s="10"/>
      <c r="F43" s="10"/>
      <c r="G43" s="13">
        <f t="shared" si="2"/>
        <v>5000</v>
      </c>
    </row>
    <row r="44" spans="1:7" ht="39">
      <c r="A44" s="58" t="s">
        <v>410</v>
      </c>
      <c r="B44" s="16" t="s">
        <v>351</v>
      </c>
      <c r="C44" s="16"/>
      <c r="D44" s="26"/>
      <c r="E44" s="26"/>
      <c r="F44" s="26"/>
      <c r="G44" s="19">
        <f t="shared" si="2"/>
        <v>5000</v>
      </c>
    </row>
    <row r="45" spans="1:7" ht="15">
      <c r="A45" s="58" t="s">
        <v>428</v>
      </c>
      <c r="B45" s="16" t="s">
        <v>351</v>
      </c>
      <c r="C45" s="16" t="s">
        <v>280</v>
      </c>
      <c r="D45" s="16"/>
      <c r="E45" s="16"/>
      <c r="F45" s="16"/>
      <c r="G45" s="19">
        <f t="shared" si="2"/>
        <v>5000</v>
      </c>
    </row>
    <row r="46" spans="1:7" ht="15">
      <c r="A46" s="58" t="s">
        <v>609</v>
      </c>
      <c r="B46" s="16" t="s">
        <v>351</v>
      </c>
      <c r="C46" s="11" t="s">
        <v>280</v>
      </c>
      <c r="D46" s="11" t="s">
        <v>280</v>
      </c>
      <c r="E46" s="11"/>
      <c r="F46" s="11"/>
      <c r="G46" s="14">
        <f>G48</f>
        <v>5000</v>
      </c>
    </row>
    <row r="47" spans="1:7" ht="26.25">
      <c r="A47" s="55" t="s">
        <v>432</v>
      </c>
      <c r="B47" s="16" t="s">
        <v>351</v>
      </c>
      <c r="C47" s="11" t="s">
        <v>280</v>
      </c>
      <c r="D47" s="11" t="s">
        <v>280</v>
      </c>
      <c r="E47" s="11" t="s">
        <v>408</v>
      </c>
      <c r="F47" s="11"/>
      <c r="G47" s="14">
        <f>G48</f>
        <v>5000</v>
      </c>
    </row>
    <row r="48" spans="1:7" ht="39">
      <c r="A48" s="58" t="s">
        <v>275</v>
      </c>
      <c r="B48" s="11" t="s">
        <v>351</v>
      </c>
      <c r="C48" s="11" t="s">
        <v>280</v>
      </c>
      <c r="D48" s="11" t="s">
        <v>280</v>
      </c>
      <c r="E48" s="11" t="s">
        <v>274</v>
      </c>
      <c r="F48" s="11"/>
      <c r="G48" s="14">
        <f t="shared" si="2"/>
        <v>5000</v>
      </c>
    </row>
    <row r="49" spans="1:7" ht="39">
      <c r="A49" s="58" t="s">
        <v>188</v>
      </c>
      <c r="B49" s="11" t="s">
        <v>351</v>
      </c>
      <c r="C49" s="11" t="s">
        <v>280</v>
      </c>
      <c r="D49" s="11" t="s">
        <v>280</v>
      </c>
      <c r="E49" s="11" t="s">
        <v>274</v>
      </c>
      <c r="F49" s="11" t="s">
        <v>401</v>
      </c>
      <c r="G49" s="14">
        <v>5000</v>
      </c>
    </row>
    <row r="50" spans="1:8" ht="51.75">
      <c r="A50" s="56" t="s">
        <v>593</v>
      </c>
      <c r="B50" s="44" t="s">
        <v>290</v>
      </c>
      <c r="C50" s="44"/>
      <c r="D50" s="44"/>
      <c r="E50" s="44"/>
      <c r="F50" s="44"/>
      <c r="G50" s="46">
        <f aca="true" t="shared" si="3" ref="G50:G55">G51</f>
        <v>1281000</v>
      </c>
      <c r="H50" s="208"/>
    </row>
    <row r="51" spans="1:7" ht="39">
      <c r="A51" s="58" t="s">
        <v>429</v>
      </c>
      <c r="B51" s="11" t="s">
        <v>292</v>
      </c>
      <c r="C51" s="11"/>
      <c r="D51" s="11"/>
      <c r="E51" s="11"/>
      <c r="F51" s="11"/>
      <c r="G51" s="14">
        <f>G52+G57</f>
        <v>1281000</v>
      </c>
    </row>
    <row r="52" spans="1:7" ht="39">
      <c r="A52" s="58" t="s">
        <v>294</v>
      </c>
      <c r="B52" s="11" t="s">
        <v>293</v>
      </c>
      <c r="C52" s="11"/>
      <c r="D52" s="11"/>
      <c r="E52" s="11"/>
      <c r="F52" s="11"/>
      <c r="G52" s="14">
        <f t="shared" si="3"/>
        <v>67868</v>
      </c>
    </row>
    <row r="53" spans="1:7" ht="15">
      <c r="A53" s="59" t="s">
        <v>264</v>
      </c>
      <c r="B53" s="11" t="s">
        <v>293</v>
      </c>
      <c r="C53" s="16" t="s">
        <v>328</v>
      </c>
      <c r="D53" s="16"/>
      <c r="E53" s="16"/>
      <c r="F53" s="16"/>
      <c r="G53" s="19">
        <f t="shared" si="3"/>
        <v>67868</v>
      </c>
    </row>
    <row r="54" spans="1:7" ht="15">
      <c r="A54" s="59" t="s">
        <v>288</v>
      </c>
      <c r="B54" s="11" t="s">
        <v>605</v>
      </c>
      <c r="C54" s="11" t="s">
        <v>328</v>
      </c>
      <c r="D54" s="11" t="s">
        <v>328</v>
      </c>
      <c r="E54" s="11"/>
      <c r="F54" s="11"/>
      <c r="G54" s="14">
        <f t="shared" si="3"/>
        <v>67868</v>
      </c>
    </row>
    <row r="55" spans="1:7" ht="26.25">
      <c r="A55" s="55" t="s">
        <v>432</v>
      </c>
      <c r="B55" s="11" t="s">
        <v>605</v>
      </c>
      <c r="C55" s="11" t="s">
        <v>328</v>
      </c>
      <c r="D55" s="11" t="s">
        <v>328</v>
      </c>
      <c r="E55" s="11" t="s">
        <v>408</v>
      </c>
      <c r="F55" s="11"/>
      <c r="G55" s="14">
        <f t="shared" si="3"/>
        <v>67868</v>
      </c>
    </row>
    <row r="56" spans="1:7" ht="39">
      <c r="A56" s="58" t="s">
        <v>275</v>
      </c>
      <c r="B56" s="11" t="s">
        <v>293</v>
      </c>
      <c r="C56" s="11" t="s">
        <v>328</v>
      </c>
      <c r="D56" s="11" t="s">
        <v>328</v>
      </c>
      <c r="E56" s="11" t="s">
        <v>274</v>
      </c>
      <c r="F56" s="11"/>
      <c r="G56" s="14">
        <v>67868</v>
      </c>
    </row>
    <row r="57" spans="1:7" ht="39">
      <c r="A57" s="58" t="s">
        <v>275</v>
      </c>
      <c r="B57" s="11" t="s">
        <v>600</v>
      </c>
      <c r="C57" s="11" t="s">
        <v>328</v>
      </c>
      <c r="D57" s="11" t="s">
        <v>328</v>
      </c>
      <c r="E57" s="11" t="s">
        <v>274</v>
      </c>
      <c r="F57" s="11"/>
      <c r="G57" s="14">
        <v>1213132</v>
      </c>
    </row>
    <row r="58" spans="1:7" ht="39">
      <c r="A58" s="58" t="s">
        <v>188</v>
      </c>
      <c r="B58" s="11" t="s">
        <v>292</v>
      </c>
      <c r="C58" s="11" t="s">
        <v>328</v>
      </c>
      <c r="D58" s="11" t="s">
        <v>328</v>
      </c>
      <c r="E58" s="11" t="s">
        <v>274</v>
      </c>
      <c r="F58" s="11" t="s">
        <v>401</v>
      </c>
      <c r="G58" s="14">
        <f>SUM(G56:G57)</f>
        <v>1281000</v>
      </c>
    </row>
    <row r="59" spans="1:7" ht="39" hidden="1">
      <c r="A59" s="58" t="s">
        <v>275</v>
      </c>
      <c r="B59" s="11" t="s">
        <v>293</v>
      </c>
      <c r="C59" s="11" t="s">
        <v>358</v>
      </c>
      <c r="D59" s="11" t="s">
        <v>263</v>
      </c>
      <c r="E59" s="11" t="s">
        <v>274</v>
      </c>
      <c r="F59" s="11"/>
      <c r="G59" s="14">
        <f>G60</f>
        <v>0</v>
      </c>
    </row>
    <row r="60" spans="1:7" ht="39" hidden="1">
      <c r="A60" s="58" t="s">
        <v>188</v>
      </c>
      <c r="B60" s="11" t="s">
        <v>293</v>
      </c>
      <c r="C60" s="11" t="s">
        <v>358</v>
      </c>
      <c r="D60" s="11" t="s">
        <v>263</v>
      </c>
      <c r="E60" s="11" t="s">
        <v>274</v>
      </c>
      <c r="F60" s="11" t="s">
        <v>401</v>
      </c>
      <c r="G60" s="14">
        <v>0</v>
      </c>
    </row>
    <row r="61" spans="1:8" ht="51.75">
      <c r="A61" s="56" t="s">
        <v>582</v>
      </c>
      <c r="B61" s="44" t="s">
        <v>295</v>
      </c>
      <c r="C61" s="44"/>
      <c r="D61" s="44"/>
      <c r="E61" s="44"/>
      <c r="F61" s="44"/>
      <c r="G61" s="46">
        <f aca="true" t="shared" si="4" ref="G61:G66">G62</f>
        <v>20000</v>
      </c>
      <c r="H61" s="208"/>
    </row>
    <row r="62" spans="1:7" ht="26.25">
      <c r="A62" s="58" t="s">
        <v>549</v>
      </c>
      <c r="B62" s="11" t="s">
        <v>430</v>
      </c>
      <c r="C62" s="11" t="s">
        <v>263</v>
      </c>
      <c r="D62" s="11" t="s">
        <v>289</v>
      </c>
      <c r="E62" s="11"/>
      <c r="F62" s="11"/>
      <c r="G62" s="14">
        <f t="shared" si="4"/>
        <v>20000</v>
      </c>
    </row>
    <row r="63" spans="1:7" ht="39">
      <c r="A63" s="58" t="s">
        <v>431</v>
      </c>
      <c r="B63" s="11" t="s">
        <v>296</v>
      </c>
      <c r="C63" s="11" t="s">
        <v>263</v>
      </c>
      <c r="D63" s="11" t="s">
        <v>289</v>
      </c>
      <c r="E63" s="11"/>
      <c r="F63" s="11"/>
      <c r="G63" s="14">
        <f t="shared" si="4"/>
        <v>20000</v>
      </c>
    </row>
    <row r="64" spans="1:7" ht="26.25">
      <c r="A64" s="58" t="s">
        <v>432</v>
      </c>
      <c r="B64" s="11" t="s">
        <v>296</v>
      </c>
      <c r="C64" s="11" t="s">
        <v>263</v>
      </c>
      <c r="D64" s="11" t="s">
        <v>289</v>
      </c>
      <c r="E64" s="11" t="s">
        <v>408</v>
      </c>
      <c r="F64" s="11"/>
      <c r="G64" s="14">
        <f t="shared" si="4"/>
        <v>20000</v>
      </c>
    </row>
    <row r="65" spans="1:7" ht="39">
      <c r="A65" s="58" t="s">
        <v>275</v>
      </c>
      <c r="B65" s="11" t="s">
        <v>296</v>
      </c>
      <c r="C65" s="11" t="s">
        <v>263</v>
      </c>
      <c r="D65" s="11" t="s">
        <v>289</v>
      </c>
      <c r="E65" s="11" t="s">
        <v>274</v>
      </c>
      <c r="F65" s="11"/>
      <c r="G65" s="14">
        <f t="shared" si="4"/>
        <v>20000</v>
      </c>
    </row>
    <row r="66" spans="1:7" ht="39">
      <c r="A66" s="58" t="s">
        <v>433</v>
      </c>
      <c r="B66" s="11" t="s">
        <v>296</v>
      </c>
      <c r="C66" s="11" t="s">
        <v>263</v>
      </c>
      <c r="D66" s="11" t="s">
        <v>289</v>
      </c>
      <c r="E66" s="11" t="s">
        <v>274</v>
      </c>
      <c r="F66" s="11"/>
      <c r="G66" s="14">
        <f t="shared" si="4"/>
        <v>20000</v>
      </c>
    </row>
    <row r="67" spans="1:7" ht="39">
      <c r="A67" s="58" t="s">
        <v>188</v>
      </c>
      <c r="B67" s="11" t="s">
        <v>296</v>
      </c>
      <c r="C67" s="11" t="s">
        <v>263</v>
      </c>
      <c r="D67" s="11" t="s">
        <v>289</v>
      </c>
      <c r="E67" s="11" t="s">
        <v>274</v>
      </c>
      <c r="F67" s="11" t="s">
        <v>401</v>
      </c>
      <c r="G67" s="14">
        <v>20000</v>
      </c>
    </row>
    <row r="68" spans="1:8" ht="39">
      <c r="A68" s="56" t="s">
        <v>361</v>
      </c>
      <c r="B68" s="44" t="s">
        <v>434</v>
      </c>
      <c r="C68" s="44"/>
      <c r="D68" s="44"/>
      <c r="E68" s="44"/>
      <c r="F68" s="44"/>
      <c r="G68" s="46">
        <f>G69</f>
        <v>11029465</v>
      </c>
      <c r="H68" s="208"/>
    </row>
    <row r="69" spans="1:7" ht="26.25">
      <c r="A69" s="58" t="s">
        <v>435</v>
      </c>
      <c r="B69" s="11" t="s">
        <v>434</v>
      </c>
      <c r="C69" s="11" t="s">
        <v>358</v>
      </c>
      <c r="D69" s="11" t="s">
        <v>263</v>
      </c>
      <c r="E69" s="11"/>
      <c r="F69" s="11"/>
      <c r="G69" s="14">
        <f>G70+G73+G76</f>
        <v>11029465</v>
      </c>
    </row>
    <row r="70" spans="1:7" ht="39">
      <c r="A70" s="58" t="s">
        <v>436</v>
      </c>
      <c r="B70" s="11" t="s">
        <v>360</v>
      </c>
      <c r="C70" s="11" t="s">
        <v>358</v>
      </c>
      <c r="D70" s="11" t="s">
        <v>263</v>
      </c>
      <c r="E70" s="11"/>
      <c r="F70" s="11"/>
      <c r="G70" s="14">
        <f>G71</f>
        <v>5110</v>
      </c>
    </row>
    <row r="71" spans="1:7" ht="26.25">
      <c r="A71" s="58" t="s">
        <v>432</v>
      </c>
      <c r="B71" s="11" t="s">
        <v>360</v>
      </c>
      <c r="C71" s="11" t="s">
        <v>358</v>
      </c>
      <c r="D71" s="11" t="s">
        <v>263</v>
      </c>
      <c r="E71" s="11" t="s">
        <v>408</v>
      </c>
      <c r="F71" s="11"/>
      <c r="G71" s="14">
        <f>G72</f>
        <v>5110</v>
      </c>
    </row>
    <row r="72" spans="1:7" ht="39">
      <c r="A72" s="58" t="s">
        <v>433</v>
      </c>
      <c r="B72" s="11" t="s">
        <v>360</v>
      </c>
      <c r="C72" s="11" t="s">
        <v>358</v>
      </c>
      <c r="D72" s="11" t="s">
        <v>263</v>
      </c>
      <c r="E72" s="11" t="s">
        <v>274</v>
      </c>
      <c r="F72" s="11" t="s">
        <v>401</v>
      </c>
      <c r="G72" s="14">
        <v>5110</v>
      </c>
    </row>
    <row r="73" spans="1:7" ht="25.5">
      <c r="A73" s="33" t="s">
        <v>633</v>
      </c>
      <c r="B73" s="11" t="s">
        <v>642</v>
      </c>
      <c r="C73" s="11" t="s">
        <v>358</v>
      </c>
      <c r="D73" s="11" t="s">
        <v>263</v>
      </c>
      <c r="E73" s="11"/>
      <c r="F73" s="11"/>
      <c r="G73" s="14">
        <f>G74</f>
        <v>3535354</v>
      </c>
    </row>
    <row r="74" spans="1:7" ht="38.25">
      <c r="A74" s="33" t="s">
        <v>494</v>
      </c>
      <c r="B74" s="11" t="s">
        <v>642</v>
      </c>
      <c r="C74" s="11" t="s">
        <v>358</v>
      </c>
      <c r="D74" s="11" t="s">
        <v>263</v>
      </c>
      <c r="E74" s="11" t="s">
        <v>274</v>
      </c>
      <c r="F74" s="11" t="s">
        <v>401</v>
      </c>
      <c r="G74" s="14">
        <v>3535354</v>
      </c>
    </row>
    <row r="75" spans="1:7" ht="38.25">
      <c r="A75" s="107" t="s">
        <v>601</v>
      </c>
      <c r="B75" s="11" t="s">
        <v>602</v>
      </c>
      <c r="C75" s="11" t="s">
        <v>358</v>
      </c>
      <c r="D75" s="11" t="s">
        <v>263</v>
      </c>
      <c r="E75" s="11"/>
      <c r="F75" s="11"/>
      <c r="G75" s="14">
        <f>G76</f>
        <v>7489001</v>
      </c>
    </row>
    <row r="76" spans="1:7" ht="39">
      <c r="A76" s="58" t="s">
        <v>433</v>
      </c>
      <c r="B76" s="11" t="s">
        <v>602</v>
      </c>
      <c r="C76" s="11" t="s">
        <v>358</v>
      </c>
      <c r="D76" s="11" t="s">
        <v>263</v>
      </c>
      <c r="E76" s="11" t="s">
        <v>274</v>
      </c>
      <c r="F76" s="11"/>
      <c r="G76" s="14">
        <v>7489001</v>
      </c>
    </row>
    <row r="77" spans="1:7" ht="39">
      <c r="A77" s="58" t="s">
        <v>188</v>
      </c>
      <c r="B77" s="11" t="s">
        <v>434</v>
      </c>
      <c r="C77" s="11" t="s">
        <v>358</v>
      </c>
      <c r="D77" s="11" t="s">
        <v>263</v>
      </c>
      <c r="E77" s="11" t="s">
        <v>274</v>
      </c>
      <c r="F77" s="11" t="s">
        <v>401</v>
      </c>
      <c r="G77" s="14">
        <v>7489001</v>
      </c>
    </row>
    <row r="78" spans="1:8" ht="39">
      <c r="A78" s="56" t="s">
        <v>641</v>
      </c>
      <c r="B78" s="44" t="s">
        <v>394</v>
      </c>
      <c r="C78" s="44" t="s">
        <v>263</v>
      </c>
      <c r="D78" s="44" t="s">
        <v>289</v>
      </c>
      <c r="E78" s="44"/>
      <c r="F78" s="44"/>
      <c r="G78" s="46">
        <f>G79</f>
        <v>5000</v>
      </c>
      <c r="H78" s="208"/>
    </row>
    <row r="79" spans="1:7" ht="39">
      <c r="A79" s="58" t="s">
        <v>437</v>
      </c>
      <c r="B79" s="11" t="s">
        <v>438</v>
      </c>
      <c r="C79" s="11" t="s">
        <v>263</v>
      </c>
      <c r="D79" s="11" t="s">
        <v>289</v>
      </c>
      <c r="E79" s="11"/>
      <c r="F79" s="11"/>
      <c r="G79" s="14">
        <f>G80</f>
        <v>5000</v>
      </c>
    </row>
    <row r="80" spans="1:7" ht="39">
      <c r="A80" s="58" t="s">
        <v>439</v>
      </c>
      <c r="B80" s="11" t="s">
        <v>355</v>
      </c>
      <c r="C80" s="11" t="s">
        <v>263</v>
      </c>
      <c r="D80" s="11" t="s">
        <v>289</v>
      </c>
      <c r="E80" s="11"/>
      <c r="F80" s="11"/>
      <c r="G80" s="14">
        <f>G81</f>
        <v>5000</v>
      </c>
    </row>
    <row r="81" spans="1:7" ht="26.25">
      <c r="A81" s="58" t="s">
        <v>432</v>
      </c>
      <c r="B81" s="11" t="s">
        <v>355</v>
      </c>
      <c r="C81" s="11" t="s">
        <v>263</v>
      </c>
      <c r="D81" s="11" t="s">
        <v>289</v>
      </c>
      <c r="E81" s="11" t="s">
        <v>408</v>
      </c>
      <c r="F81" s="11"/>
      <c r="G81" s="14">
        <f>G82</f>
        <v>5000</v>
      </c>
    </row>
    <row r="82" spans="1:7" ht="39">
      <c r="A82" s="58" t="s">
        <v>275</v>
      </c>
      <c r="B82" s="11" t="s">
        <v>355</v>
      </c>
      <c r="C82" s="11" t="s">
        <v>263</v>
      </c>
      <c r="D82" s="11" t="s">
        <v>289</v>
      </c>
      <c r="E82" s="11" t="s">
        <v>274</v>
      </c>
      <c r="F82" s="11"/>
      <c r="G82" s="14">
        <f>G83</f>
        <v>5000</v>
      </c>
    </row>
    <row r="83" spans="1:7" ht="39">
      <c r="A83" s="58" t="s">
        <v>188</v>
      </c>
      <c r="B83" s="11" t="s">
        <v>355</v>
      </c>
      <c r="C83" s="11" t="s">
        <v>263</v>
      </c>
      <c r="D83" s="11" t="s">
        <v>289</v>
      </c>
      <c r="E83" s="11" t="s">
        <v>274</v>
      </c>
      <c r="F83" s="11" t="s">
        <v>401</v>
      </c>
      <c r="G83" s="14">
        <v>5000</v>
      </c>
    </row>
    <row r="84" spans="1:8" ht="51.75" hidden="1">
      <c r="A84" s="56" t="s">
        <v>591</v>
      </c>
      <c r="B84" s="44" t="s">
        <v>440</v>
      </c>
      <c r="C84" s="44"/>
      <c r="D84" s="44"/>
      <c r="E84" s="44"/>
      <c r="F84" s="44"/>
      <c r="G84" s="46">
        <f>G85</f>
        <v>0</v>
      </c>
      <c r="H84" s="208"/>
    </row>
    <row r="85" spans="1:7" ht="25.5" hidden="1">
      <c r="A85" s="71" t="s">
        <v>552</v>
      </c>
      <c r="B85" s="11" t="s">
        <v>441</v>
      </c>
      <c r="C85" s="11" t="s">
        <v>263</v>
      </c>
      <c r="D85" s="11" t="s">
        <v>289</v>
      </c>
      <c r="E85" s="11"/>
      <c r="F85" s="11"/>
      <c r="G85" s="14">
        <f>G86</f>
        <v>0</v>
      </c>
    </row>
    <row r="86" spans="1:7" ht="26.25" hidden="1">
      <c r="A86" s="58" t="s">
        <v>432</v>
      </c>
      <c r="B86" s="11" t="s">
        <v>298</v>
      </c>
      <c r="C86" s="11" t="s">
        <v>263</v>
      </c>
      <c r="D86" s="11" t="s">
        <v>289</v>
      </c>
      <c r="E86" s="11" t="s">
        <v>408</v>
      </c>
      <c r="F86" s="11"/>
      <c r="G86" s="14">
        <f>G87</f>
        <v>0</v>
      </c>
    </row>
    <row r="87" spans="1:7" ht="39" hidden="1">
      <c r="A87" s="58" t="s">
        <v>275</v>
      </c>
      <c r="B87" s="11" t="s">
        <v>298</v>
      </c>
      <c r="C87" s="11" t="s">
        <v>263</v>
      </c>
      <c r="D87" s="11" t="s">
        <v>289</v>
      </c>
      <c r="E87" s="11" t="s">
        <v>274</v>
      </c>
      <c r="F87" s="11"/>
      <c r="G87" s="14">
        <f>G88</f>
        <v>0</v>
      </c>
    </row>
    <row r="88" spans="1:7" ht="39" hidden="1">
      <c r="A88" s="58" t="s">
        <v>188</v>
      </c>
      <c r="B88" s="11" t="s">
        <v>298</v>
      </c>
      <c r="C88" s="11" t="s">
        <v>263</v>
      </c>
      <c r="D88" s="11" t="s">
        <v>289</v>
      </c>
      <c r="E88" s="11" t="s">
        <v>274</v>
      </c>
      <c r="F88" s="11" t="s">
        <v>401</v>
      </c>
      <c r="G88" s="14">
        <v>0</v>
      </c>
    </row>
    <row r="89" spans="1:8" ht="51.75">
      <c r="A89" s="56" t="s">
        <v>442</v>
      </c>
      <c r="B89" s="44" t="s">
        <v>311</v>
      </c>
      <c r="C89" s="44"/>
      <c r="D89" s="44"/>
      <c r="E89" s="44"/>
      <c r="F89" s="44"/>
      <c r="G89" s="46">
        <f>G90</f>
        <v>73000</v>
      </c>
      <c r="H89" s="208"/>
    </row>
    <row r="90" spans="1:7" ht="38.25">
      <c r="A90" s="106" t="s">
        <v>554</v>
      </c>
      <c r="B90" s="11" t="s">
        <v>312</v>
      </c>
      <c r="C90" s="11" t="s">
        <v>302</v>
      </c>
      <c r="D90" s="11"/>
      <c r="E90" s="11"/>
      <c r="F90" s="11"/>
      <c r="G90" s="14">
        <f>G91+G94</f>
        <v>73000</v>
      </c>
    </row>
    <row r="91" spans="1:7" ht="26.25">
      <c r="A91" s="211" t="s">
        <v>553</v>
      </c>
      <c r="B91" s="11" t="s">
        <v>314</v>
      </c>
      <c r="C91" s="11" t="s">
        <v>302</v>
      </c>
      <c r="D91" s="11" t="s">
        <v>310</v>
      </c>
      <c r="E91" s="11"/>
      <c r="F91" s="11"/>
      <c r="G91" s="14">
        <f>G92</f>
        <v>43000</v>
      </c>
    </row>
    <row r="92" spans="1:7" ht="39">
      <c r="A92" s="58" t="s">
        <v>275</v>
      </c>
      <c r="B92" s="11" t="s">
        <v>314</v>
      </c>
      <c r="C92" s="11" t="s">
        <v>302</v>
      </c>
      <c r="D92" s="11" t="s">
        <v>310</v>
      </c>
      <c r="E92" s="11" t="s">
        <v>274</v>
      </c>
      <c r="F92" s="11"/>
      <c r="G92" s="14">
        <f>G93</f>
        <v>43000</v>
      </c>
    </row>
    <row r="93" spans="1:7" ht="39">
      <c r="A93" s="58" t="s">
        <v>188</v>
      </c>
      <c r="B93" s="11" t="s">
        <v>314</v>
      </c>
      <c r="C93" s="11" t="s">
        <v>302</v>
      </c>
      <c r="D93" s="11" t="s">
        <v>310</v>
      </c>
      <c r="E93" s="11" t="s">
        <v>274</v>
      </c>
      <c r="F93" s="11" t="s">
        <v>401</v>
      </c>
      <c r="G93" s="14">
        <v>43000</v>
      </c>
    </row>
    <row r="94" spans="1:7" ht="26.25">
      <c r="A94" s="58" t="s">
        <v>316</v>
      </c>
      <c r="B94" s="11" t="s">
        <v>315</v>
      </c>
      <c r="C94" s="11" t="s">
        <v>302</v>
      </c>
      <c r="D94" s="11" t="s">
        <v>310</v>
      </c>
      <c r="E94" s="11"/>
      <c r="F94" s="11"/>
      <c r="G94" s="14">
        <f>G95</f>
        <v>30000</v>
      </c>
    </row>
    <row r="95" spans="1:7" ht="39">
      <c r="A95" s="58" t="s">
        <v>275</v>
      </c>
      <c r="B95" s="11" t="s">
        <v>315</v>
      </c>
      <c r="C95" s="11" t="s">
        <v>302</v>
      </c>
      <c r="D95" s="11" t="s">
        <v>310</v>
      </c>
      <c r="E95" s="11" t="s">
        <v>274</v>
      </c>
      <c r="F95" s="11"/>
      <c r="G95" s="14">
        <f>G96</f>
        <v>30000</v>
      </c>
    </row>
    <row r="96" spans="1:7" ht="39">
      <c r="A96" s="58" t="s">
        <v>188</v>
      </c>
      <c r="B96" s="11" t="s">
        <v>315</v>
      </c>
      <c r="C96" s="11" t="s">
        <v>302</v>
      </c>
      <c r="D96" s="11" t="s">
        <v>310</v>
      </c>
      <c r="E96" s="11" t="s">
        <v>274</v>
      </c>
      <c r="F96" s="11" t="s">
        <v>401</v>
      </c>
      <c r="G96" s="14">
        <v>30000</v>
      </c>
    </row>
    <row r="97" spans="1:8" ht="64.5">
      <c r="A97" s="61" t="s">
        <v>592</v>
      </c>
      <c r="B97" s="44" t="s">
        <v>331</v>
      </c>
      <c r="C97" s="47"/>
      <c r="D97" s="47"/>
      <c r="E97" s="47"/>
      <c r="F97" s="47"/>
      <c r="G97" s="46">
        <f aca="true" t="shared" si="5" ref="G97:G103">G98</f>
        <v>650000</v>
      </c>
      <c r="H97" s="208"/>
    </row>
    <row r="98" spans="1:7" ht="15">
      <c r="A98" s="59" t="s">
        <v>329</v>
      </c>
      <c r="B98" s="16" t="s">
        <v>331</v>
      </c>
      <c r="C98" s="11" t="s">
        <v>328</v>
      </c>
      <c r="D98" s="11"/>
      <c r="E98" s="11"/>
      <c r="F98" s="11"/>
      <c r="G98" s="14">
        <f t="shared" si="5"/>
        <v>650000</v>
      </c>
    </row>
    <row r="99" spans="1:7" ht="15">
      <c r="A99" s="55" t="s">
        <v>330</v>
      </c>
      <c r="B99" s="16" t="s">
        <v>555</v>
      </c>
      <c r="C99" s="11" t="s">
        <v>328</v>
      </c>
      <c r="D99" s="11" t="s">
        <v>302</v>
      </c>
      <c r="E99" s="11"/>
      <c r="F99" s="11"/>
      <c r="G99" s="14">
        <f>G101</f>
        <v>650000</v>
      </c>
    </row>
    <row r="100" spans="1:7" ht="26.25">
      <c r="A100" s="105" t="s">
        <v>548</v>
      </c>
      <c r="B100" s="16" t="s">
        <v>332</v>
      </c>
      <c r="C100" s="11" t="s">
        <v>328</v>
      </c>
      <c r="D100" s="11" t="s">
        <v>302</v>
      </c>
      <c r="E100" s="11"/>
      <c r="F100" s="11"/>
      <c r="G100" s="14">
        <f>G101</f>
        <v>650000</v>
      </c>
    </row>
    <row r="101" spans="1:7" ht="39">
      <c r="A101" s="59" t="s">
        <v>334</v>
      </c>
      <c r="B101" s="16" t="s">
        <v>333</v>
      </c>
      <c r="C101" s="11" t="s">
        <v>328</v>
      </c>
      <c r="D101" s="11" t="s">
        <v>302</v>
      </c>
      <c r="E101" s="11"/>
      <c r="F101" s="11"/>
      <c r="G101" s="14">
        <f t="shared" si="5"/>
        <v>650000</v>
      </c>
    </row>
    <row r="102" spans="1:7" ht="26.25">
      <c r="A102" s="58" t="s">
        <v>432</v>
      </c>
      <c r="B102" s="16" t="s">
        <v>333</v>
      </c>
      <c r="C102" s="11" t="s">
        <v>328</v>
      </c>
      <c r="D102" s="11" t="s">
        <v>302</v>
      </c>
      <c r="E102" s="11" t="s">
        <v>408</v>
      </c>
      <c r="F102" s="11"/>
      <c r="G102" s="14">
        <f t="shared" si="5"/>
        <v>650000</v>
      </c>
    </row>
    <row r="103" spans="1:7" ht="39">
      <c r="A103" s="58" t="s">
        <v>275</v>
      </c>
      <c r="B103" s="16" t="s">
        <v>333</v>
      </c>
      <c r="C103" s="11" t="s">
        <v>328</v>
      </c>
      <c r="D103" s="11" t="s">
        <v>302</v>
      </c>
      <c r="E103" s="11" t="s">
        <v>274</v>
      </c>
      <c r="F103" s="11"/>
      <c r="G103" s="14">
        <f t="shared" si="5"/>
        <v>650000</v>
      </c>
    </row>
    <row r="104" spans="1:7" ht="39">
      <c r="A104" s="58" t="s">
        <v>188</v>
      </c>
      <c r="B104" s="16" t="s">
        <v>333</v>
      </c>
      <c r="C104" s="11" t="s">
        <v>328</v>
      </c>
      <c r="D104" s="11" t="s">
        <v>302</v>
      </c>
      <c r="E104" s="11" t="s">
        <v>274</v>
      </c>
      <c r="F104" s="11" t="s">
        <v>401</v>
      </c>
      <c r="G104" s="14">
        <v>650000</v>
      </c>
    </row>
    <row r="105" spans="1:8" ht="64.5">
      <c r="A105" s="61" t="s">
        <v>444</v>
      </c>
      <c r="B105" s="44" t="s">
        <v>391</v>
      </c>
      <c r="C105" s="44"/>
      <c r="D105" s="44"/>
      <c r="E105" s="44"/>
      <c r="F105" s="44"/>
      <c r="G105" s="46">
        <f>G108</f>
        <v>10000</v>
      </c>
      <c r="H105" s="208"/>
    </row>
    <row r="106" spans="1:7" ht="15">
      <c r="A106" s="53" t="s">
        <v>428</v>
      </c>
      <c r="B106" s="16" t="s">
        <v>391</v>
      </c>
      <c r="C106" s="11" t="s">
        <v>280</v>
      </c>
      <c r="D106" s="11"/>
      <c r="E106" s="11"/>
      <c r="F106" s="11"/>
      <c r="G106" s="14">
        <f aca="true" t="shared" si="6" ref="G106:G111">G107</f>
        <v>10000</v>
      </c>
    </row>
    <row r="107" spans="1:7" ht="15">
      <c r="A107" s="53" t="s">
        <v>609</v>
      </c>
      <c r="B107" s="16" t="s">
        <v>391</v>
      </c>
      <c r="C107" s="11" t="s">
        <v>280</v>
      </c>
      <c r="D107" s="11" t="s">
        <v>280</v>
      </c>
      <c r="E107" s="11"/>
      <c r="F107" s="11"/>
      <c r="G107" s="14">
        <f t="shared" si="6"/>
        <v>10000</v>
      </c>
    </row>
    <row r="108" spans="1:7" ht="39">
      <c r="A108" s="59" t="s">
        <v>556</v>
      </c>
      <c r="B108" s="16" t="s">
        <v>443</v>
      </c>
      <c r="C108" s="11" t="s">
        <v>280</v>
      </c>
      <c r="D108" s="11" t="s">
        <v>280</v>
      </c>
      <c r="E108" s="11"/>
      <c r="F108" s="11"/>
      <c r="G108" s="14">
        <f t="shared" si="6"/>
        <v>10000</v>
      </c>
    </row>
    <row r="109" spans="1:7" ht="39">
      <c r="A109" s="53" t="s">
        <v>353</v>
      </c>
      <c r="B109" s="16" t="s">
        <v>445</v>
      </c>
      <c r="C109" s="11" t="s">
        <v>280</v>
      </c>
      <c r="D109" s="11" t="s">
        <v>280</v>
      </c>
      <c r="E109" s="11"/>
      <c r="F109" s="11"/>
      <c r="G109" s="14">
        <f t="shared" si="6"/>
        <v>10000</v>
      </c>
    </row>
    <row r="110" spans="1:7" ht="26.25">
      <c r="A110" s="58" t="s">
        <v>432</v>
      </c>
      <c r="B110" s="16" t="s">
        <v>445</v>
      </c>
      <c r="C110" s="11" t="s">
        <v>280</v>
      </c>
      <c r="D110" s="11" t="s">
        <v>280</v>
      </c>
      <c r="E110" s="11" t="s">
        <v>408</v>
      </c>
      <c r="F110" s="11"/>
      <c r="G110" s="14">
        <f t="shared" si="6"/>
        <v>10000</v>
      </c>
    </row>
    <row r="111" spans="1:7" ht="39">
      <c r="A111" s="55" t="s">
        <v>275</v>
      </c>
      <c r="B111" s="16" t="s">
        <v>445</v>
      </c>
      <c r="C111" s="11" t="s">
        <v>280</v>
      </c>
      <c r="D111" s="11" t="s">
        <v>280</v>
      </c>
      <c r="E111" s="11" t="s">
        <v>274</v>
      </c>
      <c r="F111" s="11"/>
      <c r="G111" s="14">
        <f t="shared" si="6"/>
        <v>10000</v>
      </c>
    </row>
    <row r="112" spans="1:7" ht="39">
      <c r="A112" s="58" t="s">
        <v>188</v>
      </c>
      <c r="B112" s="16" t="s">
        <v>445</v>
      </c>
      <c r="C112" s="11" t="s">
        <v>280</v>
      </c>
      <c r="D112" s="11" t="s">
        <v>280</v>
      </c>
      <c r="E112" s="11" t="s">
        <v>274</v>
      </c>
      <c r="F112" s="11" t="s">
        <v>401</v>
      </c>
      <c r="G112" s="14">
        <v>10000</v>
      </c>
    </row>
    <row r="113" spans="1:8" ht="39">
      <c r="A113" s="61" t="s">
        <v>448</v>
      </c>
      <c r="B113" s="44" t="s">
        <v>447</v>
      </c>
      <c r="C113" s="44"/>
      <c r="D113" s="44"/>
      <c r="E113" s="44"/>
      <c r="F113" s="44"/>
      <c r="G113" s="46">
        <f>G116</f>
        <v>20000</v>
      </c>
      <c r="H113" s="208"/>
    </row>
    <row r="114" spans="1:7" ht="15">
      <c r="A114" s="55" t="s">
        <v>329</v>
      </c>
      <c r="B114" s="16" t="s">
        <v>447</v>
      </c>
      <c r="C114" s="11" t="s">
        <v>328</v>
      </c>
      <c r="D114" s="11"/>
      <c r="E114" s="23"/>
      <c r="F114" s="23"/>
      <c r="G114" s="14">
        <f aca="true" t="shared" si="7" ref="G114:G119">G115</f>
        <v>20000</v>
      </c>
    </row>
    <row r="115" spans="1:7" ht="15">
      <c r="A115" s="55" t="s">
        <v>446</v>
      </c>
      <c r="B115" s="16" t="s">
        <v>447</v>
      </c>
      <c r="C115" s="11" t="s">
        <v>328</v>
      </c>
      <c r="D115" s="11" t="s">
        <v>263</v>
      </c>
      <c r="E115" s="23"/>
      <c r="F115" s="23"/>
      <c r="G115" s="14">
        <f t="shared" si="7"/>
        <v>20000</v>
      </c>
    </row>
    <row r="116" spans="1:7" ht="15">
      <c r="A116" s="105" t="s">
        <v>547</v>
      </c>
      <c r="B116" s="16" t="s">
        <v>449</v>
      </c>
      <c r="C116" s="11" t="s">
        <v>328</v>
      </c>
      <c r="D116" s="11" t="s">
        <v>263</v>
      </c>
      <c r="E116" s="11"/>
      <c r="F116" s="11"/>
      <c r="G116" s="14">
        <f t="shared" si="7"/>
        <v>20000</v>
      </c>
    </row>
    <row r="117" spans="1:7" ht="39">
      <c r="A117" s="55" t="s">
        <v>451</v>
      </c>
      <c r="B117" s="16" t="s">
        <v>450</v>
      </c>
      <c r="C117" s="11" t="s">
        <v>328</v>
      </c>
      <c r="D117" s="11" t="s">
        <v>263</v>
      </c>
      <c r="E117" s="11"/>
      <c r="F117" s="11"/>
      <c r="G117" s="14">
        <f t="shared" si="7"/>
        <v>20000</v>
      </c>
    </row>
    <row r="118" spans="1:7" ht="26.25">
      <c r="A118" s="58" t="s">
        <v>432</v>
      </c>
      <c r="B118" s="16" t="s">
        <v>450</v>
      </c>
      <c r="C118" s="11" t="s">
        <v>328</v>
      </c>
      <c r="D118" s="11" t="s">
        <v>263</v>
      </c>
      <c r="E118" s="11" t="s">
        <v>408</v>
      </c>
      <c r="F118" s="11"/>
      <c r="G118" s="14">
        <f t="shared" si="7"/>
        <v>20000</v>
      </c>
    </row>
    <row r="119" spans="1:7" ht="39">
      <c r="A119" s="55" t="s">
        <v>275</v>
      </c>
      <c r="B119" s="16" t="s">
        <v>450</v>
      </c>
      <c r="C119" s="11" t="s">
        <v>328</v>
      </c>
      <c r="D119" s="11" t="s">
        <v>263</v>
      </c>
      <c r="E119" s="11" t="s">
        <v>274</v>
      </c>
      <c r="F119" s="11"/>
      <c r="G119" s="14">
        <f t="shared" si="7"/>
        <v>20000</v>
      </c>
    </row>
    <row r="120" spans="1:7" ht="39">
      <c r="A120" s="58" t="s">
        <v>188</v>
      </c>
      <c r="B120" s="16" t="s">
        <v>450</v>
      </c>
      <c r="C120" s="11" t="s">
        <v>328</v>
      </c>
      <c r="D120" s="11" t="s">
        <v>263</v>
      </c>
      <c r="E120" s="11" t="s">
        <v>274</v>
      </c>
      <c r="F120" s="11" t="s">
        <v>401</v>
      </c>
      <c r="G120" s="14">
        <v>20000</v>
      </c>
    </row>
    <row r="121" spans="1:8" ht="38.25">
      <c r="A121" s="178" t="s">
        <v>566</v>
      </c>
      <c r="B121" s="44" t="s">
        <v>567</v>
      </c>
      <c r="C121" s="44"/>
      <c r="D121" s="44"/>
      <c r="E121" s="44"/>
      <c r="F121" s="44"/>
      <c r="G121" s="46">
        <f>SUM(G126+G128)</f>
        <v>1476961</v>
      </c>
      <c r="H121" s="208"/>
    </row>
    <row r="122" spans="1:7" s="25" customFormat="1" ht="15">
      <c r="A122" s="55" t="s">
        <v>329</v>
      </c>
      <c r="B122" s="179" t="s">
        <v>567</v>
      </c>
      <c r="C122" s="179" t="s">
        <v>328</v>
      </c>
      <c r="D122" s="179"/>
      <c r="E122" s="179"/>
      <c r="F122" s="179"/>
      <c r="G122" s="180">
        <f>G123</f>
        <v>100000</v>
      </c>
    </row>
    <row r="123" spans="1:7" s="25" customFormat="1" ht="15">
      <c r="A123" s="170" t="s">
        <v>330</v>
      </c>
      <c r="B123" s="179" t="s">
        <v>567</v>
      </c>
      <c r="C123" s="179" t="s">
        <v>328</v>
      </c>
      <c r="D123" s="179" t="s">
        <v>302</v>
      </c>
      <c r="E123" s="179"/>
      <c r="F123" s="179"/>
      <c r="G123" s="180">
        <f>G124</f>
        <v>100000</v>
      </c>
    </row>
    <row r="124" spans="1:7" ht="25.5">
      <c r="A124" s="33" t="s">
        <v>594</v>
      </c>
      <c r="B124" s="16" t="s">
        <v>568</v>
      </c>
      <c r="C124" s="11" t="s">
        <v>328</v>
      </c>
      <c r="D124" s="11" t="s">
        <v>302</v>
      </c>
      <c r="E124" s="11"/>
      <c r="F124" s="11"/>
      <c r="G124" s="14">
        <f>G125</f>
        <v>100000</v>
      </c>
    </row>
    <row r="125" spans="1:7" ht="26.25">
      <c r="A125" s="58" t="s">
        <v>432</v>
      </c>
      <c r="B125" s="16" t="s">
        <v>568</v>
      </c>
      <c r="C125" s="11" t="s">
        <v>328</v>
      </c>
      <c r="D125" s="11" t="s">
        <v>302</v>
      </c>
      <c r="E125" s="11" t="s">
        <v>408</v>
      </c>
      <c r="F125" s="11"/>
      <c r="G125" s="14">
        <f>G126</f>
        <v>100000</v>
      </c>
    </row>
    <row r="126" spans="1:7" ht="39">
      <c r="A126" s="55" t="s">
        <v>275</v>
      </c>
      <c r="B126" s="16" t="s">
        <v>568</v>
      </c>
      <c r="C126" s="11" t="s">
        <v>328</v>
      </c>
      <c r="D126" s="11" t="s">
        <v>302</v>
      </c>
      <c r="E126" s="11" t="s">
        <v>274</v>
      </c>
      <c r="F126" s="11" t="s">
        <v>401</v>
      </c>
      <c r="G126" s="14">
        <v>100000</v>
      </c>
    </row>
    <row r="127" spans="1:7" ht="25.5">
      <c r="A127" s="33" t="s">
        <v>632</v>
      </c>
      <c r="B127" s="16" t="s">
        <v>631</v>
      </c>
      <c r="C127" s="11" t="s">
        <v>328</v>
      </c>
      <c r="D127" s="11" t="s">
        <v>302</v>
      </c>
      <c r="E127" s="11" t="s">
        <v>408</v>
      </c>
      <c r="F127" s="11"/>
      <c r="G127" s="14">
        <f>G128</f>
        <v>1376961</v>
      </c>
    </row>
    <row r="128" spans="1:7" ht="25.5">
      <c r="A128" s="107" t="s">
        <v>506</v>
      </c>
      <c r="B128" s="16" t="s">
        <v>631</v>
      </c>
      <c r="C128" s="11" t="s">
        <v>328</v>
      </c>
      <c r="D128" s="11" t="s">
        <v>302</v>
      </c>
      <c r="E128" s="11" t="s">
        <v>274</v>
      </c>
      <c r="F128" s="11"/>
      <c r="G128" s="14">
        <v>1376961</v>
      </c>
    </row>
    <row r="129" spans="1:7" ht="26.25" customHeight="1">
      <c r="A129" s="58" t="s">
        <v>188</v>
      </c>
      <c r="B129" s="16" t="s">
        <v>568</v>
      </c>
      <c r="C129" s="11" t="s">
        <v>328</v>
      </c>
      <c r="D129" s="11" t="s">
        <v>302</v>
      </c>
      <c r="E129" s="11" t="s">
        <v>274</v>
      </c>
      <c r="F129" s="11" t="s">
        <v>401</v>
      </c>
      <c r="G129" s="14">
        <v>1376961</v>
      </c>
    </row>
    <row r="130" spans="1:7" ht="36" customHeight="1">
      <c r="A130" s="178" t="s">
        <v>116</v>
      </c>
      <c r="B130" s="44" t="s">
        <v>117</v>
      </c>
      <c r="C130" s="44" t="s">
        <v>328</v>
      </c>
      <c r="D130" s="44" t="s">
        <v>302</v>
      </c>
      <c r="E130" s="44"/>
      <c r="F130" s="44"/>
      <c r="G130" s="46">
        <f>G131</f>
        <v>128000</v>
      </c>
    </row>
    <row r="131" spans="1:7" ht="26.25" customHeight="1">
      <c r="A131" s="107" t="s">
        <v>119</v>
      </c>
      <c r="B131" s="16" t="s">
        <v>125</v>
      </c>
      <c r="C131" s="11" t="s">
        <v>328</v>
      </c>
      <c r="D131" s="11" t="s">
        <v>302</v>
      </c>
      <c r="E131" s="11" t="s">
        <v>408</v>
      </c>
      <c r="F131" s="11"/>
      <c r="G131" s="14">
        <f>G132</f>
        <v>128000</v>
      </c>
    </row>
    <row r="132" spans="1:7" ht="26.25" customHeight="1">
      <c r="A132" s="107" t="s">
        <v>121</v>
      </c>
      <c r="B132" s="16" t="s">
        <v>120</v>
      </c>
      <c r="C132" s="11" t="s">
        <v>328</v>
      </c>
      <c r="D132" s="11" t="s">
        <v>302</v>
      </c>
      <c r="E132" s="11" t="s">
        <v>274</v>
      </c>
      <c r="F132" s="11"/>
      <c r="G132" s="14">
        <f>G133</f>
        <v>128000</v>
      </c>
    </row>
    <row r="133" spans="1:7" ht="26.25" customHeight="1">
      <c r="A133" s="107" t="s">
        <v>506</v>
      </c>
      <c r="B133" s="16" t="s">
        <v>120</v>
      </c>
      <c r="C133" s="11" t="s">
        <v>328</v>
      </c>
      <c r="D133" s="11" t="s">
        <v>302</v>
      </c>
      <c r="E133" s="11" t="s">
        <v>274</v>
      </c>
      <c r="F133" s="11" t="s">
        <v>401</v>
      </c>
      <c r="G133" s="14">
        <v>128000</v>
      </c>
    </row>
    <row r="134" spans="1:7" ht="26.25" customHeight="1">
      <c r="A134" s="58"/>
      <c r="B134" s="16"/>
      <c r="C134" s="11"/>
      <c r="D134" s="11"/>
      <c r="E134" s="11"/>
      <c r="F134" s="11"/>
      <c r="G134" s="14"/>
    </row>
    <row r="135" spans="1:8" ht="15">
      <c r="A135" s="54" t="s">
        <v>404</v>
      </c>
      <c r="B135" s="10"/>
      <c r="C135" s="10"/>
      <c r="D135" s="10"/>
      <c r="E135" s="10"/>
      <c r="F135" s="10"/>
      <c r="G135" s="13">
        <f>G89+G84+G78+G68+G61+G50+G42+G34+G24+G17+G97+G105+G113+G121+G130</f>
        <v>14943426</v>
      </c>
      <c r="H135" s="25" t="s">
        <v>477</v>
      </c>
    </row>
    <row r="136" ht="15.75" customHeight="1"/>
  </sheetData>
  <sheetProtection/>
  <mergeCells count="15">
    <mergeCell ref="B14:F14"/>
    <mergeCell ref="G14:G15"/>
    <mergeCell ref="A11:G11"/>
    <mergeCell ref="B8:G8"/>
    <mergeCell ref="A14:A15"/>
    <mergeCell ref="A1:G1"/>
    <mergeCell ref="A2:G2"/>
    <mergeCell ref="A3:G3"/>
    <mergeCell ref="A4:G4"/>
    <mergeCell ref="A5:G5"/>
    <mergeCell ref="A12:G12"/>
    <mergeCell ref="A9:G9"/>
    <mergeCell ref="A7:G7"/>
    <mergeCell ref="A10:G10"/>
    <mergeCell ref="A6:G6"/>
  </mergeCells>
  <printOptions/>
  <pageMargins left="0.7480314960629921" right="0.35433070866141736" top="0.3937007874015748" bottom="0.3937007874015748" header="0.5118110236220472" footer="0.5118110236220472"/>
  <pageSetup fitToHeight="66" fitToWidth="1"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zoomScalePageLayoutView="0" workbookViewId="0" topLeftCell="A1">
      <selection activeCell="B8" sqref="B8:D8"/>
    </sheetView>
  </sheetViews>
  <sheetFormatPr defaultColWidth="9.140625" defaultRowHeight="12.75"/>
  <cols>
    <col min="1" max="1" width="34.7109375" style="1" customWidth="1"/>
    <col min="2" max="2" width="48.421875" style="1" customWidth="1"/>
    <col min="3" max="3" width="20.28125" style="1" customWidth="1"/>
    <col min="4" max="4" width="16.28125" style="1" customWidth="1"/>
    <col min="5" max="16384" width="9.140625" style="1" customWidth="1"/>
  </cols>
  <sheetData>
    <row r="1" spans="2:4" ht="13.5" customHeight="1">
      <c r="B1" s="401" t="s">
        <v>168</v>
      </c>
      <c r="C1" s="401"/>
      <c r="D1" s="401"/>
    </row>
    <row r="2" spans="2:4" ht="13.5" customHeight="1">
      <c r="B2" s="401" t="s">
        <v>625</v>
      </c>
      <c r="C2" s="401"/>
      <c r="D2" s="401"/>
    </row>
    <row r="3" spans="2:4" ht="13.5" customHeight="1">
      <c r="B3" s="401" t="s">
        <v>626</v>
      </c>
      <c r="C3" s="401"/>
      <c r="D3" s="401"/>
    </row>
    <row r="4" spans="2:4" ht="13.5" customHeight="1">
      <c r="B4" s="401" t="s">
        <v>627</v>
      </c>
      <c r="C4" s="401"/>
      <c r="D4" s="401"/>
    </row>
    <row r="5" spans="2:4" ht="13.5" customHeight="1">
      <c r="B5" s="401" t="s">
        <v>628</v>
      </c>
      <c r="C5" s="401"/>
      <c r="D5" s="401"/>
    </row>
    <row r="6" spans="2:4" ht="13.5" customHeight="1">
      <c r="B6" s="401" t="s">
        <v>643</v>
      </c>
      <c r="C6" s="401"/>
      <c r="D6" s="401"/>
    </row>
    <row r="7" spans="2:4" ht="13.5" customHeight="1">
      <c r="B7" s="401"/>
      <c r="C7" s="401"/>
      <c r="D7" s="401"/>
    </row>
    <row r="8" spans="2:4" ht="54" customHeight="1">
      <c r="B8" s="408"/>
      <c r="C8" s="408"/>
      <c r="D8" s="408"/>
    </row>
    <row r="9" ht="15">
      <c r="A9" s="2"/>
    </row>
    <row r="10" spans="1:3" ht="15">
      <c r="A10" s="409" t="s">
        <v>644</v>
      </c>
      <c r="B10" s="410"/>
      <c r="C10" s="410"/>
    </row>
    <row r="11" spans="1:3" ht="15">
      <c r="A11" s="410"/>
      <c r="B11" s="410"/>
      <c r="C11" s="410"/>
    </row>
    <row r="12" spans="1:4" ht="15.75" thickBot="1">
      <c r="A12" s="245"/>
      <c r="D12" s="2" t="s">
        <v>645</v>
      </c>
    </row>
    <row r="13" spans="1:4" s="109" customFormat="1" ht="46.5" customHeight="1">
      <c r="A13" s="417" t="s">
        <v>127</v>
      </c>
      <c r="B13" s="419" t="s">
        <v>128</v>
      </c>
      <c r="C13" s="113" t="s">
        <v>646</v>
      </c>
      <c r="D13" s="113" t="s">
        <v>646</v>
      </c>
    </row>
    <row r="14" spans="1:4" s="109" customFormat="1" ht="12.75" thickBot="1">
      <c r="A14" s="440"/>
      <c r="B14" s="441"/>
      <c r="C14" s="246" t="s">
        <v>647</v>
      </c>
      <c r="D14" s="247" t="s">
        <v>648</v>
      </c>
    </row>
    <row r="15" spans="1:4" s="104" customFormat="1" ht="30.75" customHeight="1" thickBot="1">
      <c r="A15" s="146" t="s">
        <v>130</v>
      </c>
      <c r="B15" s="147" t="s">
        <v>649</v>
      </c>
      <c r="C15" s="248">
        <f>C36</f>
        <v>101690</v>
      </c>
      <c r="D15" s="248">
        <f>D36</f>
        <v>107470</v>
      </c>
    </row>
    <row r="16" spans="1:4" s="104" customFormat="1" ht="34.5" customHeight="1" hidden="1" thickBot="1">
      <c r="A16" s="146" t="s">
        <v>132</v>
      </c>
      <c r="B16" s="147" t="s">
        <v>133</v>
      </c>
      <c r="C16" s="248">
        <f>C17</f>
        <v>0</v>
      </c>
      <c r="D16" s="248">
        <f>D17</f>
        <v>0</v>
      </c>
    </row>
    <row r="17" spans="1:4" s="104" customFormat="1" ht="34.5" customHeight="1" hidden="1" thickBot="1">
      <c r="A17" s="148" t="s">
        <v>135</v>
      </c>
      <c r="B17" s="149" t="s">
        <v>452</v>
      </c>
      <c r="C17" s="249">
        <f>C18</f>
        <v>0</v>
      </c>
      <c r="D17" s="249">
        <f>D18</f>
        <v>0</v>
      </c>
    </row>
    <row r="18" spans="1:4" s="104" customFormat="1" ht="37.5" customHeight="1" hidden="1" thickBot="1">
      <c r="A18" s="148" t="s">
        <v>136</v>
      </c>
      <c r="B18" s="149" t="s">
        <v>453</v>
      </c>
      <c r="C18" s="249"/>
      <c r="D18" s="249"/>
    </row>
    <row r="19" spans="1:4" s="104" customFormat="1" ht="30" customHeight="1" hidden="1" thickBot="1">
      <c r="A19" s="146" t="s">
        <v>137</v>
      </c>
      <c r="B19" s="147" t="s">
        <v>138</v>
      </c>
      <c r="C19" s="248" t="s">
        <v>134</v>
      </c>
      <c r="D19" s="248" t="s">
        <v>134</v>
      </c>
    </row>
    <row r="20" spans="1:4" s="104" customFormat="1" ht="32.25" customHeight="1" hidden="1" thickBot="1">
      <c r="A20" s="148" t="s">
        <v>139</v>
      </c>
      <c r="B20" s="149" t="s">
        <v>140</v>
      </c>
      <c r="C20" s="249" t="s">
        <v>134</v>
      </c>
      <c r="D20" s="249" t="s">
        <v>134</v>
      </c>
    </row>
    <row r="21" spans="1:4" s="104" customFormat="1" ht="39" customHeight="1" hidden="1" thickBot="1">
      <c r="A21" s="405" t="s">
        <v>141</v>
      </c>
      <c r="B21" s="405" t="s">
        <v>142</v>
      </c>
      <c r="C21" s="436" t="s">
        <v>134</v>
      </c>
      <c r="D21" s="436" t="s">
        <v>134</v>
      </c>
    </row>
    <row r="22" spans="1:4" s="104" customFormat="1" ht="13.5" hidden="1" thickBot="1">
      <c r="A22" s="406"/>
      <c r="B22" s="406"/>
      <c r="C22" s="437"/>
      <c r="D22" s="437"/>
    </row>
    <row r="23" spans="1:4" s="104" customFormat="1" ht="13.5" hidden="1" thickBot="1">
      <c r="A23" s="407"/>
      <c r="B23" s="407"/>
      <c r="C23" s="438"/>
      <c r="D23" s="438"/>
    </row>
    <row r="24" spans="1:4" s="104" customFormat="1" ht="43.5" customHeight="1" hidden="1" thickBot="1">
      <c r="A24" s="414" t="s">
        <v>143</v>
      </c>
      <c r="B24" s="414" t="s">
        <v>454</v>
      </c>
      <c r="C24" s="436" t="s">
        <v>134</v>
      </c>
      <c r="D24" s="436" t="s">
        <v>134</v>
      </c>
    </row>
    <row r="25" spans="1:4" s="104" customFormat="1" ht="13.5" hidden="1" thickBot="1">
      <c r="A25" s="415"/>
      <c r="B25" s="415"/>
      <c r="C25" s="437"/>
      <c r="D25" s="437"/>
    </row>
    <row r="26" spans="1:4" s="104" customFormat="1" ht="13.5" hidden="1" thickBot="1">
      <c r="A26" s="416"/>
      <c r="B26" s="416"/>
      <c r="C26" s="438"/>
      <c r="D26" s="438"/>
    </row>
    <row r="27" spans="1:4" s="104" customFormat="1" ht="51.75" customHeight="1" hidden="1" thickBot="1">
      <c r="A27" s="414" t="s">
        <v>144</v>
      </c>
      <c r="B27" s="414" t="s">
        <v>455</v>
      </c>
      <c r="C27" s="436" t="s">
        <v>134</v>
      </c>
      <c r="D27" s="436" t="s">
        <v>134</v>
      </c>
    </row>
    <row r="28" spans="1:4" s="104" customFormat="1" ht="13.5" hidden="1" thickBot="1">
      <c r="A28" s="415"/>
      <c r="B28" s="415"/>
      <c r="C28" s="437"/>
      <c r="D28" s="437"/>
    </row>
    <row r="29" spans="1:4" s="104" customFormat="1" ht="13.5" hidden="1" thickBot="1">
      <c r="A29" s="416"/>
      <c r="B29" s="416"/>
      <c r="C29" s="438"/>
      <c r="D29" s="438"/>
    </row>
    <row r="30" spans="1:4" s="104" customFormat="1" ht="56.25" customHeight="1" hidden="1" thickBot="1">
      <c r="A30" s="439" t="s">
        <v>145</v>
      </c>
      <c r="B30" s="405" t="s">
        <v>146</v>
      </c>
      <c r="C30" s="433" t="s">
        <v>134</v>
      </c>
      <c r="D30" s="433" t="s">
        <v>134</v>
      </c>
    </row>
    <row r="31" spans="1:4" s="104" customFormat="1" ht="13.5" hidden="1" thickBot="1">
      <c r="A31" s="439"/>
      <c r="B31" s="406"/>
      <c r="C31" s="434"/>
      <c r="D31" s="434"/>
    </row>
    <row r="32" spans="1:4" s="104" customFormat="1" ht="13.5" hidden="1" thickBot="1">
      <c r="A32" s="439"/>
      <c r="B32" s="406"/>
      <c r="C32" s="434"/>
      <c r="D32" s="434"/>
    </row>
    <row r="33" spans="1:4" s="104" customFormat="1" ht="13.5" hidden="1" thickBot="1">
      <c r="A33" s="439"/>
      <c r="B33" s="407"/>
      <c r="C33" s="435"/>
      <c r="D33" s="435"/>
    </row>
    <row r="34" spans="1:4" s="104" customFormat="1" ht="47.25" customHeight="1" hidden="1" thickBot="1">
      <c r="A34" s="250" t="s">
        <v>147</v>
      </c>
      <c r="B34" s="414" t="s">
        <v>148</v>
      </c>
      <c r="C34" s="436" t="s">
        <v>134</v>
      </c>
      <c r="D34" s="436" t="s">
        <v>134</v>
      </c>
    </row>
    <row r="35" spans="2:4" s="104" customFormat="1" ht="13.5" hidden="1" thickBot="1">
      <c r="B35" s="416"/>
      <c r="C35" s="438"/>
      <c r="D35" s="438"/>
    </row>
    <row r="36" spans="1:4" s="104" customFormat="1" ht="26.25" thickBot="1">
      <c r="A36" s="146" t="s">
        <v>149</v>
      </c>
      <c r="B36" s="152" t="s">
        <v>150</v>
      </c>
      <c r="C36" s="251">
        <f>C46</f>
        <v>101690</v>
      </c>
      <c r="D36" s="251">
        <f>D46</f>
        <v>107470</v>
      </c>
    </row>
    <row r="37" spans="1:4" s="104" customFormat="1" ht="13.5" thickBot="1">
      <c r="A37" s="146" t="s">
        <v>151</v>
      </c>
      <c r="B37" s="147" t="s">
        <v>152</v>
      </c>
      <c r="C37" s="248">
        <f aca="true" t="shared" si="0" ref="C37:D39">C38</f>
        <v>-17020829</v>
      </c>
      <c r="D37" s="248">
        <f t="shared" si="0"/>
        <v>-8500800</v>
      </c>
    </row>
    <row r="38" spans="1:4" s="104" customFormat="1" ht="23.25" customHeight="1" thickBot="1">
      <c r="A38" s="148" t="s">
        <v>153</v>
      </c>
      <c r="B38" s="149" t="s">
        <v>154</v>
      </c>
      <c r="C38" s="248">
        <f t="shared" si="0"/>
        <v>-17020829</v>
      </c>
      <c r="D38" s="248">
        <f t="shared" si="0"/>
        <v>-8500800</v>
      </c>
    </row>
    <row r="39" spans="1:4" s="104" customFormat="1" ht="19.5" customHeight="1" thickBot="1">
      <c r="A39" s="148" t="s">
        <v>155</v>
      </c>
      <c r="B39" s="149" t="s">
        <v>156</v>
      </c>
      <c r="C39" s="248">
        <f t="shared" si="0"/>
        <v>-17020829</v>
      </c>
      <c r="D39" s="248">
        <f t="shared" si="0"/>
        <v>-8500800</v>
      </c>
    </row>
    <row r="40" spans="1:4" s="104" customFormat="1" ht="28.5" customHeight="1" thickBot="1">
      <c r="A40" s="148" t="s">
        <v>157</v>
      </c>
      <c r="B40" s="149" t="s">
        <v>158</v>
      </c>
      <c r="C40" s="248">
        <v>-17020829</v>
      </c>
      <c r="D40" s="248">
        <v>-8500800</v>
      </c>
    </row>
    <row r="41" spans="1:4" s="104" customFormat="1" ht="22.5" customHeight="1" thickBot="1">
      <c r="A41" s="146" t="s">
        <v>159</v>
      </c>
      <c r="B41" s="147" t="s">
        <v>160</v>
      </c>
      <c r="C41" s="248">
        <f aca="true" t="shared" si="1" ref="C41:D43">C42</f>
        <v>17122519</v>
      </c>
      <c r="D41" s="248">
        <f t="shared" si="1"/>
        <v>8608270</v>
      </c>
    </row>
    <row r="42" spans="1:4" s="104" customFormat="1" ht="18.75" customHeight="1" thickBot="1">
      <c r="A42" s="146" t="s">
        <v>161</v>
      </c>
      <c r="B42" s="147" t="s">
        <v>162</v>
      </c>
      <c r="C42" s="248">
        <f t="shared" si="1"/>
        <v>17122519</v>
      </c>
      <c r="D42" s="248">
        <f t="shared" si="1"/>
        <v>8608270</v>
      </c>
    </row>
    <row r="43" spans="1:4" s="104" customFormat="1" ht="33" customHeight="1" thickBot="1">
      <c r="A43" s="148" t="s">
        <v>163</v>
      </c>
      <c r="B43" s="149" t="s">
        <v>164</v>
      </c>
      <c r="C43" s="248">
        <f t="shared" si="1"/>
        <v>17122519</v>
      </c>
      <c r="D43" s="248">
        <f t="shared" si="1"/>
        <v>8608270</v>
      </c>
    </row>
    <row r="44" spans="1:4" s="104" customFormat="1" ht="30.75" customHeight="1" thickBot="1">
      <c r="A44" s="414" t="s">
        <v>165</v>
      </c>
      <c r="B44" s="414" t="s">
        <v>166</v>
      </c>
      <c r="C44" s="433">
        <v>17122519</v>
      </c>
      <c r="D44" s="433">
        <v>8608270</v>
      </c>
    </row>
    <row r="45" spans="1:4" s="104" customFormat="1" ht="13.5" hidden="1" thickBot="1">
      <c r="A45" s="416"/>
      <c r="B45" s="416"/>
      <c r="C45" s="435"/>
      <c r="D45" s="435"/>
    </row>
    <row r="46" spans="1:5" s="104" customFormat="1" ht="36" customHeight="1" thickBot="1">
      <c r="A46" s="421" t="s">
        <v>650</v>
      </c>
      <c r="B46" s="422"/>
      <c r="C46" s="252">
        <f>C40+C41</f>
        <v>101690</v>
      </c>
      <c r="D46" s="252">
        <f>D40+D41</f>
        <v>107470</v>
      </c>
      <c r="E46" s="104" t="s">
        <v>477</v>
      </c>
    </row>
    <row r="48" ht="15">
      <c r="A48" s="2"/>
    </row>
  </sheetData>
  <sheetProtection/>
  <mergeCells count="35">
    <mergeCell ref="B1:D1"/>
    <mergeCell ref="B8:D8"/>
    <mergeCell ref="A10:C11"/>
    <mergeCell ref="A13:A14"/>
    <mergeCell ref="B13:B14"/>
    <mergeCell ref="A21:A23"/>
    <mergeCell ref="B21:B23"/>
    <mergeCell ref="C21:C23"/>
    <mergeCell ref="D21:D23"/>
    <mergeCell ref="D44:D45"/>
    <mergeCell ref="C34:C35"/>
    <mergeCell ref="D34:D35"/>
    <mergeCell ref="A24:A26"/>
    <mergeCell ref="B24:B26"/>
    <mergeCell ref="C24:C26"/>
    <mergeCell ref="D24:D26"/>
    <mergeCell ref="A27:A29"/>
    <mergeCell ref="B27:B29"/>
    <mergeCell ref="C27:C29"/>
    <mergeCell ref="A46:B46"/>
    <mergeCell ref="A30:A33"/>
    <mergeCell ref="B30:B33"/>
    <mergeCell ref="C30:C33"/>
    <mergeCell ref="A44:A45"/>
    <mergeCell ref="B44:B45"/>
    <mergeCell ref="C44:C45"/>
    <mergeCell ref="D30:D33"/>
    <mergeCell ref="B34:B35"/>
    <mergeCell ref="B2:D2"/>
    <mergeCell ref="B3:D3"/>
    <mergeCell ref="B4:D4"/>
    <mergeCell ref="B5:D5"/>
    <mergeCell ref="B6:D6"/>
    <mergeCell ref="B7:D7"/>
    <mergeCell ref="D27:D29"/>
  </mergeCells>
  <printOptions/>
  <pageMargins left="0.7480314960629921" right="0.35433070866141736" top="0.3937007874015748" bottom="0.3937007874015748" header="0.5118110236220472" footer="0.5118110236220472"/>
  <pageSetup fitToHeight="66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5"/>
  <sheetViews>
    <sheetView zoomScalePageLayoutView="0" workbookViewId="0" topLeftCell="A10">
      <selection activeCell="C8" sqref="C8:E8"/>
    </sheetView>
  </sheetViews>
  <sheetFormatPr defaultColWidth="9.140625" defaultRowHeight="12.75"/>
  <cols>
    <col min="1" max="1" width="2.8515625" style="5" customWidth="1"/>
    <col min="2" max="2" width="25.57421875" style="259" customWidth="1"/>
    <col min="3" max="3" width="57.421875" style="259" customWidth="1"/>
    <col min="4" max="4" width="15.8515625" style="5" customWidth="1"/>
    <col min="5" max="5" width="16.28125" style="5" customWidth="1"/>
    <col min="6" max="16384" width="9.140625" style="5" customWidth="1"/>
  </cols>
  <sheetData>
    <row r="1" spans="3:5" ht="15">
      <c r="C1" s="401" t="s">
        <v>473</v>
      </c>
      <c r="D1" s="401"/>
      <c r="E1" s="401"/>
    </row>
    <row r="2" spans="3:5" ht="15">
      <c r="C2" s="401" t="s">
        <v>625</v>
      </c>
      <c r="D2" s="401"/>
      <c r="E2" s="401"/>
    </row>
    <row r="3" spans="3:5" ht="15">
      <c r="C3" s="401" t="s">
        <v>626</v>
      </c>
      <c r="D3" s="401"/>
      <c r="E3" s="401"/>
    </row>
    <row r="4" spans="3:5" ht="15">
      <c r="C4" s="401" t="s">
        <v>627</v>
      </c>
      <c r="D4" s="401"/>
      <c r="E4" s="401"/>
    </row>
    <row r="5" spans="3:5" ht="15">
      <c r="C5" s="401" t="s">
        <v>628</v>
      </c>
      <c r="D5" s="401"/>
      <c r="E5" s="401"/>
    </row>
    <row r="6" spans="3:5" ht="15">
      <c r="C6" s="401" t="s">
        <v>643</v>
      </c>
      <c r="D6" s="401"/>
      <c r="E6" s="401"/>
    </row>
    <row r="7" spans="2:5" ht="15">
      <c r="B7" s="253"/>
      <c r="C7" s="401"/>
      <c r="D7" s="401"/>
      <c r="E7" s="401"/>
    </row>
    <row r="8" spans="2:5" ht="49.5" customHeight="1">
      <c r="B8" s="253"/>
      <c r="C8" s="408"/>
      <c r="D8" s="408"/>
      <c r="E8" s="408"/>
    </row>
    <row r="9" spans="2:5" ht="15">
      <c r="B9" s="395" t="s">
        <v>189</v>
      </c>
      <c r="C9" s="395"/>
      <c r="D9" s="395"/>
      <c r="E9" s="4"/>
    </row>
    <row r="10" spans="2:5" ht="15">
      <c r="B10" s="395" t="s">
        <v>0</v>
      </c>
      <c r="C10" s="395"/>
      <c r="D10" s="395"/>
      <c r="E10" s="4"/>
    </row>
    <row r="11" spans="2:5" ht="15">
      <c r="B11" s="253"/>
      <c r="C11" s="253"/>
      <c r="D11" s="4"/>
      <c r="E11" s="4"/>
    </row>
    <row r="12" spans="2:5" ht="15">
      <c r="B12" s="253"/>
      <c r="C12" s="253"/>
      <c r="D12" s="6" t="s">
        <v>190</v>
      </c>
      <c r="E12" s="6" t="s">
        <v>190</v>
      </c>
    </row>
    <row r="13" spans="2:5" s="117" customFormat="1" ht="24">
      <c r="B13" s="254" t="s">
        <v>170</v>
      </c>
      <c r="C13" s="255" t="s">
        <v>191</v>
      </c>
      <c r="D13" s="21" t="s">
        <v>1</v>
      </c>
      <c r="E13" s="21" t="s">
        <v>2</v>
      </c>
    </row>
    <row r="14" spans="2:5" s="9" customFormat="1" ht="12.75">
      <c r="B14" s="134" t="s">
        <v>192</v>
      </c>
      <c r="C14" s="134" t="s">
        <v>193</v>
      </c>
      <c r="D14" s="127">
        <f>D15+D19+D27+D35+D38</f>
        <v>2438800</v>
      </c>
      <c r="E14" s="127">
        <f>E15+E19+E27+E35+E38</f>
        <v>2468400</v>
      </c>
    </row>
    <row r="15" spans="2:5" s="9" customFormat="1" ht="12.75">
      <c r="B15" s="134" t="s">
        <v>194</v>
      </c>
      <c r="C15" s="134" t="s">
        <v>195</v>
      </c>
      <c r="D15" s="127">
        <f>D16+D18</f>
        <v>2170000</v>
      </c>
      <c r="E15" s="127">
        <f>E16+E18</f>
        <v>2187000</v>
      </c>
    </row>
    <row r="16" spans="2:5" s="9" customFormat="1" ht="12.75">
      <c r="B16" s="136" t="s">
        <v>196</v>
      </c>
      <c r="C16" s="136" t="s">
        <v>3</v>
      </c>
      <c r="D16" s="125">
        <f>D17</f>
        <v>2105000</v>
      </c>
      <c r="E16" s="125">
        <f>E17</f>
        <v>2119000</v>
      </c>
    </row>
    <row r="17" spans="2:5" s="9" customFormat="1" ht="63.75">
      <c r="B17" s="137" t="s">
        <v>197</v>
      </c>
      <c r="C17" s="137" t="s">
        <v>198</v>
      </c>
      <c r="D17" s="125">
        <v>2105000</v>
      </c>
      <c r="E17" s="125">
        <v>2119000</v>
      </c>
    </row>
    <row r="18" spans="2:5" s="9" customFormat="1" ht="25.5">
      <c r="B18" s="137" t="s">
        <v>564</v>
      </c>
      <c r="C18" s="137" t="s">
        <v>565</v>
      </c>
      <c r="D18" s="125">
        <v>65000</v>
      </c>
      <c r="E18" s="125">
        <v>68000</v>
      </c>
    </row>
    <row r="19" spans="2:5" s="9" customFormat="1" ht="25.5">
      <c r="B19" s="134" t="s">
        <v>199</v>
      </c>
      <c r="C19" s="138" t="s">
        <v>200</v>
      </c>
      <c r="D19" s="127">
        <f>D20</f>
        <v>199800</v>
      </c>
      <c r="E19" s="127">
        <f>E20</f>
        <v>211400</v>
      </c>
    </row>
    <row r="20" spans="2:5" s="9" customFormat="1" ht="25.5">
      <c r="B20" s="134" t="s">
        <v>201</v>
      </c>
      <c r="C20" s="138" t="s">
        <v>202</v>
      </c>
      <c r="D20" s="125">
        <f>D21+D23+D26</f>
        <v>199800</v>
      </c>
      <c r="E20" s="125">
        <f>E21+E23+E26</f>
        <v>211400</v>
      </c>
    </row>
    <row r="21" spans="2:5" s="9" customFormat="1" ht="51">
      <c r="B21" s="136" t="s">
        <v>203</v>
      </c>
      <c r="C21" s="137" t="s">
        <v>204</v>
      </c>
      <c r="D21" s="125">
        <v>75000</v>
      </c>
      <c r="E21" s="125">
        <v>75000</v>
      </c>
    </row>
    <row r="22" spans="2:5" s="9" customFormat="1" ht="89.25">
      <c r="B22" s="137" t="s">
        <v>205</v>
      </c>
      <c r="C22" s="137" t="s">
        <v>206</v>
      </c>
      <c r="D22" s="125">
        <v>75000</v>
      </c>
      <c r="E22" s="125">
        <v>75000</v>
      </c>
    </row>
    <row r="23" spans="2:5" s="9" customFormat="1" ht="63.75">
      <c r="B23" s="256" t="s">
        <v>207</v>
      </c>
      <c r="C23" s="137" t="s">
        <v>208</v>
      </c>
      <c r="D23" s="125">
        <v>15000</v>
      </c>
      <c r="E23" s="125">
        <v>15000</v>
      </c>
    </row>
    <row r="24" spans="2:5" s="9" customFormat="1" ht="102">
      <c r="B24" s="257" t="s">
        <v>209</v>
      </c>
      <c r="C24" s="137" t="s">
        <v>210</v>
      </c>
      <c r="D24" s="125">
        <v>15000</v>
      </c>
      <c r="E24" s="125">
        <v>15000</v>
      </c>
    </row>
    <row r="25" spans="2:5" s="9" customFormat="1" ht="51">
      <c r="B25" s="137" t="s">
        <v>211</v>
      </c>
      <c r="C25" s="137" t="s">
        <v>212</v>
      </c>
      <c r="D25" s="125">
        <f>D26</f>
        <v>109800</v>
      </c>
      <c r="E25" s="125">
        <f>E26</f>
        <v>121400</v>
      </c>
    </row>
    <row r="26" spans="2:5" s="9" customFormat="1" ht="89.25">
      <c r="B26" s="137" t="s">
        <v>213</v>
      </c>
      <c r="C26" s="137" t="s">
        <v>214</v>
      </c>
      <c r="D26" s="125">
        <v>109800</v>
      </c>
      <c r="E26" s="125">
        <v>121400</v>
      </c>
    </row>
    <row r="27" spans="2:5" s="9" customFormat="1" ht="12.75">
      <c r="B27" s="134" t="s">
        <v>215</v>
      </c>
      <c r="C27" s="134" t="s">
        <v>216</v>
      </c>
      <c r="D27" s="127">
        <f>D30+D28</f>
        <v>69000</v>
      </c>
      <c r="E27" s="127">
        <f>E30+E28</f>
        <v>70000</v>
      </c>
    </row>
    <row r="28" spans="2:5" s="9" customFormat="1" ht="12.75">
      <c r="B28" s="134" t="s">
        <v>217</v>
      </c>
      <c r="C28" s="134" t="s">
        <v>218</v>
      </c>
      <c r="D28" s="127">
        <f>D29</f>
        <v>4000</v>
      </c>
      <c r="E28" s="127">
        <f>E29</f>
        <v>5000</v>
      </c>
    </row>
    <row r="29" spans="2:5" s="9" customFormat="1" ht="38.25">
      <c r="B29" s="136" t="s">
        <v>219</v>
      </c>
      <c r="C29" s="137" t="s">
        <v>220</v>
      </c>
      <c r="D29" s="125">
        <v>4000</v>
      </c>
      <c r="E29" s="125">
        <v>5000</v>
      </c>
    </row>
    <row r="30" spans="2:5" s="9" customFormat="1" ht="12.75">
      <c r="B30" s="134" t="s">
        <v>221</v>
      </c>
      <c r="C30" s="134" t="s">
        <v>222</v>
      </c>
      <c r="D30" s="127">
        <f>D31+D33</f>
        <v>65000</v>
      </c>
      <c r="E30" s="127">
        <f>E31+E33</f>
        <v>65000</v>
      </c>
    </row>
    <row r="31" spans="2:5" s="9" customFormat="1" ht="12.75">
      <c r="B31" s="134" t="s">
        <v>223</v>
      </c>
      <c r="C31" s="134" t="s">
        <v>224</v>
      </c>
      <c r="D31" s="127">
        <f>D32</f>
        <v>60000</v>
      </c>
      <c r="E31" s="127">
        <f>E32</f>
        <v>60000</v>
      </c>
    </row>
    <row r="32" spans="2:5" s="9" customFormat="1" ht="25.5">
      <c r="B32" s="136" t="s">
        <v>225</v>
      </c>
      <c r="C32" s="137" t="s">
        <v>226</v>
      </c>
      <c r="D32" s="125">
        <v>60000</v>
      </c>
      <c r="E32" s="125">
        <v>60000</v>
      </c>
    </row>
    <row r="33" spans="2:5" s="9" customFormat="1" ht="12.75">
      <c r="B33" s="134" t="s">
        <v>227</v>
      </c>
      <c r="C33" s="134" t="s">
        <v>228</v>
      </c>
      <c r="D33" s="127">
        <f>D34</f>
        <v>5000</v>
      </c>
      <c r="E33" s="127">
        <f>E34</f>
        <v>5000</v>
      </c>
    </row>
    <row r="34" spans="2:5" s="9" customFormat="1" ht="25.5">
      <c r="B34" s="136" t="s">
        <v>229</v>
      </c>
      <c r="C34" s="137" t="s">
        <v>230</v>
      </c>
      <c r="D34" s="125">
        <v>5000</v>
      </c>
      <c r="E34" s="125">
        <v>5000</v>
      </c>
    </row>
    <row r="35" spans="2:5" s="9" customFormat="1" ht="12.75">
      <c r="B35" s="134" t="s">
        <v>231</v>
      </c>
      <c r="C35" s="134" t="s">
        <v>232</v>
      </c>
      <c r="D35" s="127">
        <f>D36</f>
        <v>0</v>
      </c>
      <c r="E35" s="127">
        <f>E36</f>
        <v>0</v>
      </c>
    </row>
    <row r="36" spans="2:5" s="9" customFormat="1" ht="38.25" hidden="1">
      <c r="B36" s="136" t="s">
        <v>233</v>
      </c>
      <c r="C36" s="137" t="s">
        <v>234</v>
      </c>
      <c r="D36" s="125">
        <f>D37</f>
        <v>0</v>
      </c>
      <c r="E36" s="125">
        <f>E37</f>
        <v>0</v>
      </c>
    </row>
    <row r="37" spans="2:5" s="9" customFormat="1" ht="51" hidden="1">
      <c r="B37" s="136" t="s">
        <v>171</v>
      </c>
      <c r="C37" s="137" t="s">
        <v>235</v>
      </c>
      <c r="D37" s="125">
        <v>0</v>
      </c>
      <c r="E37" s="125">
        <v>0</v>
      </c>
    </row>
    <row r="38" spans="2:5" s="9" customFormat="1" ht="38.25" hidden="1">
      <c r="B38" s="134" t="s">
        <v>236</v>
      </c>
      <c r="C38" s="138" t="s">
        <v>237</v>
      </c>
      <c r="D38" s="127">
        <f>D44</f>
        <v>0</v>
      </c>
      <c r="E38" s="127">
        <f>E44</f>
        <v>0</v>
      </c>
    </row>
    <row r="39" spans="2:5" s="9" customFormat="1" ht="63.75" hidden="1">
      <c r="B39" s="136" t="s">
        <v>238</v>
      </c>
      <c r="C39" s="137" t="s">
        <v>239</v>
      </c>
      <c r="D39" s="125">
        <f>D40+D42</f>
        <v>0</v>
      </c>
      <c r="E39" s="125">
        <f>E40+E42</f>
        <v>0</v>
      </c>
    </row>
    <row r="40" spans="2:5" s="9" customFormat="1" ht="63.75" hidden="1">
      <c r="B40" s="136" t="s">
        <v>240</v>
      </c>
      <c r="C40" s="137" t="s">
        <v>241</v>
      </c>
      <c r="D40" s="125">
        <v>0</v>
      </c>
      <c r="E40" s="125">
        <v>0</v>
      </c>
    </row>
    <row r="41" spans="2:5" s="9" customFormat="1" ht="63.75" hidden="1">
      <c r="B41" s="136" t="s">
        <v>242</v>
      </c>
      <c r="C41" s="137" t="s">
        <v>241</v>
      </c>
      <c r="D41" s="125">
        <v>0</v>
      </c>
      <c r="E41" s="125">
        <v>0</v>
      </c>
    </row>
    <row r="42" spans="2:5" s="9" customFormat="1" ht="63.75" hidden="1">
      <c r="B42" s="136" t="s">
        <v>243</v>
      </c>
      <c r="C42" s="137" t="s">
        <v>244</v>
      </c>
      <c r="D42" s="125">
        <f>D43</f>
        <v>0</v>
      </c>
      <c r="E42" s="125">
        <f>E43</f>
        <v>0</v>
      </c>
    </row>
    <row r="43" spans="2:5" s="9" customFormat="1" ht="51" hidden="1">
      <c r="B43" s="136" t="s">
        <v>172</v>
      </c>
      <c r="C43" s="137" t="s">
        <v>245</v>
      </c>
      <c r="D43" s="125">
        <v>0</v>
      </c>
      <c r="E43" s="125">
        <v>0</v>
      </c>
    </row>
    <row r="44" spans="2:5" s="9" customFormat="1" ht="25.5" hidden="1">
      <c r="B44" s="136" t="s">
        <v>246</v>
      </c>
      <c r="C44" s="139" t="s">
        <v>173</v>
      </c>
      <c r="D44" s="125"/>
      <c r="E44" s="125"/>
    </row>
    <row r="45" spans="2:5" s="9" customFormat="1" ht="12.75">
      <c r="B45" s="134" t="s">
        <v>480</v>
      </c>
      <c r="C45" s="140" t="s">
        <v>481</v>
      </c>
      <c r="D45" s="127">
        <f>D46</f>
        <v>14582029</v>
      </c>
      <c r="E45" s="127">
        <f>E46</f>
        <v>6032400</v>
      </c>
    </row>
    <row r="46" spans="2:5" s="9" customFormat="1" ht="25.5">
      <c r="B46" s="134" t="s">
        <v>247</v>
      </c>
      <c r="C46" s="138" t="s">
        <v>4</v>
      </c>
      <c r="D46" s="127">
        <f>D47+D52+D54</f>
        <v>14582029</v>
      </c>
      <c r="E46" s="127">
        <f>E47+E52+E54+E60</f>
        <v>6032400</v>
      </c>
    </row>
    <row r="47" spans="2:5" s="9" customFormat="1" ht="25.5">
      <c r="B47" s="134" t="s">
        <v>483</v>
      </c>
      <c r="C47" s="138" t="s">
        <v>5</v>
      </c>
      <c r="D47" s="127">
        <f>D48</f>
        <v>4960000</v>
      </c>
      <c r="E47" s="127">
        <f>E48</f>
        <v>4960000</v>
      </c>
    </row>
    <row r="48" spans="2:5" s="9" customFormat="1" ht="12.75">
      <c r="B48" s="136" t="s">
        <v>248</v>
      </c>
      <c r="C48" s="141" t="s">
        <v>6</v>
      </c>
      <c r="D48" s="125">
        <f>D49</f>
        <v>4960000</v>
      </c>
      <c r="E48" s="125">
        <f>E49</f>
        <v>4960000</v>
      </c>
    </row>
    <row r="49" spans="2:5" s="9" customFormat="1" ht="25.5">
      <c r="B49" s="136" t="s">
        <v>174</v>
      </c>
      <c r="C49" s="139" t="s">
        <v>175</v>
      </c>
      <c r="D49" s="125">
        <v>4960000</v>
      </c>
      <c r="E49" s="125">
        <v>4960000</v>
      </c>
    </row>
    <row r="50" spans="2:5" s="9" customFormat="1" ht="12.75">
      <c r="B50" s="136" t="s">
        <v>7</v>
      </c>
      <c r="C50" s="137" t="s">
        <v>456</v>
      </c>
      <c r="D50" s="125">
        <v>0</v>
      </c>
      <c r="E50" s="125">
        <v>0</v>
      </c>
    </row>
    <row r="51" spans="2:5" s="9" customFormat="1" ht="25.5">
      <c r="B51" s="134" t="s">
        <v>8</v>
      </c>
      <c r="C51" s="138" t="s">
        <v>466</v>
      </c>
      <c r="D51" s="127">
        <f>SUM(D52)</f>
        <v>9447629</v>
      </c>
      <c r="E51" s="127">
        <f>SUM(E52)</f>
        <v>898000</v>
      </c>
    </row>
    <row r="52" spans="2:5" s="9" customFormat="1" ht="12.75">
      <c r="B52" s="134" t="s">
        <v>458</v>
      </c>
      <c r="C52" s="138" t="s">
        <v>9</v>
      </c>
      <c r="D52" s="127">
        <f>D53</f>
        <v>9447629</v>
      </c>
      <c r="E52" s="127">
        <f>E53</f>
        <v>898000</v>
      </c>
    </row>
    <row r="53" spans="2:5" s="9" customFormat="1" ht="12.75">
      <c r="B53" s="258" t="s">
        <v>178</v>
      </c>
      <c r="C53" s="137" t="s">
        <v>179</v>
      </c>
      <c r="D53" s="125">
        <v>9447629</v>
      </c>
      <c r="E53" s="125">
        <v>898000</v>
      </c>
    </row>
    <row r="54" spans="2:5" s="9" customFormat="1" ht="25.5">
      <c r="B54" s="134" t="s">
        <v>484</v>
      </c>
      <c r="C54" s="138" t="s">
        <v>10</v>
      </c>
      <c r="D54" s="127">
        <f>SUM(D55+D56+D58)</f>
        <v>174400</v>
      </c>
      <c r="E54" s="127">
        <f>SUM(E55+E56+E58)</f>
        <v>174400</v>
      </c>
    </row>
    <row r="55" spans="2:5" s="9" customFormat="1" ht="25.5">
      <c r="B55" s="136" t="s">
        <v>180</v>
      </c>
      <c r="C55" s="137" t="s">
        <v>250</v>
      </c>
      <c r="D55" s="127">
        <v>1000</v>
      </c>
      <c r="E55" s="127">
        <v>1000</v>
      </c>
    </row>
    <row r="56" spans="2:5" s="9" customFormat="1" ht="38.25">
      <c r="B56" s="134" t="s">
        <v>251</v>
      </c>
      <c r="C56" s="138" t="s">
        <v>476</v>
      </c>
      <c r="D56" s="127">
        <f>D57</f>
        <v>162400</v>
      </c>
      <c r="E56" s="127">
        <f>E57</f>
        <v>162400</v>
      </c>
    </row>
    <row r="57" spans="2:5" s="9" customFormat="1" ht="38.25">
      <c r="B57" s="136" t="s">
        <v>181</v>
      </c>
      <c r="C57" s="137" t="s">
        <v>475</v>
      </c>
      <c r="D57" s="125">
        <v>162400</v>
      </c>
      <c r="E57" s="125">
        <v>162400</v>
      </c>
    </row>
    <row r="58" spans="2:5" s="9" customFormat="1" ht="25.5">
      <c r="B58" s="134" t="s">
        <v>182</v>
      </c>
      <c r="C58" s="138" t="s">
        <v>183</v>
      </c>
      <c r="D58" s="127">
        <f>D59</f>
        <v>11000</v>
      </c>
      <c r="E58" s="127">
        <f>E59</f>
        <v>11000</v>
      </c>
    </row>
    <row r="59" spans="2:5" s="9" customFormat="1" ht="25.5">
      <c r="B59" s="136" t="s">
        <v>182</v>
      </c>
      <c r="C59" s="137" t="s">
        <v>183</v>
      </c>
      <c r="D59" s="125">
        <v>11000</v>
      </c>
      <c r="E59" s="125">
        <v>11000</v>
      </c>
    </row>
    <row r="60" spans="2:5" s="9" customFormat="1" ht="12.75" hidden="1">
      <c r="B60" s="134" t="s">
        <v>11</v>
      </c>
      <c r="C60" s="138" t="s">
        <v>252</v>
      </c>
      <c r="D60" s="127">
        <f>D61+D62+D63</f>
        <v>0</v>
      </c>
      <c r="E60" s="127">
        <f>E61+E62+E63</f>
        <v>0</v>
      </c>
    </row>
    <row r="61" spans="2:5" s="9" customFormat="1" ht="38.25" hidden="1">
      <c r="B61" s="136" t="s">
        <v>12</v>
      </c>
      <c r="C61" s="137" t="s">
        <v>13</v>
      </c>
      <c r="D61" s="125">
        <f>D62</f>
        <v>0</v>
      </c>
      <c r="E61" s="125">
        <f>E62</f>
        <v>0</v>
      </c>
    </row>
    <row r="62" spans="2:5" s="9" customFormat="1" ht="51" hidden="1">
      <c r="B62" s="136" t="s">
        <v>184</v>
      </c>
      <c r="C62" s="137" t="s">
        <v>185</v>
      </c>
      <c r="D62" s="125"/>
      <c r="E62" s="125">
        <v>0</v>
      </c>
    </row>
    <row r="63" spans="2:5" s="9" customFormat="1" ht="25.5" hidden="1">
      <c r="B63" s="136" t="s">
        <v>14</v>
      </c>
      <c r="C63" s="137" t="s">
        <v>186</v>
      </c>
      <c r="D63" s="125">
        <v>0</v>
      </c>
      <c r="E63" s="125">
        <v>0</v>
      </c>
    </row>
    <row r="64" spans="2:6" s="9" customFormat="1" ht="12.75">
      <c r="B64" s="134"/>
      <c r="C64" s="134" t="s">
        <v>253</v>
      </c>
      <c r="D64" s="127">
        <f>D46+D14</f>
        <v>17020829</v>
      </c>
      <c r="E64" s="127">
        <f>E46+E14</f>
        <v>8500800</v>
      </c>
      <c r="F64" s="9" t="s">
        <v>477</v>
      </c>
    </row>
    <row r="65" spans="2:5" ht="15">
      <c r="B65" s="253"/>
      <c r="C65" s="253"/>
      <c r="D65" s="4"/>
      <c r="E65" s="4"/>
    </row>
  </sheetData>
  <sheetProtection/>
  <mergeCells count="10">
    <mergeCell ref="B9:D9"/>
    <mergeCell ref="B10:D10"/>
    <mergeCell ref="C1:E1"/>
    <mergeCell ref="C2:E2"/>
    <mergeCell ref="C3:E3"/>
    <mergeCell ref="C4:E4"/>
    <mergeCell ref="C5:E5"/>
    <mergeCell ref="C6:E6"/>
    <mergeCell ref="C7:E7"/>
    <mergeCell ref="C8:E8"/>
  </mergeCells>
  <printOptions/>
  <pageMargins left="0.7480314960629921" right="0.35433070866141736" top="0.3937007874015748" bottom="0.3937007874015748" header="0.5118110236220472" footer="0.5118110236220472"/>
  <pageSetup fitToHeight="66" fitToWidth="1" horizontalDpi="600" verticalDpi="600" orientation="portrait" paperSize="9" scale="73" r:id="rId1"/>
  <rowBreaks count="1" manualBreakCount="1">
    <brk id="3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3"/>
  <sheetViews>
    <sheetView zoomScalePageLayoutView="0" workbookViewId="0" topLeftCell="A1">
      <selection activeCell="E9" sqref="E9:G9"/>
    </sheetView>
  </sheetViews>
  <sheetFormatPr defaultColWidth="9.140625" defaultRowHeight="12.75"/>
  <cols>
    <col min="1" max="1" width="6.28125" style="8" customWidth="1"/>
    <col min="2" max="2" width="4.8515625" style="8" customWidth="1"/>
    <col min="3" max="3" width="11.421875" style="8" customWidth="1"/>
    <col min="4" max="4" width="5.140625" style="8" customWidth="1"/>
    <col min="5" max="5" width="50.421875" style="8" customWidth="1"/>
    <col min="6" max="6" width="16.28125" style="8" customWidth="1"/>
    <col min="7" max="7" width="19.28125" style="8" customWidth="1"/>
    <col min="8" max="8" width="4.421875" style="8" customWidth="1"/>
    <col min="9" max="9" width="11.8515625" style="8" customWidth="1"/>
    <col min="10" max="16384" width="9.140625" style="8" customWidth="1"/>
  </cols>
  <sheetData>
    <row r="1" spans="5:7" ht="15">
      <c r="E1" s="401" t="s">
        <v>113</v>
      </c>
      <c r="F1" s="401"/>
      <c r="G1" s="401"/>
    </row>
    <row r="2" spans="5:7" ht="15">
      <c r="E2" s="401" t="s">
        <v>625</v>
      </c>
      <c r="F2" s="401"/>
      <c r="G2" s="401"/>
    </row>
    <row r="3" spans="5:7" ht="15">
      <c r="E3" s="401" t="s">
        <v>626</v>
      </c>
      <c r="F3" s="401"/>
      <c r="G3" s="401"/>
    </row>
    <row r="4" spans="5:7" ht="15">
      <c r="E4" s="401" t="s">
        <v>627</v>
      </c>
      <c r="F4" s="401"/>
      <c r="G4" s="401"/>
    </row>
    <row r="5" spans="5:7" ht="15">
      <c r="E5" s="401" t="s">
        <v>628</v>
      </c>
      <c r="F5" s="401"/>
      <c r="G5" s="401"/>
    </row>
    <row r="6" spans="5:7" ht="15">
      <c r="E6" s="401" t="s">
        <v>643</v>
      </c>
      <c r="F6" s="401"/>
      <c r="G6" s="401"/>
    </row>
    <row r="8" spans="5:7" ht="15">
      <c r="E8" s="424"/>
      <c r="F8" s="424"/>
      <c r="G8" s="424"/>
    </row>
    <row r="9" spans="5:7" ht="52.5" customHeight="1">
      <c r="E9" s="408"/>
      <c r="F9" s="408"/>
      <c r="G9" s="408"/>
    </row>
    <row r="10" spans="1:7" ht="15.75">
      <c r="A10" s="4"/>
      <c r="B10" s="445" t="s">
        <v>255</v>
      </c>
      <c r="C10" s="445"/>
      <c r="D10" s="445"/>
      <c r="E10" s="445"/>
      <c r="F10" s="445"/>
      <c r="G10" s="445"/>
    </row>
    <row r="11" spans="1:7" ht="15" customHeight="1">
      <c r="A11" s="4"/>
      <c r="B11" s="445" t="s">
        <v>256</v>
      </c>
      <c r="C11" s="445"/>
      <c r="D11" s="445"/>
      <c r="E11" s="445"/>
      <c r="F11" s="445"/>
      <c r="G11" s="445"/>
    </row>
    <row r="12" spans="1:7" ht="15" customHeight="1">
      <c r="A12" s="4"/>
      <c r="B12" s="445" t="s">
        <v>257</v>
      </c>
      <c r="C12" s="445"/>
      <c r="D12" s="445"/>
      <c r="E12" s="445"/>
      <c r="F12" s="445"/>
      <c r="G12" s="445"/>
    </row>
    <row r="13" spans="1:7" ht="15" customHeight="1">
      <c r="A13" s="445" t="s">
        <v>258</v>
      </c>
      <c r="B13" s="445"/>
      <c r="C13" s="445"/>
      <c r="D13" s="445"/>
      <c r="E13" s="445"/>
      <c r="F13" s="445"/>
      <c r="G13" s="445"/>
    </row>
    <row r="14" spans="1:7" ht="15" customHeight="1">
      <c r="A14" s="4"/>
      <c r="B14" s="445" t="s">
        <v>16</v>
      </c>
      <c r="C14" s="445"/>
      <c r="D14" s="445"/>
      <c r="E14" s="445"/>
      <c r="F14" s="445"/>
      <c r="G14" s="445"/>
    </row>
    <row r="15" spans="1:7" ht="15">
      <c r="A15" s="4"/>
      <c r="B15" s="4"/>
      <c r="C15" s="4"/>
      <c r="D15" s="4"/>
      <c r="E15" s="4"/>
      <c r="F15" s="9"/>
      <c r="G15" s="9" t="s">
        <v>190</v>
      </c>
    </row>
    <row r="16" spans="1:7" s="112" customFormat="1" ht="12">
      <c r="A16" s="386" t="s">
        <v>259</v>
      </c>
      <c r="B16" s="388" t="s">
        <v>260</v>
      </c>
      <c r="C16" s="388" t="s">
        <v>261</v>
      </c>
      <c r="D16" s="393" t="s">
        <v>262</v>
      </c>
      <c r="E16" s="446" t="s">
        <v>187</v>
      </c>
      <c r="F16" s="388" t="s">
        <v>17</v>
      </c>
      <c r="G16" s="447" t="s">
        <v>18</v>
      </c>
    </row>
    <row r="17" spans="1:7" s="112" customFormat="1" ht="12">
      <c r="A17" s="387"/>
      <c r="B17" s="389"/>
      <c r="C17" s="389"/>
      <c r="D17" s="394"/>
      <c r="E17" s="446"/>
      <c r="F17" s="389"/>
      <c r="G17" s="448"/>
    </row>
    <row r="18" spans="1:7" s="112" customFormat="1" ht="12">
      <c r="A18" s="116">
        <v>1</v>
      </c>
      <c r="B18" s="116">
        <v>2</v>
      </c>
      <c r="C18" s="116">
        <v>3</v>
      </c>
      <c r="D18" s="116">
        <v>4</v>
      </c>
      <c r="E18" s="120">
        <v>5</v>
      </c>
      <c r="F18" s="116">
        <v>6</v>
      </c>
      <c r="G18" s="121">
        <v>7</v>
      </c>
    </row>
    <row r="19" spans="1:7" s="112" customFormat="1" ht="12">
      <c r="A19" s="116"/>
      <c r="B19" s="116"/>
      <c r="C19" s="116"/>
      <c r="D19" s="121"/>
      <c r="E19" s="120"/>
      <c r="F19" s="260">
        <f>F220</f>
        <v>17122519</v>
      </c>
      <c r="G19" s="260">
        <f>G220</f>
        <v>8608270</v>
      </c>
    </row>
    <row r="20" spans="1:7" ht="18.75">
      <c r="A20" s="261" t="s">
        <v>263</v>
      </c>
      <c r="B20" s="262"/>
      <c r="C20" s="263"/>
      <c r="D20" s="264"/>
      <c r="E20" s="64" t="s">
        <v>264</v>
      </c>
      <c r="F20" s="265">
        <f>F21+F26+F39+F44+F36</f>
        <v>4243240</v>
      </c>
      <c r="G20" s="266">
        <f>G21+G26+G39+G44+G36</f>
        <v>4988950</v>
      </c>
    </row>
    <row r="21" spans="1:7" s="43" customFormat="1" ht="25.5">
      <c r="A21" s="29" t="s">
        <v>263</v>
      </c>
      <c r="B21" s="29" t="s">
        <v>265</v>
      </c>
      <c r="C21" s="29"/>
      <c r="D21" s="30"/>
      <c r="E21" s="49" t="s">
        <v>19</v>
      </c>
      <c r="F21" s="267">
        <f aca="true" t="shared" si="0" ref="F21:G24">F22</f>
        <v>620820</v>
      </c>
      <c r="G21" s="267">
        <f t="shared" si="0"/>
        <v>834200</v>
      </c>
    </row>
    <row r="22" spans="1:7" s="43" customFormat="1" ht="38.25">
      <c r="A22" s="31" t="s">
        <v>263</v>
      </c>
      <c r="B22" s="31" t="s">
        <v>265</v>
      </c>
      <c r="C22" s="31" t="s">
        <v>266</v>
      </c>
      <c r="D22" s="32"/>
      <c r="E22" s="33" t="s">
        <v>20</v>
      </c>
      <c r="F22" s="268">
        <f t="shared" si="0"/>
        <v>620820</v>
      </c>
      <c r="G22" s="268">
        <f t="shared" si="0"/>
        <v>834200</v>
      </c>
    </row>
    <row r="23" spans="1:7" s="43" customFormat="1" ht="38.25">
      <c r="A23" s="31" t="s">
        <v>263</v>
      </c>
      <c r="B23" s="31" t="s">
        <v>265</v>
      </c>
      <c r="C23" s="31" t="s">
        <v>267</v>
      </c>
      <c r="D23" s="32"/>
      <c r="E23" s="33" t="s">
        <v>21</v>
      </c>
      <c r="F23" s="268">
        <f t="shared" si="0"/>
        <v>620820</v>
      </c>
      <c r="G23" s="268">
        <f t="shared" si="0"/>
        <v>834200</v>
      </c>
    </row>
    <row r="24" spans="1:7" s="43" customFormat="1" ht="15">
      <c r="A24" s="31" t="s">
        <v>263</v>
      </c>
      <c r="B24" s="31" t="s">
        <v>265</v>
      </c>
      <c r="C24" s="31" t="s">
        <v>268</v>
      </c>
      <c r="D24" s="32"/>
      <c r="E24" s="33" t="s">
        <v>269</v>
      </c>
      <c r="F24" s="268">
        <f t="shared" si="0"/>
        <v>620820</v>
      </c>
      <c r="G24" s="268">
        <f t="shared" si="0"/>
        <v>834200</v>
      </c>
    </row>
    <row r="25" spans="1:7" s="43" customFormat="1" ht="25.5">
      <c r="A25" s="31" t="s">
        <v>263</v>
      </c>
      <c r="B25" s="31" t="s">
        <v>265</v>
      </c>
      <c r="C25" s="31" t="s">
        <v>22</v>
      </c>
      <c r="D25" s="32" t="s">
        <v>270</v>
      </c>
      <c r="E25" s="33" t="s">
        <v>23</v>
      </c>
      <c r="F25" s="268">
        <v>620820</v>
      </c>
      <c r="G25" s="268">
        <v>834200</v>
      </c>
    </row>
    <row r="26" spans="1:7" s="43" customFormat="1" ht="51">
      <c r="A26" s="29" t="s">
        <v>263</v>
      </c>
      <c r="B26" s="29" t="s">
        <v>271</v>
      </c>
      <c r="C26" s="29"/>
      <c r="D26" s="30"/>
      <c r="E26" s="49" t="s">
        <v>24</v>
      </c>
      <c r="F26" s="267">
        <f>F27+F34</f>
        <v>935800</v>
      </c>
      <c r="G26" s="267">
        <f>G27+G34</f>
        <v>1138600</v>
      </c>
    </row>
    <row r="27" spans="1:7" s="43" customFormat="1" ht="38.25">
      <c r="A27" s="31" t="s">
        <v>263</v>
      </c>
      <c r="B27" s="31" t="s">
        <v>271</v>
      </c>
      <c r="C27" s="31" t="s">
        <v>266</v>
      </c>
      <c r="D27" s="32"/>
      <c r="E27" s="33" t="s">
        <v>20</v>
      </c>
      <c r="F27" s="268">
        <f>F28</f>
        <v>934800</v>
      </c>
      <c r="G27" s="268">
        <f>G28</f>
        <v>1137600</v>
      </c>
    </row>
    <row r="28" spans="1:7" s="43" customFormat="1" ht="38.25">
      <c r="A28" s="31" t="s">
        <v>263</v>
      </c>
      <c r="B28" s="31" t="s">
        <v>271</v>
      </c>
      <c r="C28" s="31" t="s">
        <v>267</v>
      </c>
      <c r="D28" s="32"/>
      <c r="E28" s="33" t="s">
        <v>21</v>
      </c>
      <c r="F28" s="268">
        <f>F29</f>
        <v>934800</v>
      </c>
      <c r="G28" s="268">
        <f>G29</f>
        <v>1137600</v>
      </c>
    </row>
    <row r="29" spans="1:7" s="43" customFormat="1" ht="15">
      <c r="A29" s="31" t="s">
        <v>263</v>
      </c>
      <c r="B29" s="31" t="s">
        <v>271</v>
      </c>
      <c r="C29" s="31" t="s">
        <v>272</v>
      </c>
      <c r="D29" s="32"/>
      <c r="E29" s="33" t="s">
        <v>273</v>
      </c>
      <c r="F29" s="268">
        <f>F30+F31+F33+F32</f>
        <v>934800</v>
      </c>
      <c r="G29" s="268">
        <f>G30+G31+G33+G32</f>
        <v>1137600</v>
      </c>
    </row>
    <row r="30" spans="1:7" s="43" customFormat="1" ht="25.5">
      <c r="A30" s="31" t="s">
        <v>263</v>
      </c>
      <c r="B30" s="31" t="s">
        <v>271</v>
      </c>
      <c r="C30" s="31" t="s">
        <v>272</v>
      </c>
      <c r="D30" s="32" t="s">
        <v>270</v>
      </c>
      <c r="E30" s="33" t="s">
        <v>23</v>
      </c>
      <c r="F30" s="268">
        <v>342300</v>
      </c>
      <c r="G30" s="268">
        <v>545100</v>
      </c>
    </row>
    <row r="31" spans="1:7" s="43" customFormat="1" ht="25.5">
      <c r="A31" s="31" t="s">
        <v>263</v>
      </c>
      <c r="B31" s="31" t="s">
        <v>271</v>
      </c>
      <c r="C31" s="31" t="s">
        <v>272</v>
      </c>
      <c r="D31" s="32" t="s">
        <v>274</v>
      </c>
      <c r="E31" s="33" t="s">
        <v>275</v>
      </c>
      <c r="F31" s="268">
        <v>527500</v>
      </c>
      <c r="G31" s="268">
        <v>527500</v>
      </c>
    </row>
    <row r="32" spans="1:7" s="43" customFormat="1" ht="15">
      <c r="A32" s="31" t="s">
        <v>263</v>
      </c>
      <c r="B32" s="31" t="s">
        <v>271</v>
      </c>
      <c r="C32" s="31" t="s">
        <v>272</v>
      </c>
      <c r="D32" s="32" t="s">
        <v>276</v>
      </c>
      <c r="E32" s="33" t="s">
        <v>277</v>
      </c>
      <c r="F32" s="268">
        <v>0</v>
      </c>
      <c r="G32" s="268">
        <v>0</v>
      </c>
    </row>
    <row r="33" spans="1:7" s="43" customFormat="1" ht="15">
      <c r="A33" s="31" t="s">
        <v>263</v>
      </c>
      <c r="B33" s="31" t="s">
        <v>271</v>
      </c>
      <c r="C33" s="31" t="s">
        <v>272</v>
      </c>
      <c r="D33" s="32" t="s">
        <v>278</v>
      </c>
      <c r="E33" s="33" t="s">
        <v>25</v>
      </c>
      <c r="F33" s="268">
        <v>65000</v>
      </c>
      <c r="G33" s="268">
        <v>65000</v>
      </c>
    </row>
    <row r="34" spans="1:7" s="43" customFormat="1" ht="38.25">
      <c r="A34" s="36" t="s">
        <v>263</v>
      </c>
      <c r="B34" s="36" t="s">
        <v>271</v>
      </c>
      <c r="C34" s="269" t="s">
        <v>279</v>
      </c>
      <c r="D34" s="270"/>
      <c r="E34" s="51" t="s">
        <v>491</v>
      </c>
      <c r="F34" s="271">
        <f>F35</f>
        <v>1000</v>
      </c>
      <c r="G34" s="271">
        <f>G35</f>
        <v>1000</v>
      </c>
    </row>
    <row r="35" spans="1:7" s="43" customFormat="1" ht="25.5">
      <c r="A35" s="31" t="s">
        <v>263</v>
      </c>
      <c r="B35" s="31" t="s">
        <v>271</v>
      </c>
      <c r="C35" s="272" t="s">
        <v>279</v>
      </c>
      <c r="D35" s="32" t="s">
        <v>274</v>
      </c>
      <c r="E35" s="33" t="s">
        <v>275</v>
      </c>
      <c r="F35" s="268">
        <v>1000</v>
      </c>
      <c r="G35" s="268">
        <v>1000</v>
      </c>
    </row>
    <row r="36" spans="1:7" s="274" customFormat="1" ht="20.25" customHeight="1" hidden="1">
      <c r="A36" s="34" t="s">
        <v>263</v>
      </c>
      <c r="B36" s="34" t="s">
        <v>280</v>
      </c>
      <c r="C36" s="34"/>
      <c r="D36" s="35"/>
      <c r="E36" s="48" t="s">
        <v>281</v>
      </c>
      <c r="F36" s="273">
        <f>F37</f>
        <v>0</v>
      </c>
      <c r="G36" s="273">
        <f>G37</f>
        <v>0</v>
      </c>
    </row>
    <row r="37" spans="1:7" s="43" customFormat="1" ht="18" customHeight="1" hidden="1">
      <c r="A37" s="31" t="s">
        <v>263</v>
      </c>
      <c r="B37" s="31" t="s">
        <v>280</v>
      </c>
      <c r="C37" s="31" t="s">
        <v>26</v>
      </c>
      <c r="D37" s="32"/>
      <c r="E37" s="33" t="s">
        <v>27</v>
      </c>
      <c r="F37" s="268">
        <f>F38</f>
        <v>0</v>
      </c>
      <c r="G37" s="268">
        <f>G38</f>
        <v>0</v>
      </c>
    </row>
    <row r="38" spans="1:7" s="43" customFormat="1" ht="14.25" customHeight="1" hidden="1">
      <c r="A38" s="31" t="s">
        <v>263</v>
      </c>
      <c r="B38" s="31" t="s">
        <v>280</v>
      </c>
      <c r="C38" s="31" t="s">
        <v>26</v>
      </c>
      <c r="D38" s="32" t="s">
        <v>274</v>
      </c>
      <c r="E38" s="33" t="s">
        <v>275</v>
      </c>
      <c r="F38" s="268">
        <v>0</v>
      </c>
      <c r="G38" s="268">
        <v>0</v>
      </c>
    </row>
    <row r="39" spans="1:7" s="43" customFormat="1" ht="15">
      <c r="A39" s="37" t="s">
        <v>263</v>
      </c>
      <c r="B39" s="37" t="s">
        <v>282</v>
      </c>
      <c r="C39" s="37"/>
      <c r="D39" s="37"/>
      <c r="E39" s="50" t="s">
        <v>283</v>
      </c>
      <c r="F39" s="275">
        <f aca="true" t="shared" si="1" ref="F39:G42">F40</f>
        <v>20920</v>
      </c>
      <c r="G39" s="275">
        <f t="shared" si="1"/>
        <v>20920</v>
      </c>
    </row>
    <row r="40" spans="1:7" s="43" customFormat="1" ht="38.25">
      <c r="A40" s="34" t="s">
        <v>263</v>
      </c>
      <c r="B40" s="34" t="s">
        <v>282</v>
      </c>
      <c r="C40" s="34" t="s">
        <v>266</v>
      </c>
      <c r="D40" s="35"/>
      <c r="E40" s="48" t="s">
        <v>20</v>
      </c>
      <c r="F40" s="273">
        <f t="shared" si="1"/>
        <v>20920</v>
      </c>
      <c r="G40" s="273">
        <f t="shared" si="1"/>
        <v>20920</v>
      </c>
    </row>
    <row r="41" spans="1:7" s="43" customFormat="1" ht="38.25">
      <c r="A41" s="31" t="s">
        <v>263</v>
      </c>
      <c r="B41" s="31" t="s">
        <v>282</v>
      </c>
      <c r="C41" s="31" t="s">
        <v>267</v>
      </c>
      <c r="D41" s="32"/>
      <c r="E41" s="33" t="s">
        <v>21</v>
      </c>
      <c r="F41" s="268">
        <f t="shared" si="1"/>
        <v>20920</v>
      </c>
      <c r="G41" s="268">
        <f t="shared" si="1"/>
        <v>20920</v>
      </c>
    </row>
    <row r="42" spans="1:7" s="43" customFormat="1" ht="15">
      <c r="A42" s="31" t="s">
        <v>263</v>
      </c>
      <c r="B42" s="31" t="s">
        <v>282</v>
      </c>
      <c r="C42" s="31" t="s">
        <v>284</v>
      </c>
      <c r="D42" s="32"/>
      <c r="E42" s="33" t="s">
        <v>285</v>
      </c>
      <c r="F42" s="268">
        <f t="shared" si="1"/>
        <v>20920</v>
      </c>
      <c r="G42" s="268">
        <f t="shared" si="1"/>
        <v>20920</v>
      </c>
    </row>
    <row r="43" spans="1:7" s="43" customFormat="1" ht="15">
      <c r="A43" s="31" t="s">
        <v>263</v>
      </c>
      <c r="B43" s="31" t="s">
        <v>282</v>
      </c>
      <c r="C43" s="31" t="s">
        <v>284</v>
      </c>
      <c r="D43" s="32" t="s">
        <v>286</v>
      </c>
      <c r="E43" s="33" t="s">
        <v>287</v>
      </c>
      <c r="F43" s="268">
        <v>20920</v>
      </c>
      <c r="G43" s="268">
        <v>20920</v>
      </c>
    </row>
    <row r="44" spans="1:7" s="43" customFormat="1" ht="15">
      <c r="A44" s="29" t="s">
        <v>263</v>
      </c>
      <c r="B44" s="29">
        <v>13</v>
      </c>
      <c r="C44" s="29"/>
      <c r="D44" s="29"/>
      <c r="E44" s="49" t="s">
        <v>288</v>
      </c>
      <c r="F44" s="267">
        <f>F45+F59+F49+F53</f>
        <v>2665700</v>
      </c>
      <c r="G44" s="267">
        <f>G45+G59+G49+G53</f>
        <v>2995230</v>
      </c>
    </row>
    <row r="45" spans="1:7" s="43" customFormat="1" ht="38.25">
      <c r="A45" s="34" t="s">
        <v>263</v>
      </c>
      <c r="B45" s="34" t="s">
        <v>289</v>
      </c>
      <c r="C45" s="34" t="s">
        <v>394</v>
      </c>
      <c r="D45" s="34"/>
      <c r="E45" s="276" t="s">
        <v>574</v>
      </c>
      <c r="F45" s="273">
        <f aca="true" t="shared" si="2" ref="F45:G47">F46</f>
        <v>5000</v>
      </c>
      <c r="G45" s="273">
        <f t="shared" si="2"/>
        <v>5000</v>
      </c>
    </row>
    <row r="46" spans="1:7" s="43" customFormat="1" ht="25.5">
      <c r="A46" s="31" t="s">
        <v>263</v>
      </c>
      <c r="B46" s="31" t="s">
        <v>289</v>
      </c>
      <c r="C46" s="31" t="s">
        <v>438</v>
      </c>
      <c r="D46" s="31"/>
      <c r="E46" s="107" t="s">
        <v>572</v>
      </c>
      <c r="F46" s="268">
        <f t="shared" si="2"/>
        <v>5000</v>
      </c>
      <c r="G46" s="268">
        <f t="shared" si="2"/>
        <v>5000</v>
      </c>
    </row>
    <row r="47" spans="1:7" s="43" customFormat="1" ht="25.5">
      <c r="A47" s="31" t="s">
        <v>263</v>
      </c>
      <c r="B47" s="31" t="s">
        <v>289</v>
      </c>
      <c r="C47" s="31" t="s">
        <v>355</v>
      </c>
      <c r="D47" s="31"/>
      <c r="E47" s="107" t="s">
        <v>573</v>
      </c>
      <c r="F47" s="268">
        <f t="shared" si="2"/>
        <v>5000</v>
      </c>
      <c r="G47" s="268">
        <f t="shared" si="2"/>
        <v>5000</v>
      </c>
    </row>
    <row r="48" spans="1:7" s="43" customFormat="1" ht="25.5">
      <c r="A48" s="31" t="s">
        <v>263</v>
      </c>
      <c r="B48" s="31" t="s">
        <v>289</v>
      </c>
      <c r="C48" s="31" t="s">
        <v>355</v>
      </c>
      <c r="D48" s="31" t="s">
        <v>274</v>
      </c>
      <c r="E48" s="33" t="s">
        <v>492</v>
      </c>
      <c r="F48" s="268">
        <v>5000</v>
      </c>
      <c r="G48" s="268">
        <v>5000</v>
      </c>
    </row>
    <row r="49" spans="1:7" s="43" customFormat="1" ht="38.25">
      <c r="A49" s="34" t="s">
        <v>263</v>
      </c>
      <c r="B49" s="34" t="s">
        <v>289</v>
      </c>
      <c r="C49" s="34" t="s">
        <v>295</v>
      </c>
      <c r="D49" s="34"/>
      <c r="E49" s="48" t="s">
        <v>582</v>
      </c>
      <c r="F49" s="273">
        <f>F51</f>
        <v>20000</v>
      </c>
      <c r="G49" s="273">
        <f>G51</f>
        <v>20000</v>
      </c>
    </row>
    <row r="50" spans="1:7" s="43" customFormat="1" ht="30">
      <c r="A50" s="36" t="s">
        <v>263</v>
      </c>
      <c r="B50" s="36" t="s">
        <v>289</v>
      </c>
      <c r="C50" s="31" t="s">
        <v>430</v>
      </c>
      <c r="D50" s="34"/>
      <c r="E50" s="70" t="s">
        <v>549</v>
      </c>
      <c r="F50" s="273">
        <f>F51</f>
        <v>20000</v>
      </c>
      <c r="G50" s="273">
        <f>G51</f>
        <v>20000</v>
      </c>
    </row>
    <row r="51" spans="1:7" s="43" customFormat="1" ht="38.25">
      <c r="A51" s="36" t="s">
        <v>263</v>
      </c>
      <c r="B51" s="36" t="s">
        <v>289</v>
      </c>
      <c r="C51" s="31" t="s">
        <v>296</v>
      </c>
      <c r="D51" s="31"/>
      <c r="E51" s="33" t="s">
        <v>297</v>
      </c>
      <c r="F51" s="268">
        <f>F52</f>
        <v>20000</v>
      </c>
      <c r="G51" s="268">
        <f>G52</f>
        <v>20000</v>
      </c>
    </row>
    <row r="52" spans="1:7" s="43" customFormat="1" ht="25.5">
      <c r="A52" s="31" t="s">
        <v>263</v>
      </c>
      <c r="B52" s="31" t="s">
        <v>289</v>
      </c>
      <c r="C52" s="31" t="s">
        <v>296</v>
      </c>
      <c r="D52" s="31" t="s">
        <v>274</v>
      </c>
      <c r="E52" s="33" t="s">
        <v>275</v>
      </c>
      <c r="F52" s="268">
        <v>20000</v>
      </c>
      <c r="G52" s="268">
        <v>20000</v>
      </c>
    </row>
    <row r="53" spans="1:7" s="43" customFormat="1" ht="51" hidden="1">
      <c r="A53" s="34" t="s">
        <v>263</v>
      </c>
      <c r="B53" s="34" t="s">
        <v>289</v>
      </c>
      <c r="C53" s="36" t="s">
        <v>298</v>
      </c>
      <c r="D53" s="31"/>
      <c r="E53" s="48" t="s">
        <v>28</v>
      </c>
      <c r="F53" s="271">
        <f>F54</f>
        <v>0</v>
      </c>
      <c r="G53" s="271">
        <f>G54</f>
        <v>0</v>
      </c>
    </row>
    <row r="54" spans="1:7" s="43" customFormat="1" ht="38.25" hidden="1">
      <c r="A54" s="36" t="s">
        <v>263</v>
      </c>
      <c r="B54" s="36" t="s">
        <v>289</v>
      </c>
      <c r="C54" s="31" t="s">
        <v>298</v>
      </c>
      <c r="D54" s="31"/>
      <c r="E54" s="33" t="s">
        <v>297</v>
      </c>
      <c r="F54" s="268">
        <f>F55</f>
        <v>0</v>
      </c>
      <c r="G54" s="268">
        <f>G55</f>
        <v>0</v>
      </c>
    </row>
    <row r="55" spans="1:7" s="43" customFormat="1" ht="25.5" hidden="1">
      <c r="A55" s="31" t="s">
        <v>263</v>
      </c>
      <c r="B55" s="31" t="s">
        <v>289</v>
      </c>
      <c r="C55" s="31" t="s">
        <v>298</v>
      </c>
      <c r="D55" s="31" t="s">
        <v>274</v>
      </c>
      <c r="E55" s="33" t="s">
        <v>275</v>
      </c>
      <c r="F55" s="268">
        <v>0</v>
      </c>
      <c r="G55" s="268">
        <v>0</v>
      </c>
    </row>
    <row r="56" spans="1:7" s="43" customFormat="1" ht="15" hidden="1">
      <c r="A56" s="31"/>
      <c r="B56" s="31"/>
      <c r="C56" s="31"/>
      <c r="D56" s="31"/>
      <c r="E56" s="33"/>
      <c r="F56" s="268"/>
      <c r="G56" s="268"/>
    </row>
    <row r="57" spans="1:7" s="43" customFormat="1" ht="15" hidden="1">
      <c r="A57" s="31"/>
      <c r="B57" s="31"/>
      <c r="C57" s="31"/>
      <c r="D57" s="31"/>
      <c r="E57" s="33"/>
      <c r="F57" s="268"/>
      <c r="G57" s="268"/>
    </row>
    <row r="58" spans="1:7" s="43" customFormat="1" ht="15" hidden="1">
      <c r="A58" s="31"/>
      <c r="B58" s="31"/>
      <c r="C58" s="31"/>
      <c r="D58" s="31"/>
      <c r="E58" s="33"/>
      <c r="F58" s="268"/>
      <c r="G58" s="268"/>
    </row>
    <row r="59" spans="1:7" s="43" customFormat="1" ht="38.25">
      <c r="A59" s="34" t="s">
        <v>263</v>
      </c>
      <c r="B59" s="34">
        <v>13</v>
      </c>
      <c r="C59" s="34" t="s">
        <v>266</v>
      </c>
      <c r="D59" s="34"/>
      <c r="E59" s="48" t="s">
        <v>20</v>
      </c>
      <c r="F59" s="273">
        <f>F60</f>
        <v>2640700</v>
      </c>
      <c r="G59" s="273">
        <f>G60</f>
        <v>2970230</v>
      </c>
    </row>
    <row r="60" spans="1:7" s="43" customFormat="1" ht="38.25">
      <c r="A60" s="31" t="s">
        <v>263</v>
      </c>
      <c r="B60" s="31" t="s">
        <v>289</v>
      </c>
      <c r="C60" s="31" t="s">
        <v>267</v>
      </c>
      <c r="D60" s="31"/>
      <c r="E60" s="33" t="s">
        <v>21</v>
      </c>
      <c r="F60" s="268">
        <f>F61</f>
        <v>2640700</v>
      </c>
      <c r="G60" s="268">
        <f>G61</f>
        <v>2970230</v>
      </c>
    </row>
    <row r="61" spans="1:7" s="43" customFormat="1" ht="25.5">
      <c r="A61" s="31" t="s">
        <v>263</v>
      </c>
      <c r="B61" s="31" t="s">
        <v>289</v>
      </c>
      <c r="C61" s="31" t="s">
        <v>299</v>
      </c>
      <c r="D61" s="31"/>
      <c r="E61" s="33" t="s">
        <v>300</v>
      </c>
      <c r="F61" s="268">
        <f>F62+F63</f>
        <v>2640700</v>
      </c>
      <c r="G61" s="268">
        <f>G62+G63</f>
        <v>2970230</v>
      </c>
    </row>
    <row r="62" spans="1:7" s="43" customFormat="1" ht="25.5">
      <c r="A62" s="31" t="s">
        <v>263</v>
      </c>
      <c r="B62" s="31" t="s">
        <v>289</v>
      </c>
      <c r="C62" s="31" t="s">
        <v>299</v>
      </c>
      <c r="D62" s="31" t="s">
        <v>270</v>
      </c>
      <c r="E62" s="33" t="s">
        <v>29</v>
      </c>
      <c r="F62" s="268">
        <v>2351700</v>
      </c>
      <c r="G62" s="268">
        <v>2651230</v>
      </c>
    </row>
    <row r="63" spans="1:7" s="43" customFormat="1" ht="25.5">
      <c r="A63" s="31" t="s">
        <v>263</v>
      </c>
      <c r="B63" s="31" t="s">
        <v>289</v>
      </c>
      <c r="C63" s="31" t="s">
        <v>299</v>
      </c>
      <c r="D63" s="32" t="s">
        <v>274</v>
      </c>
      <c r="E63" s="33" t="s">
        <v>275</v>
      </c>
      <c r="F63" s="268">
        <v>289000</v>
      </c>
      <c r="G63" s="268">
        <v>319000</v>
      </c>
    </row>
    <row r="64" spans="1:7" s="43" customFormat="1" ht="18.75">
      <c r="A64" s="277" t="s">
        <v>265</v>
      </c>
      <c r="B64" s="278"/>
      <c r="C64" s="278"/>
      <c r="D64" s="278"/>
      <c r="E64" s="279" t="s">
        <v>301</v>
      </c>
      <c r="F64" s="280">
        <f aca="true" t="shared" si="3" ref="F64:G67">F65</f>
        <v>162400</v>
      </c>
      <c r="G64" s="280">
        <f t="shared" si="3"/>
        <v>162400</v>
      </c>
    </row>
    <row r="65" spans="1:7" s="43" customFormat="1" ht="15">
      <c r="A65" s="37" t="s">
        <v>265</v>
      </c>
      <c r="B65" s="37" t="s">
        <v>302</v>
      </c>
      <c r="C65" s="37"/>
      <c r="D65" s="37"/>
      <c r="E65" s="50" t="s">
        <v>303</v>
      </c>
      <c r="F65" s="275">
        <f t="shared" si="3"/>
        <v>162400</v>
      </c>
      <c r="G65" s="275">
        <f t="shared" si="3"/>
        <v>162400</v>
      </c>
    </row>
    <row r="66" spans="1:7" s="43" customFormat="1" ht="38.25">
      <c r="A66" s="36" t="s">
        <v>265</v>
      </c>
      <c r="B66" s="36" t="s">
        <v>302</v>
      </c>
      <c r="C66" s="36" t="s">
        <v>266</v>
      </c>
      <c r="D66" s="36"/>
      <c r="E66" s="51" t="s">
        <v>20</v>
      </c>
      <c r="F66" s="271">
        <f t="shared" si="3"/>
        <v>162400</v>
      </c>
      <c r="G66" s="271">
        <f t="shared" si="3"/>
        <v>162400</v>
      </c>
    </row>
    <row r="67" spans="1:7" s="43" customFormat="1" ht="38.25">
      <c r="A67" s="36" t="s">
        <v>265</v>
      </c>
      <c r="B67" s="36" t="s">
        <v>302</v>
      </c>
      <c r="C67" s="36" t="s">
        <v>267</v>
      </c>
      <c r="D67" s="36"/>
      <c r="E67" s="51" t="s">
        <v>21</v>
      </c>
      <c r="F67" s="271">
        <f t="shared" si="3"/>
        <v>162400</v>
      </c>
      <c r="G67" s="271">
        <f t="shared" si="3"/>
        <v>162400</v>
      </c>
    </row>
    <row r="68" spans="1:7" s="43" customFormat="1" ht="25.5">
      <c r="A68" s="36" t="s">
        <v>265</v>
      </c>
      <c r="B68" s="36" t="s">
        <v>302</v>
      </c>
      <c r="C68" s="36" t="s">
        <v>304</v>
      </c>
      <c r="D68" s="36"/>
      <c r="E68" s="51" t="s">
        <v>305</v>
      </c>
      <c r="F68" s="271">
        <f>F69+F70</f>
        <v>162400</v>
      </c>
      <c r="G68" s="271">
        <f>G69+G70</f>
        <v>162400</v>
      </c>
    </row>
    <row r="69" spans="1:7" s="43" customFormat="1" ht="25.5">
      <c r="A69" s="31" t="s">
        <v>265</v>
      </c>
      <c r="B69" s="31" t="s">
        <v>302</v>
      </c>
      <c r="C69" s="31" t="s">
        <v>304</v>
      </c>
      <c r="D69" s="31" t="s">
        <v>270</v>
      </c>
      <c r="E69" s="33" t="s">
        <v>23</v>
      </c>
      <c r="F69" s="268">
        <v>162400</v>
      </c>
      <c r="G69" s="268">
        <v>162400</v>
      </c>
    </row>
    <row r="70" spans="1:7" s="43" customFormat="1" ht="38.25">
      <c r="A70" s="31" t="s">
        <v>265</v>
      </c>
      <c r="B70" s="31" t="s">
        <v>302</v>
      </c>
      <c r="C70" s="31" t="s">
        <v>304</v>
      </c>
      <c r="D70" s="31" t="s">
        <v>274</v>
      </c>
      <c r="E70" s="33" t="s">
        <v>30</v>
      </c>
      <c r="F70" s="268">
        <v>0</v>
      </c>
      <c r="G70" s="268">
        <v>0</v>
      </c>
    </row>
    <row r="71" spans="1:7" s="43" customFormat="1" ht="31.5">
      <c r="A71" s="277" t="s">
        <v>302</v>
      </c>
      <c r="B71" s="37"/>
      <c r="C71" s="37"/>
      <c r="D71" s="37"/>
      <c r="E71" s="279" t="s">
        <v>307</v>
      </c>
      <c r="F71" s="281">
        <f>F72</f>
        <v>248286</v>
      </c>
      <c r="G71" s="281">
        <f>G72</f>
        <v>248286</v>
      </c>
    </row>
    <row r="72" spans="1:7" s="43" customFormat="1" ht="30.75" customHeight="1">
      <c r="A72" s="29" t="s">
        <v>302</v>
      </c>
      <c r="B72" s="29" t="s">
        <v>310</v>
      </c>
      <c r="C72" s="29"/>
      <c r="D72" s="29"/>
      <c r="E72" s="213" t="s">
        <v>608</v>
      </c>
      <c r="F72" s="267">
        <f>SUM(F73+F79)</f>
        <v>248286</v>
      </c>
      <c r="G72" s="267">
        <f>SUM(G73+G79)</f>
        <v>248286</v>
      </c>
    </row>
    <row r="73" spans="1:7" s="43" customFormat="1" ht="51">
      <c r="A73" s="36" t="s">
        <v>302</v>
      </c>
      <c r="B73" s="36" t="s">
        <v>310</v>
      </c>
      <c r="C73" s="36" t="s">
        <v>311</v>
      </c>
      <c r="D73" s="282"/>
      <c r="E73" s="283" t="s">
        <v>31</v>
      </c>
      <c r="F73" s="271">
        <f>F74</f>
        <v>0</v>
      </c>
      <c r="G73" s="271">
        <f>G74+G77</f>
        <v>0</v>
      </c>
    </row>
    <row r="74" spans="1:7" s="43" customFormat="1" ht="25.5">
      <c r="A74" s="31" t="s">
        <v>302</v>
      </c>
      <c r="B74" s="31" t="s">
        <v>310</v>
      </c>
      <c r="C74" s="31" t="s">
        <v>312</v>
      </c>
      <c r="D74" s="31"/>
      <c r="E74" s="33" t="s">
        <v>313</v>
      </c>
      <c r="F74" s="268">
        <f>F75+F77</f>
        <v>0</v>
      </c>
      <c r="G74" s="268">
        <f>G76</f>
        <v>0</v>
      </c>
    </row>
    <row r="75" spans="1:7" s="43" customFormat="1" ht="15">
      <c r="A75" s="31" t="s">
        <v>302</v>
      </c>
      <c r="B75" s="31" t="s">
        <v>310</v>
      </c>
      <c r="C75" s="31" t="s">
        <v>314</v>
      </c>
      <c r="D75" s="31"/>
      <c r="E75" s="62" t="s">
        <v>553</v>
      </c>
      <c r="F75" s="268">
        <f>F76</f>
        <v>0</v>
      </c>
      <c r="G75" s="268"/>
    </row>
    <row r="76" spans="1:7" s="43" customFormat="1" ht="25.5">
      <c r="A76" s="31" t="s">
        <v>302</v>
      </c>
      <c r="B76" s="31" t="s">
        <v>310</v>
      </c>
      <c r="C76" s="31" t="s">
        <v>314</v>
      </c>
      <c r="D76" s="31" t="s">
        <v>274</v>
      </c>
      <c r="E76" s="33" t="s">
        <v>275</v>
      </c>
      <c r="F76" s="268">
        <v>0</v>
      </c>
      <c r="G76" s="268">
        <v>0</v>
      </c>
    </row>
    <row r="77" spans="1:7" s="43" customFormat="1" ht="25.5">
      <c r="A77" s="31" t="s">
        <v>302</v>
      </c>
      <c r="B77" s="31" t="s">
        <v>310</v>
      </c>
      <c r="C77" s="31" t="s">
        <v>315</v>
      </c>
      <c r="D77" s="31"/>
      <c r="E77" s="33" t="s">
        <v>316</v>
      </c>
      <c r="F77" s="268">
        <f>F78</f>
        <v>0</v>
      </c>
      <c r="G77" s="268">
        <f>G78</f>
        <v>0</v>
      </c>
    </row>
    <row r="78" spans="1:7" s="43" customFormat="1" ht="25.5">
      <c r="A78" s="31" t="s">
        <v>302</v>
      </c>
      <c r="B78" s="31" t="s">
        <v>310</v>
      </c>
      <c r="C78" s="31" t="s">
        <v>315</v>
      </c>
      <c r="D78" s="31" t="s">
        <v>274</v>
      </c>
      <c r="E78" s="33" t="s">
        <v>275</v>
      </c>
      <c r="F78" s="268">
        <v>0</v>
      </c>
      <c r="G78" s="268">
        <v>0</v>
      </c>
    </row>
    <row r="79" spans="1:7" s="43" customFormat="1" ht="38.25">
      <c r="A79" s="34" t="s">
        <v>302</v>
      </c>
      <c r="B79" s="34" t="s">
        <v>310</v>
      </c>
      <c r="C79" s="34" t="s">
        <v>266</v>
      </c>
      <c r="D79" s="34"/>
      <c r="E79" s="48" t="s">
        <v>20</v>
      </c>
      <c r="F79" s="273">
        <f>F80</f>
        <v>248286</v>
      </c>
      <c r="G79" s="273">
        <f>G80</f>
        <v>248286</v>
      </c>
    </row>
    <row r="80" spans="1:7" s="43" customFormat="1" ht="38.25">
      <c r="A80" s="31" t="s">
        <v>302</v>
      </c>
      <c r="B80" s="31" t="s">
        <v>310</v>
      </c>
      <c r="C80" s="31" t="s">
        <v>267</v>
      </c>
      <c r="D80" s="31"/>
      <c r="E80" s="33" t="s">
        <v>21</v>
      </c>
      <c r="F80" s="268">
        <f>F83+F81+F85+F88</f>
        <v>248286</v>
      </c>
      <c r="G80" s="268">
        <f>G83+G81+G85+G88</f>
        <v>248286</v>
      </c>
    </row>
    <row r="81" spans="1:7" s="43" customFormat="1" ht="38.25">
      <c r="A81" s="31" t="s">
        <v>302</v>
      </c>
      <c r="B81" s="31" t="s">
        <v>308</v>
      </c>
      <c r="C81" s="31" t="s">
        <v>309</v>
      </c>
      <c r="D81" s="31"/>
      <c r="E81" s="33" t="s">
        <v>32</v>
      </c>
      <c r="F81" s="268">
        <f>F82</f>
        <v>23000</v>
      </c>
      <c r="G81" s="268">
        <f>G82</f>
        <v>23000</v>
      </c>
    </row>
    <row r="82" spans="1:7" s="43" customFormat="1" ht="25.5">
      <c r="A82" s="31" t="s">
        <v>302</v>
      </c>
      <c r="B82" s="31" t="s">
        <v>308</v>
      </c>
      <c r="C82" s="31" t="s">
        <v>309</v>
      </c>
      <c r="D82" s="31" t="s">
        <v>274</v>
      </c>
      <c r="E82" s="33" t="s">
        <v>275</v>
      </c>
      <c r="F82" s="268">
        <v>23000</v>
      </c>
      <c r="G82" s="268">
        <v>23000</v>
      </c>
    </row>
    <row r="83" spans="1:7" s="43" customFormat="1" ht="38.25">
      <c r="A83" s="31" t="s">
        <v>302</v>
      </c>
      <c r="B83" s="31" t="s">
        <v>310</v>
      </c>
      <c r="C83" s="31" t="s">
        <v>317</v>
      </c>
      <c r="D83" s="31"/>
      <c r="E83" s="33" t="s">
        <v>318</v>
      </c>
      <c r="F83" s="268">
        <f>F84</f>
        <v>76800</v>
      </c>
      <c r="G83" s="268">
        <f>G84</f>
        <v>76800</v>
      </c>
    </row>
    <row r="84" spans="1:7" s="43" customFormat="1" ht="25.5">
      <c r="A84" s="31" t="s">
        <v>302</v>
      </c>
      <c r="B84" s="31" t="s">
        <v>310</v>
      </c>
      <c r="C84" s="31" t="s">
        <v>317</v>
      </c>
      <c r="D84" s="31" t="s">
        <v>274</v>
      </c>
      <c r="E84" s="33" t="s">
        <v>275</v>
      </c>
      <c r="F84" s="268">
        <v>76800</v>
      </c>
      <c r="G84" s="268">
        <v>76800</v>
      </c>
    </row>
    <row r="85" spans="1:7" s="43" customFormat="1" ht="15">
      <c r="A85" s="36" t="s">
        <v>302</v>
      </c>
      <c r="B85" s="36" t="s">
        <v>310</v>
      </c>
      <c r="C85" s="36" t="s">
        <v>319</v>
      </c>
      <c r="D85" s="36"/>
      <c r="E85" s="51" t="s">
        <v>33</v>
      </c>
      <c r="F85" s="271">
        <f>F86</f>
        <v>134344</v>
      </c>
      <c r="G85" s="271">
        <f>G86</f>
        <v>134344</v>
      </c>
    </row>
    <row r="86" spans="1:7" s="43" customFormat="1" ht="25.5">
      <c r="A86" s="31" t="s">
        <v>302</v>
      </c>
      <c r="B86" s="31" t="s">
        <v>310</v>
      </c>
      <c r="C86" s="31" t="s">
        <v>319</v>
      </c>
      <c r="D86" s="31"/>
      <c r="E86" s="33" t="s">
        <v>313</v>
      </c>
      <c r="F86" s="268">
        <f>F87</f>
        <v>134344</v>
      </c>
      <c r="G86" s="268">
        <f>G87</f>
        <v>134344</v>
      </c>
    </row>
    <row r="87" spans="1:7" s="43" customFormat="1" ht="25.5">
      <c r="A87" s="31" t="s">
        <v>302</v>
      </c>
      <c r="B87" s="31" t="s">
        <v>310</v>
      </c>
      <c r="C87" s="31" t="s">
        <v>319</v>
      </c>
      <c r="D87" s="31" t="s">
        <v>274</v>
      </c>
      <c r="E87" s="33" t="s">
        <v>275</v>
      </c>
      <c r="F87" s="268">
        <v>134344</v>
      </c>
      <c r="G87" s="268">
        <v>134344</v>
      </c>
    </row>
    <row r="88" spans="1:7" s="43" customFormat="1" ht="15">
      <c r="A88" s="36" t="s">
        <v>302</v>
      </c>
      <c r="B88" s="36" t="s">
        <v>310</v>
      </c>
      <c r="C88" s="36" t="s">
        <v>320</v>
      </c>
      <c r="D88" s="36"/>
      <c r="E88" s="51" t="s">
        <v>463</v>
      </c>
      <c r="F88" s="271">
        <f>F89</f>
        <v>14142</v>
      </c>
      <c r="G88" s="271">
        <f>G89</f>
        <v>14142</v>
      </c>
    </row>
    <row r="89" spans="1:7" s="43" customFormat="1" ht="25.5">
      <c r="A89" s="31" t="s">
        <v>302</v>
      </c>
      <c r="B89" s="31" t="s">
        <v>310</v>
      </c>
      <c r="C89" s="31" t="s">
        <v>320</v>
      </c>
      <c r="D89" s="31"/>
      <c r="E89" s="33" t="s">
        <v>316</v>
      </c>
      <c r="F89" s="268">
        <f>F90</f>
        <v>14142</v>
      </c>
      <c r="G89" s="268">
        <f>G90</f>
        <v>14142</v>
      </c>
    </row>
    <row r="90" spans="1:7" s="43" customFormat="1" ht="25.5">
      <c r="A90" s="31" t="s">
        <v>302</v>
      </c>
      <c r="B90" s="31" t="s">
        <v>310</v>
      </c>
      <c r="C90" s="31" t="s">
        <v>320</v>
      </c>
      <c r="D90" s="31" t="s">
        <v>274</v>
      </c>
      <c r="E90" s="33" t="s">
        <v>275</v>
      </c>
      <c r="F90" s="268">
        <v>14142</v>
      </c>
      <c r="G90" s="268">
        <v>14142</v>
      </c>
    </row>
    <row r="91" spans="1:7" s="43" customFormat="1" ht="18.75">
      <c r="A91" s="277" t="s">
        <v>271</v>
      </c>
      <c r="B91" s="29"/>
      <c r="C91" s="29"/>
      <c r="D91" s="29"/>
      <c r="E91" s="279" t="s">
        <v>321</v>
      </c>
      <c r="F91" s="280">
        <f>F92+F104+F108</f>
        <v>218617</v>
      </c>
      <c r="G91" s="280">
        <f>G92+G104+G108</f>
        <v>211400</v>
      </c>
    </row>
    <row r="92" spans="1:7" s="43" customFormat="1" ht="15">
      <c r="A92" s="29" t="s">
        <v>271</v>
      </c>
      <c r="B92" s="29" t="s">
        <v>308</v>
      </c>
      <c r="C92" s="29"/>
      <c r="D92" s="29"/>
      <c r="E92" s="49" t="s">
        <v>322</v>
      </c>
      <c r="F92" s="267">
        <f>F100</f>
        <v>199800</v>
      </c>
      <c r="G92" s="267">
        <f>G100</f>
        <v>211400</v>
      </c>
    </row>
    <row r="93" spans="1:7" s="43" customFormat="1" ht="38.25" hidden="1">
      <c r="A93" s="38" t="s">
        <v>271</v>
      </c>
      <c r="B93" s="38" t="s">
        <v>308</v>
      </c>
      <c r="C93" s="29" t="s">
        <v>391</v>
      </c>
      <c r="D93" s="29"/>
      <c r="E93" s="49" t="s">
        <v>34</v>
      </c>
      <c r="F93" s="267"/>
      <c r="G93" s="267">
        <f>G94</f>
        <v>0</v>
      </c>
    </row>
    <row r="94" spans="1:7" s="43" customFormat="1" ht="25.5" hidden="1">
      <c r="A94" s="31" t="s">
        <v>271</v>
      </c>
      <c r="B94" s="31" t="s">
        <v>308</v>
      </c>
      <c r="C94" s="38" t="s">
        <v>35</v>
      </c>
      <c r="D94" s="29"/>
      <c r="E94" s="33" t="s">
        <v>36</v>
      </c>
      <c r="F94" s="267"/>
      <c r="G94" s="275">
        <f>G95</f>
        <v>0</v>
      </c>
    </row>
    <row r="95" spans="1:7" s="43" customFormat="1" ht="38.25" hidden="1">
      <c r="A95" s="31" t="s">
        <v>271</v>
      </c>
      <c r="B95" s="31" t="s">
        <v>308</v>
      </c>
      <c r="C95" s="38" t="s">
        <v>35</v>
      </c>
      <c r="D95" s="29"/>
      <c r="E95" s="33" t="s">
        <v>37</v>
      </c>
      <c r="F95" s="267"/>
      <c r="G95" s="275">
        <v>0</v>
      </c>
    </row>
    <row r="96" spans="1:7" s="43" customFormat="1" ht="102" hidden="1">
      <c r="A96" s="31" t="s">
        <v>271</v>
      </c>
      <c r="B96" s="31" t="s">
        <v>308</v>
      </c>
      <c r="C96" s="29" t="s">
        <v>35</v>
      </c>
      <c r="D96" s="29"/>
      <c r="E96" s="284" t="s">
        <v>38</v>
      </c>
      <c r="F96" s="267">
        <v>0</v>
      </c>
      <c r="G96" s="267">
        <f>G97</f>
        <v>0</v>
      </c>
    </row>
    <row r="97" spans="1:7" s="43" customFormat="1" ht="38.25" hidden="1">
      <c r="A97" s="38" t="s">
        <v>271</v>
      </c>
      <c r="B97" s="38" t="s">
        <v>308</v>
      </c>
      <c r="C97" s="38" t="s">
        <v>35</v>
      </c>
      <c r="D97" s="29"/>
      <c r="E97" s="33" t="s">
        <v>39</v>
      </c>
      <c r="F97" s="267">
        <v>0</v>
      </c>
      <c r="G97" s="275">
        <f>G98</f>
        <v>0</v>
      </c>
    </row>
    <row r="98" spans="1:7" s="43" customFormat="1" ht="38.25" hidden="1">
      <c r="A98" s="31" t="s">
        <v>271</v>
      </c>
      <c r="B98" s="31" t="s">
        <v>308</v>
      </c>
      <c r="C98" s="38" t="s">
        <v>35</v>
      </c>
      <c r="D98" s="29"/>
      <c r="E98" s="33" t="s">
        <v>40</v>
      </c>
      <c r="F98" s="267">
        <v>0</v>
      </c>
      <c r="G98" s="275">
        <f>G99</f>
        <v>0</v>
      </c>
    </row>
    <row r="99" spans="1:7" s="43" customFormat="1" ht="25.5" hidden="1">
      <c r="A99" s="31" t="s">
        <v>271</v>
      </c>
      <c r="B99" s="31" t="s">
        <v>308</v>
      </c>
      <c r="C99" s="38" t="s">
        <v>35</v>
      </c>
      <c r="D99" s="29"/>
      <c r="E99" s="33" t="s">
        <v>275</v>
      </c>
      <c r="F99" s="267">
        <v>0</v>
      </c>
      <c r="G99" s="275">
        <v>0</v>
      </c>
    </row>
    <row r="100" spans="1:7" s="43" customFormat="1" ht="38.25">
      <c r="A100" s="38" t="s">
        <v>271</v>
      </c>
      <c r="B100" s="38" t="s">
        <v>308</v>
      </c>
      <c r="C100" s="38" t="s">
        <v>266</v>
      </c>
      <c r="D100" s="38"/>
      <c r="E100" s="52" t="s">
        <v>20</v>
      </c>
      <c r="F100" s="285">
        <f aca="true" t="shared" si="4" ref="F100:G102">F101</f>
        <v>199800</v>
      </c>
      <c r="G100" s="285">
        <f t="shared" si="4"/>
        <v>211400</v>
      </c>
    </row>
    <row r="101" spans="1:7" s="43" customFormat="1" ht="38.25">
      <c r="A101" s="31" t="s">
        <v>271</v>
      </c>
      <c r="B101" s="31" t="s">
        <v>308</v>
      </c>
      <c r="C101" s="31" t="s">
        <v>267</v>
      </c>
      <c r="D101" s="31"/>
      <c r="E101" s="33" t="s">
        <v>21</v>
      </c>
      <c r="F101" s="268">
        <f t="shared" si="4"/>
        <v>199800</v>
      </c>
      <c r="G101" s="268">
        <f t="shared" si="4"/>
        <v>211400</v>
      </c>
    </row>
    <row r="102" spans="1:7" s="43" customFormat="1" ht="38.25">
      <c r="A102" s="31" t="s">
        <v>271</v>
      </c>
      <c r="B102" s="31" t="s">
        <v>308</v>
      </c>
      <c r="C102" s="31" t="s">
        <v>323</v>
      </c>
      <c r="D102" s="31"/>
      <c r="E102" s="33" t="s">
        <v>324</v>
      </c>
      <c r="F102" s="268">
        <f t="shared" si="4"/>
        <v>199800</v>
      </c>
      <c r="G102" s="268">
        <f t="shared" si="4"/>
        <v>211400</v>
      </c>
    </row>
    <row r="103" spans="1:7" s="43" customFormat="1" ht="15">
      <c r="A103" s="31" t="s">
        <v>271</v>
      </c>
      <c r="B103" s="31" t="s">
        <v>308</v>
      </c>
      <c r="C103" s="31" t="s">
        <v>323</v>
      </c>
      <c r="D103" s="31" t="s">
        <v>274</v>
      </c>
      <c r="E103" s="33" t="s">
        <v>252</v>
      </c>
      <c r="F103" s="268">
        <v>199800</v>
      </c>
      <c r="G103" s="268">
        <v>211400</v>
      </c>
    </row>
    <row r="104" spans="1:7" s="43" customFormat="1" ht="15">
      <c r="A104" s="36" t="s">
        <v>271</v>
      </c>
      <c r="B104" s="36" t="s">
        <v>310</v>
      </c>
      <c r="C104" s="36"/>
      <c r="D104" s="270"/>
      <c r="E104" s="205" t="s">
        <v>604</v>
      </c>
      <c r="F104" s="271">
        <f aca="true" t="shared" si="5" ref="F104:G106">F105</f>
        <v>18817</v>
      </c>
      <c r="G104" s="271">
        <f t="shared" si="5"/>
        <v>0</v>
      </c>
    </row>
    <row r="105" spans="1:7" s="43" customFormat="1" ht="36">
      <c r="A105" s="36" t="s">
        <v>271</v>
      </c>
      <c r="B105" s="36" t="s">
        <v>310</v>
      </c>
      <c r="C105" s="269" t="s">
        <v>507</v>
      </c>
      <c r="D105" s="32"/>
      <c r="E105" s="286" t="s">
        <v>606</v>
      </c>
      <c r="F105" s="271">
        <f t="shared" si="5"/>
        <v>18817</v>
      </c>
      <c r="G105" s="271">
        <f t="shared" si="5"/>
        <v>0</v>
      </c>
    </row>
    <row r="106" spans="1:7" s="43" customFormat="1" ht="24">
      <c r="A106" s="31" t="s">
        <v>271</v>
      </c>
      <c r="B106" s="31" t="s">
        <v>310</v>
      </c>
      <c r="C106" s="272" t="s">
        <v>507</v>
      </c>
      <c r="D106" s="32"/>
      <c r="E106" s="287" t="s">
        <v>41</v>
      </c>
      <c r="F106" s="268">
        <f t="shared" si="5"/>
        <v>18817</v>
      </c>
      <c r="G106" s="268">
        <f t="shared" si="5"/>
        <v>0</v>
      </c>
    </row>
    <row r="107" spans="1:7" s="43" customFormat="1" ht="25.5">
      <c r="A107" s="31" t="s">
        <v>271</v>
      </c>
      <c r="B107" s="31" t="s">
        <v>310</v>
      </c>
      <c r="C107" s="272" t="s">
        <v>507</v>
      </c>
      <c r="D107" s="32" t="s">
        <v>274</v>
      </c>
      <c r="E107" s="33" t="s">
        <v>275</v>
      </c>
      <c r="F107" s="268">
        <v>18817</v>
      </c>
      <c r="G107" s="268">
        <v>0</v>
      </c>
    </row>
    <row r="108" spans="1:7" s="43" customFormat="1" ht="15">
      <c r="A108" s="34" t="s">
        <v>271</v>
      </c>
      <c r="B108" s="34" t="s">
        <v>325</v>
      </c>
      <c r="C108" s="34"/>
      <c r="D108" s="34"/>
      <c r="E108" s="48" t="s">
        <v>392</v>
      </c>
      <c r="F108" s="273">
        <f aca="true" t="shared" si="6" ref="F108:G112">F109</f>
        <v>0</v>
      </c>
      <c r="G108" s="273">
        <f t="shared" si="6"/>
        <v>0</v>
      </c>
    </row>
    <row r="109" spans="1:7" s="43" customFormat="1" ht="38.25">
      <c r="A109" s="36" t="s">
        <v>271</v>
      </c>
      <c r="B109" s="36" t="s">
        <v>325</v>
      </c>
      <c r="C109" s="37" t="s">
        <v>266</v>
      </c>
      <c r="D109" s="36"/>
      <c r="E109" s="50" t="s">
        <v>20</v>
      </c>
      <c r="F109" s="271">
        <f t="shared" si="6"/>
        <v>0</v>
      </c>
      <c r="G109" s="271">
        <f t="shared" si="6"/>
        <v>0</v>
      </c>
    </row>
    <row r="110" spans="1:7" s="43" customFormat="1" ht="38.25">
      <c r="A110" s="31" t="s">
        <v>271</v>
      </c>
      <c r="B110" s="31" t="s">
        <v>325</v>
      </c>
      <c r="C110" s="31" t="s">
        <v>267</v>
      </c>
      <c r="D110" s="31"/>
      <c r="E110" s="33" t="s">
        <v>21</v>
      </c>
      <c r="F110" s="268">
        <f t="shared" si="6"/>
        <v>0</v>
      </c>
      <c r="G110" s="268">
        <f t="shared" si="6"/>
        <v>0</v>
      </c>
    </row>
    <row r="111" spans="1:7" s="43" customFormat="1" ht="25.5">
      <c r="A111" s="36" t="s">
        <v>271</v>
      </c>
      <c r="B111" s="36" t="s">
        <v>325</v>
      </c>
      <c r="C111" s="36" t="s">
        <v>393</v>
      </c>
      <c r="D111" s="36"/>
      <c r="E111" s="51" t="s">
        <v>42</v>
      </c>
      <c r="F111" s="271">
        <f t="shared" si="6"/>
        <v>0</v>
      </c>
      <c r="G111" s="271">
        <f t="shared" si="6"/>
        <v>0</v>
      </c>
    </row>
    <row r="112" spans="1:7" s="43" customFormat="1" ht="38.25">
      <c r="A112" s="31" t="s">
        <v>271</v>
      </c>
      <c r="B112" s="31" t="s">
        <v>325</v>
      </c>
      <c r="C112" s="31" t="s">
        <v>393</v>
      </c>
      <c r="D112" s="31"/>
      <c r="E112" s="33" t="s">
        <v>43</v>
      </c>
      <c r="F112" s="268">
        <f t="shared" si="6"/>
        <v>0</v>
      </c>
      <c r="G112" s="268">
        <f t="shared" si="6"/>
        <v>0</v>
      </c>
    </row>
    <row r="113" spans="1:7" s="43" customFormat="1" ht="25.5">
      <c r="A113" s="31" t="s">
        <v>271</v>
      </c>
      <c r="B113" s="31" t="s">
        <v>325</v>
      </c>
      <c r="C113" s="31" t="s">
        <v>393</v>
      </c>
      <c r="D113" s="31" t="s">
        <v>274</v>
      </c>
      <c r="E113" s="33" t="s">
        <v>275</v>
      </c>
      <c r="F113" s="268">
        <v>0</v>
      </c>
      <c r="G113" s="268">
        <v>0</v>
      </c>
    </row>
    <row r="114" spans="1:7" s="43" customFormat="1" ht="18.75">
      <c r="A114" s="277" t="s">
        <v>328</v>
      </c>
      <c r="B114" s="37"/>
      <c r="C114" s="37"/>
      <c r="D114" s="37"/>
      <c r="E114" s="279" t="s">
        <v>329</v>
      </c>
      <c r="F114" s="281">
        <f>F120+F115+F141</f>
        <v>1541450</v>
      </c>
      <c r="G114" s="281">
        <f>G120+G115+G141</f>
        <v>1455450</v>
      </c>
    </row>
    <row r="115" spans="1:7" s="43" customFormat="1" ht="15">
      <c r="A115" s="29" t="s">
        <v>328</v>
      </c>
      <c r="B115" s="37" t="s">
        <v>263</v>
      </c>
      <c r="C115" s="37"/>
      <c r="D115" s="37"/>
      <c r="E115" s="288" t="s">
        <v>446</v>
      </c>
      <c r="F115" s="275">
        <f aca="true" t="shared" si="7" ref="F115:G118">F116</f>
        <v>20000</v>
      </c>
      <c r="G115" s="275">
        <f t="shared" si="7"/>
        <v>0</v>
      </c>
    </row>
    <row r="116" spans="1:7" s="43" customFormat="1" ht="38.25">
      <c r="A116" s="39" t="s">
        <v>328</v>
      </c>
      <c r="B116" s="38" t="s">
        <v>263</v>
      </c>
      <c r="C116" s="38" t="s">
        <v>447</v>
      </c>
      <c r="D116" s="38"/>
      <c r="E116" s="289" t="s">
        <v>448</v>
      </c>
      <c r="F116" s="285">
        <f t="shared" si="7"/>
        <v>20000</v>
      </c>
      <c r="G116" s="285">
        <f t="shared" si="7"/>
        <v>0</v>
      </c>
    </row>
    <row r="117" spans="1:7" s="43" customFormat="1" ht="15">
      <c r="A117" s="39" t="s">
        <v>328</v>
      </c>
      <c r="B117" s="38" t="s">
        <v>263</v>
      </c>
      <c r="C117" s="38" t="s">
        <v>449</v>
      </c>
      <c r="D117" s="38"/>
      <c r="E117" s="107" t="s">
        <v>546</v>
      </c>
      <c r="F117" s="285">
        <f t="shared" si="7"/>
        <v>20000</v>
      </c>
      <c r="G117" s="285">
        <f t="shared" si="7"/>
        <v>0</v>
      </c>
    </row>
    <row r="118" spans="1:7" s="43" customFormat="1" ht="25.5">
      <c r="A118" s="39" t="s">
        <v>328</v>
      </c>
      <c r="B118" s="38" t="s">
        <v>263</v>
      </c>
      <c r="C118" s="38" t="s">
        <v>450</v>
      </c>
      <c r="D118" s="38"/>
      <c r="E118" s="290" t="s">
        <v>451</v>
      </c>
      <c r="F118" s="285">
        <f t="shared" si="7"/>
        <v>20000</v>
      </c>
      <c r="G118" s="285">
        <f t="shared" si="7"/>
        <v>0</v>
      </c>
    </row>
    <row r="119" spans="1:7" s="43" customFormat="1" ht="25.5">
      <c r="A119" s="39" t="s">
        <v>328</v>
      </c>
      <c r="B119" s="38" t="s">
        <v>263</v>
      </c>
      <c r="C119" s="38" t="s">
        <v>450</v>
      </c>
      <c r="D119" s="38" t="s">
        <v>274</v>
      </c>
      <c r="E119" s="290" t="s">
        <v>432</v>
      </c>
      <c r="F119" s="285">
        <v>20000</v>
      </c>
      <c r="G119" s="285">
        <v>0</v>
      </c>
    </row>
    <row r="120" spans="1:7" ht="15">
      <c r="A120" s="37" t="s">
        <v>328</v>
      </c>
      <c r="B120" s="37" t="s">
        <v>302</v>
      </c>
      <c r="C120" s="37"/>
      <c r="D120" s="37"/>
      <c r="E120" s="49" t="s">
        <v>330</v>
      </c>
      <c r="F120" s="291">
        <f>F121+F124+F128+F134</f>
        <v>690450</v>
      </c>
      <c r="G120" s="291">
        <f>G121+G124+G128+G134</f>
        <v>624450</v>
      </c>
    </row>
    <row r="121" spans="1:7" ht="38.25">
      <c r="A121" s="36" t="s">
        <v>328</v>
      </c>
      <c r="B121" s="36" t="s">
        <v>302</v>
      </c>
      <c r="C121" s="37" t="s">
        <v>567</v>
      </c>
      <c r="D121" s="38"/>
      <c r="E121" s="132" t="s">
        <v>566</v>
      </c>
      <c r="F121" s="291">
        <f>F122</f>
        <v>100000</v>
      </c>
      <c r="G121" s="291">
        <f>G122</f>
        <v>100000</v>
      </c>
    </row>
    <row r="122" spans="1:7" ht="15">
      <c r="A122" s="31" t="s">
        <v>328</v>
      </c>
      <c r="B122" s="31" t="s">
        <v>302</v>
      </c>
      <c r="C122" s="38" t="s">
        <v>568</v>
      </c>
      <c r="D122" s="38"/>
      <c r="E122" s="33" t="s">
        <v>595</v>
      </c>
      <c r="F122" s="292">
        <f>F123</f>
        <v>100000</v>
      </c>
      <c r="G122" s="292">
        <f>G123</f>
        <v>100000</v>
      </c>
    </row>
    <row r="123" spans="1:7" ht="25.5">
      <c r="A123" s="31" t="s">
        <v>328</v>
      </c>
      <c r="B123" s="31" t="s">
        <v>302</v>
      </c>
      <c r="C123" s="38" t="s">
        <v>44</v>
      </c>
      <c r="D123" s="38" t="s">
        <v>274</v>
      </c>
      <c r="E123" s="33" t="s">
        <v>45</v>
      </c>
      <c r="F123" s="292">
        <v>100000</v>
      </c>
      <c r="G123" s="292">
        <v>100000</v>
      </c>
    </row>
    <row r="124" spans="1:7" ht="38.25">
      <c r="A124" s="34" t="s">
        <v>328</v>
      </c>
      <c r="B124" s="34" t="s">
        <v>302</v>
      </c>
      <c r="C124" s="29" t="s">
        <v>117</v>
      </c>
      <c r="D124" s="29"/>
      <c r="E124" s="132" t="s">
        <v>116</v>
      </c>
      <c r="F124" s="300">
        <f aca="true" t="shared" si="8" ref="F124:G126">F125</f>
        <v>405000</v>
      </c>
      <c r="G124" s="300">
        <f t="shared" si="8"/>
        <v>319000</v>
      </c>
    </row>
    <row r="125" spans="1:7" ht="25.5">
      <c r="A125" s="31" t="s">
        <v>328</v>
      </c>
      <c r="B125" s="31" t="s">
        <v>302</v>
      </c>
      <c r="C125" s="38" t="s">
        <v>118</v>
      </c>
      <c r="D125" s="38"/>
      <c r="E125" s="107" t="s">
        <v>119</v>
      </c>
      <c r="F125" s="292">
        <f t="shared" si="8"/>
        <v>405000</v>
      </c>
      <c r="G125" s="292">
        <f t="shared" si="8"/>
        <v>319000</v>
      </c>
    </row>
    <row r="126" spans="1:7" ht="25.5">
      <c r="A126" s="31" t="s">
        <v>328</v>
      </c>
      <c r="B126" s="31" t="s">
        <v>302</v>
      </c>
      <c r="C126" s="38" t="s">
        <v>120</v>
      </c>
      <c r="D126" s="38"/>
      <c r="E126" s="107" t="s">
        <v>121</v>
      </c>
      <c r="F126" s="292">
        <f t="shared" si="8"/>
        <v>405000</v>
      </c>
      <c r="G126" s="292">
        <f t="shared" si="8"/>
        <v>319000</v>
      </c>
    </row>
    <row r="127" spans="1:7" ht="25.5">
      <c r="A127" s="31" t="s">
        <v>328</v>
      </c>
      <c r="B127" s="31" t="s">
        <v>302</v>
      </c>
      <c r="C127" s="38" t="s">
        <v>120</v>
      </c>
      <c r="D127" s="38" t="s">
        <v>274</v>
      </c>
      <c r="E127" s="107" t="s">
        <v>506</v>
      </c>
      <c r="F127" s="292">
        <v>405000</v>
      </c>
      <c r="G127" s="292">
        <v>319000</v>
      </c>
    </row>
    <row r="128" spans="1:7" ht="38.25">
      <c r="A128" s="36" t="s">
        <v>328</v>
      </c>
      <c r="B128" s="36" t="s">
        <v>302</v>
      </c>
      <c r="C128" s="36" t="s">
        <v>266</v>
      </c>
      <c r="D128" s="36"/>
      <c r="E128" s="51" t="s">
        <v>20</v>
      </c>
      <c r="F128" s="293">
        <f>F129</f>
        <v>185450</v>
      </c>
      <c r="G128" s="293">
        <f>G129</f>
        <v>205450</v>
      </c>
    </row>
    <row r="129" spans="1:7" ht="25.5">
      <c r="A129" s="36" t="s">
        <v>328</v>
      </c>
      <c r="B129" s="36" t="s">
        <v>302</v>
      </c>
      <c r="C129" s="36" t="s">
        <v>335</v>
      </c>
      <c r="D129" s="36"/>
      <c r="E129" s="51" t="s">
        <v>46</v>
      </c>
      <c r="F129" s="293">
        <f>F130</f>
        <v>185450</v>
      </c>
      <c r="G129" s="293">
        <f>G130</f>
        <v>205450</v>
      </c>
    </row>
    <row r="130" spans="1:7" ht="15">
      <c r="A130" s="36" t="s">
        <v>328</v>
      </c>
      <c r="B130" s="36" t="s">
        <v>302</v>
      </c>
      <c r="C130" s="36" t="s">
        <v>336</v>
      </c>
      <c r="D130" s="36"/>
      <c r="E130" s="48" t="s">
        <v>47</v>
      </c>
      <c r="F130" s="293">
        <f>F131+F135+F137+F139</f>
        <v>185450</v>
      </c>
      <c r="G130" s="293">
        <f>G131+G135+G137+G139</f>
        <v>205450</v>
      </c>
    </row>
    <row r="131" spans="1:7" ht="15">
      <c r="A131" s="37" t="s">
        <v>328</v>
      </c>
      <c r="B131" s="37" t="s">
        <v>302</v>
      </c>
      <c r="C131" s="36" t="s">
        <v>337</v>
      </c>
      <c r="D131" s="37"/>
      <c r="E131" s="50" t="s">
        <v>338</v>
      </c>
      <c r="F131" s="291">
        <f>F132</f>
        <v>35000</v>
      </c>
      <c r="G131" s="291">
        <f>G132</f>
        <v>35000</v>
      </c>
    </row>
    <row r="132" spans="1:7" ht="25.5">
      <c r="A132" s="31" t="s">
        <v>328</v>
      </c>
      <c r="B132" s="31" t="s">
        <v>302</v>
      </c>
      <c r="C132" s="31" t="s">
        <v>337</v>
      </c>
      <c r="D132" s="31" t="s">
        <v>274</v>
      </c>
      <c r="E132" s="33" t="s">
        <v>275</v>
      </c>
      <c r="F132" s="294">
        <v>35000</v>
      </c>
      <c r="G132" s="294">
        <v>35000</v>
      </c>
    </row>
    <row r="133" spans="1:7" ht="38.25" hidden="1">
      <c r="A133" s="31" t="s">
        <v>328</v>
      </c>
      <c r="B133" s="31" t="s">
        <v>302</v>
      </c>
      <c r="C133" s="31" t="s">
        <v>339</v>
      </c>
      <c r="D133" s="31"/>
      <c r="E133" s="51" t="s">
        <v>340</v>
      </c>
      <c r="F133" s="293">
        <f>F134</f>
        <v>0</v>
      </c>
      <c r="G133" s="293">
        <f>G134</f>
        <v>0</v>
      </c>
    </row>
    <row r="134" spans="1:7" ht="25.5" hidden="1">
      <c r="A134" s="31" t="s">
        <v>328</v>
      </c>
      <c r="B134" s="31" t="s">
        <v>302</v>
      </c>
      <c r="C134" s="31" t="s">
        <v>339</v>
      </c>
      <c r="D134" s="31" t="s">
        <v>274</v>
      </c>
      <c r="E134" s="33" t="s">
        <v>275</v>
      </c>
      <c r="F134" s="294">
        <v>0</v>
      </c>
      <c r="G134" s="294">
        <v>0</v>
      </c>
    </row>
    <row r="135" spans="1:7" ht="38.25">
      <c r="A135" s="37" t="s">
        <v>328</v>
      </c>
      <c r="B135" s="37" t="s">
        <v>302</v>
      </c>
      <c r="C135" s="36" t="s">
        <v>341</v>
      </c>
      <c r="D135" s="37"/>
      <c r="E135" s="50" t="s">
        <v>48</v>
      </c>
      <c r="F135" s="291">
        <f>F136</f>
        <v>111000</v>
      </c>
      <c r="G135" s="291">
        <f>G136</f>
        <v>131000</v>
      </c>
    </row>
    <row r="136" spans="1:7" ht="25.5">
      <c r="A136" s="31" t="s">
        <v>328</v>
      </c>
      <c r="B136" s="31" t="s">
        <v>302</v>
      </c>
      <c r="C136" s="31" t="s">
        <v>341</v>
      </c>
      <c r="D136" s="31" t="s">
        <v>274</v>
      </c>
      <c r="E136" s="33" t="s">
        <v>275</v>
      </c>
      <c r="F136" s="294">
        <v>111000</v>
      </c>
      <c r="G136" s="294">
        <v>131000</v>
      </c>
    </row>
    <row r="137" spans="1:7" ht="15">
      <c r="A137" s="37" t="s">
        <v>328</v>
      </c>
      <c r="B137" s="37" t="s">
        <v>302</v>
      </c>
      <c r="C137" s="36" t="s">
        <v>342</v>
      </c>
      <c r="D137" s="38"/>
      <c r="E137" s="50" t="s">
        <v>343</v>
      </c>
      <c r="F137" s="291">
        <f>F138</f>
        <v>21000</v>
      </c>
      <c r="G137" s="291">
        <f>G138</f>
        <v>21000</v>
      </c>
    </row>
    <row r="138" spans="1:7" ht="25.5">
      <c r="A138" s="31" t="s">
        <v>328</v>
      </c>
      <c r="B138" s="31" t="s">
        <v>302</v>
      </c>
      <c r="C138" s="31" t="s">
        <v>342</v>
      </c>
      <c r="D138" s="31" t="s">
        <v>274</v>
      </c>
      <c r="E138" s="33" t="s">
        <v>275</v>
      </c>
      <c r="F138" s="294">
        <v>21000</v>
      </c>
      <c r="G138" s="294">
        <v>21000</v>
      </c>
    </row>
    <row r="139" spans="1:7" ht="25.5">
      <c r="A139" s="37" t="s">
        <v>328</v>
      </c>
      <c r="B139" s="37" t="s">
        <v>302</v>
      </c>
      <c r="C139" s="36" t="s">
        <v>344</v>
      </c>
      <c r="D139" s="37"/>
      <c r="E139" s="50" t="s">
        <v>49</v>
      </c>
      <c r="F139" s="291">
        <f>F140</f>
        <v>18450</v>
      </c>
      <c r="G139" s="291">
        <f>G140</f>
        <v>18450</v>
      </c>
    </row>
    <row r="140" spans="1:7" ht="25.5">
      <c r="A140" s="31" t="s">
        <v>328</v>
      </c>
      <c r="B140" s="31" t="s">
        <v>302</v>
      </c>
      <c r="C140" s="31" t="s">
        <v>344</v>
      </c>
      <c r="D140" s="31" t="s">
        <v>274</v>
      </c>
      <c r="E140" s="33" t="s">
        <v>275</v>
      </c>
      <c r="F140" s="292">
        <v>18450</v>
      </c>
      <c r="G140" s="292">
        <v>18450</v>
      </c>
    </row>
    <row r="141" spans="1:7" ht="25.5">
      <c r="A141" s="36" t="s">
        <v>328</v>
      </c>
      <c r="B141" s="36" t="s">
        <v>328</v>
      </c>
      <c r="C141" s="31"/>
      <c r="D141" s="31"/>
      <c r="E141" s="132" t="s">
        <v>561</v>
      </c>
      <c r="F141" s="166">
        <f aca="true" t="shared" si="9" ref="F141:G144">F142</f>
        <v>831000</v>
      </c>
      <c r="G141" s="166">
        <f t="shared" si="9"/>
        <v>831000</v>
      </c>
    </row>
    <row r="142" spans="1:7" ht="38.25">
      <c r="A142" s="171" t="s">
        <v>328</v>
      </c>
      <c r="B142" s="171" t="s">
        <v>328</v>
      </c>
      <c r="C142" s="172" t="s">
        <v>290</v>
      </c>
      <c r="D142" s="31"/>
      <c r="E142" s="295" t="s">
        <v>560</v>
      </c>
      <c r="F142" s="166">
        <f t="shared" si="9"/>
        <v>831000</v>
      </c>
      <c r="G142" s="166">
        <f t="shared" si="9"/>
        <v>831000</v>
      </c>
    </row>
    <row r="143" spans="1:7" ht="25.5">
      <c r="A143" s="165" t="s">
        <v>328</v>
      </c>
      <c r="B143" s="165" t="s">
        <v>328</v>
      </c>
      <c r="C143" s="162" t="s">
        <v>292</v>
      </c>
      <c r="D143" s="31"/>
      <c r="E143" s="160" t="s">
        <v>542</v>
      </c>
      <c r="F143" s="167">
        <f>F144+F146</f>
        <v>831000</v>
      </c>
      <c r="G143" s="167">
        <f>G144+G146</f>
        <v>831000</v>
      </c>
    </row>
    <row r="144" spans="1:7" ht="25.5">
      <c r="A144" s="165" t="s">
        <v>328</v>
      </c>
      <c r="B144" s="165" t="s">
        <v>328</v>
      </c>
      <c r="C144" s="162" t="s">
        <v>293</v>
      </c>
      <c r="D144" s="31"/>
      <c r="E144" s="160" t="s">
        <v>497</v>
      </c>
      <c r="F144" s="167">
        <f t="shared" si="9"/>
        <v>72414</v>
      </c>
      <c r="G144" s="167">
        <f t="shared" si="9"/>
        <v>72414</v>
      </c>
    </row>
    <row r="145" spans="1:7" ht="25.5">
      <c r="A145" s="165" t="s">
        <v>328</v>
      </c>
      <c r="B145" s="165" t="s">
        <v>328</v>
      </c>
      <c r="C145" s="162" t="s">
        <v>293</v>
      </c>
      <c r="D145" s="31" t="s">
        <v>274</v>
      </c>
      <c r="E145" s="160" t="s">
        <v>533</v>
      </c>
      <c r="F145" s="167">
        <v>72414</v>
      </c>
      <c r="G145" s="167">
        <v>72414</v>
      </c>
    </row>
    <row r="146" spans="1:7" ht="25.5">
      <c r="A146" s="171" t="s">
        <v>328</v>
      </c>
      <c r="B146" s="171" t="s">
        <v>328</v>
      </c>
      <c r="C146" s="172" t="s">
        <v>600</v>
      </c>
      <c r="D146" s="36"/>
      <c r="E146" s="295" t="s">
        <v>497</v>
      </c>
      <c r="F146" s="166">
        <f>F147</f>
        <v>758586</v>
      </c>
      <c r="G146" s="166">
        <f>G147</f>
        <v>758586</v>
      </c>
    </row>
    <row r="147" spans="1:7" ht="25.5">
      <c r="A147" s="165" t="s">
        <v>328</v>
      </c>
      <c r="B147" s="165" t="s">
        <v>328</v>
      </c>
      <c r="C147" s="162" t="s">
        <v>600</v>
      </c>
      <c r="D147" s="31" t="s">
        <v>274</v>
      </c>
      <c r="E147" s="33" t="s">
        <v>495</v>
      </c>
      <c r="F147" s="167">
        <v>758586</v>
      </c>
      <c r="G147" s="167">
        <v>758586</v>
      </c>
    </row>
    <row r="148" spans="1:7" ht="15.75">
      <c r="A148" s="296" t="s">
        <v>460</v>
      </c>
      <c r="B148" s="296"/>
      <c r="C148" s="296"/>
      <c r="D148" s="296"/>
      <c r="E148" s="297" t="s">
        <v>461</v>
      </c>
      <c r="F148" s="298">
        <f aca="true" t="shared" si="10" ref="F148:G152">F149</f>
        <v>8883900</v>
      </c>
      <c r="G148" s="298">
        <f t="shared" si="10"/>
        <v>0</v>
      </c>
    </row>
    <row r="149" spans="1:7" ht="15">
      <c r="A149" s="31" t="s">
        <v>460</v>
      </c>
      <c r="B149" s="31" t="s">
        <v>328</v>
      </c>
      <c r="C149" s="31"/>
      <c r="D149" s="31"/>
      <c r="E149" s="33" t="s">
        <v>50</v>
      </c>
      <c r="F149" s="292">
        <f t="shared" si="10"/>
        <v>8883900</v>
      </c>
      <c r="G149" s="292">
        <f t="shared" si="10"/>
        <v>0</v>
      </c>
    </row>
    <row r="150" spans="1:7" ht="51">
      <c r="A150" s="171" t="s">
        <v>460</v>
      </c>
      <c r="B150" s="171" t="s">
        <v>328</v>
      </c>
      <c r="C150" s="172" t="s">
        <v>331</v>
      </c>
      <c r="D150" s="31"/>
      <c r="E150" s="132" t="s">
        <v>570</v>
      </c>
      <c r="F150" s="292">
        <f t="shared" si="10"/>
        <v>8883900</v>
      </c>
      <c r="G150" s="292">
        <f t="shared" si="10"/>
        <v>0</v>
      </c>
    </row>
    <row r="151" spans="1:7" ht="25.5">
      <c r="A151" s="165" t="s">
        <v>460</v>
      </c>
      <c r="B151" s="165" t="s">
        <v>328</v>
      </c>
      <c r="C151" s="162" t="s">
        <v>332</v>
      </c>
      <c r="D151" s="31"/>
      <c r="E151" s="107" t="s">
        <v>571</v>
      </c>
      <c r="F151" s="292">
        <f>F152+F154</f>
        <v>8883900</v>
      </c>
      <c r="G151" s="292">
        <f t="shared" si="10"/>
        <v>0</v>
      </c>
    </row>
    <row r="152" spans="1:7" ht="25.5">
      <c r="A152" s="165" t="s">
        <v>460</v>
      </c>
      <c r="B152" s="165" t="s">
        <v>328</v>
      </c>
      <c r="C152" s="162" t="s">
        <v>333</v>
      </c>
      <c r="D152" s="31"/>
      <c r="E152" s="107" t="s">
        <v>533</v>
      </c>
      <c r="F152" s="292">
        <f t="shared" si="10"/>
        <v>566829.29</v>
      </c>
      <c r="G152" s="292">
        <f t="shared" si="10"/>
        <v>0</v>
      </c>
    </row>
    <row r="153" spans="1:7" ht="25.5">
      <c r="A153" s="165" t="s">
        <v>460</v>
      </c>
      <c r="B153" s="165" t="s">
        <v>328</v>
      </c>
      <c r="C153" s="162" t="s">
        <v>333</v>
      </c>
      <c r="D153" s="31" t="s">
        <v>274</v>
      </c>
      <c r="E153" s="107" t="s">
        <v>533</v>
      </c>
      <c r="F153" s="292">
        <v>566829.29</v>
      </c>
      <c r="G153" s="292">
        <v>0</v>
      </c>
    </row>
    <row r="154" spans="1:7" ht="25.5">
      <c r="A154" s="165" t="s">
        <v>460</v>
      </c>
      <c r="B154" s="165" t="s">
        <v>328</v>
      </c>
      <c r="C154" s="162" t="s">
        <v>51</v>
      </c>
      <c r="D154" s="31"/>
      <c r="E154" s="107" t="s">
        <v>52</v>
      </c>
      <c r="F154" s="292">
        <f>F155</f>
        <v>8317070.71</v>
      </c>
      <c r="G154" s="292">
        <v>0</v>
      </c>
    </row>
    <row r="155" spans="1:7" ht="25.5">
      <c r="A155" s="165" t="s">
        <v>460</v>
      </c>
      <c r="B155" s="165" t="s">
        <v>328</v>
      </c>
      <c r="C155" s="162" t="s">
        <v>51</v>
      </c>
      <c r="D155" s="31" t="s">
        <v>274</v>
      </c>
      <c r="E155" s="107" t="s">
        <v>533</v>
      </c>
      <c r="F155" s="292">
        <v>8317070.71</v>
      </c>
      <c r="G155" s="292">
        <v>0</v>
      </c>
    </row>
    <row r="156" spans="1:7" ht="18.75">
      <c r="A156" s="277" t="s">
        <v>280</v>
      </c>
      <c r="B156" s="29"/>
      <c r="C156" s="29"/>
      <c r="D156" s="29"/>
      <c r="E156" s="279" t="s">
        <v>345</v>
      </c>
      <c r="F156" s="298">
        <f>F157</f>
        <v>0</v>
      </c>
      <c r="G156" s="298">
        <f>G157</f>
        <v>0</v>
      </c>
    </row>
    <row r="157" spans="1:7" ht="15" hidden="1">
      <c r="A157" s="34" t="s">
        <v>280</v>
      </c>
      <c r="B157" s="34" t="s">
        <v>280</v>
      </c>
      <c r="C157" s="34"/>
      <c r="D157" s="34"/>
      <c r="E157" s="48" t="s">
        <v>53</v>
      </c>
      <c r="F157" s="299">
        <f>F158+F162</f>
        <v>0</v>
      </c>
      <c r="G157" s="299">
        <f>G158+G162</f>
        <v>0</v>
      </c>
    </row>
    <row r="158" spans="1:7" ht="15" hidden="1">
      <c r="A158" s="29" t="s">
        <v>280</v>
      </c>
      <c r="B158" s="29" t="s">
        <v>280</v>
      </c>
      <c r="C158" s="31"/>
      <c r="D158" s="31"/>
      <c r="E158" s="48"/>
      <c r="F158" s="299">
        <f aca="true" t="shared" si="11" ref="F158:G160">F159</f>
        <v>0</v>
      </c>
      <c r="G158" s="300">
        <f t="shared" si="11"/>
        <v>0</v>
      </c>
    </row>
    <row r="159" spans="1:7" ht="15" hidden="1">
      <c r="A159" s="39" t="s">
        <v>280</v>
      </c>
      <c r="B159" s="39" t="s">
        <v>280</v>
      </c>
      <c r="C159" s="31"/>
      <c r="D159" s="31"/>
      <c r="E159" s="33"/>
      <c r="F159" s="294">
        <f t="shared" si="11"/>
        <v>0</v>
      </c>
      <c r="G159" s="292">
        <f t="shared" si="11"/>
        <v>0</v>
      </c>
    </row>
    <row r="160" spans="1:7" ht="15" hidden="1">
      <c r="A160" s="39" t="s">
        <v>280</v>
      </c>
      <c r="B160" s="39" t="s">
        <v>280</v>
      </c>
      <c r="C160" s="31"/>
      <c r="D160" s="31"/>
      <c r="E160" s="33"/>
      <c r="F160" s="294">
        <f t="shared" si="11"/>
        <v>0</v>
      </c>
      <c r="G160" s="294">
        <f t="shared" si="11"/>
        <v>0</v>
      </c>
    </row>
    <row r="161" spans="1:7" ht="15" hidden="1">
      <c r="A161" s="31" t="s">
        <v>280</v>
      </c>
      <c r="B161" s="31" t="s">
        <v>280</v>
      </c>
      <c r="C161" s="31"/>
      <c r="D161" s="31"/>
      <c r="E161" s="33"/>
      <c r="F161" s="294">
        <v>0</v>
      </c>
      <c r="G161" s="294">
        <v>0</v>
      </c>
    </row>
    <row r="162" spans="1:7" ht="38.25" hidden="1">
      <c r="A162" s="31" t="s">
        <v>280</v>
      </c>
      <c r="B162" s="31" t="s">
        <v>280</v>
      </c>
      <c r="C162" s="31" t="s">
        <v>394</v>
      </c>
      <c r="D162" s="31"/>
      <c r="E162" s="48" t="s">
        <v>354</v>
      </c>
      <c r="F162" s="293">
        <f>F163</f>
        <v>0</v>
      </c>
      <c r="G162" s="293">
        <f>G163</f>
        <v>0</v>
      </c>
    </row>
    <row r="163" spans="1:7" ht="25.5" hidden="1">
      <c r="A163" s="31" t="s">
        <v>280</v>
      </c>
      <c r="B163" s="31" t="s">
        <v>280</v>
      </c>
      <c r="C163" s="31" t="s">
        <v>355</v>
      </c>
      <c r="D163" s="31"/>
      <c r="E163" s="52" t="s">
        <v>54</v>
      </c>
      <c r="F163" s="294">
        <f>F164</f>
        <v>0</v>
      </c>
      <c r="G163" s="294">
        <f>G164</f>
        <v>0</v>
      </c>
    </row>
    <row r="164" spans="1:7" ht="25.5" hidden="1">
      <c r="A164" s="31" t="s">
        <v>280</v>
      </c>
      <c r="B164" s="31" t="s">
        <v>280</v>
      </c>
      <c r="C164" s="31" t="s">
        <v>355</v>
      </c>
      <c r="D164" s="31" t="s">
        <v>274</v>
      </c>
      <c r="E164" s="33" t="s">
        <v>55</v>
      </c>
      <c r="F164" s="294">
        <f>F165</f>
        <v>0</v>
      </c>
      <c r="G164" s="294">
        <v>0</v>
      </c>
    </row>
    <row r="165" spans="1:7" ht="25.5" hidden="1">
      <c r="A165" s="31" t="s">
        <v>280</v>
      </c>
      <c r="B165" s="31" t="s">
        <v>280</v>
      </c>
      <c r="C165" s="31" t="s">
        <v>355</v>
      </c>
      <c r="D165" s="31" t="s">
        <v>274</v>
      </c>
      <c r="E165" s="33" t="s">
        <v>275</v>
      </c>
      <c r="F165" s="294">
        <v>0</v>
      </c>
      <c r="G165" s="294">
        <v>0</v>
      </c>
    </row>
    <row r="166" spans="1:7" ht="18.75">
      <c r="A166" s="277" t="s">
        <v>358</v>
      </c>
      <c r="B166" s="29"/>
      <c r="C166" s="29"/>
      <c r="D166" s="29"/>
      <c r="E166" s="279" t="s">
        <v>610</v>
      </c>
      <c r="F166" s="298">
        <f>F167+F187</f>
        <v>1813626</v>
      </c>
      <c r="G166" s="298">
        <f>G167+G187</f>
        <v>1530784</v>
      </c>
    </row>
    <row r="167" spans="1:7" ht="15">
      <c r="A167" s="29" t="s">
        <v>358</v>
      </c>
      <c r="B167" s="29" t="s">
        <v>263</v>
      </c>
      <c r="C167" s="29"/>
      <c r="D167" s="29"/>
      <c r="E167" s="49" t="s">
        <v>56</v>
      </c>
      <c r="F167" s="300">
        <f>F168+F178+F172+F185</f>
        <v>916626</v>
      </c>
      <c r="G167" s="300">
        <f>G168+G178+G172+G185</f>
        <v>633784</v>
      </c>
    </row>
    <row r="168" spans="1:7" ht="38.25" hidden="1">
      <c r="A168" s="29" t="s">
        <v>358</v>
      </c>
      <c r="B168" s="29" t="s">
        <v>263</v>
      </c>
      <c r="C168" s="29" t="s">
        <v>290</v>
      </c>
      <c r="D168" s="29"/>
      <c r="E168" s="49" t="s">
        <v>291</v>
      </c>
      <c r="F168" s="300">
        <f aca="true" t="shared" si="12" ref="F168:G170">F169</f>
        <v>0</v>
      </c>
      <c r="G168" s="300">
        <f t="shared" si="12"/>
        <v>0</v>
      </c>
    </row>
    <row r="169" spans="1:7" ht="25.5" hidden="1">
      <c r="A169" s="38" t="s">
        <v>358</v>
      </c>
      <c r="B169" s="38" t="s">
        <v>263</v>
      </c>
      <c r="C169" s="31" t="s">
        <v>292</v>
      </c>
      <c r="D169" s="38"/>
      <c r="E169" s="52" t="s">
        <v>359</v>
      </c>
      <c r="F169" s="292">
        <f t="shared" si="12"/>
        <v>0</v>
      </c>
      <c r="G169" s="292">
        <f t="shared" si="12"/>
        <v>0</v>
      </c>
    </row>
    <row r="170" spans="1:7" ht="25.5" hidden="1">
      <c r="A170" s="31" t="s">
        <v>358</v>
      </c>
      <c r="B170" s="31" t="s">
        <v>263</v>
      </c>
      <c r="C170" s="31" t="s">
        <v>293</v>
      </c>
      <c r="D170" s="31"/>
      <c r="E170" s="33" t="s">
        <v>294</v>
      </c>
      <c r="F170" s="294">
        <f t="shared" si="12"/>
        <v>0</v>
      </c>
      <c r="G170" s="294">
        <f t="shared" si="12"/>
        <v>0</v>
      </c>
    </row>
    <row r="171" spans="1:7" ht="25.5" hidden="1">
      <c r="A171" s="31" t="s">
        <v>358</v>
      </c>
      <c r="B171" s="31" t="s">
        <v>263</v>
      </c>
      <c r="C171" s="31" t="s">
        <v>293</v>
      </c>
      <c r="D171" s="31" t="s">
        <v>274</v>
      </c>
      <c r="E171" s="33" t="s">
        <v>275</v>
      </c>
      <c r="F171" s="294">
        <v>0</v>
      </c>
      <c r="G171" s="294">
        <v>0</v>
      </c>
    </row>
    <row r="172" spans="1:7" ht="25.5">
      <c r="A172" s="36" t="s">
        <v>358</v>
      </c>
      <c r="B172" s="36" t="s">
        <v>263</v>
      </c>
      <c r="C172" s="36" t="s">
        <v>434</v>
      </c>
      <c r="D172" s="31"/>
      <c r="E172" s="48" t="s">
        <v>361</v>
      </c>
      <c r="F172" s="294">
        <f>F173</f>
        <v>300044</v>
      </c>
      <c r="G172" s="294">
        <f>G175</f>
        <v>0</v>
      </c>
    </row>
    <row r="173" spans="1:7" ht="25.5">
      <c r="A173" s="31" t="s">
        <v>358</v>
      </c>
      <c r="B173" s="31" t="s">
        <v>263</v>
      </c>
      <c r="C173" s="31" t="s">
        <v>638</v>
      </c>
      <c r="D173" s="31"/>
      <c r="E173" s="33" t="s">
        <v>57</v>
      </c>
      <c r="F173" s="294">
        <f>F174+F176</f>
        <v>300044</v>
      </c>
      <c r="G173" s="294">
        <f>G174</f>
        <v>0</v>
      </c>
    </row>
    <row r="174" spans="1:7" ht="25.5">
      <c r="A174" s="31" t="s">
        <v>358</v>
      </c>
      <c r="B174" s="31" t="s">
        <v>263</v>
      </c>
      <c r="C174" s="31" t="s">
        <v>360</v>
      </c>
      <c r="D174" s="31"/>
      <c r="E174" s="33" t="s">
        <v>58</v>
      </c>
      <c r="F174" s="294">
        <f>F175</f>
        <v>0</v>
      </c>
      <c r="G174" s="294">
        <f>G175</f>
        <v>0</v>
      </c>
    </row>
    <row r="175" spans="1:7" ht="38.25">
      <c r="A175" s="31" t="s">
        <v>358</v>
      </c>
      <c r="B175" s="31" t="s">
        <v>263</v>
      </c>
      <c r="C175" s="31" t="s">
        <v>360</v>
      </c>
      <c r="D175" s="31" t="s">
        <v>274</v>
      </c>
      <c r="E175" s="33" t="s">
        <v>59</v>
      </c>
      <c r="F175" s="294">
        <v>0</v>
      </c>
      <c r="G175" s="294">
        <v>0</v>
      </c>
    </row>
    <row r="176" spans="1:7" ht="25.5">
      <c r="A176" s="31" t="s">
        <v>358</v>
      </c>
      <c r="B176" s="31" t="s">
        <v>263</v>
      </c>
      <c r="C176" s="31" t="s">
        <v>60</v>
      </c>
      <c r="D176" s="31"/>
      <c r="E176" s="107" t="s">
        <v>61</v>
      </c>
      <c r="F176" s="294">
        <f>F177</f>
        <v>300044</v>
      </c>
      <c r="G176" s="294">
        <v>0</v>
      </c>
    </row>
    <row r="177" spans="1:7" ht="25.5">
      <c r="A177" s="31" t="s">
        <v>358</v>
      </c>
      <c r="B177" s="31" t="s">
        <v>263</v>
      </c>
      <c r="C177" s="31" t="s">
        <v>60</v>
      </c>
      <c r="D177" s="31" t="s">
        <v>274</v>
      </c>
      <c r="E177" s="33" t="s">
        <v>275</v>
      </c>
      <c r="F177" s="292">
        <v>300044</v>
      </c>
      <c r="G177" s="301">
        <v>0</v>
      </c>
    </row>
    <row r="178" spans="1:7" ht="38.25">
      <c r="A178" s="37" t="s">
        <v>358</v>
      </c>
      <c r="B178" s="37" t="s">
        <v>263</v>
      </c>
      <c r="C178" s="37" t="s">
        <v>266</v>
      </c>
      <c r="D178" s="37"/>
      <c r="E178" s="50" t="s">
        <v>20</v>
      </c>
      <c r="F178" s="291">
        <f>F179</f>
        <v>616582</v>
      </c>
      <c r="G178" s="291">
        <f>G179</f>
        <v>633784</v>
      </c>
    </row>
    <row r="179" spans="1:7" ht="38.25">
      <c r="A179" s="31" t="s">
        <v>358</v>
      </c>
      <c r="B179" s="31" t="s">
        <v>263</v>
      </c>
      <c r="C179" s="31" t="s">
        <v>267</v>
      </c>
      <c r="D179" s="31"/>
      <c r="E179" s="33" t="s">
        <v>21</v>
      </c>
      <c r="F179" s="294">
        <f>F180</f>
        <v>616582</v>
      </c>
      <c r="G179" s="294">
        <f>G180</f>
        <v>633784</v>
      </c>
    </row>
    <row r="180" spans="1:7" s="7" customFormat="1" ht="25.5">
      <c r="A180" s="31" t="s">
        <v>358</v>
      </c>
      <c r="B180" s="31" t="s">
        <v>263</v>
      </c>
      <c r="C180" s="31" t="s">
        <v>362</v>
      </c>
      <c r="D180" s="31"/>
      <c r="E180" s="33" t="s">
        <v>62</v>
      </c>
      <c r="F180" s="294">
        <f>F181+F182+F184+F183</f>
        <v>616582</v>
      </c>
      <c r="G180" s="294">
        <f>G181+G182+G184+G183</f>
        <v>633784</v>
      </c>
    </row>
    <row r="181" spans="1:7" ht="15">
      <c r="A181" s="31" t="s">
        <v>358</v>
      </c>
      <c r="B181" s="31" t="s">
        <v>263</v>
      </c>
      <c r="C181" s="31" t="s">
        <v>362</v>
      </c>
      <c r="D181" s="31" t="s">
        <v>363</v>
      </c>
      <c r="E181" s="33" t="s">
        <v>364</v>
      </c>
      <c r="F181" s="294">
        <v>538600</v>
      </c>
      <c r="G181" s="294">
        <v>538600</v>
      </c>
    </row>
    <row r="182" spans="1:7" ht="25.5">
      <c r="A182" s="31" t="s">
        <v>358</v>
      </c>
      <c r="B182" s="31" t="s">
        <v>263</v>
      </c>
      <c r="C182" s="31" t="s">
        <v>362</v>
      </c>
      <c r="D182" s="31" t="s">
        <v>274</v>
      </c>
      <c r="E182" s="33" t="s">
        <v>275</v>
      </c>
      <c r="F182" s="294">
        <v>65982</v>
      </c>
      <c r="G182" s="294">
        <v>83184</v>
      </c>
    </row>
    <row r="183" spans="1:7" ht="15">
      <c r="A183" s="31" t="s">
        <v>358</v>
      </c>
      <c r="B183" s="31" t="s">
        <v>263</v>
      </c>
      <c r="C183" s="31" t="s">
        <v>362</v>
      </c>
      <c r="D183" s="31" t="s">
        <v>276</v>
      </c>
      <c r="E183" s="33" t="s">
        <v>277</v>
      </c>
      <c r="F183" s="294">
        <v>5000</v>
      </c>
      <c r="G183" s="294">
        <v>5000</v>
      </c>
    </row>
    <row r="184" spans="1:7" ht="15">
      <c r="A184" s="31" t="s">
        <v>358</v>
      </c>
      <c r="B184" s="31" t="s">
        <v>263</v>
      </c>
      <c r="C184" s="31" t="s">
        <v>362</v>
      </c>
      <c r="D184" s="31" t="s">
        <v>278</v>
      </c>
      <c r="E184" s="33" t="s">
        <v>25</v>
      </c>
      <c r="F184" s="294">
        <v>7000</v>
      </c>
      <c r="G184" s="294">
        <v>7000</v>
      </c>
    </row>
    <row r="185" spans="1:7" ht="25.5" hidden="1">
      <c r="A185" s="31" t="s">
        <v>358</v>
      </c>
      <c r="B185" s="31" t="s">
        <v>263</v>
      </c>
      <c r="C185" s="31" t="s">
        <v>368</v>
      </c>
      <c r="D185" s="31"/>
      <c r="E185" s="33" t="s">
        <v>369</v>
      </c>
      <c r="F185" s="294">
        <v>0</v>
      </c>
      <c r="G185" s="294">
        <v>0</v>
      </c>
    </row>
    <row r="186" spans="1:7" ht="15" hidden="1">
      <c r="A186" s="31" t="s">
        <v>358</v>
      </c>
      <c r="B186" s="31" t="s">
        <v>263</v>
      </c>
      <c r="C186" s="31" t="s">
        <v>368</v>
      </c>
      <c r="D186" s="31" t="s">
        <v>363</v>
      </c>
      <c r="E186" s="33" t="s">
        <v>364</v>
      </c>
      <c r="F186" s="294">
        <v>0</v>
      </c>
      <c r="G186" s="294">
        <v>0</v>
      </c>
    </row>
    <row r="187" spans="1:7" ht="28.5">
      <c r="A187" s="302" t="s">
        <v>358</v>
      </c>
      <c r="B187" s="302" t="s">
        <v>271</v>
      </c>
      <c r="C187" s="302"/>
      <c r="D187" s="302"/>
      <c r="E187" s="303" t="s">
        <v>63</v>
      </c>
      <c r="F187" s="304">
        <f>F188</f>
        <v>897000</v>
      </c>
      <c r="G187" s="304">
        <f>G188</f>
        <v>897000</v>
      </c>
    </row>
    <row r="188" spans="1:7" ht="38.25">
      <c r="A188" s="34" t="s">
        <v>358</v>
      </c>
      <c r="B188" s="34" t="s">
        <v>271</v>
      </c>
      <c r="C188" s="34" t="s">
        <v>266</v>
      </c>
      <c r="D188" s="34"/>
      <c r="E188" s="48" t="s">
        <v>20</v>
      </c>
      <c r="F188" s="299">
        <f>F189</f>
        <v>897000</v>
      </c>
      <c r="G188" s="299">
        <f>G189</f>
        <v>897000</v>
      </c>
    </row>
    <row r="189" spans="1:7" s="17" customFormat="1" ht="38.25">
      <c r="A189" s="36" t="s">
        <v>358</v>
      </c>
      <c r="B189" s="36" t="s">
        <v>271</v>
      </c>
      <c r="C189" s="36" t="s">
        <v>267</v>
      </c>
      <c r="D189" s="36"/>
      <c r="E189" s="51" t="s">
        <v>21</v>
      </c>
      <c r="F189" s="293">
        <f>F190+F195</f>
        <v>897000</v>
      </c>
      <c r="G189" s="293">
        <f>G190+G195</f>
        <v>897000</v>
      </c>
    </row>
    <row r="190" spans="1:7" ht="25.5" hidden="1">
      <c r="A190" s="36" t="s">
        <v>358</v>
      </c>
      <c r="B190" s="36" t="s">
        <v>271</v>
      </c>
      <c r="C190" s="36" t="s">
        <v>370</v>
      </c>
      <c r="D190" s="36"/>
      <c r="E190" s="51" t="s">
        <v>371</v>
      </c>
      <c r="F190" s="293">
        <f>F191</f>
        <v>0</v>
      </c>
      <c r="G190" s="293">
        <f>G191</f>
        <v>0</v>
      </c>
    </row>
    <row r="191" spans="1:7" ht="15" hidden="1">
      <c r="A191" s="31" t="s">
        <v>358</v>
      </c>
      <c r="B191" s="31" t="s">
        <v>271</v>
      </c>
      <c r="C191" s="31" t="s">
        <v>370</v>
      </c>
      <c r="D191" s="31" t="s">
        <v>363</v>
      </c>
      <c r="E191" s="33" t="s">
        <v>364</v>
      </c>
      <c r="F191" s="294">
        <f>F193+F192+F194</f>
        <v>0</v>
      </c>
      <c r="G191" s="294">
        <f>G193+G192+G194</f>
        <v>0</v>
      </c>
    </row>
    <row r="192" spans="1:7" ht="15" hidden="1">
      <c r="A192" s="31" t="s">
        <v>358</v>
      </c>
      <c r="B192" s="31" t="s">
        <v>271</v>
      </c>
      <c r="C192" s="31" t="s">
        <v>370</v>
      </c>
      <c r="D192" s="31" t="s">
        <v>365</v>
      </c>
      <c r="E192" s="33" t="s">
        <v>306</v>
      </c>
      <c r="F192" s="294">
        <v>0</v>
      </c>
      <c r="G192" s="294">
        <v>0</v>
      </c>
    </row>
    <row r="193" spans="1:7" ht="38.25" hidden="1">
      <c r="A193" s="31" t="s">
        <v>358</v>
      </c>
      <c r="B193" s="31" t="s">
        <v>271</v>
      </c>
      <c r="C193" s="31" t="s">
        <v>370</v>
      </c>
      <c r="D193" s="31" t="s">
        <v>366</v>
      </c>
      <c r="E193" s="33" t="s">
        <v>367</v>
      </c>
      <c r="F193" s="294">
        <v>0</v>
      </c>
      <c r="G193" s="294">
        <v>0</v>
      </c>
    </row>
    <row r="194" spans="1:7" ht="38.25" hidden="1">
      <c r="A194" s="31" t="s">
        <v>358</v>
      </c>
      <c r="B194" s="31" t="s">
        <v>271</v>
      </c>
      <c r="C194" s="31" t="s">
        <v>370</v>
      </c>
      <c r="D194" s="31" t="s">
        <v>366</v>
      </c>
      <c r="E194" s="33" t="s">
        <v>367</v>
      </c>
      <c r="F194" s="294">
        <v>0</v>
      </c>
      <c r="G194" s="294">
        <v>0</v>
      </c>
    </row>
    <row r="195" spans="1:7" ht="76.5">
      <c r="A195" s="36" t="s">
        <v>358</v>
      </c>
      <c r="B195" s="36" t="s">
        <v>271</v>
      </c>
      <c r="C195" s="36" t="s">
        <v>372</v>
      </c>
      <c r="D195" s="36"/>
      <c r="E195" s="51" t="s">
        <v>64</v>
      </c>
      <c r="F195" s="293">
        <f>F196</f>
        <v>897000</v>
      </c>
      <c r="G195" s="293">
        <f>G196</f>
        <v>897000</v>
      </c>
    </row>
    <row r="196" spans="1:7" ht="25.5">
      <c r="A196" s="31" t="s">
        <v>358</v>
      </c>
      <c r="B196" s="31" t="s">
        <v>271</v>
      </c>
      <c r="C196" s="31" t="s">
        <v>372</v>
      </c>
      <c r="D196" s="31" t="s">
        <v>270</v>
      </c>
      <c r="E196" s="33" t="s">
        <v>65</v>
      </c>
      <c r="F196" s="294">
        <v>897000</v>
      </c>
      <c r="G196" s="294">
        <v>897000</v>
      </c>
    </row>
    <row r="197" spans="1:7" ht="18.75">
      <c r="A197" s="277" t="s">
        <v>310</v>
      </c>
      <c r="B197" s="36"/>
      <c r="C197" s="31"/>
      <c r="D197" s="31"/>
      <c r="E197" s="279" t="s">
        <v>66</v>
      </c>
      <c r="F197" s="305">
        <f>F198+F209</f>
        <v>11000</v>
      </c>
      <c r="G197" s="305">
        <f>G198+G209</f>
        <v>11000</v>
      </c>
    </row>
    <row r="198" spans="1:7" ht="38.25" hidden="1">
      <c r="A198" s="29" t="s">
        <v>310</v>
      </c>
      <c r="B198" s="29"/>
      <c r="C198" s="29" t="s">
        <v>373</v>
      </c>
      <c r="D198" s="29"/>
      <c r="E198" s="48" t="s">
        <v>67</v>
      </c>
      <c r="F198" s="299">
        <f>F199</f>
        <v>0</v>
      </c>
      <c r="G198" s="299">
        <f>G199</f>
        <v>0</v>
      </c>
    </row>
    <row r="199" spans="1:7" ht="25.5" hidden="1">
      <c r="A199" s="38" t="s">
        <v>310</v>
      </c>
      <c r="B199" s="31"/>
      <c r="C199" s="31" t="s">
        <v>374</v>
      </c>
      <c r="D199" s="31"/>
      <c r="E199" s="52" t="s">
        <v>375</v>
      </c>
      <c r="F199" s="292">
        <f>F200+F203</f>
        <v>0</v>
      </c>
      <c r="G199" s="292">
        <f>G200+G203</f>
        <v>0</v>
      </c>
    </row>
    <row r="200" spans="1:7" ht="15" hidden="1">
      <c r="A200" s="31" t="s">
        <v>310</v>
      </c>
      <c r="B200" s="31" t="s">
        <v>263</v>
      </c>
      <c r="C200" s="31" t="s">
        <v>376</v>
      </c>
      <c r="D200" s="31"/>
      <c r="E200" s="211" t="s">
        <v>611</v>
      </c>
      <c r="F200" s="294">
        <f>F201</f>
        <v>0</v>
      </c>
      <c r="G200" s="294">
        <f>G201</f>
        <v>0</v>
      </c>
    </row>
    <row r="201" spans="1:7" ht="25.5" hidden="1">
      <c r="A201" s="31" t="s">
        <v>310</v>
      </c>
      <c r="B201" s="31" t="s">
        <v>263</v>
      </c>
      <c r="C201" s="31" t="s">
        <v>378</v>
      </c>
      <c r="D201" s="31"/>
      <c r="E201" s="33" t="s">
        <v>68</v>
      </c>
      <c r="F201" s="294">
        <f>F202</f>
        <v>0</v>
      </c>
      <c r="G201" s="294">
        <f>G202</f>
        <v>0</v>
      </c>
    </row>
    <row r="202" spans="1:7" ht="15" hidden="1">
      <c r="A202" s="31" t="s">
        <v>310</v>
      </c>
      <c r="B202" s="31" t="s">
        <v>263</v>
      </c>
      <c r="C202" s="31" t="s">
        <v>378</v>
      </c>
      <c r="D202" s="31" t="s">
        <v>379</v>
      </c>
      <c r="E202" s="33" t="s">
        <v>380</v>
      </c>
      <c r="F202" s="294">
        <v>0</v>
      </c>
      <c r="G202" s="294">
        <v>0</v>
      </c>
    </row>
    <row r="203" spans="1:7" ht="15" hidden="1">
      <c r="A203" s="38" t="s">
        <v>310</v>
      </c>
      <c r="B203" s="38" t="s">
        <v>302</v>
      </c>
      <c r="C203" s="38"/>
      <c r="D203" s="38"/>
      <c r="E203" s="52" t="s">
        <v>69</v>
      </c>
      <c r="F203" s="292">
        <f aca="true" t="shared" si="13" ref="F203:G205">F204</f>
        <v>0</v>
      </c>
      <c r="G203" s="292">
        <f t="shared" si="13"/>
        <v>0</v>
      </c>
    </row>
    <row r="204" spans="1:7" ht="25.5" hidden="1">
      <c r="A204" s="31" t="s">
        <v>310</v>
      </c>
      <c r="B204" s="31" t="s">
        <v>302</v>
      </c>
      <c r="C204" s="31" t="s">
        <v>376</v>
      </c>
      <c r="D204" s="31"/>
      <c r="E204" s="33" t="s">
        <v>377</v>
      </c>
      <c r="F204" s="294">
        <f t="shared" si="13"/>
        <v>0</v>
      </c>
      <c r="G204" s="294">
        <f t="shared" si="13"/>
        <v>0</v>
      </c>
    </row>
    <row r="205" spans="1:7" ht="25.5" hidden="1">
      <c r="A205" s="31" t="s">
        <v>310</v>
      </c>
      <c r="B205" s="31" t="s">
        <v>302</v>
      </c>
      <c r="C205" s="31" t="s">
        <v>381</v>
      </c>
      <c r="D205" s="31"/>
      <c r="E205" s="33" t="s">
        <v>382</v>
      </c>
      <c r="F205" s="294">
        <f t="shared" si="13"/>
        <v>0</v>
      </c>
      <c r="G205" s="294">
        <f t="shared" si="13"/>
        <v>0</v>
      </c>
    </row>
    <row r="206" spans="1:7" ht="15" hidden="1">
      <c r="A206" s="31" t="s">
        <v>310</v>
      </c>
      <c r="B206" s="31" t="s">
        <v>302</v>
      </c>
      <c r="C206" s="31" t="s">
        <v>381</v>
      </c>
      <c r="D206" s="31" t="s">
        <v>379</v>
      </c>
      <c r="E206" s="33" t="s">
        <v>380</v>
      </c>
      <c r="F206" s="294">
        <v>0</v>
      </c>
      <c r="G206" s="294">
        <v>0</v>
      </c>
    </row>
    <row r="207" spans="1:7" ht="38.25">
      <c r="A207" s="34" t="s">
        <v>310</v>
      </c>
      <c r="B207" s="34" t="s">
        <v>302</v>
      </c>
      <c r="C207" s="34" t="s">
        <v>266</v>
      </c>
      <c r="D207" s="34"/>
      <c r="E207" s="48" t="s">
        <v>20</v>
      </c>
      <c r="F207" s="293">
        <f aca="true" t="shared" si="14" ref="F207:G210">F208</f>
        <v>11000</v>
      </c>
      <c r="G207" s="293">
        <f t="shared" si="14"/>
        <v>11000</v>
      </c>
    </row>
    <row r="208" spans="1:7" ht="38.25">
      <c r="A208" s="31" t="s">
        <v>310</v>
      </c>
      <c r="B208" s="31" t="s">
        <v>302</v>
      </c>
      <c r="C208" s="31" t="s">
        <v>267</v>
      </c>
      <c r="D208" s="31"/>
      <c r="E208" s="33" t="s">
        <v>21</v>
      </c>
      <c r="F208" s="294">
        <f t="shared" si="14"/>
        <v>11000</v>
      </c>
      <c r="G208" s="294">
        <f t="shared" si="14"/>
        <v>11000</v>
      </c>
    </row>
    <row r="209" spans="1:7" ht="63.75">
      <c r="A209" s="31" t="s">
        <v>310</v>
      </c>
      <c r="B209" s="31" t="s">
        <v>302</v>
      </c>
      <c r="C209" s="31" t="s">
        <v>383</v>
      </c>
      <c r="D209" s="31"/>
      <c r="E209" s="33" t="s">
        <v>70</v>
      </c>
      <c r="F209" s="294">
        <f t="shared" si="14"/>
        <v>11000</v>
      </c>
      <c r="G209" s="294">
        <f t="shared" si="14"/>
        <v>11000</v>
      </c>
    </row>
    <row r="210" spans="1:7" ht="63.75">
      <c r="A210" s="31" t="s">
        <v>310</v>
      </c>
      <c r="B210" s="31" t="s">
        <v>302</v>
      </c>
      <c r="C210" s="31" t="s">
        <v>383</v>
      </c>
      <c r="D210" s="31" t="s">
        <v>419</v>
      </c>
      <c r="E210" s="33" t="s">
        <v>384</v>
      </c>
      <c r="F210" s="294">
        <f t="shared" si="14"/>
        <v>11000</v>
      </c>
      <c r="G210" s="294">
        <f t="shared" si="14"/>
        <v>11000</v>
      </c>
    </row>
    <row r="211" spans="1:7" ht="15">
      <c r="A211" s="31" t="s">
        <v>310</v>
      </c>
      <c r="B211" s="31" t="s">
        <v>302</v>
      </c>
      <c r="C211" s="31" t="s">
        <v>383</v>
      </c>
      <c r="D211" s="31" t="s">
        <v>363</v>
      </c>
      <c r="E211" s="33" t="s">
        <v>364</v>
      </c>
      <c r="F211" s="294">
        <v>11000</v>
      </c>
      <c r="G211" s="294">
        <v>11000</v>
      </c>
    </row>
    <row r="212" spans="1:7" ht="18.75" hidden="1">
      <c r="A212" s="306" t="s">
        <v>282</v>
      </c>
      <c r="B212" s="16"/>
      <c r="C212" s="16"/>
      <c r="D212" s="16"/>
      <c r="E212" s="307" t="s">
        <v>385</v>
      </c>
      <c r="F212" s="308">
        <f>F213</f>
        <v>0</v>
      </c>
      <c r="G212" s="308">
        <f>G213</f>
        <v>0</v>
      </c>
    </row>
    <row r="213" spans="1:7" ht="15" hidden="1">
      <c r="A213" s="309" t="s">
        <v>282</v>
      </c>
      <c r="B213" s="309" t="s">
        <v>263</v>
      </c>
      <c r="C213" s="309"/>
      <c r="D213" s="309"/>
      <c r="E213" s="310" t="s">
        <v>385</v>
      </c>
      <c r="F213" s="18">
        <f>F214+F218</f>
        <v>0</v>
      </c>
      <c r="G213" s="18">
        <f>G214+G218</f>
        <v>0</v>
      </c>
    </row>
    <row r="214" spans="1:7" ht="4.5" customHeight="1" hidden="1">
      <c r="A214" s="311" t="s">
        <v>282</v>
      </c>
      <c r="B214" s="311" t="s">
        <v>263</v>
      </c>
      <c r="C214" s="312" t="s">
        <v>386</v>
      </c>
      <c r="D214" s="311"/>
      <c r="E214" s="313" t="s">
        <v>71</v>
      </c>
      <c r="F214" s="19">
        <f aca="true" t="shared" si="15" ref="F214:G216">F215</f>
        <v>0</v>
      </c>
      <c r="G214" s="19">
        <f t="shared" si="15"/>
        <v>0</v>
      </c>
    </row>
    <row r="215" spans="1:7" ht="36.75" customHeight="1" hidden="1">
      <c r="A215" s="311" t="s">
        <v>282</v>
      </c>
      <c r="B215" s="311" t="s">
        <v>263</v>
      </c>
      <c r="C215" s="312" t="s">
        <v>387</v>
      </c>
      <c r="D215" s="311"/>
      <c r="E215" s="313" t="s">
        <v>72</v>
      </c>
      <c r="F215" s="19">
        <f t="shared" si="15"/>
        <v>0</v>
      </c>
      <c r="G215" s="19">
        <f t="shared" si="15"/>
        <v>0</v>
      </c>
    </row>
    <row r="216" spans="1:7" ht="26.25" customHeight="1" hidden="1">
      <c r="A216" s="312" t="s">
        <v>282</v>
      </c>
      <c r="B216" s="312" t="s">
        <v>263</v>
      </c>
      <c r="C216" s="312" t="s">
        <v>388</v>
      </c>
      <c r="D216" s="312"/>
      <c r="E216" s="313" t="s">
        <v>389</v>
      </c>
      <c r="F216" s="19">
        <f t="shared" si="15"/>
        <v>0</v>
      </c>
      <c r="G216" s="19">
        <f t="shared" si="15"/>
        <v>0</v>
      </c>
    </row>
    <row r="217" spans="1:7" ht="23.25" customHeight="1" hidden="1">
      <c r="A217" s="312" t="s">
        <v>282</v>
      </c>
      <c r="B217" s="312" t="s">
        <v>263</v>
      </c>
      <c r="C217" s="312" t="s">
        <v>388</v>
      </c>
      <c r="D217" s="312" t="s">
        <v>274</v>
      </c>
      <c r="E217" s="314" t="s">
        <v>275</v>
      </c>
      <c r="F217" s="19">
        <v>0</v>
      </c>
      <c r="G217" s="19">
        <v>0</v>
      </c>
    </row>
    <row r="218" spans="1:7" ht="31.5" customHeight="1" hidden="1">
      <c r="A218" s="315" t="s">
        <v>282</v>
      </c>
      <c r="B218" s="315" t="s">
        <v>263</v>
      </c>
      <c r="C218" s="315" t="s">
        <v>339</v>
      </c>
      <c r="D218" s="315"/>
      <c r="E218" s="316" t="s">
        <v>340</v>
      </c>
      <c r="F218" s="18">
        <f>F219</f>
        <v>0</v>
      </c>
      <c r="G218" s="18">
        <f>G219</f>
        <v>0</v>
      </c>
    </row>
    <row r="219" spans="1:7" ht="30" customHeight="1" hidden="1">
      <c r="A219" s="312"/>
      <c r="B219" s="312" t="s">
        <v>263</v>
      </c>
      <c r="C219" s="315" t="s">
        <v>339</v>
      </c>
      <c r="D219" s="312" t="s">
        <v>274</v>
      </c>
      <c r="E219" s="314" t="s">
        <v>275</v>
      </c>
      <c r="F219" s="19">
        <v>0</v>
      </c>
      <c r="G219" s="19">
        <v>0</v>
      </c>
    </row>
    <row r="220" spans="1:8" ht="27" customHeight="1">
      <c r="A220" s="442"/>
      <c r="B220" s="443"/>
      <c r="C220" s="443"/>
      <c r="D220" s="444"/>
      <c r="E220" s="317" t="s">
        <v>390</v>
      </c>
      <c r="F220" s="318">
        <f>F212+F197+F166+F148+F156+F114+F91+F71+F64+F20</f>
        <v>17122519</v>
      </c>
      <c r="G220" s="318">
        <f>G212+G197+G166+G148+G156+G114+G91+G71+G64+G20</f>
        <v>8608270</v>
      </c>
      <c r="H220" s="8" t="s">
        <v>477</v>
      </c>
    </row>
    <row r="221" spans="1:7" ht="30.75" customHeight="1">
      <c r="A221" s="4"/>
      <c r="B221" s="4"/>
      <c r="C221" s="4"/>
      <c r="D221" s="4"/>
      <c r="E221" s="4"/>
      <c r="F221" s="4"/>
      <c r="G221" s="4"/>
    </row>
    <row r="222" ht="19.5" customHeight="1"/>
    <row r="223" spans="2:4" ht="15.75" customHeight="1">
      <c r="B223" s="399"/>
      <c r="C223" s="399"/>
      <c r="D223" s="399"/>
    </row>
  </sheetData>
  <sheetProtection/>
  <mergeCells count="22">
    <mergeCell ref="E8:G8"/>
    <mergeCell ref="E9:G9"/>
    <mergeCell ref="B10:G10"/>
    <mergeCell ref="B12:G12"/>
    <mergeCell ref="B14:G14"/>
    <mergeCell ref="A16:A17"/>
    <mergeCell ref="B16:B17"/>
    <mergeCell ref="C16:C17"/>
    <mergeCell ref="D16:D17"/>
    <mergeCell ref="E16:E17"/>
    <mergeCell ref="F16:F17"/>
    <mergeCell ref="G16:G17"/>
    <mergeCell ref="A220:D220"/>
    <mergeCell ref="B223:D223"/>
    <mergeCell ref="E1:G1"/>
    <mergeCell ref="E2:G2"/>
    <mergeCell ref="E3:G3"/>
    <mergeCell ref="E4:G4"/>
    <mergeCell ref="E5:G5"/>
    <mergeCell ref="E6:G6"/>
    <mergeCell ref="B11:G11"/>
    <mergeCell ref="A13:G13"/>
  </mergeCells>
  <printOptions/>
  <pageMargins left="0.7480314960629921" right="0.35433070866141736" top="0.3937007874015748" bottom="0.3937007874015748" header="0.5118110236220472" footer="0.5118110236220472"/>
  <pageSetup fitToHeight="66" fitToWidth="1"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8"/>
  <sheetViews>
    <sheetView tabSelected="1" zoomScalePageLayoutView="0" workbookViewId="0" topLeftCell="A1">
      <selection activeCell="B8" sqref="B8:H8"/>
    </sheetView>
  </sheetViews>
  <sheetFormatPr defaultColWidth="9.140625" defaultRowHeight="12.75"/>
  <cols>
    <col min="1" max="1" width="46.7109375" style="8" customWidth="1"/>
    <col min="2" max="2" width="6.00390625" style="8" customWidth="1"/>
    <col min="3" max="3" width="5.28125" style="8" customWidth="1"/>
    <col min="4" max="4" width="5.140625" style="8" customWidth="1"/>
    <col min="5" max="5" width="12.00390625" style="8" customWidth="1"/>
    <col min="6" max="6" width="5.7109375" style="8" customWidth="1"/>
    <col min="7" max="7" width="14.57421875" style="8" customWidth="1"/>
    <col min="8" max="8" width="17.57421875" style="8" customWidth="1"/>
    <col min="9" max="9" width="11.8515625" style="8" customWidth="1"/>
    <col min="10" max="16384" width="9.140625" style="8" customWidth="1"/>
  </cols>
  <sheetData>
    <row r="1" spans="2:8" ht="15">
      <c r="B1" s="401"/>
      <c r="C1" s="401"/>
      <c r="D1" s="401"/>
      <c r="F1" s="401" t="s">
        <v>114</v>
      </c>
      <c r="G1" s="401"/>
      <c r="H1" s="401"/>
    </row>
    <row r="2" spans="2:8" ht="15">
      <c r="B2" s="401" t="s">
        <v>625</v>
      </c>
      <c r="C2" s="401"/>
      <c r="D2" s="401"/>
      <c r="E2" s="401"/>
      <c r="F2" s="401"/>
      <c r="G2" s="401"/>
      <c r="H2" s="401"/>
    </row>
    <row r="3" spans="2:8" ht="15">
      <c r="B3" s="401" t="s">
        <v>626</v>
      </c>
      <c r="C3" s="401"/>
      <c r="D3" s="401"/>
      <c r="E3" s="401"/>
      <c r="F3" s="401"/>
      <c r="G3" s="401"/>
      <c r="H3" s="401"/>
    </row>
    <row r="4" spans="2:8" ht="15">
      <c r="B4" s="401" t="s">
        <v>627</v>
      </c>
      <c r="C4" s="401"/>
      <c r="D4" s="401"/>
      <c r="E4" s="401"/>
      <c r="F4" s="401"/>
      <c r="G4" s="401"/>
      <c r="H4" s="401"/>
    </row>
    <row r="5" spans="2:8" ht="15">
      <c r="B5" s="401" t="s">
        <v>628</v>
      </c>
      <c r="C5" s="401"/>
      <c r="D5" s="401"/>
      <c r="E5" s="401"/>
      <c r="F5" s="401"/>
      <c r="G5" s="401"/>
      <c r="H5" s="401"/>
    </row>
    <row r="6" spans="2:8" ht="15">
      <c r="B6" s="401"/>
      <c r="C6" s="401"/>
      <c r="D6" s="401"/>
      <c r="F6" s="401" t="s">
        <v>643</v>
      </c>
      <c r="G6" s="401"/>
      <c r="H6" s="401"/>
    </row>
    <row r="7" spans="1:8" ht="15">
      <c r="A7" s="112"/>
      <c r="B7" s="112"/>
      <c r="C7" s="424"/>
      <c r="D7" s="424"/>
      <c r="E7" s="424"/>
      <c r="F7" s="424"/>
      <c r="G7" s="424"/>
      <c r="H7" s="424"/>
    </row>
    <row r="8" spans="1:8" ht="56.25" customHeight="1">
      <c r="A8" s="112"/>
      <c r="B8" s="431"/>
      <c r="C8" s="431"/>
      <c r="D8" s="431"/>
      <c r="E8" s="431"/>
      <c r="F8" s="431"/>
      <c r="G8" s="431"/>
      <c r="H8" s="431"/>
    </row>
    <row r="9" spans="1:8" ht="15">
      <c r="A9" s="24"/>
      <c r="B9" s="24"/>
      <c r="C9" s="24"/>
      <c r="D9" s="24"/>
      <c r="E9" s="24"/>
      <c r="F9" s="24"/>
      <c r="G9" s="108"/>
      <c r="H9" s="24" t="s">
        <v>190</v>
      </c>
    </row>
    <row r="10" spans="1:8" ht="15">
      <c r="A10" s="395" t="s">
        <v>395</v>
      </c>
      <c r="B10" s="395"/>
      <c r="C10" s="395"/>
      <c r="D10" s="395"/>
      <c r="E10" s="395"/>
      <c r="F10" s="395"/>
      <c r="G10" s="395"/>
      <c r="H10" s="395"/>
    </row>
    <row r="11" spans="1:8" ht="15">
      <c r="A11" s="395" t="s">
        <v>258</v>
      </c>
      <c r="B11" s="395"/>
      <c r="C11" s="395"/>
      <c r="D11" s="395"/>
      <c r="E11" s="395"/>
      <c r="F11" s="395"/>
      <c r="G11" s="395"/>
      <c r="H11" s="395"/>
    </row>
    <row r="12" spans="1:8" ht="15">
      <c r="A12" s="449" t="s">
        <v>74</v>
      </c>
      <c r="B12" s="449"/>
      <c r="C12" s="449"/>
      <c r="D12" s="449"/>
      <c r="E12" s="449"/>
      <c r="F12" s="449"/>
      <c r="G12" s="449"/>
      <c r="H12" s="449"/>
    </row>
    <row r="13" spans="1:8" s="112" customFormat="1" ht="12">
      <c r="A13" s="450"/>
      <c r="B13" s="428" t="s">
        <v>396</v>
      </c>
      <c r="C13" s="429"/>
      <c r="D13" s="429"/>
      <c r="E13" s="429"/>
      <c r="F13" s="429"/>
      <c r="G13" s="388" t="s">
        <v>17</v>
      </c>
      <c r="H13" s="388" t="s">
        <v>18</v>
      </c>
    </row>
    <row r="14" spans="1:8" s="112" customFormat="1" ht="46.5" customHeight="1">
      <c r="A14" s="451"/>
      <c r="B14" s="21" t="s">
        <v>397</v>
      </c>
      <c r="C14" s="21" t="s">
        <v>398</v>
      </c>
      <c r="D14" s="21" t="s">
        <v>399</v>
      </c>
      <c r="E14" s="21" t="s">
        <v>400</v>
      </c>
      <c r="F14" s="21" t="s">
        <v>262</v>
      </c>
      <c r="G14" s="389"/>
      <c r="H14" s="389"/>
    </row>
    <row r="15" spans="1:8" s="112" customFormat="1" ht="12">
      <c r="A15" s="121"/>
      <c r="B15" s="116">
        <v>2</v>
      </c>
      <c r="C15" s="116">
        <v>3</v>
      </c>
      <c r="D15" s="116">
        <v>4</v>
      </c>
      <c r="E15" s="116">
        <v>5</v>
      </c>
      <c r="F15" s="116">
        <v>6</v>
      </c>
      <c r="G15" s="116">
        <v>7</v>
      </c>
      <c r="H15" s="116">
        <v>8</v>
      </c>
    </row>
    <row r="16" spans="1:8" s="103" customFormat="1" ht="25.5">
      <c r="A16" s="319" t="s">
        <v>75</v>
      </c>
      <c r="B16" s="23" t="s">
        <v>401</v>
      </c>
      <c r="C16" s="320"/>
      <c r="D16" s="320"/>
      <c r="E16" s="320"/>
      <c r="F16" s="320"/>
      <c r="G16" s="321">
        <f>G205</f>
        <v>17122519</v>
      </c>
      <c r="H16" s="321">
        <f>H205</f>
        <v>8608270</v>
      </c>
    </row>
    <row r="17" spans="1:8" s="103" customFormat="1" ht="12.75">
      <c r="A17" s="322" t="s">
        <v>264</v>
      </c>
      <c r="B17" s="22" t="s">
        <v>401</v>
      </c>
      <c r="C17" s="22" t="s">
        <v>263</v>
      </c>
      <c r="D17" s="22"/>
      <c r="E17" s="22"/>
      <c r="F17" s="22"/>
      <c r="G17" s="323">
        <f>G18+G23+G35+G39+G32</f>
        <v>4243240</v>
      </c>
      <c r="H17" s="323">
        <f>H18+H23+H35+H39+H32</f>
        <v>4988950</v>
      </c>
    </row>
    <row r="18" spans="1:8" s="103" customFormat="1" ht="38.25">
      <c r="A18" s="60" t="s">
        <v>19</v>
      </c>
      <c r="B18" s="15" t="s">
        <v>401</v>
      </c>
      <c r="C18" s="15" t="s">
        <v>263</v>
      </c>
      <c r="D18" s="15" t="s">
        <v>265</v>
      </c>
      <c r="E18" s="15"/>
      <c r="F18" s="15"/>
      <c r="G18" s="18">
        <f aca="true" t="shared" si="0" ref="G18:H21">G19</f>
        <v>620820</v>
      </c>
      <c r="H18" s="18">
        <f t="shared" si="0"/>
        <v>834200</v>
      </c>
    </row>
    <row r="19" spans="1:8" s="103" customFormat="1" ht="44.25" customHeight="1">
      <c r="A19" s="57" t="s">
        <v>20</v>
      </c>
      <c r="B19" s="10" t="s">
        <v>401</v>
      </c>
      <c r="C19" s="10" t="s">
        <v>263</v>
      </c>
      <c r="D19" s="10" t="s">
        <v>265</v>
      </c>
      <c r="E19" s="10" t="s">
        <v>266</v>
      </c>
      <c r="F19" s="10"/>
      <c r="G19" s="13">
        <f t="shared" si="0"/>
        <v>620820</v>
      </c>
      <c r="H19" s="13">
        <f t="shared" si="0"/>
        <v>834200</v>
      </c>
    </row>
    <row r="20" spans="1:8" s="103" customFormat="1" ht="38.25">
      <c r="A20" s="57" t="s">
        <v>21</v>
      </c>
      <c r="B20" s="10" t="s">
        <v>401</v>
      </c>
      <c r="C20" s="10" t="s">
        <v>263</v>
      </c>
      <c r="D20" s="10" t="s">
        <v>265</v>
      </c>
      <c r="E20" s="10" t="s">
        <v>267</v>
      </c>
      <c r="F20" s="10"/>
      <c r="G20" s="13">
        <f t="shared" si="0"/>
        <v>620820</v>
      </c>
      <c r="H20" s="13">
        <f t="shared" si="0"/>
        <v>834200</v>
      </c>
    </row>
    <row r="21" spans="1:8" s="103" customFormat="1" ht="12.75">
      <c r="A21" s="57" t="s">
        <v>269</v>
      </c>
      <c r="B21" s="10" t="s">
        <v>401</v>
      </c>
      <c r="C21" s="10" t="s">
        <v>263</v>
      </c>
      <c r="D21" s="10" t="s">
        <v>265</v>
      </c>
      <c r="E21" s="10" t="s">
        <v>268</v>
      </c>
      <c r="F21" s="10"/>
      <c r="G21" s="13">
        <f t="shared" si="0"/>
        <v>620820</v>
      </c>
      <c r="H21" s="13">
        <f t="shared" si="0"/>
        <v>834200</v>
      </c>
    </row>
    <row r="22" spans="1:8" s="103" customFormat="1" ht="25.5">
      <c r="A22" s="58" t="s">
        <v>23</v>
      </c>
      <c r="B22" s="11" t="s">
        <v>401</v>
      </c>
      <c r="C22" s="11" t="s">
        <v>263</v>
      </c>
      <c r="D22" s="11" t="s">
        <v>265</v>
      </c>
      <c r="E22" s="11" t="s">
        <v>268</v>
      </c>
      <c r="F22" s="11" t="s">
        <v>270</v>
      </c>
      <c r="G22" s="14">
        <v>620820</v>
      </c>
      <c r="H22" s="14">
        <v>834200</v>
      </c>
    </row>
    <row r="23" spans="1:8" s="103" customFormat="1" ht="51">
      <c r="A23" s="60" t="s">
        <v>24</v>
      </c>
      <c r="B23" s="15" t="s">
        <v>401</v>
      </c>
      <c r="C23" s="15" t="s">
        <v>263</v>
      </c>
      <c r="D23" s="15" t="s">
        <v>271</v>
      </c>
      <c r="E23" s="15"/>
      <c r="F23" s="15"/>
      <c r="G23" s="18">
        <f>G24+G30</f>
        <v>935800</v>
      </c>
      <c r="H23" s="18">
        <f>H24+H30</f>
        <v>1138600</v>
      </c>
    </row>
    <row r="24" spans="1:8" s="103" customFormat="1" ht="41.25" customHeight="1">
      <c r="A24" s="57" t="s">
        <v>20</v>
      </c>
      <c r="B24" s="10" t="s">
        <v>401</v>
      </c>
      <c r="C24" s="10" t="s">
        <v>263</v>
      </c>
      <c r="D24" s="10" t="s">
        <v>271</v>
      </c>
      <c r="E24" s="10" t="s">
        <v>266</v>
      </c>
      <c r="F24" s="10"/>
      <c r="G24" s="13">
        <f>G25</f>
        <v>934800</v>
      </c>
      <c r="H24" s="13">
        <f>H25</f>
        <v>1137600</v>
      </c>
    </row>
    <row r="25" spans="1:8" s="103" customFormat="1" ht="38.25">
      <c r="A25" s="57" t="s">
        <v>21</v>
      </c>
      <c r="B25" s="10" t="s">
        <v>401</v>
      </c>
      <c r="C25" s="10" t="s">
        <v>263</v>
      </c>
      <c r="D25" s="10" t="s">
        <v>271</v>
      </c>
      <c r="E25" s="10" t="s">
        <v>267</v>
      </c>
      <c r="F25" s="10"/>
      <c r="G25" s="13">
        <f>G26</f>
        <v>934800</v>
      </c>
      <c r="H25" s="13">
        <f>H26</f>
        <v>1137600</v>
      </c>
    </row>
    <row r="26" spans="1:8" s="103" customFormat="1" ht="12.75">
      <c r="A26" s="57" t="s">
        <v>273</v>
      </c>
      <c r="B26" s="10" t="s">
        <v>401</v>
      </c>
      <c r="C26" s="10" t="s">
        <v>263</v>
      </c>
      <c r="D26" s="10" t="s">
        <v>271</v>
      </c>
      <c r="E26" s="10" t="s">
        <v>272</v>
      </c>
      <c r="F26" s="10"/>
      <c r="G26" s="13">
        <f>G27+G28+G29</f>
        <v>934800</v>
      </c>
      <c r="H26" s="13">
        <f>H27+H28+H29</f>
        <v>1137600</v>
      </c>
    </row>
    <row r="27" spans="1:8" s="103" customFormat="1" ht="25.5">
      <c r="A27" s="58" t="s">
        <v>23</v>
      </c>
      <c r="B27" s="11" t="s">
        <v>401</v>
      </c>
      <c r="C27" s="11" t="s">
        <v>263</v>
      </c>
      <c r="D27" s="11" t="s">
        <v>271</v>
      </c>
      <c r="E27" s="11" t="s">
        <v>272</v>
      </c>
      <c r="F27" s="11" t="s">
        <v>270</v>
      </c>
      <c r="G27" s="14">
        <v>342300</v>
      </c>
      <c r="H27" s="14">
        <v>545100</v>
      </c>
    </row>
    <row r="28" spans="1:8" s="103" customFormat="1" ht="25.5">
      <c r="A28" s="58" t="s">
        <v>275</v>
      </c>
      <c r="B28" s="11" t="s">
        <v>401</v>
      </c>
      <c r="C28" s="11" t="s">
        <v>263</v>
      </c>
      <c r="D28" s="11" t="s">
        <v>271</v>
      </c>
      <c r="E28" s="11" t="s">
        <v>272</v>
      </c>
      <c r="F28" s="11" t="s">
        <v>274</v>
      </c>
      <c r="G28" s="14">
        <v>527500</v>
      </c>
      <c r="H28" s="14">
        <v>527500</v>
      </c>
    </row>
    <row r="29" spans="1:8" s="103" customFormat="1" ht="12.75">
      <c r="A29" s="58" t="s">
        <v>25</v>
      </c>
      <c r="B29" s="11" t="s">
        <v>401</v>
      </c>
      <c r="C29" s="11" t="s">
        <v>263</v>
      </c>
      <c r="D29" s="11" t="s">
        <v>271</v>
      </c>
      <c r="E29" s="11" t="s">
        <v>272</v>
      </c>
      <c r="F29" s="11" t="s">
        <v>278</v>
      </c>
      <c r="G29" s="14">
        <v>65000</v>
      </c>
      <c r="H29" s="14">
        <v>65000</v>
      </c>
    </row>
    <row r="30" spans="1:8" s="103" customFormat="1" ht="38.25">
      <c r="A30" s="57" t="s">
        <v>491</v>
      </c>
      <c r="B30" s="10" t="s">
        <v>401</v>
      </c>
      <c r="C30" s="10" t="s">
        <v>263</v>
      </c>
      <c r="D30" s="10" t="s">
        <v>271</v>
      </c>
      <c r="E30" s="10" t="s">
        <v>279</v>
      </c>
      <c r="F30" s="10"/>
      <c r="G30" s="13">
        <f>G31</f>
        <v>1000</v>
      </c>
      <c r="H30" s="13">
        <f>H31</f>
        <v>1000</v>
      </c>
    </row>
    <row r="31" spans="1:8" s="103" customFormat="1" ht="25.5">
      <c r="A31" s="58" t="s">
        <v>402</v>
      </c>
      <c r="B31" s="11" t="s">
        <v>401</v>
      </c>
      <c r="C31" s="11" t="s">
        <v>263</v>
      </c>
      <c r="D31" s="11" t="s">
        <v>271</v>
      </c>
      <c r="E31" s="11" t="s">
        <v>279</v>
      </c>
      <c r="F31" s="324" t="s">
        <v>274</v>
      </c>
      <c r="G31" s="14">
        <v>1000</v>
      </c>
      <c r="H31" s="14">
        <v>1000</v>
      </c>
    </row>
    <row r="32" spans="1:8" s="12" customFormat="1" ht="12.75">
      <c r="A32" s="57" t="s">
        <v>281</v>
      </c>
      <c r="B32" s="10" t="s">
        <v>401</v>
      </c>
      <c r="C32" s="10" t="s">
        <v>263</v>
      </c>
      <c r="D32" s="10" t="s">
        <v>280</v>
      </c>
      <c r="E32" s="10" t="s">
        <v>26</v>
      </c>
      <c r="F32" s="10"/>
      <c r="G32" s="13">
        <f>G33</f>
        <v>0</v>
      </c>
      <c r="H32" s="13">
        <f>H33</f>
        <v>0</v>
      </c>
    </row>
    <row r="33" spans="1:8" s="103" customFormat="1" ht="25.5">
      <c r="A33" s="58" t="s">
        <v>27</v>
      </c>
      <c r="B33" s="11" t="s">
        <v>401</v>
      </c>
      <c r="C33" s="11" t="s">
        <v>263</v>
      </c>
      <c r="D33" s="11" t="s">
        <v>280</v>
      </c>
      <c r="E33" s="11" t="s">
        <v>26</v>
      </c>
      <c r="F33" s="11"/>
      <c r="G33" s="14">
        <f>G34</f>
        <v>0</v>
      </c>
      <c r="H33" s="14">
        <f>H34</f>
        <v>0</v>
      </c>
    </row>
    <row r="34" spans="1:8" s="103" customFormat="1" ht="25.5">
      <c r="A34" s="58" t="s">
        <v>76</v>
      </c>
      <c r="B34" s="11" t="s">
        <v>401</v>
      </c>
      <c r="C34" s="11" t="s">
        <v>263</v>
      </c>
      <c r="D34" s="11" t="s">
        <v>280</v>
      </c>
      <c r="E34" s="11" t="s">
        <v>26</v>
      </c>
      <c r="F34" s="11" t="s">
        <v>274</v>
      </c>
      <c r="G34" s="14">
        <v>0</v>
      </c>
      <c r="H34" s="14">
        <v>0</v>
      </c>
    </row>
    <row r="35" spans="1:8" s="103" customFormat="1" ht="12.75">
      <c r="A35" s="57" t="s">
        <v>283</v>
      </c>
      <c r="B35" s="10" t="s">
        <v>401</v>
      </c>
      <c r="C35" s="10" t="s">
        <v>263</v>
      </c>
      <c r="D35" s="10" t="s">
        <v>282</v>
      </c>
      <c r="E35" s="10"/>
      <c r="F35" s="10"/>
      <c r="G35" s="13">
        <f aca="true" t="shared" si="1" ref="G35:H37">G36</f>
        <v>20920</v>
      </c>
      <c r="H35" s="13">
        <f t="shared" si="1"/>
        <v>20920</v>
      </c>
    </row>
    <row r="36" spans="1:8" s="103" customFormat="1" ht="51">
      <c r="A36" s="57" t="s">
        <v>20</v>
      </c>
      <c r="B36" s="10" t="s">
        <v>401</v>
      </c>
      <c r="C36" s="10" t="s">
        <v>263</v>
      </c>
      <c r="D36" s="10" t="s">
        <v>282</v>
      </c>
      <c r="E36" s="10" t="s">
        <v>266</v>
      </c>
      <c r="F36" s="10"/>
      <c r="G36" s="13">
        <f t="shared" si="1"/>
        <v>20920</v>
      </c>
      <c r="H36" s="13">
        <f t="shared" si="1"/>
        <v>20920</v>
      </c>
    </row>
    <row r="37" spans="1:8" s="103" customFormat="1" ht="38.25">
      <c r="A37" s="57" t="s">
        <v>21</v>
      </c>
      <c r="B37" s="10" t="s">
        <v>401</v>
      </c>
      <c r="C37" s="10" t="s">
        <v>263</v>
      </c>
      <c r="D37" s="10" t="s">
        <v>282</v>
      </c>
      <c r="E37" s="10" t="s">
        <v>267</v>
      </c>
      <c r="F37" s="11"/>
      <c r="G37" s="14">
        <f t="shared" si="1"/>
        <v>20920</v>
      </c>
      <c r="H37" s="14">
        <f t="shared" si="1"/>
        <v>20920</v>
      </c>
    </row>
    <row r="38" spans="1:8" s="103" customFormat="1" ht="12.75">
      <c r="A38" s="58" t="s">
        <v>287</v>
      </c>
      <c r="B38" s="11" t="s">
        <v>401</v>
      </c>
      <c r="C38" s="11" t="s">
        <v>263</v>
      </c>
      <c r="D38" s="11" t="s">
        <v>282</v>
      </c>
      <c r="E38" s="11" t="s">
        <v>284</v>
      </c>
      <c r="F38" s="11" t="s">
        <v>286</v>
      </c>
      <c r="G38" s="14">
        <v>20920</v>
      </c>
      <c r="H38" s="14">
        <v>20920</v>
      </c>
    </row>
    <row r="39" spans="1:8" s="103" customFormat="1" ht="12.75">
      <c r="A39" s="60" t="s">
        <v>288</v>
      </c>
      <c r="B39" s="15" t="s">
        <v>401</v>
      </c>
      <c r="C39" s="15" t="s">
        <v>263</v>
      </c>
      <c r="D39" s="15" t="s">
        <v>289</v>
      </c>
      <c r="E39" s="15"/>
      <c r="F39" s="15"/>
      <c r="G39" s="18">
        <f>G40+G45+G53+G50</f>
        <v>2665700</v>
      </c>
      <c r="H39" s="18">
        <f>H40+H45+H53+H50</f>
        <v>2995230</v>
      </c>
    </row>
    <row r="40" spans="1:8" s="103" customFormat="1" ht="38.25">
      <c r="A40" s="276" t="s">
        <v>574</v>
      </c>
      <c r="B40" s="90" t="s">
        <v>401</v>
      </c>
      <c r="C40" s="95" t="s">
        <v>263</v>
      </c>
      <c r="D40" s="95" t="s">
        <v>289</v>
      </c>
      <c r="E40" s="95" t="s">
        <v>394</v>
      </c>
      <c r="F40" s="95"/>
      <c r="G40" s="321">
        <f aca="true" t="shared" si="2" ref="G40:H42">G41</f>
        <v>5000</v>
      </c>
      <c r="H40" s="321">
        <f t="shared" si="2"/>
        <v>5000</v>
      </c>
    </row>
    <row r="41" spans="1:8" s="103" customFormat="1" ht="30" customHeight="1">
      <c r="A41" s="107" t="s">
        <v>572</v>
      </c>
      <c r="B41" s="40" t="s">
        <v>401</v>
      </c>
      <c r="C41" s="93" t="s">
        <v>263</v>
      </c>
      <c r="D41" s="93" t="s">
        <v>289</v>
      </c>
      <c r="E41" s="93" t="s">
        <v>438</v>
      </c>
      <c r="F41" s="93"/>
      <c r="G41" s="14">
        <f t="shared" si="2"/>
        <v>5000</v>
      </c>
      <c r="H41" s="14">
        <f t="shared" si="2"/>
        <v>5000</v>
      </c>
    </row>
    <row r="42" spans="1:8" s="103" customFormat="1" ht="25.5">
      <c r="A42" s="107" t="s">
        <v>573</v>
      </c>
      <c r="B42" s="40" t="s">
        <v>401</v>
      </c>
      <c r="C42" s="93" t="s">
        <v>263</v>
      </c>
      <c r="D42" s="93" t="s">
        <v>289</v>
      </c>
      <c r="E42" s="93" t="s">
        <v>355</v>
      </c>
      <c r="F42" s="93"/>
      <c r="G42" s="14">
        <f t="shared" si="2"/>
        <v>5000</v>
      </c>
      <c r="H42" s="14">
        <f t="shared" si="2"/>
        <v>5000</v>
      </c>
    </row>
    <row r="43" spans="1:8" s="103" customFormat="1" ht="25.5">
      <c r="A43" s="33" t="s">
        <v>492</v>
      </c>
      <c r="B43" s="40" t="s">
        <v>401</v>
      </c>
      <c r="C43" s="93" t="s">
        <v>263</v>
      </c>
      <c r="D43" s="93" t="s">
        <v>289</v>
      </c>
      <c r="E43" s="93" t="s">
        <v>355</v>
      </c>
      <c r="F43" s="93" t="s">
        <v>274</v>
      </c>
      <c r="G43" s="14">
        <v>5000</v>
      </c>
      <c r="H43" s="14">
        <v>5000</v>
      </c>
    </row>
    <row r="44" spans="1:8" s="103" customFormat="1" ht="12.75">
      <c r="A44" s="57" t="s">
        <v>404</v>
      </c>
      <c r="B44" s="10" t="s">
        <v>401</v>
      </c>
      <c r="C44" s="10" t="s">
        <v>263</v>
      </c>
      <c r="D44" s="10" t="s">
        <v>289</v>
      </c>
      <c r="E44" s="10" t="s">
        <v>293</v>
      </c>
      <c r="F44" s="10"/>
      <c r="G44" s="13">
        <f>G40</f>
        <v>5000</v>
      </c>
      <c r="H44" s="13">
        <f>H40</f>
        <v>5000</v>
      </c>
    </row>
    <row r="45" spans="1:8" s="103" customFormat="1" ht="38.25">
      <c r="A45" s="319" t="s">
        <v>582</v>
      </c>
      <c r="B45" s="23" t="s">
        <v>401</v>
      </c>
      <c r="C45" s="23" t="s">
        <v>263</v>
      </c>
      <c r="D45" s="23" t="s">
        <v>289</v>
      </c>
      <c r="E45" s="325" t="s">
        <v>295</v>
      </c>
      <c r="F45" s="23"/>
      <c r="G45" s="321">
        <f>G47</f>
        <v>20000</v>
      </c>
      <c r="H45" s="321">
        <f>H47</f>
        <v>20000</v>
      </c>
    </row>
    <row r="46" spans="1:8" s="103" customFormat="1" ht="25.5">
      <c r="A46" s="326" t="s">
        <v>77</v>
      </c>
      <c r="B46" s="10" t="s">
        <v>401</v>
      </c>
      <c r="C46" s="10" t="s">
        <v>263</v>
      </c>
      <c r="D46" s="10" t="s">
        <v>289</v>
      </c>
      <c r="E46" s="312" t="s">
        <v>430</v>
      </c>
      <c r="F46" s="10"/>
      <c r="G46" s="13">
        <f>G47</f>
        <v>20000</v>
      </c>
      <c r="H46" s="13">
        <f>H47</f>
        <v>20000</v>
      </c>
    </row>
    <row r="47" spans="1:8" s="103" customFormat="1" ht="38.25">
      <c r="A47" s="57" t="s">
        <v>78</v>
      </c>
      <c r="B47" s="10" t="s">
        <v>401</v>
      </c>
      <c r="C47" s="10" t="s">
        <v>263</v>
      </c>
      <c r="D47" s="10" t="s">
        <v>289</v>
      </c>
      <c r="E47" s="312" t="s">
        <v>296</v>
      </c>
      <c r="F47" s="10"/>
      <c r="G47" s="13">
        <f>G48</f>
        <v>20000</v>
      </c>
      <c r="H47" s="13">
        <f>H48</f>
        <v>20000</v>
      </c>
    </row>
    <row r="48" spans="1:8" s="103" customFormat="1" ht="25.5">
      <c r="A48" s="57" t="s">
        <v>402</v>
      </c>
      <c r="B48" s="10" t="s">
        <v>401</v>
      </c>
      <c r="C48" s="10" t="s">
        <v>263</v>
      </c>
      <c r="D48" s="10" t="s">
        <v>289</v>
      </c>
      <c r="E48" s="312" t="s">
        <v>296</v>
      </c>
      <c r="F48" s="10" t="s">
        <v>274</v>
      </c>
      <c r="G48" s="13">
        <v>20000</v>
      </c>
      <c r="H48" s="13">
        <v>20000</v>
      </c>
    </row>
    <row r="49" spans="1:8" s="103" customFormat="1" ht="12.75">
      <c r="A49" s="57" t="s">
        <v>404</v>
      </c>
      <c r="B49" s="10" t="s">
        <v>401</v>
      </c>
      <c r="C49" s="10" t="s">
        <v>263</v>
      </c>
      <c r="D49" s="10" t="s">
        <v>289</v>
      </c>
      <c r="E49" s="312" t="s">
        <v>296</v>
      </c>
      <c r="F49" s="10"/>
      <c r="G49" s="13">
        <f>G48</f>
        <v>20000</v>
      </c>
      <c r="H49" s="13">
        <f>H48</f>
        <v>20000</v>
      </c>
    </row>
    <row r="50" spans="1:8" s="103" customFormat="1" ht="51" hidden="1">
      <c r="A50" s="319" t="s">
        <v>79</v>
      </c>
      <c r="B50" s="23" t="s">
        <v>401</v>
      </c>
      <c r="C50" s="23" t="s">
        <v>263</v>
      </c>
      <c r="D50" s="23" t="s">
        <v>289</v>
      </c>
      <c r="E50" s="327" t="s">
        <v>298</v>
      </c>
      <c r="F50" s="23"/>
      <c r="G50" s="321">
        <f>G51</f>
        <v>0</v>
      </c>
      <c r="H50" s="321">
        <f>H51</f>
        <v>0</v>
      </c>
    </row>
    <row r="51" spans="1:8" s="103" customFormat="1" ht="51" hidden="1">
      <c r="A51" s="57" t="s">
        <v>405</v>
      </c>
      <c r="B51" s="10" t="s">
        <v>401</v>
      </c>
      <c r="C51" s="10" t="s">
        <v>263</v>
      </c>
      <c r="D51" s="10" t="s">
        <v>289</v>
      </c>
      <c r="E51" s="312" t="s">
        <v>298</v>
      </c>
      <c r="F51" s="10"/>
      <c r="G51" s="13">
        <f>G52</f>
        <v>0</v>
      </c>
      <c r="H51" s="13">
        <f>H52</f>
        <v>0</v>
      </c>
    </row>
    <row r="52" spans="1:8" s="103" customFormat="1" ht="25.5" hidden="1">
      <c r="A52" s="57" t="s">
        <v>402</v>
      </c>
      <c r="B52" s="10" t="s">
        <v>401</v>
      </c>
      <c r="C52" s="10" t="s">
        <v>263</v>
      </c>
      <c r="D52" s="10" t="s">
        <v>289</v>
      </c>
      <c r="E52" s="312" t="s">
        <v>298</v>
      </c>
      <c r="F52" s="10" t="s">
        <v>274</v>
      </c>
      <c r="G52" s="13">
        <v>0</v>
      </c>
      <c r="H52" s="13">
        <v>0</v>
      </c>
    </row>
    <row r="53" spans="1:8" s="103" customFormat="1" ht="42.75" customHeight="1">
      <c r="A53" s="57" t="s">
        <v>20</v>
      </c>
      <c r="B53" s="10" t="s">
        <v>401</v>
      </c>
      <c r="C53" s="10" t="s">
        <v>263</v>
      </c>
      <c r="D53" s="10" t="s">
        <v>289</v>
      </c>
      <c r="E53" s="10" t="s">
        <v>266</v>
      </c>
      <c r="F53" s="10"/>
      <c r="G53" s="13">
        <f>G54</f>
        <v>2640700</v>
      </c>
      <c r="H53" s="13">
        <f>H54</f>
        <v>2970230</v>
      </c>
    </row>
    <row r="54" spans="1:8" s="103" customFormat="1" ht="38.25">
      <c r="A54" s="57" t="s">
        <v>21</v>
      </c>
      <c r="B54" s="10" t="s">
        <v>401</v>
      </c>
      <c r="C54" s="10" t="s">
        <v>263</v>
      </c>
      <c r="D54" s="10" t="s">
        <v>289</v>
      </c>
      <c r="E54" s="10" t="s">
        <v>267</v>
      </c>
      <c r="F54" s="10"/>
      <c r="G54" s="13">
        <f>G55+G56</f>
        <v>2640700</v>
      </c>
      <c r="H54" s="13">
        <f>H55+H56</f>
        <v>2970230</v>
      </c>
    </row>
    <row r="55" spans="1:8" s="103" customFormat="1" ht="25.5">
      <c r="A55" s="57" t="s">
        <v>29</v>
      </c>
      <c r="B55" s="10" t="s">
        <v>401</v>
      </c>
      <c r="C55" s="10" t="s">
        <v>263</v>
      </c>
      <c r="D55" s="10" t="s">
        <v>289</v>
      </c>
      <c r="E55" s="10" t="s">
        <v>299</v>
      </c>
      <c r="F55" s="10" t="s">
        <v>270</v>
      </c>
      <c r="G55" s="13">
        <v>2351700</v>
      </c>
      <c r="H55" s="13">
        <v>2651230</v>
      </c>
    </row>
    <row r="56" spans="1:8" s="103" customFormat="1" ht="25.5">
      <c r="A56" s="58" t="s">
        <v>275</v>
      </c>
      <c r="B56" s="10" t="s">
        <v>401</v>
      </c>
      <c r="C56" s="10" t="s">
        <v>263</v>
      </c>
      <c r="D56" s="10" t="s">
        <v>289</v>
      </c>
      <c r="E56" s="10" t="s">
        <v>299</v>
      </c>
      <c r="F56" s="10" t="s">
        <v>274</v>
      </c>
      <c r="G56" s="13">
        <v>289000</v>
      </c>
      <c r="H56" s="13">
        <v>319000</v>
      </c>
    </row>
    <row r="57" spans="1:8" s="103" customFormat="1" ht="12.75">
      <c r="A57" s="328" t="s">
        <v>301</v>
      </c>
      <c r="B57" s="22" t="s">
        <v>401</v>
      </c>
      <c r="C57" s="22" t="s">
        <v>265</v>
      </c>
      <c r="D57" s="22"/>
      <c r="E57" s="22"/>
      <c r="F57" s="22"/>
      <c r="G57" s="323">
        <f aca="true" t="shared" si="3" ref="G57:H60">G58</f>
        <v>162400</v>
      </c>
      <c r="H57" s="323">
        <f t="shared" si="3"/>
        <v>162400</v>
      </c>
    </row>
    <row r="58" spans="1:8" s="103" customFormat="1" ht="12.75">
      <c r="A58" s="60" t="s">
        <v>303</v>
      </c>
      <c r="B58" s="15" t="s">
        <v>401</v>
      </c>
      <c r="C58" s="15" t="s">
        <v>265</v>
      </c>
      <c r="D58" s="15" t="s">
        <v>302</v>
      </c>
      <c r="E58" s="15"/>
      <c r="F58" s="15"/>
      <c r="G58" s="18">
        <f t="shared" si="3"/>
        <v>162400</v>
      </c>
      <c r="H58" s="18">
        <f t="shared" si="3"/>
        <v>162400</v>
      </c>
    </row>
    <row r="59" spans="1:8" s="103" customFormat="1" ht="51">
      <c r="A59" s="57" t="s">
        <v>20</v>
      </c>
      <c r="B59" s="10" t="s">
        <v>401</v>
      </c>
      <c r="C59" s="10" t="s">
        <v>265</v>
      </c>
      <c r="D59" s="10" t="s">
        <v>302</v>
      </c>
      <c r="E59" s="10" t="s">
        <v>266</v>
      </c>
      <c r="F59" s="10"/>
      <c r="G59" s="13">
        <f t="shared" si="3"/>
        <v>162400</v>
      </c>
      <c r="H59" s="13">
        <f t="shared" si="3"/>
        <v>162400</v>
      </c>
    </row>
    <row r="60" spans="1:8" s="103" customFormat="1" ht="38.25">
      <c r="A60" s="57" t="s">
        <v>21</v>
      </c>
      <c r="B60" s="10" t="s">
        <v>401</v>
      </c>
      <c r="C60" s="10" t="s">
        <v>265</v>
      </c>
      <c r="D60" s="10" t="s">
        <v>302</v>
      </c>
      <c r="E60" s="10" t="s">
        <v>267</v>
      </c>
      <c r="F60" s="10"/>
      <c r="G60" s="13">
        <f t="shared" si="3"/>
        <v>162400</v>
      </c>
      <c r="H60" s="13">
        <f t="shared" si="3"/>
        <v>162400</v>
      </c>
    </row>
    <row r="61" spans="1:8" s="103" customFormat="1" ht="25.5">
      <c r="A61" s="57" t="s">
        <v>305</v>
      </c>
      <c r="B61" s="10" t="s">
        <v>401</v>
      </c>
      <c r="C61" s="10" t="s">
        <v>265</v>
      </c>
      <c r="D61" s="10" t="s">
        <v>302</v>
      </c>
      <c r="E61" s="10" t="s">
        <v>304</v>
      </c>
      <c r="F61" s="10"/>
      <c r="G61" s="13">
        <f>G62+G63</f>
        <v>162400</v>
      </c>
      <c r="H61" s="13">
        <f>H62+H63</f>
        <v>162400</v>
      </c>
    </row>
    <row r="62" spans="1:8" s="103" customFormat="1" ht="25.5">
      <c r="A62" s="58" t="s">
        <v>23</v>
      </c>
      <c r="B62" s="11" t="s">
        <v>401</v>
      </c>
      <c r="C62" s="11" t="s">
        <v>265</v>
      </c>
      <c r="D62" s="11" t="s">
        <v>302</v>
      </c>
      <c r="E62" s="11" t="s">
        <v>304</v>
      </c>
      <c r="F62" s="11" t="s">
        <v>270</v>
      </c>
      <c r="G62" s="14">
        <v>162400</v>
      </c>
      <c r="H62" s="14">
        <v>162400</v>
      </c>
    </row>
    <row r="63" spans="1:8" s="103" customFormat="1" ht="25.5">
      <c r="A63" s="58" t="s">
        <v>275</v>
      </c>
      <c r="B63" s="11" t="s">
        <v>401</v>
      </c>
      <c r="C63" s="11" t="s">
        <v>265</v>
      </c>
      <c r="D63" s="11" t="s">
        <v>302</v>
      </c>
      <c r="E63" s="11" t="s">
        <v>304</v>
      </c>
      <c r="F63" s="11" t="s">
        <v>274</v>
      </c>
      <c r="G63" s="14">
        <v>0</v>
      </c>
      <c r="H63" s="14">
        <v>0</v>
      </c>
    </row>
    <row r="64" spans="1:8" s="103" customFormat="1" ht="25.5">
      <c r="A64" s="328" t="s">
        <v>307</v>
      </c>
      <c r="B64" s="22" t="s">
        <v>401</v>
      </c>
      <c r="C64" s="22" t="s">
        <v>302</v>
      </c>
      <c r="D64" s="22"/>
      <c r="E64" s="22"/>
      <c r="F64" s="22"/>
      <c r="G64" s="323">
        <f>G68</f>
        <v>248286</v>
      </c>
      <c r="H64" s="323">
        <f>H68</f>
        <v>248286</v>
      </c>
    </row>
    <row r="65" spans="1:8" s="103" customFormat="1" ht="38.25" hidden="1">
      <c r="A65" s="319" t="s">
        <v>412</v>
      </c>
      <c r="B65" s="15" t="s">
        <v>401</v>
      </c>
      <c r="C65" s="15" t="s">
        <v>302</v>
      </c>
      <c r="D65" s="15" t="s">
        <v>308</v>
      </c>
      <c r="E65" s="22" t="s">
        <v>355</v>
      </c>
      <c r="F65" s="22"/>
      <c r="G65" s="323">
        <f>G66</f>
        <v>0</v>
      </c>
      <c r="H65" s="323">
        <f>H66</f>
        <v>0</v>
      </c>
    </row>
    <row r="66" spans="1:8" s="103" customFormat="1" ht="38.25" hidden="1">
      <c r="A66" s="57" t="s">
        <v>413</v>
      </c>
      <c r="B66" s="10" t="s">
        <v>401</v>
      </c>
      <c r="C66" s="10" t="s">
        <v>302</v>
      </c>
      <c r="D66" s="10" t="s">
        <v>308</v>
      </c>
      <c r="E66" s="15" t="s">
        <v>355</v>
      </c>
      <c r="F66" s="15"/>
      <c r="G66" s="19">
        <f>G67</f>
        <v>0</v>
      </c>
      <c r="H66" s="19">
        <f>H67</f>
        <v>0</v>
      </c>
    </row>
    <row r="67" spans="1:8" s="103" customFormat="1" ht="25.5" hidden="1">
      <c r="A67" s="57" t="s">
        <v>402</v>
      </c>
      <c r="B67" s="10" t="s">
        <v>401</v>
      </c>
      <c r="C67" s="10" t="s">
        <v>302</v>
      </c>
      <c r="D67" s="10" t="s">
        <v>308</v>
      </c>
      <c r="E67" s="15" t="s">
        <v>355</v>
      </c>
      <c r="F67" s="15" t="s">
        <v>274</v>
      </c>
      <c r="G67" s="19">
        <v>0</v>
      </c>
      <c r="H67" s="19">
        <v>0</v>
      </c>
    </row>
    <row r="68" spans="1:8" s="103" customFormat="1" ht="38.25">
      <c r="A68" s="213" t="s">
        <v>608</v>
      </c>
      <c r="B68" s="15" t="s">
        <v>401</v>
      </c>
      <c r="C68" s="15" t="s">
        <v>302</v>
      </c>
      <c r="D68" s="15" t="s">
        <v>310</v>
      </c>
      <c r="E68" s="15"/>
      <c r="F68" s="15"/>
      <c r="G68" s="18">
        <f>SUM(G69+G75)</f>
        <v>248286</v>
      </c>
      <c r="H68" s="18">
        <f>SUM(H69+H75)</f>
        <v>248286</v>
      </c>
    </row>
    <row r="69" spans="1:8" s="103" customFormat="1" ht="51">
      <c r="A69" s="319" t="s">
        <v>80</v>
      </c>
      <c r="B69" s="23" t="s">
        <v>401</v>
      </c>
      <c r="C69" s="23" t="s">
        <v>302</v>
      </c>
      <c r="D69" s="23" t="s">
        <v>310</v>
      </c>
      <c r="E69" s="23" t="s">
        <v>311</v>
      </c>
      <c r="F69" s="23"/>
      <c r="G69" s="321">
        <f>G70</f>
        <v>0</v>
      </c>
      <c r="H69" s="321">
        <f>H70+H73</f>
        <v>0</v>
      </c>
    </row>
    <row r="70" spans="1:8" s="103" customFormat="1" ht="25.5">
      <c r="A70" s="106" t="s">
        <v>554</v>
      </c>
      <c r="B70" s="11" t="s">
        <v>401</v>
      </c>
      <c r="C70" s="11" t="s">
        <v>302</v>
      </c>
      <c r="D70" s="11" t="s">
        <v>310</v>
      </c>
      <c r="E70" s="11" t="s">
        <v>312</v>
      </c>
      <c r="F70" s="11"/>
      <c r="G70" s="14">
        <f>G71+G73</f>
        <v>0</v>
      </c>
      <c r="H70" s="14">
        <f>H72</f>
        <v>0</v>
      </c>
    </row>
    <row r="71" spans="1:8" s="103" customFormat="1" ht="25.5">
      <c r="A71" s="106" t="s">
        <v>81</v>
      </c>
      <c r="B71" s="11" t="s">
        <v>401</v>
      </c>
      <c r="C71" s="11" t="s">
        <v>302</v>
      </c>
      <c r="D71" s="11" t="s">
        <v>310</v>
      </c>
      <c r="E71" s="11" t="s">
        <v>314</v>
      </c>
      <c r="F71" s="11"/>
      <c r="G71" s="14">
        <f>G72</f>
        <v>0</v>
      </c>
      <c r="H71" s="14">
        <f>H73</f>
        <v>0</v>
      </c>
    </row>
    <row r="72" spans="1:8" s="103" customFormat="1" ht="25.5">
      <c r="A72" s="58" t="s">
        <v>275</v>
      </c>
      <c r="B72" s="11" t="s">
        <v>401</v>
      </c>
      <c r="C72" s="11" t="s">
        <v>302</v>
      </c>
      <c r="D72" s="11" t="s">
        <v>310</v>
      </c>
      <c r="E72" s="11" t="s">
        <v>314</v>
      </c>
      <c r="F72" s="11" t="s">
        <v>274</v>
      </c>
      <c r="G72" s="14">
        <v>0</v>
      </c>
      <c r="H72" s="14">
        <v>0</v>
      </c>
    </row>
    <row r="73" spans="1:8" s="103" customFormat="1" ht="25.5">
      <c r="A73" s="58" t="s">
        <v>316</v>
      </c>
      <c r="B73" s="11" t="s">
        <v>401</v>
      </c>
      <c r="C73" s="11" t="s">
        <v>302</v>
      </c>
      <c r="D73" s="11" t="s">
        <v>310</v>
      </c>
      <c r="E73" s="11" t="s">
        <v>314</v>
      </c>
      <c r="F73" s="11"/>
      <c r="G73" s="14">
        <f>G74</f>
        <v>0</v>
      </c>
      <c r="H73" s="14">
        <f>H74</f>
        <v>0</v>
      </c>
    </row>
    <row r="74" spans="1:8" s="103" customFormat="1" ht="25.5">
      <c r="A74" s="58" t="s">
        <v>275</v>
      </c>
      <c r="B74" s="11" t="s">
        <v>401</v>
      </c>
      <c r="C74" s="11" t="s">
        <v>302</v>
      </c>
      <c r="D74" s="11" t="s">
        <v>310</v>
      </c>
      <c r="E74" s="11" t="s">
        <v>314</v>
      </c>
      <c r="F74" s="11" t="s">
        <v>274</v>
      </c>
      <c r="G74" s="14">
        <v>0</v>
      </c>
      <c r="H74" s="14">
        <v>0</v>
      </c>
    </row>
    <row r="75" spans="1:8" s="103" customFormat="1" ht="51">
      <c r="A75" s="57" t="s">
        <v>20</v>
      </c>
      <c r="B75" s="10" t="s">
        <v>401</v>
      </c>
      <c r="C75" s="10" t="s">
        <v>302</v>
      </c>
      <c r="D75" s="10" t="s">
        <v>310</v>
      </c>
      <c r="E75" s="10" t="s">
        <v>266</v>
      </c>
      <c r="F75" s="10"/>
      <c r="G75" s="13">
        <f>G76</f>
        <v>248286</v>
      </c>
      <c r="H75" s="13">
        <f>H76</f>
        <v>248286</v>
      </c>
    </row>
    <row r="76" spans="1:8" s="103" customFormat="1" ht="38.25">
      <c r="A76" s="57" t="s">
        <v>21</v>
      </c>
      <c r="B76" s="10" t="s">
        <v>401</v>
      </c>
      <c r="C76" s="10" t="s">
        <v>302</v>
      </c>
      <c r="D76" s="10" t="s">
        <v>310</v>
      </c>
      <c r="E76" s="10" t="s">
        <v>267</v>
      </c>
      <c r="F76" s="10"/>
      <c r="G76" s="13">
        <f>G79+G77+G81+G84</f>
        <v>248286</v>
      </c>
      <c r="H76" s="13">
        <f>H79+H77+H81+H84</f>
        <v>248286</v>
      </c>
    </row>
    <row r="77" spans="1:8" s="103" customFormat="1" ht="38.25">
      <c r="A77" s="57" t="s">
        <v>32</v>
      </c>
      <c r="B77" s="10" t="s">
        <v>401</v>
      </c>
      <c r="C77" s="10" t="s">
        <v>302</v>
      </c>
      <c r="D77" s="10" t="s">
        <v>308</v>
      </c>
      <c r="E77" s="10" t="s">
        <v>309</v>
      </c>
      <c r="F77" s="10"/>
      <c r="G77" s="13">
        <f>G78</f>
        <v>23000</v>
      </c>
      <c r="H77" s="13">
        <f>H78</f>
        <v>23000</v>
      </c>
    </row>
    <row r="78" spans="1:8" s="103" customFormat="1" ht="25.5">
      <c r="A78" s="58" t="s">
        <v>275</v>
      </c>
      <c r="B78" s="11" t="s">
        <v>401</v>
      </c>
      <c r="C78" s="11" t="s">
        <v>302</v>
      </c>
      <c r="D78" s="11" t="s">
        <v>308</v>
      </c>
      <c r="E78" s="11" t="s">
        <v>309</v>
      </c>
      <c r="F78" s="11" t="s">
        <v>274</v>
      </c>
      <c r="G78" s="14">
        <v>23000</v>
      </c>
      <c r="H78" s="14">
        <v>23000</v>
      </c>
    </row>
    <row r="79" spans="1:8" s="103" customFormat="1" ht="38.25">
      <c r="A79" s="57" t="s">
        <v>318</v>
      </c>
      <c r="B79" s="10" t="s">
        <v>401</v>
      </c>
      <c r="C79" s="10" t="s">
        <v>302</v>
      </c>
      <c r="D79" s="10" t="s">
        <v>310</v>
      </c>
      <c r="E79" s="10" t="s">
        <v>317</v>
      </c>
      <c r="F79" s="11"/>
      <c r="G79" s="13">
        <f>G80</f>
        <v>76800</v>
      </c>
      <c r="H79" s="13">
        <f>H80</f>
        <v>76800</v>
      </c>
    </row>
    <row r="80" spans="1:8" s="103" customFormat="1" ht="25.5">
      <c r="A80" s="58" t="s">
        <v>275</v>
      </c>
      <c r="B80" s="11" t="s">
        <v>401</v>
      </c>
      <c r="C80" s="11" t="s">
        <v>302</v>
      </c>
      <c r="D80" s="11" t="s">
        <v>310</v>
      </c>
      <c r="E80" s="11" t="s">
        <v>317</v>
      </c>
      <c r="F80" s="11" t="s">
        <v>274</v>
      </c>
      <c r="G80" s="14">
        <v>76800</v>
      </c>
      <c r="H80" s="14">
        <v>76800</v>
      </c>
    </row>
    <row r="81" spans="1:8" s="103" customFormat="1" ht="25.5">
      <c r="A81" s="57" t="s">
        <v>82</v>
      </c>
      <c r="B81" s="10" t="s">
        <v>401</v>
      </c>
      <c r="C81" s="10" t="s">
        <v>302</v>
      </c>
      <c r="D81" s="10" t="s">
        <v>310</v>
      </c>
      <c r="E81" s="315" t="s">
        <v>319</v>
      </c>
      <c r="F81" s="11"/>
      <c r="G81" s="13">
        <f>G82</f>
        <v>134344</v>
      </c>
      <c r="H81" s="13">
        <f>H82</f>
        <v>134344</v>
      </c>
    </row>
    <row r="82" spans="1:8" s="103" customFormat="1" ht="25.5">
      <c r="A82" s="58" t="s">
        <v>313</v>
      </c>
      <c r="B82" s="10" t="s">
        <v>401</v>
      </c>
      <c r="C82" s="10" t="s">
        <v>302</v>
      </c>
      <c r="D82" s="10" t="s">
        <v>310</v>
      </c>
      <c r="E82" s="312" t="s">
        <v>319</v>
      </c>
      <c r="F82" s="11"/>
      <c r="G82" s="14">
        <f>G83</f>
        <v>134344</v>
      </c>
      <c r="H82" s="14">
        <f>H83</f>
        <v>134344</v>
      </c>
    </row>
    <row r="83" spans="1:8" s="103" customFormat="1" ht="25.5">
      <c r="A83" s="58" t="s">
        <v>275</v>
      </c>
      <c r="B83" s="10" t="s">
        <v>401</v>
      </c>
      <c r="C83" s="10" t="s">
        <v>302</v>
      </c>
      <c r="D83" s="10" t="s">
        <v>310</v>
      </c>
      <c r="E83" s="312" t="s">
        <v>319</v>
      </c>
      <c r="F83" s="11" t="s">
        <v>274</v>
      </c>
      <c r="G83" s="14">
        <v>134344</v>
      </c>
      <c r="H83" s="14">
        <v>134344</v>
      </c>
    </row>
    <row r="84" spans="1:8" s="103" customFormat="1" ht="12.75">
      <c r="A84" s="57" t="s">
        <v>463</v>
      </c>
      <c r="B84" s="11" t="s">
        <v>401</v>
      </c>
      <c r="C84" s="11" t="s">
        <v>302</v>
      </c>
      <c r="D84" s="11" t="s">
        <v>310</v>
      </c>
      <c r="E84" s="315" t="s">
        <v>320</v>
      </c>
      <c r="F84" s="11"/>
      <c r="G84" s="13">
        <f>G85</f>
        <v>14142</v>
      </c>
      <c r="H84" s="13">
        <f>H85</f>
        <v>14142</v>
      </c>
    </row>
    <row r="85" spans="1:8" s="103" customFormat="1" ht="25.5">
      <c r="A85" s="58" t="s">
        <v>316</v>
      </c>
      <c r="B85" s="10" t="s">
        <v>401</v>
      </c>
      <c r="C85" s="10" t="s">
        <v>302</v>
      </c>
      <c r="D85" s="10" t="s">
        <v>310</v>
      </c>
      <c r="E85" s="312" t="s">
        <v>320</v>
      </c>
      <c r="F85" s="11" t="s">
        <v>274</v>
      </c>
      <c r="G85" s="14">
        <v>14142</v>
      </c>
      <c r="H85" s="14">
        <v>14142</v>
      </c>
    </row>
    <row r="86" spans="1:8" s="103" customFormat="1" ht="12.75">
      <c r="A86" s="328" t="s">
        <v>321</v>
      </c>
      <c r="B86" s="22" t="s">
        <v>401</v>
      </c>
      <c r="C86" s="22" t="s">
        <v>271</v>
      </c>
      <c r="D86" s="329"/>
      <c r="E86" s="329"/>
      <c r="F86" s="329"/>
      <c r="G86" s="323">
        <f>G87+G99</f>
        <v>218617</v>
      </c>
      <c r="H86" s="323">
        <f>H87+H99</f>
        <v>211400</v>
      </c>
    </row>
    <row r="87" spans="1:8" s="103" customFormat="1" ht="12.75">
      <c r="A87" s="60" t="s">
        <v>322</v>
      </c>
      <c r="B87" s="15" t="s">
        <v>401</v>
      </c>
      <c r="C87" s="15" t="s">
        <v>271</v>
      </c>
      <c r="D87" s="330" t="s">
        <v>308</v>
      </c>
      <c r="E87" s="330"/>
      <c r="F87" s="330"/>
      <c r="G87" s="18">
        <f>G95</f>
        <v>199800</v>
      </c>
      <c r="H87" s="18">
        <f>H95</f>
        <v>211400</v>
      </c>
    </row>
    <row r="88" spans="1:8" s="103" customFormat="1" ht="38.25" hidden="1">
      <c r="A88" s="60" t="s">
        <v>34</v>
      </c>
      <c r="B88" s="15" t="s">
        <v>401</v>
      </c>
      <c r="C88" s="15" t="s">
        <v>271</v>
      </c>
      <c r="D88" s="330" t="s">
        <v>308</v>
      </c>
      <c r="E88" s="331" t="s">
        <v>391</v>
      </c>
      <c r="F88" s="330"/>
      <c r="G88" s="18">
        <v>0</v>
      </c>
      <c r="H88" s="323">
        <f>H89</f>
        <v>0</v>
      </c>
    </row>
    <row r="89" spans="1:8" s="103" customFormat="1" ht="38.25" hidden="1">
      <c r="A89" s="59" t="s">
        <v>36</v>
      </c>
      <c r="B89" s="15" t="s">
        <v>401</v>
      </c>
      <c r="C89" s="15" t="s">
        <v>271</v>
      </c>
      <c r="D89" s="330" t="s">
        <v>308</v>
      </c>
      <c r="E89" s="311" t="s">
        <v>35</v>
      </c>
      <c r="F89" s="330"/>
      <c r="G89" s="18">
        <v>0</v>
      </c>
      <c r="H89" s="18">
        <f>H90</f>
        <v>0</v>
      </c>
    </row>
    <row r="90" spans="1:8" s="103" customFormat="1" ht="38.25" hidden="1">
      <c r="A90" s="59" t="s">
        <v>83</v>
      </c>
      <c r="B90" s="15" t="s">
        <v>401</v>
      </c>
      <c r="C90" s="15" t="s">
        <v>271</v>
      </c>
      <c r="D90" s="330" t="s">
        <v>308</v>
      </c>
      <c r="E90" s="311" t="s">
        <v>35</v>
      </c>
      <c r="F90" s="330" t="s">
        <v>274</v>
      </c>
      <c r="G90" s="18">
        <v>0</v>
      </c>
      <c r="H90" s="18">
        <v>0</v>
      </c>
    </row>
    <row r="91" spans="1:8" s="103" customFormat="1" ht="114.75" hidden="1">
      <c r="A91" s="60" t="s">
        <v>38</v>
      </c>
      <c r="B91" s="15" t="s">
        <v>401</v>
      </c>
      <c r="C91" s="15" t="s">
        <v>271</v>
      </c>
      <c r="D91" s="330" t="s">
        <v>308</v>
      </c>
      <c r="E91" s="331" t="s">
        <v>35</v>
      </c>
      <c r="F91" s="330"/>
      <c r="G91" s="18">
        <v>0</v>
      </c>
      <c r="H91" s="323">
        <f>H92</f>
        <v>0</v>
      </c>
    </row>
    <row r="92" spans="1:8" s="103" customFormat="1" ht="38.25" hidden="1">
      <c r="A92" s="59" t="s">
        <v>39</v>
      </c>
      <c r="B92" s="15" t="s">
        <v>401</v>
      </c>
      <c r="C92" s="15" t="s">
        <v>271</v>
      </c>
      <c r="D92" s="330" t="s">
        <v>308</v>
      </c>
      <c r="E92" s="311" t="s">
        <v>35</v>
      </c>
      <c r="F92" s="330"/>
      <c r="G92" s="18">
        <v>0</v>
      </c>
      <c r="H92" s="18">
        <f>H93</f>
        <v>0</v>
      </c>
    </row>
    <row r="93" spans="1:8" s="103" customFormat="1" ht="38.25" hidden="1">
      <c r="A93" s="59" t="s">
        <v>84</v>
      </c>
      <c r="B93" s="15" t="s">
        <v>401</v>
      </c>
      <c r="C93" s="15" t="s">
        <v>271</v>
      </c>
      <c r="D93" s="330" t="s">
        <v>308</v>
      </c>
      <c r="E93" s="311" t="s">
        <v>35</v>
      </c>
      <c r="F93" s="330"/>
      <c r="G93" s="18">
        <v>0</v>
      </c>
      <c r="H93" s="18">
        <f>H94</f>
        <v>0</v>
      </c>
    </row>
    <row r="94" spans="1:8" s="103" customFormat="1" ht="25.5" hidden="1">
      <c r="A94" s="59" t="s">
        <v>85</v>
      </c>
      <c r="B94" s="15" t="s">
        <v>401</v>
      </c>
      <c r="C94" s="15" t="s">
        <v>271</v>
      </c>
      <c r="D94" s="330" t="s">
        <v>308</v>
      </c>
      <c r="E94" s="311" t="s">
        <v>35</v>
      </c>
      <c r="F94" s="330" t="s">
        <v>274</v>
      </c>
      <c r="G94" s="18">
        <v>0</v>
      </c>
      <c r="H94" s="18">
        <v>0</v>
      </c>
    </row>
    <row r="95" spans="1:8" s="103" customFormat="1" ht="51">
      <c r="A95" s="60" t="s">
        <v>20</v>
      </c>
      <c r="B95" s="15" t="s">
        <v>401</v>
      </c>
      <c r="C95" s="15" t="s">
        <v>271</v>
      </c>
      <c r="D95" s="15" t="s">
        <v>308</v>
      </c>
      <c r="E95" s="15" t="s">
        <v>266</v>
      </c>
      <c r="F95" s="15"/>
      <c r="G95" s="18">
        <f aca="true" t="shared" si="4" ref="G95:H97">G96</f>
        <v>199800</v>
      </c>
      <c r="H95" s="18">
        <f t="shared" si="4"/>
        <v>211400</v>
      </c>
    </row>
    <row r="96" spans="1:8" s="103" customFormat="1" ht="38.25">
      <c r="A96" s="57" t="s">
        <v>21</v>
      </c>
      <c r="B96" s="10" t="s">
        <v>401</v>
      </c>
      <c r="C96" s="10" t="s">
        <v>271</v>
      </c>
      <c r="D96" s="10" t="s">
        <v>308</v>
      </c>
      <c r="E96" s="10" t="s">
        <v>267</v>
      </c>
      <c r="F96" s="10"/>
      <c r="G96" s="13">
        <f>G97+G105</f>
        <v>199800</v>
      </c>
      <c r="H96" s="13">
        <f t="shared" si="4"/>
        <v>211400</v>
      </c>
    </row>
    <row r="97" spans="1:8" s="103" customFormat="1" ht="38.25">
      <c r="A97" s="57" t="s">
        <v>324</v>
      </c>
      <c r="B97" s="10" t="s">
        <v>401</v>
      </c>
      <c r="C97" s="10" t="s">
        <v>271</v>
      </c>
      <c r="D97" s="10" t="s">
        <v>308</v>
      </c>
      <c r="E97" s="10" t="s">
        <v>323</v>
      </c>
      <c r="F97" s="10"/>
      <c r="G97" s="13">
        <f t="shared" si="4"/>
        <v>199800</v>
      </c>
      <c r="H97" s="13">
        <f t="shared" si="4"/>
        <v>211400</v>
      </c>
    </row>
    <row r="98" spans="1:8" s="103" customFormat="1" ht="25.5">
      <c r="A98" s="58" t="s">
        <v>275</v>
      </c>
      <c r="B98" s="11" t="s">
        <v>401</v>
      </c>
      <c r="C98" s="11" t="s">
        <v>271</v>
      </c>
      <c r="D98" s="11" t="s">
        <v>308</v>
      </c>
      <c r="E98" s="11" t="s">
        <v>323</v>
      </c>
      <c r="F98" s="11" t="s">
        <v>274</v>
      </c>
      <c r="G98" s="14">
        <v>199800</v>
      </c>
      <c r="H98" s="14">
        <v>211400</v>
      </c>
    </row>
    <row r="99" spans="1:8" s="103" customFormat="1" ht="12.75">
      <c r="A99" s="205" t="s">
        <v>604</v>
      </c>
      <c r="B99" s="11" t="s">
        <v>401</v>
      </c>
      <c r="C99" s="98" t="s">
        <v>271</v>
      </c>
      <c r="D99" s="98" t="s">
        <v>310</v>
      </c>
      <c r="E99" s="98"/>
      <c r="F99" s="241"/>
      <c r="G99" s="271">
        <f aca="true" t="shared" si="5" ref="G99:H101">G100</f>
        <v>18817</v>
      </c>
      <c r="H99" s="271">
        <f t="shared" si="5"/>
        <v>0</v>
      </c>
    </row>
    <row r="100" spans="1:8" s="103" customFormat="1" ht="36">
      <c r="A100" s="286" t="s">
        <v>606</v>
      </c>
      <c r="B100" s="11" t="s">
        <v>401</v>
      </c>
      <c r="C100" s="315" t="s">
        <v>271</v>
      </c>
      <c r="D100" s="315" t="s">
        <v>310</v>
      </c>
      <c r="E100" s="10" t="s">
        <v>507</v>
      </c>
      <c r="F100" s="324"/>
      <c r="G100" s="332">
        <f t="shared" si="5"/>
        <v>18817</v>
      </c>
      <c r="H100" s="332">
        <f t="shared" si="5"/>
        <v>0</v>
      </c>
    </row>
    <row r="101" spans="1:8" s="103" customFormat="1" ht="24">
      <c r="A101" s="287" t="s">
        <v>41</v>
      </c>
      <c r="B101" s="11" t="s">
        <v>401</v>
      </c>
      <c r="C101" s="312" t="s">
        <v>271</v>
      </c>
      <c r="D101" s="312" t="s">
        <v>310</v>
      </c>
      <c r="E101" s="11" t="s">
        <v>507</v>
      </c>
      <c r="F101" s="324"/>
      <c r="G101" s="333">
        <f t="shared" si="5"/>
        <v>18817</v>
      </c>
      <c r="H101" s="333">
        <f t="shared" si="5"/>
        <v>0</v>
      </c>
    </row>
    <row r="102" spans="1:8" s="103" customFormat="1" ht="25.5">
      <c r="A102" s="33" t="s">
        <v>275</v>
      </c>
      <c r="B102" s="11" t="s">
        <v>401</v>
      </c>
      <c r="C102" s="312" t="s">
        <v>271</v>
      </c>
      <c r="D102" s="312" t="s">
        <v>310</v>
      </c>
      <c r="E102" s="11" t="s">
        <v>507</v>
      </c>
      <c r="F102" s="324" t="s">
        <v>274</v>
      </c>
      <c r="G102" s="333">
        <v>18817</v>
      </c>
      <c r="H102" s="14">
        <v>0</v>
      </c>
    </row>
    <row r="103" spans="1:8" s="103" customFormat="1" ht="38.25" customHeight="1" hidden="1">
      <c r="A103" s="57" t="s">
        <v>86</v>
      </c>
      <c r="B103" s="15" t="s">
        <v>401</v>
      </c>
      <c r="C103" s="10" t="s">
        <v>271</v>
      </c>
      <c r="D103" s="10" t="s">
        <v>325</v>
      </c>
      <c r="E103" s="309" t="s">
        <v>266</v>
      </c>
      <c r="F103" s="10"/>
      <c r="G103" s="13">
        <f aca="true" t="shared" si="6" ref="G103:H106">G104</f>
        <v>0</v>
      </c>
      <c r="H103" s="13">
        <f t="shared" si="6"/>
        <v>0</v>
      </c>
    </row>
    <row r="104" spans="1:8" s="103" customFormat="1" ht="38.25" hidden="1">
      <c r="A104" s="58" t="s">
        <v>21</v>
      </c>
      <c r="B104" s="10" t="s">
        <v>401</v>
      </c>
      <c r="C104" s="10" t="s">
        <v>271</v>
      </c>
      <c r="D104" s="10" t="s">
        <v>325</v>
      </c>
      <c r="E104" s="312" t="s">
        <v>267</v>
      </c>
      <c r="F104" s="11"/>
      <c r="G104" s="14">
        <f t="shared" si="6"/>
        <v>0</v>
      </c>
      <c r="H104" s="14">
        <f t="shared" si="6"/>
        <v>0</v>
      </c>
    </row>
    <row r="105" spans="1:8" s="103" customFormat="1" ht="25.5" hidden="1">
      <c r="A105" s="319" t="s">
        <v>462</v>
      </c>
      <c r="B105" s="10" t="s">
        <v>401</v>
      </c>
      <c r="C105" s="10" t="s">
        <v>271</v>
      </c>
      <c r="D105" s="10" t="s">
        <v>325</v>
      </c>
      <c r="E105" s="315" t="s">
        <v>393</v>
      </c>
      <c r="F105" s="10"/>
      <c r="G105" s="13">
        <f t="shared" si="6"/>
        <v>0</v>
      </c>
      <c r="H105" s="13">
        <f t="shared" si="6"/>
        <v>0</v>
      </c>
    </row>
    <row r="106" spans="1:8" s="103" customFormat="1" ht="38.25" hidden="1">
      <c r="A106" s="58" t="s">
        <v>43</v>
      </c>
      <c r="B106" s="11" t="s">
        <v>401</v>
      </c>
      <c r="C106" s="10" t="s">
        <v>271</v>
      </c>
      <c r="D106" s="10" t="s">
        <v>325</v>
      </c>
      <c r="E106" s="312" t="s">
        <v>393</v>
      </c>
      <c r="F106" s="11"/>
      <c r="G106" s="14">
        <f t="shared" si="6"/>
        <v>0</v>
      </c>
      <c r="H106" s="14">
        <f t="shared" si="6"/>
        <v>0</v>
      </c>
    </row>
    <row r="107" spans="1:8" s="103" customFormat="1" ht="25.5" hidden="1">
      <c r="A107" s="58" t="s">
        <v>87</v>
      </c>
      <c r="B107" s="325" t="s">
        <v>401</v>
      </c>
      <c r="C107" s="11" t="s">
        <v>271</v>
      </c>
      <c r="D107" s="11" t="s">
        <v>325</v>
      </c>
      <c r="E107" s="312" t="s">
        <v>393</v>
      </c>
      <c r="F107" s="11" t="s">
        <v>274</v>
      </c>
      <c r="G107" s="14">
        <v>0</v>
      </c>
      <c r="H107" s="14">
        <v>0</v>
      </c>
    </row>
    <row r="108" spans="1:8" s="103" customFormat="1" ht="12.75">
      <c r="A108" s="328" t="s">
        <v>329</v>
      </c>
      <c r="B108" s="22" t="s">
        <v>401</v>
      </c>
      <c r="C108" s="22" t="s">
        <v>328</v>
      </c>
      <c r="D108" s="15"/>
      <c r="E108" s="15"/>
      <c r="F108" s="15"/>
      <c r="G108" s="323">
        <f>G114+G109+G134</f>
        <v>1541450</v>
      </c>
      <c r="H108" s="323">
        <f>H114+H109+H134</f>
        <v>1455450</v>
      </c>
    </row>
    <row r="109" spans="1:8" s="103" customFormat="1" ht="12.75">
      <c r="A109" s="60" t="s">
        <v>446</v>
      </c>
      <c r="B109" s="15" t="s">
        <v>401</v>
      </c>
      <c r="C109" s="15" t="s">
        <v>328</v>
      </c>
      <c r="D109" s="15" t="s">
        <v>263</v>
      </c>
      <c r="E109" s="15"/>
      <c r="F109" s="15"/>
      <c r="G109" s="18">
        <f aca="true" t="shared" si="7" ref="G109:H112">G110</f>
        <v>20000</v>
      </c>
      <c r="H109" s="18">
        <f t="shared" si="7"/>
        <v>0</v>
      </c>
    </row>
    <row r="110" spans="1:8" s="103" customFormat="1" ht="38.25">
      <c r="A110" s="60" t="s">
        <v>448</v>
      </c>
      <c r="B110" s="15" t="s">
        <v>401</v>
      </c>
      <c r="C110" s="15" t="s">
        <v>328</v>
      </c>
      <c r="D110" s="15" t="s">
        <v>263</v>
      </c>
      <c r="E110" s="15" t="s">
        <v>447</v>
      </c>
      <c r="F110" s="15"/>
      <c r="G110" s="18">
        <f t="shared" si="7"/>
        <v>20000</v>
      </c>
      <c r="H110" s="18">
        <f t="shared" si="7"/>
        <v>0</v>
      </c>
    </row>
    <row r="111" spans="1:8" s="103" customFormat="1" ht="12.75">
      <c r="A111" s="59" t="s">
        <v>546</v>
      </c>
      <c r="B111" s="16" t="s">
        <v>401</v>
      </c>
      <c r="C111" s="16" t="s">
        <v>328</v>
      </c>
      <c r="D111" s="16" t="s">
        <v>263</v>
      </c>
      <c r="E111" s="16" t="s">
        <v>449</v>
      </c>
      <c r="F111" s="16"/>
      <c r="G111" s="19">
        <f t="shared" si="7"/>
        <v>20000</v>
      </c>
      <c r="H111" s="19">
        <f t="shared" si="7"/>
        <v>0</v>
      </c>
    </row>
    <row r="112" spans="1:8" s="103" customFormat="1" ht="25.5">
      <c r="A112" s="59" t="s">
        <v>451</v>
      </c>
      <c r="B112" s="16" t="s">
        <v>401</v>
      </c>
      <c r="C112" s="16" t="s">
        <v>328</v>
      </c>
      <c r="D112" s="16" t="s">
        <v>263</v>
      </c>
      <c r="E112" s="16" t="s">
        <v>450</v>
      </c>
      <c r="F112" s="16"/>
      <c r="G112" s="19">
        <f t="shared" si="7"/>
        <v>20000</v>
      </c>
      <c r="H112" s="19">
        <f t="shared" si="7"/>
        <v>0</v>
      </c>
    </row>
    <row r="113" spans="1:8" s="103" customFormat="1" ht="25.5">
      <c r="A113" s="59" t="s">
        <v>432</v>
      </c>
      <c r="B113" s="16" t="s">
        <v>401</v>
      </c>
      <c r="C113" s="16" t="s">
        <v>328</v>
      </c>
      <c r="D113" s="16" t="s">
        <v>263</v>
      </c>
      <c r="E113" s="16" t="s">
        <v>450</v>
      </c>
      <c r="F113" s="16" t="s">
        <v>274</v>
      </c>
      <c r="G113" s="19">
        <v>20000</v>
      </c>
      <c r="H113" s="19">
        <v>0</v>
      </c>
    </row>
    <row r="114" spans="1:8" s="103" customFormat="1" ht="12.75">
      <c r="A114" s="60" t="s">
        <v>330</v>
      </c>
      <c r="B114" s="15" t="s">
        <v>401</v>
      </c>
      <c r="C114" s="15" t="s">
        <v>328</v>
      </c>
      <c r="D114" s="15" t="s">
        <v>302</v>
      </c>
      <c r="E114" s="15"/>
      <c r="F114" s="15"/>
      <c r="G114" s="18">
        <f>G123+G118+G119</f>
        <v>690450</v>
      </c>
      <c r="H114" s="18">
        <f>H123+H118+H119</f>
        <v>624450</v>
      </c>
    </row>
    <row r="115" spans="1:8" s="103" customFormat="1" ht="38.25">
      <c r="A115" s="132" t="s">
        <v>566</v>
      </c>
      <c r="B115" s="90" t="s">
        <v>401</v>
      </c>
      <c r="C115" s="98" t="s">
        <v>328</v>
      </c>
      <c r="D115" s="98" t="s">
        <v>302</v>
      </c>
      <c r="E115" s="175" t="s">
        <v>567</v>
      </c>
      <c r="F115" s="89"/>
      <c r="G115" s="18">
        <f aca="true" t="shared" si="8" ref="G115:H117">G116</f>
        <v>100000</v>
      </c>
      <c r="H115" s="18">
        <f t="shared" si="8"/>
        <v>100000</v>
      </c>
    </row>
    <row r="116" spans="1:8" s="103" customFormat="1" ht="12.75">
      <c r="A116" s="33" t="s">
        <v>595</v>
      </c>
      <c r="B116" s="40" t="s">
        <v>401</v>
      </c>
      <c r="C116" s="93" t="s">
        <v>328</v>
      </c>
      <c r="D116" s="93" t="s">
        <v>302</v>
      </c>
      <c r="E116" s="176" t="s">
        <v>44</v>
      </c>
      <c r="F116" s="99"/>
      <c r="G116" s="19">
        <f t="shared" si="8"/>
        <v>100000</v>
      </c>
      <c r="H116" s="19">
        <f t="shared" si="8"/>
        <v>100000</v>
      </c>
    </row>
    <row r="117" spans="1:8" s="103" customFormat="1" ht="25.5">
      <c r="A117" s="33" t="s">
        <v>45</v>
      </c>
      <c r="B117" s="40" t="s">
        <v>401</v>
      </c>
      <c r="C117" s="93" t="s">
        <v>328</v>
      </c>
      <c r="D117" s="93" t="s">
        <v>302</v>
      </c>
      <c r="E117" s="176" t="s">
        <v>44</v>
      </c>
      <c r="F117" s="99"/>
      <c r="G117" s="19">
        <f t="shared" si="8"/>
        <v>100000</v>
      </c>
      <c r="H117" s="19">
        <f t="shared" si="8"/>
        <v>100000</v>
      </c>
    </row>
    <row r="118" spans="1:8" s="103" customFormat="1" ht="25.5">
      <c r="A118" s="71" t="s">
        <v>494</v>
      </c>
      <c r="B118" s="40" t="s">
        <v>401</v>
      </c>
      <c r="C118" s="93" t="s">
        <v>328</v>
      </c>
      <c r="D118" s="93" t="s">
        <v>302</v>
      </c>
      <c r="E118" s="176" t="s">
        <v>44</v>
      </c>
      <c r="F118" s="99" t="s">
        <v>274</v>
      </c>
      <c r="G118" s="19">
        <v>100000</v>
      </c>
      <c r="H118" s="19">
        <v>100000</v>
      </c>
    </row>
    <row r="119" spans="1:8" s="103" customFormat="1" ht="38.25">
      <c r="A119" s="383" t="s">
        <v>116</v>
      </c>
      <c r="B119" s="90" t="s">
        <v>401</v>
      </c>
      <c r="C119" s="201" t="s">
        <v>328</v>
      </c>
      <c r="D119" s="201" t="s">
        <v>302</v>
      </c>
      <c r="E119" s="384" t="s">
        <v>117</v>
      </c>
      <c r="F119" s="384"/>
      <c r="G119" s="183">
        <f aca="true" t="shared" si="9" ref="G119:H121">G120</f>
        <v>405000</v>
      </c>
      <c r="H119" s="183">
        <f t="shared" si="9"/>
        <v>319000</v>
      </c>
    </row>
    <row r="120" spans="1:8" s="103" customFormat="1" ht="25.5">
      <c r="A120" s="107" t="s">
        <v>119</v>
      </c>
      <c r="B120" s="40" t="s">
        <v>401</v>
      </c>
      <c r="C120" s="31" t="s">
        <v>328</v>
      </c>
      <c r="D120" s="31" t="s">
        <v>302</v>
      </c>
      <c r="E120" s="38" t="s">
        <v>118</v>
      </c>
      <c r="F120" s="38"/>
      <c r="G120" s="187">
        <f t="shared" si="9"/>
        <v>405000</v>
      </c>
      <c r="H120" s="187">
        <f t="shared" si="9"/>
        <v>319000</v>
      </c>
    </row>
    <row r="121" spans="1:8" s="103" customFormat="1" ht="25.5">
      <c r="A121" s="107" t="s">
        <v>121</v>
      </c>
      <c r="B121" s="40" t="s">
        <v>401</v>
      </c>
      <c r="C121" s="31" t="s">
        <v>328</v>
      </c>
      <c r="D121" s="31" t="s">
        <v>302</v>
      </c>
      <c r="E121" s="38" t="s">
        <v>120</v>
      </c>
      <c r="F121" s="38"/>
      <c r="G121" s="187">
        <f t="shared" si="9"/>
        <v>405000</v>
      </c>
      <c r="H121" s="187">
        <f t="shared" si="9"/>
        <v>319000</v>
      </c>
    </row>
    <row r="122" spans="1:8" s="103" customFormat="1" ht="25.5">
      <c r="A122" s="107" t="s">
        <v>506</v>
      </c>
      <c r="B122" s="40" t="s">
        <v>401</v>
      </c>
      <c r="C122" s="31" t="s">
        <v>328</v>
      </c>
      <c r="D122" s="31" t="s">
        <v>302</v>
      </c>
      <c r="E122" s="38" t="s">
        <v>120</v>
      </c>
      <c r="F122" s="38" t="s">
        <v>274</v>
      </c>
      <c r="G122" s="187">
        <v>405000</v>
      </c>
      <c r="H122" s="19">
        <v>319000</v>
      </c>
    </row>
    <row r="123" spans="1:8" s="103" customFormat="1" ht="51">
      <c r="A123" s="57" t="s">
        <v>20</v>
      </c>
      <c r="B123" s="10" t="s">
        <v>401</v>
      </c>
      <c r="C123" s="10" t="s">
        <v>328</v>
      </c>
      <c r="D123" s="10" t="s">
        <v>302</v>
      </c>
      <c r="E123" s="10" t="s">
        <v>266</v>
      </c>
      <c r="F123" s="10"/>
      <c r="G123" s="13">
        <f>G124</f>
        <v>185450</v>
      </c>
      <c r="H123" s="13">
        <f>H124</f>
        <v>205450</v>
      </c>
    </row>
    <row r="124" spans="1:8" s="103" customFormat="1" ht="25.5">
      <c r="A124" s="57" t="s">
        <v>46</v>
      </c>
      <c r="B124" s="10" t="s">
        <v>401</v>
      </c>
      <c r="C124" s="10" t="s">
        <v>328</v>
      </c>
      <c r="D124" s="10" t="s">
        <v>302</v>
      </c>
      <c r="E124" s="10" t="s">
        <v>335</v>
      </c>
      <c r="F124" s="10"/>
      <c r="G124" s="13">
        <f>G125</f>
        <v>185450</v>
      </c>
      <c r="H124" s="13">
        <f>H125</f>
        <v>205450</v>
      </c>
    </row>
    <row r="125" spans="1:8" s="103" customFormat="1" ht="12.75">
      <c r="A125" s="57" t="s">
        <v>47</v>
      </c>
      <c r="B125" s="10" t="s">
        <v>401</v>
      </c>
      <c r="C125" s="10" t="s">
        <v>328</v>
      </c>
      <c r="D125" s="10" t="s">
        <v>302</v>
      </c>
      <c r="E125" s="10" t="s">
        <v>336</v>
      </c>
      <c r="F125" s="10"/>
      <c r="G125" s="13">
        <f>G126+G128+G130+G132</f>
        <v>185450</v>
      </c>
      <c r="H125" s="13">
        <f>H126+H128+H130+H132</f>
        <v>205450</v>
      </c>
    </row>
    <row r="126" spans="1:8" s="103" customFormat="1" ht="12.75">
      <c r="A126" s="60" t="s">
        <v>338</v>
      </c>
      <c r="B126" s="15" t="s">
        <v>401</v>
      </c>
      <c r="C126" s="15" t="s">
        <v>328</v>
      </c>
      <c r="D126" s="15" t="s">
        <v>302</v>
      </c>
      <c r="E126" s="10" t="s">
        <v>337</v>
      </c>
      <c r="F126" s="15"/>
      <c r="G126" s="18">
        <f>G127</f>
        <v>35000</v>
      </c>
      <c r="H126" s="18">
        <f>H127</f>
        <v>35000</v>
      </c>
    </row>
    <row r="127" spans="1:8" s="103" customFormat="1" ht="25.5">
      <c r="A127" s="58" t="s">
        <v>275</v>
      </c>
      <c r="B127" s="11" t="s">
        <v>401</v>
      </c>
      <c r="C127" s="11" t="s">
        <v>328</v>
      </c>
      <c r="D127" s="11" t="s">
        <v>302</v>
      </c>
      <c r="E127" s="11" t="s">
        <v>337</v>
      </c>
      <c r="F127" s="11" t="s">
        <v>274</v>
      </c>
      <c r="G127" s="14">
        <v>35000</v>
      </c>
      <c r="H127" s="14">
        <v>35000</v>
      </c>
    </row>
    <row r="128" spans="1:8" s="103" customFormat="1" ht="38.25">
      <c r="A128" s="60" t="s">
        <v>48</v>
      </c>
      <c r="B128" s="15" t="s">
        <v>401</v>
      </c>
      <c r="C128" s="15" t="s">
        <v>328</v>
      </c>
      <c r="D128" s="15" t="s">
        <v>302</v>
      </c>
      <c r="E128" s="10" t="s">
        <v>341</v>
      </c>
      <c r="F128" s="15"/>
      <c r="G128" s="18">
        <f>G129</f>
        <v>111000</v>
      </c>
      <c r="H128" s="18">
        <f>H129</f>
        <v>131000</v>
      </c>
    </row>
    <row r="129" spans="1:8" s="103" customFormat="1" ht="25.5">
      <c r="A129" s="58" t="s">
        <v>275</v>
      </c>
      <c r="B129" s="11" t="s">
        <v>401</v>
      </c>
      <c r="C129" s="11" t="s">
        <v>328</v>
      </c>
      <c r="D129" s="11" t="s">
        <v>302</v>
      </c>
      <c r="E129" s="11" t="s">
        <v>341</v>
      </c>
      <c r="F129" s="11" t="s">
        <v>274</v>
      </c>
      <c r="G129" s="14">
        <v>111000</v>
      </c>
      <c r="H129" s="14">
        <v>131000</v>
      </c>
    </row>
    <row r="130" spans="1:8" s="103" customFormat="1" ht="12.75">
      <c r="A130" s="60" t="s">
        <v>343</v>
      </c>
      <c r="B130" s="15" t="s">
        <v>401</v>
      </c>
      <c r="C130" s="15" t="s">
        <v>328</v>
      </c>
      <c r="D130" s="15" t="s">
        <v>302</v>
      </c>
      <c r="E130" s="10" t="s">
        <v>342</v>
      </c>
      <c r="F130" s="15"/>
      <c r="G130" s="18">
        <f>G131</f>
        <v>21000</v>
      </c>
      <c r="H130" s="18">
        <f>H131</f>
        <v>21000</v>
      </c>
    </row>
    <row r="131" spans="1:8" s="103" customFormat="1" ht="25.5">
      <c r="A131" s="58" t="s">
        <v>275</v>
      </c>
      <c r="B131" s="11" t="s">
        <v>401</v>
      </c>
      <c r="C131" s="11" t="s">
        <v>328</v>
      </c>
      <c r="D131" s="11" t="s">
        <v>302</v>
      </c>
      <c r="E131" s="11" t="s">
        <v>342</v>
      </c>
      <c r="F131" s="11" t="s">
        <v>274</v>
      </c>
      <c r="G131" s="14">
        <v>21000</v>
      </c>
      <c r="H131" s="14">
        <v>21000</v>
      </c>
    </row>
    <row r="132" spans="1:8" s="103" customFormat="1" ht="25.5">
      <c r="A132" s="60" t="s">
        <v>49</v>
      </c>
      <c r="B132" s="15" t="s">
        <v>401</v>
      </c>
      <c r="C132" s="15" t="s">
        <v>328</v>
      </c>
      <c r="D132" s="15" t="s">
        <v>302</v>
      </c>
      <c r="E132" s="10" t="s">
        <v>344</v>
      </c>
      <c r="F132" s="15"/>
      <c r="G132" s="18">
        <f>G133</f>
        <v>18450</v>
      </c>
      <c r="H132" s="18">
        <f>H133</f>
        <v>18450</v>
      </c>
    </row>
    <row r="133" spans="1:8" s="103" customFormat="1" ht="25.5">
      <c r="A133" s="58" t="s">
        <v>275</v>
      </c>
      <c r="B133" s="11" t="s">
        <v>401</v>
      </c>
      <c r="C133" s="11" t="s">
        <v>328</v>
      </c>
      <c r="D133" s="11" t="s">
        <v>302</v>
      </c>
      <c r="E133" s="11" t="s">
        <v>344</v>
      </c>
      <c r="F133" s="11" t="s">
        <v>274</v>
      </c>
      <c r="G133" s="14">
        <v>18450</v>
      </c>
      <c r="H133" s="14">
        <v>18450</v>
      </c>
    </row>
    <row r="134" spans="1:8" s="103" customFormat="1" ht="25.5">
      <c r="A134" s="132" t="s">
        <v>561</v>
      </c>
      <c r="B134" s="10" t="s">
        <v>401</v>
      </c>
      <c r="C134" s="10" t="s">
        <v>328</v>
      </c>
      <c r="D134" s="10" t="s">
        <v>328</v>
      </c>
      <c r="E134" s="11"/>
      <c r="F134" s="11"/>
      <c r="G134" s="14">
        <f aca="true" t="shared" si="10" ref="G134:H137">G135</f>
        <v>831000</v>
      </c>
      <c r="H134" s="14">
        <f t="shared" si="10"/>
        <v>831000</v>
      </c>
    </row>
    <row r="135" spans="1:8" s="103" customFormat="1" ht="39.75" customHeight="1">
      <c r="A135" s="295" t="s">
        <v>560</v>
      </c>
      <c r="B135" s="10" t="s">
        <v>401</v>
      </c>
      <c r="C135" s="10" t="s">
        <v>328</v>
      </c>
      <c r="D135" s="10" t="s">
        <v>328</v>
      </c>
      <c r="E135" s="334" t="s">
        <v>290</v>
      </c>
      <c r="F135" s="11"/>
      <c r="G135" s="177">
        <f t="shared" si="10"/>
        <v>831000</v>
      </c>
      <c r="H135" s="177">
        <f t="shared" si="10"/>
        <v>831000</v>
      </c>
    </row>
    <row r="136" spans="1:8" s="103" customFormat="1" ht="30" customHeight="1">
      <c r="A136" s="160" t="s">
        <v>542</v>
      </c>
      <c r="B136" s="11" t="s">
        <v>401</v>
      </c>
      <c r="C136" s="11" t="s">
        <v>328</v>
      </c>
      <c r="D136" s="11" t="s">
        <v>328</v>
      </c>
      <c r="E136" s="335" t="s">
        <v>292</v>
      </c>
      <c r="F136" s="11"/>
      <c r="G136" s="14">
        <f>G137+G139</f>
        <v>831000</v>
      </c>
      <c r="H136" s="14">
        <f>H137+H139</f>
        <v>831000</v>
      </c>
    </row>
    <row r="137" spans="1:8" s="103" customFormat="1" ht="25.5">
      <c r="A137" s="160" t="s">
        <v>497</v>
      </c>
      <c r="B137" s="11" t="s">
        <v>401</v>
      </c>
      <c r="C137" s="11" t="s">
        <v>328</v>
      </c>
      <c r="D137" s="11" t="s">
        <v>328</v>
      </c>
      <c r="E137" s="335" t="s">
        <v>293</v>
      </c>
      <c r="F137" s="11"/>
      <c r="G137" s="14">
        <f t="shared" si="10"/>
        <v>72414</v>
      </c>
      <c r="H137" s="14">
        <f t="shared" si="10"/>
        <v>72414</v>
      </c>
    </row>
    <row r="138" spans="1:8" s="103" customFormat="1" ht="25.5">
      <c r="A138" s="160" t="s">
        <v>533</v>
      </c>
      <c r="B138" s="11" t="s">
        <v>401</v>
      </c>
      <c r="C138" s="11" t="s">
        <v>328</v>
      </c>
      <c r="D138" s="11" t="s">
        <v>328</v>
      </c>
      <c r="E138" s="335" t="s">
        <v>293</v>
      </c>
      <c r="F138" s="11" t="s">
        <v>274</v>
      </c>
      <c r="G138" s="14">
        <v>72414</v>
      </c>
      <c r="H138" s="14">
        <v>72414</v>
      </c>
    </row>
    <row r="139" spans="1:8" s="103" customFormat="1" ht="25.5">
      <c r="A139" s="295" t="s">
        <v>497</v>
      </c>
      <c r="B139" s="11" t="s">
        <v>401</v>
      </c>
      <c r="C139" s="334" t="s">
        <v>328</v>
      </c>
      <c r="D139" s="334" t="s">
        <v>328</v>
      </c>
      <c r="E139" s="334" t="s">
        <v>600</v>
      </c>
      <c r="F139" s="336"/>
      <c r="G139" s="14">
        <f>G140</f>
        <v>758586</v>
      </c>
      <c r="H139" s="14">
        <f>H140</f>
        <v>758586</v>
      </c>
    </row>
    <row r="140" spans="1:8" s="103" customFormat="1" ht="25.5">
      <c r="A140" s="33" t="s">
        <v>495</v>
      </c>
      <c r="B140" s="11" t="s">
        <v>401</v>
      </c>
      <c r="C140" s="335" t="s">
        <v>328</v>
      </c>
      <c r="D140" s="335" t="s">
        <v>328</v>
      </c>
      <c r="E140" s="335" t="s">
        <v>600</v>
      </c>
      <c r="F140" s="337" t="s">
        <v>274</v>
      </c>
      <c r="G140" s="14">
        <v>758586</v>
      </c>
      <c r="H140" s="14">
        <v>758586</v>
      </c>
    </row>
    <row r="141" spans="1:8" s="103" customFormat="1" ht="12.75">
      <c r="A141" s="338" t="s">
        <v>461</v>
      </c>
      <c r="B141" s="10" t="s">
        <v>401</v>
      </c>
      <c r="C141" s="10" t="s">
        <v>460</v>
      </c>
      <c r="D141" s="10"/>
      <c r="E141" s="10"/>
      <c r="F141" s="10"/>
      <c r="G141" s="13">
        <f>G142</f>
        <v>8883900</v>
      </c>
      <c r="H141" s="13">
        <f>H142</f>
        <v>0</v>
      </c>
    </row>
    <row r="142" spans="1:8" s="103" customFormat="1" ht="12.75">
      <c r="A142" s="339" t="s">
        <v>50</v>
      </c>
      <c r="B142" s="11" t="s">
        <v>401</v>
      </c>
      <c r="C142" s="11" t="s">
        <v>460</v>
      </c>
      <c r="D142" s="11" t="s">
        <v>328</v>
      </c>
      <c r="E142" s="11"/>
      <c r="F142" s="11"/>
      <c r="G142" s="14">
        <f>G143</f>
        <v>8883900</v>
      </c>
      <c r="H142" s="14">
        <f>H143</f>
        <v>0</v>
      </c>
    </row>
    <row r="143" spans="1:8" s="103" customFormat="1" ht="51">
      <c r="A143" s="78" t="s">
        <v>503</v>
      </c>
      <c r="B143" s="10" t="s">
        <v>401</v>
      </c>
      <c r="C143" s="315" t="s">
        <v>460</v>
      </c>
      <c r="D143" s="315" t="s">
        <v>328</v>
      </c>
      <c r="E143" s="15" t="s">
        <v>331</v>
      </c>
      <c r="F143" s="15"/>
      <c r="G143" s="14">
        <f>G144</f>
        <v>8883900</v>
      </c>
      <c r="H143" s="14">
        <f>H146</f>
        <v>0</v>
      </c>
    </row>
    <row r="144" spans="1:8" s="103" customFormat="1" ht="25.5">
      <c r="A144" s="83" t="s">
        <v>548</v>
      </c>
      <c r="B144" s="11" t="s">
        <v>401</v>
      </c>
      <c r="C144" s="312" t="s">
        <v>460</v>
      </c>
      <c r="D144" s="312" t="s">
        <v>328</v>
      </c>
      <c r="E144" s="16" t="s">
        <v>332</v>
      </c>
      <c r="F144" s="16"/>
      <c r="G144" s="14">
        <f>G145+G147</f>
        <v>8883900</v>
      </c>
      <c r="H144" s="14">
        <f>H145+H147</f>
        <v>0</v>
      </c>
    </row>
    <row r="145" spans="1:8" s="103" customFormat="1" ht="38.25">
      <c r="A145" s="83" t="s">
        <v>334</v>
      </c>
      <c r="B145" s="11" t="s">
        <v>401</v>
      </c>
      <c r="C145" s="312" t="s">
        <v>460</v>
      </c>
      <c r="D145" s="312" t="s">
        <v>328</v>
      </c>
      <c r="E145" s="16" t="s">
        <v>333</v>
      </c>
      <c r="F145" s="16"/>
      <c r="G145" s="14">
        <f>G146</f>
        <v>566829.29</v>
      </c>
      <c r="H145" s="14">
        <f>H146</f>
        <v>0</v>
      </c>
    </row>
    <row r="146" spans="1:8" s="103" customFormat="1" ht="25.5">
      <c r="A146" s="71" t="s">
        <v>494</v>
      </c>
      <c r="B146" s="11" t="s">
        <v>401</v>
      </c>
      <c r="C146" s="312" t="s">
        <v>460</v>
      </c>
      <c r="D146" s="312" t="s">
        <v>328</v>
      </c>
      <c r="E146" s="16" t="s">
        <v>333</v>
      </c>
      <c r="F146" s="16" t="s">
        <v>274</v>
      </c>
      <c r="G146" s="14">
        <v>566829.29</v>
      </c>
      <c r="H146" s="14">
        <v>0</v>
      </c>
    </row>
    <row r="147" spans="1:8" s="103" customFormat="1" ht="38.25">
      <c r="A147" s="107" t="s">
        <v>52</v>
      </c>
      <c r="B147" s="11" t="s">
        <v>401</v>
      </c>
      <c r="C147" s="335" t="s">
        <v>460</v>
      </c>
      <c r="D147" s="335" t="s">
        <v>328</v>
      </c>
      <c r="E147" s="335" t="s">
        <v>51</v>
      </c>
      <c r="F147" s="312"/>
      <c r="G147" s="14">
        <f>G148</f>
        <v>8317070.71</v>
      </c>
      <c r="H147" s="14">
        <f>H148</f>
        <v>0</v>
      </c>
    </row>
    <row r="148" spans="1:8" s="103" customFormat="1" ht="25.5">
      <c r="A148" s="107" t="s">
        <v>533</v>
      </c>
      <c r="B148" s="11" t="s">
        <v>401</v>
      </c>
      <c r="C148" s="335" t="s">
        <v>460</v>
      </c>
      <c r="D148" s="335" t="s">
        <v>328</v>
      </c>
      <c r="E148" s="335" t="s">
        <v>51</v>
      </c>
      <c r="F148" s="312" t="s">
        <v>274</v>
      </c>
      <c r="G148" s="14">
        <v>8317070.71</v>
      </c>
      <c r="H148" s="14">
        <v>0</v>
      </c>
    </row>
    <row r="149" spans="1:8" s="103" customFormat="1" ht="12.75">
      <c r="A149" s="328" t="s">
        <v>345</v>
      </c>
      <c r="B149" s="22" t="s">
        <v>401</v>
      </c>
      <c r="C149" s="22" t="s">
        <v>280</v>
      </c>
      <c r="D149" s="22"/>
      <c r="E149" s="22"/>
      <c r="F149" s="22"/>
      <c r="G149" s="323">
        <f>G151+G155</f>
        <v>0</v>
      </c>
      <c r="H149" s="323">
        <f>H151</f>
        <v>0</v>
      </c>
    </row>
    <row r="150" spans="1:8" s="103" customFormat="1" ht="12.75" hidden="1">
      <c r="A150" s="328" t="s">
        <v>609</v>
      </c>
      <c r="B150" s="22" t="s">
        <v>401</v>
      </c>
      <c r="C150" s="22" t="s">
        <v>280</v>
      </c>
      <c r="D150" s="22" t="s">
        <v>280</v>
      </c>
      <c r="E150" s="22"/>
      <c r="F150" s="22"/>
      <c r="G150" s="323">
        <f>SUM(G151+G155+G158)</f>
        <v>0</v>
      </c>
      <c r="H150" s="323">
        <f>SUM(H151+H155+H158)</f>
        <v>0</v>
      </c>
    </row>
    <row r="151" spans="1:8" s="103" customFormat="1" ht="63.75" hidden="1">
      <c r="A151" s="319" t="s">
        <v>88</v>
      </c>
      <c r="B151" s="22" t="s">
        <v>401</v>
      </c>
      <c r="C151" s="22" t="s">
        <v>280</v>
      </c>
      <c r="D151" s="22"/>
      <c r="E151" s="22" t="s">
        <v>391</v>
      </c>
      <c r="F151" s="23"/>
      <c r="G151" s="321">
        <f>G152</f>
        <v>0</v>
      </c>
      <c r="H151" s="13">
        <f>H152+H156</f>
        <v>0</v>
      </c>
    </row>
    <row r="152" spans="1:8" s="103" customFormat="1" ht="38.25" hidden="1">
      <c r="A152" s="58" t="s">
        <v>411</v>
      </c>
      <c r="B152" s="15" t="s">
        <v>401</v>
      </c>
      <c r="C152" s="15" t="s">
        <v>280</v>
      </c>
      <c r="D152" s="15"/>
      <c r="E152" s="15" t="s">
        <v>443</v>
      </c>
      <c r="F152" s="11"/>
      <c r="G152" s="14">
        <f>G153</f>
        <v>0</v>
      </c>
      <c r="H152" s="19">
        <f>H153</f>
        <v>0</v>
      </c>
    </row>
    <row r="153" spans="1:8" s="103" customFormat="1" ht="38.25" hidden="1">
      <c r="A153" s="58" t="s">
        <v>353</v>
      </c>
      <c r="B153" s="10" t="s">
        <v>401</v>
      </c>
      <c r="C153" s="10" t="s">
        <v>280</v>
      </c>
      <c r="D153" s="10" t="s">
        <v>280</v>
      </c>
      <c r="E153" s="10" t="s">
        <v>445</v>
      </c>
      <c r="F153" s="10"/>
      <c r="G153" s="14">
        <f>G154</f>
        <v>0</v>
      </c>
      <c r="H153" s="19">
        <f>H154</f>
        <v>0</v>
      </c>
    </row>
    <row r="154" spans="1:8" s="103" customFormat="1" ht="25.5" hidden="1">
      <c r="A154" s="58" t="s">
        <v>89</v>
      </c>
      <c r="B154" s="11" t="s">
        <v>401</v>
      </c>
      <c r="C154" s="11" t="s">
        <v>280</v>
      </c>
      <c r="D154" s="11" t="s">
        <v>280</v>
      </c>
      <c r="E154" s="11" t="s">
        <v>90</v>
      </c>
      <c r="F154" s="11" t="s">
        <v>274</v>
      </c>
      <c r="G154" s="14"/>
      <c r="H154" s="14">
        <v>0</v>
      </c>
    </row>
    <row r="155" spans="1:8" s="103" customFormat="1" ht="38.25" hidden="1">
      <c r="A155" s="319" t="s">
        <v>412</v>
      </c>
      <c r="B155" s="15" t="s">
        <v>401</v>
      </c>
      <c r="C155" s="15"/>
      <c r="D155" s="15"/>
      <c r="E155" s="22" t="s">
        <v>394</v>
      </c>
      <c r="F155" s="22"/>
      <c r="G155" s="323">
        <f>G156</f>
        <v>0</v>
      </c>
      <c r="H155" s="14">
        <v>0</v>
      </c>
    </row>
    <row r="156" spans="1:8" s="103" customFormat="1" ht="38.25" hidden="1">
      <c r="A156" s="58" t="s">
        <v>413</v>
      </c>
      <c r="B156" s="11" t="s">
        <v>401</v>
      </c>
      <c r="C156" s="11" t="s">
        <v>280</v>
      </c>
      <c r="D156" s="11" t="s">
        <v>280</v>
      </c>
      <c r="E156" s="16" t="s">
        <v>355</v>
      </c>
      <c r="F156" s="16"/>
      <c r="G156" s="19">
        <f>G157</f>
        <v>0</v>
      </c>
      <c r="H156" s="19">
        <f>H157</f>
        <v>0</v>
      </c>
    </row>
    <row r="157" spans="1:8" s="103" customFormat="1" ht="25.5" hidden="1">
      <c r="A157" s="58" t="s">
        <v>402</v>
      </c>
      <c r="B157" s="11" t="s">
        <v>401</v>
      </c>
      <c r="C157" s="11" t="s">
        <v>280</v>
      </c>
      <c r="D157" s="11" t="s">
        <v>280</v>
      </c>
      <c r="E157" s="16" t="s">
        <v>355</v>
      </c>
      <c r="F157" s="16" t="s">
        <v>274</v>
      </c>
      <c r="G157" s="19">
        <v>0</v>
      </c>
      <c r="H157" s="19">
        <v>0</v>
      </c>
    </row>
    <row r="158" spans="1:8" s="103" customFormat="1" ht="38.25" hidden="1">
      <c r="A158" s="57" t="s">
        <v>410</v>
      </c>
      <c r="B158" s="10" t="s">
        <v>401</v>
      </c>
      <c r="C158" s="10" t="s">
        <v>280</v>
      </c>
      <c r="D158" s="10" t="s">
        <v>280</v>
      </c>
      <c r="E158" s="10" t="s">
        <v>351</v>
      </c>
      <c r="F158" s="10" t="s">
        <v>408</v>
      </c>
      <c r="G158" s="13">
        <f>G159</f>
        <v>0</v>
      </c>
      <c r="H158" s="13">
        <f>H159</f>
        <v>0</v>
      </c>
    </row>
    <row r="159" spans="1:8" s="103" customFormat="1" ht="25.5" hidden="1">
      <c r="A159" s="58" t="s">
        <v>275</v>
      </c>
      <c r="B159" s="11" t="s">
        <v>401</v>
      </c>
      <c r="C159" s="11" t="s">
        <v>280</v>
      </c>
      <c r="D159" s="11" t="s">
        <v>280</v>
      </c>
      <c r="E159" s="11" t="s">
        <v>351</v>
      </c>
      <c r="F159" s="11" t="s">
        <v>274</v>
      </c>
      <c r="G159" s="14">
        <v>0</v>
      </c>
      <c r="H159" s="14">
        <v>0</v>
      </c>
    </row>
    <row r="160" spans="1:8" s="103" customFormat="1" ht="12.75">
      <c r="A160" s="328" t="s">
        <v>610</v>
      </c>
      <c r="B160" s="22" t="s">
        <v>401</v>
      </c>
      <c r="C160" s="22" t="s">
        <v>358</v>
      </c>
      <c r="D160" s="15"/>
      <c r="E160" s="15"/>
      <c r="F160" s="15"/>
      <c r="G160" s="323">
        <f>G161+G175</f>
        <v>1813626</v>
      </c>
      <c r="H160" s="323">
        <f>H161+H175</f>
        <v>1530784</v>
      </c>
    </row>
    <row r="161" spans="1:8" s="103" customFormat="1" ht="12.75">
      <c r="A161" s="60" t="s">
        <v>532</v>
      </c>
      <c r="B161" s="15" t="s">
        <v>401</v>
      </c>
      <c r="C161" s="15" t="s">
        <v>358</v>
      </c>
      <c r="D161" s="15" t="s">
        <v>263</v>
      </c>
      <c r="E161" s="15"/>
      <c r="F161" s="15"/>
      <c r="G161" s="18">
        <f>G168+G162</f>
        <v>916626</v>
      </c>
      <c r="H161" s="18">
        <f>H168+H162</f>
        <v>633784</v>
      </c>
    </row>
    <row r="162" spans="1:8" s="103" customFormat="1" ht="38.25">
      <c r="A162" s="319" t="s">
        <v>361</v>
      </c>
      <c r="B162" s="23" t="s">
        <v>401</v>
      </c>
      <c r="C162" s="23" t="s">
        <v>358</v>
      </c>
      <c r="D162" s="23" t="s">
        <v>263</v>
      </c>
      <c r="E162" s="23" t="s">
        <v>434</v>
      </c>
      <c r="F162" s="23"/>
      <c r="G162" s="321">
        <f>G163</f>
        <v>300044</v>
      </c>
      <c r="H162" s="321">
        <f>H163</f>
        <v>0</v>
      </c>
    </row>
    <row r="163" spans="1:8" s="103" customFormat="1" ht="25.5">
      <c r="A163" s="107" t="s">
        <v>57</v>
      </c>
      <c r="B163" s="11" t="s">
        <v>401</v>
      </c>
      <c r="C163" s="11" t="s">
        <v>358</v>
      </c>
      <c r="D163" s="11" t="s">
        <v>263</v>
      </c>
      <c r="E163" s="11" t="s">
        <v>638</v>
      </c>
      <c r="F163" s="23"/>
      <c r="G163" s="14">
        <f>G164+G167</f>
        <v>300044</v>
      </c>
      <c r="H163" s="14">
        <f>H164+H167</f>
        <v>0</v>
      </c>
    </row>
    <row r="164" spans="1:8" s="103" customFormat="1" ht="25.5">
      <c r="A164" s="58" t="s">
        <v>415</v>
      </c>
      <c r="B164" s="11" t="s">
        <v>401</v>
      </c>
      <c r="C164" s="11" t="s">
        <v>358</v>
      </c>
      <c r="D164" s="11" t="s">
        <v>263</v>
      </c>
      <c r="E164" s="11" t="s">
        <v>360</v>
      </c>
      <c r="F164" s="23"/>
      <c r="G164" s="14">
        <f>G165</f>
        <v>0</v>
      </c>
      <c r="H164" s="14">
        <f>H165</f>
        <v>0</v>
      </c>
    </row>
    <row r="165" spans="1:8" s="103" customFormat="1" ht="25.5">
      <c r="A165" s="58" t="s">
        <v>416</v>
      </c>
      <c r="B165" s="11" t="s">
        <v>401</v>
      </c>
      <c r="C165" s="11" t="s">
        <v>358</v>
      </c>
      <c r="D165" s="11" t="s">
        <v>263</v>
      </c>
      <c r="E165" s="11" t="s">
        <v>360</v>
      </c>
      <c r="F165" s="11" t="s">
        <v>274</v>
      </c>
      <c r="G165" s="14">
        <v>0</v>
      </c>
      <c r="H165" s="14">
        <v>0</v>
      </c>
    </row>
    <row r="166" spans="1:8" s="103" customFormat="1" ht="25.5">
      <c r="A166" s="107" t="s">
        <v>61</v>
      </c>
      <c r="B166" s="11" t="s">
        <v>401</v>
      </c>
      <c r="C166" s="11" t="s">
        <v>358</v>
      </c>
      <c r="D166" s="11" t="s">
        <v>263</v>
      </c>
      <c r="E166" s="11" t="s">
        <v>91</v>
      </c>
      <c r="F166" s="11"/>
      <c r="G166" s="14">
        <v>0</v>
      </c>
      <c r="H166" s="14">
        <v>0</v>
      </c>
    </row>
    <row r="167" spans="1:8" s="103" customFormat="1" ht="25.5">
      <c r="A167" s="58" t="s">
        <v>275</v>
      </c>
      <c r="B167" s="11" t="s">
        <v>401</v>
      </c>
      <c r="C167" s="11" t="s">
        <v>358</v>
      </c>
      <c r="D167" s="11" t="s">
        <v>263</v>
      </c>
      <c r="E167" s="11" t="s">
        <v>91</v>
      </c>
      <c r="F167" s="11" t="s">
        <v>274</v>
      </c>
      <c r="G167" s="14">
        <v>300044</v>
      </c>
      <c r="H167" s="14">
        <v>0</v>
      </c>
    </row>
    <row r="168" spans="1:8" s="103" customFormat="1" ht="51">
      <c r="A168" s="60" t="s">
        <v>20</v>
      </c>
      <c r="B168" s="15" t="s">
        <v>401</v>
      </c>
      <c r="C168" s="15" t="s">
        <v>358</v>
      </c>
      <c r="D168" s="15" t="s">
        <v>263</v>
      </c>
      <c r="E168" s="15" t="s">
        <v>266</v>
      </c>
      <c r="F168" s="15"/>
      <c r="G168" s="18">
        <f>G169</f>
        <v>616582</v>
      </c>
      <c r="H168" s="18">
        <f>H169</f>
        <v>633784</v>
      </c>
    </row>
    <row r="169" spans="1:8" s="103" customFormat="1" ht="38.25">
      <c r="A169" s="57" t="s">
        <v>21</v>
      </c>
      <c r="B169" s="10" t="s">
        <v>401</v>
      </c>
      <c r="C169" s="10" t="s">
        <v>358</v>
      </c>
      <c r="D169" s="10" t="s">
        <v>263</v>
      </c>
      <c r="E169" s="10" t="s">
        <v>267</v>
      </c>
      <c r="F169" s="10"/>
      <c r="G169" s="13">
        <f>G170</f>
        <v>616582</v>
      </c>
      <c r="H169" s="13">
        <f>H170</f>
        <v>633784</v>
      </c>
    </row>
    <row r="170" spans="1:8" s="103" customFormat="1" ht="25.5">
      <c r="A170" s="57" t="s">
        <v>92</v>
      </c>
      <c r="B170" s="10" t="s">
        <v>401</v>
      </c>
      <c r="C170" s="10" t="s">
        <v>358</v>
      </c>
      <c r="D170" s="10" t="s">
        <v>263</v>
      </c>
      <c r="E170" s="10" t="s">
        <v>362</v>
      </c>
      <c r="F170" s="10"/>
      <c r="G170" s="13">
        <f>G171+G172+G174+G173</f>
        <v>616582</v>
      </c>
      <c r="H170" s="13">
        <f>H171+H172+H174+H173</f>
        <v>633784</v>
      </c>
    </row>
    <row r="171" spans="1:8" s="103" customFormat="1" ht="12.75">
      <c r="A171" s="58" t="s">
        <v>364</v>
      </c>
      <c r="B171" s="11" t="s">
        <v>401</v>
      </c>
      <c r="C171" s="11" t="s">
        <v>358</v>
      </c>
      <c r="D171" s="11" t="s">
        <v>263</v>
      </c>
      <c r="E171" s="11" t="s">
        <v>362</v>
      </c>
      <c r="F171" s="11" t="s">
        <v>363</v>
      </c>
      <c r="G171" s="14">
        <v>538600</v>
      </c>
      <c r="H171" s="14">
        <v>538600</v>
      </c>
    </row>
    <row r="172" spans="1:8" s="103" customFormat="1" ht="25.5">
      <c r="A172" s="58" t="s">
        <v>275</v>
      </c>
      <c r="B172" s="11" t="s">
        <v>401</v>
      </c>
      <c r="C172" s="11" t="s">
        <v>358</v>
      </c>
      <c r="D172" s="11" t="s">
        <v>263</v>
      </c>
      <c r="E172" s="11" t="s">
        <v>362</v>
      </c>
      <c r="F172" s="11" t="s">
        <v>274</v>
      </c>
      <c r="G172" s="14">
        <v>65982</v>
      </c>
      <c r="H172" s="14">
        <v>83184</v>
      </c>
    </row>
    <row r="173" spans="1:8" s="103" customFormat="1" ht="12.75">
      <c r="A173" s="58" t="s">
        <v>277</v>
      </c>
      <c r="B173" s="11" t="s">
        <v>401</v>
      </c>
      <c r="C173" s="11" t="s">
        <v>358</v>
      </c>
      <c r="D173" s="11" t="s">
        <v>263</v>
      </c>
      <c r="E173" s="11" t="s">
        <v>362</v>
      </c>
      <c r="F173" s="11" t="s">
        <v>276</v>
      </c>
      <c r="G173" s="14">
        <v>5000</v>
      </c>
      <c r="H173" s="14">
        <v>5000</v>
      </c>
    </row>
    <row r="174" spans="1:8" s="103" customFormat="1" ht="12.75">
      <c r="A174" s="58" t="s">
        <v>25</v>
      </c>
      <c r="B174" s="11" t="s">
        <v>401</v>
      </c>
      <c r="C174" s="11" t="s">
        <v>358</v>
      </c>
      <c r="D174" s="11" t="s">
        <v>263</v>
      </c>
      <c r="E174" s="11" t="s">
        <v>362</v>
      </c>
      <c r="F174" s="11" t="s">
        <v>278</v>
      </c>
      <c r="G174" s="14">
        <v>7000</v>
      </c>
      <c r="H174" s="14">
        <v>7000</v>
      </c>
    </row>
    <row r="175" spans="1:8" s="124" customFormat="1" ht="12.75">
      <c r="A175" s="60" t="s">
        <v>63</v>
      </c>
      <c r="B175" s="15" t="s">
        <v>401</v>
      </c>
      <c r="C175" s="15" t="s">
        <v>358</v>
      </c>
      <c r="D175" s="15" t="s">
        <v>271</v>
      </c>
      <c r="E175" s="15"/>
      <c r="F175" s="15"/>
      <c r="G175" s="18">
        <f>G176</f>
        <v>897000</v>
      </c>
      <c r="H175" s="18">
        <f>H176</f>
        <v>897000</v>
      </c>
    </row>
    <row r="176" spans="1:8" s="103" customFormat="1" ht="51">
      <c r="A176" s="57" t="s">
        <v>20</v>
      </c>
      <c r="B176" s="10" t="s">
        <v>401</v>
      </c>
      <c r="C176" s="10" t="s">
        <v>358</v>
      </c>
      <c r="D176" s="10" t="s">
        <v>271</v>
      </c>
      <c r="E176" s="10" t="s">
        <v>266</v>
      </c>
      <c r="F176" s="10"/>
      <c r="G176" s="13">
        <f>G177</f>
        <v>897000</v>
      </c>
      <c r="H176" s="13">
        <f>H177</f>
        <v>897000</v>
      </c>
    </row>
    <row r="177" spans="1:8" s="103" customFormat="1" ht="38.25">
      <c r="A177" s="57" t="s">
        <v>21</v>
      </c>
      <c r="B177" s="10" t="s">
        <v>401</v>
      </c>
      <c r="C177" s="10" t="s">
        <v>358</v>
      </c>
      <c r="D177" s="10" t="s">
        <v>271</v>
      </c>
      <c r="E177" s="10" t="s">
        <v>267</v>
      </c>
      <c r="F177" s="10"/>
      <c r="G177" s="13">
        <f>G178+G181+G180</f>
        <v>897000</v>
      </c>
      <c r="H177" s="13">
        <f>H178+H181+H180</f>
        <v>897000</v>
      </c>
    </row>
    <row r="178" spans="1:8" s="103" customFormat="1" ht="25.5" hidden="1">
      <c r="A178" s="57" t="s">
        <v>371</v>
      </c>
      <c r="B178" s="10" t="s">
        <v>401</v>
      </c>
      <c r="C178" s="10" t="s">
        <v>358</v>
      </c>
      <c r="D178" s="10" t="s">
        <v>271</v>
      </c>
      <c r="E178" s="10" t="s">
        <v>370</v>
      </c>
      <c r="F178" s="10"/>
      <c r="G178" s="13">
        <f>G179</f>
        <v>0</v>
      </c>
      <c r="H178" s="13">
        <f>H179</f>
        <v>0</v>
      </c>
    </row>
    <row r="179" spans="1:8" s="103" customFormat="1" ht="12.75" hidden="1">
      <c r="A179" s="58" t="s">
        <v>364</v>
      </c>
      <c r="B179" s="11" t="s">
        <v>401</v>
      </c>
      <c r="C179" s="11" t="s">
        <v>358</v>
      </c>
      <c r="D179" s="11" t="s">
        <v>271</v>
      </c>
      <c r="E179" s="11" t="s">
        <v>370</v>
      </c>
      <c r="F179" s="11" t="s">
        <v>363</v>
      </c>
      <c r="G179" s="14">
        <v>0</v>
      </c>
      <c r="H179" s="14">
        <v>0</v>
      </c>
    </row>
    <row r="180" spans="1:8" s="103" customFormat="1" ht="38.25" hidden="1">
      <c r="A180" s="58" t="s">
        <v>367</v>
      </c>
      <c r="B180" s="11" t="s">
        <v>401</v>
      </c>
      <c r="C180" s="11" t="s">
        <v>358</v>
      </c>
      <c r="D180" s="11" t="s">
        <v>271</v>
      </c>
      <c r="E180" s="11" t="s">
        <v>370</v>
      </c>
      <c r="F180" s="11" t="s">
        <v>366</v>
      </c>
      <c r="G180" s="14">
        <v>0</v>
      </c>
      <c r="H180" s="14">
        <v>0</v>
      </c>
    </row>
    <row r="181" spans="1:8" s="103" customFormat="1" ht="76.5">
      <c r="A181" s="57" t="s">
        <v>93</v>
      </c>
      <c r="B181" s="10" t="s">
        <v>401</v>
      </c>
      <c r="C181" s="10" t="s">
        <v>358</v>
      </c>
      <c r="D181" s="10" t="s">
        <v>271</v>
      </c>
      <c r="E181" s="10" t="s">
        <v>372</v>
      </c>
      <c r="F181" s="10"/>
      <c r="G181" s="13">
        <f>G182</f>
        <v>897000</v>
      </c>
      <c r="H181" s="13">
        <f>H182</f>
        <v>897000</v>
      </c>
    </row>
    <row r="182" spans="1:8" s="103" customFormat="1" ht="18" customHeight="1">
      <c r="A182" s="58" t="s">
        <v>364</v>
      </c>
      <c r="B182" s="11" t="s">
        <v>401</v>
      </c>
      <c r="C182" s="11" t="s">
        <v>358</v>
      </c>
      <c r="D182" s="11" t="s">
        <v>271</v>
      </c>
      <c r="E182" s="11" t="s">
        <v>372</v>
      </c>
      <c r="F182" s="11" t="s">
        <v>270</v>
      </c>
      <c r="G182" s="14">
        <v>897000</v>
      </c>
      <c r="H182" s="14">
        <v>897000</v>
      </c>
    </row>
    <row r="183" spans="1:8" s="103" customFormat="1" ht="12.75">
      <c r="A183" s="328" t="s">
        <v>66</v>
      </c>
      <c r="B183" s="22" t="s">
        <v>401</v>
      </c>
      <c r="C183" s="22" t="s">
        <v>310</v>
      </c>
      <c r="D183" s="15"/>
      <c r="E183" s="15"/>
      <c r="F183" s="15"/>
      <c r="G183" s="323">
        <f>G184+G195</f>
        <v>11000</v>
      </c>
      <c r="H183" s="323">
        <f>H184+H195</f>
        <v>11000</v>
      </c>
    </row>
    <row r="184" spans="1:8" s="103" customFormat="1" ht="38.25" hidden="1">
      <c r="A184" s="60" t="s">
        <v>94</v>
      </c>
      <c r="B184" s="10" t="s">
        <v>401</v>
      </c>
      <c r="C184" s="10" t="s">
        <v>310</v>
      </c>
      <c r="D184" s="10"/>
      <c r="E184" s="10" t="s">
        <v>373</v>
      </c>
      <c r="F184" s="10"/>
      <c r="G184" s="13">
        <f>G185</f>
        <v>0</v>
      </c>
      <c r="H184" s="13">
        <f>H185</f>
        <v>0</v>
      </c>
    </row>
    <row r="185" spans="1:8" s="103" customFormat="1" ht="25.5" hidden="1">
      <c r="A185" s="57" t="s">
        <v>417</v>
      </c>
      <c r="B185" s="10" t="s">
        <v>401</v>
      </c>
      <c r="C185" s="10" t="s">
        <v>310</v>
      </c>
      <c r="D185" s="10"/>
      <c r="E185" s="10" t="s">
        <v>374</v>
      </c>
      <c r="F185" s="10"/>
      <c r="G185" s="13">
        <f>G186</f>
        <v>0</v>
      </c>
      <c r="H185" s="13">
        <f>H186</f>
        <v>0</v>
      </c>
    </row>
    <row r="186" spans="1:8" s="103" customFormat="1" ht="25.5" hidden="1">
      <c r="A186" s="57" t="s">
        <v>377</v>
      </c>
      <c r="B186" s="10" t="s">
        <v>401</v>
      </c>
      <c r="C186" s="10" t="s">
        <v>310</v>
      </c>
      <c r="D186" s="10"/>
      <c r="E186" s="10" t="s">
        <v>376</v>
      </c>
      <c r="F186" s="10"/>
      <c r="G186" s="13">
        <f>G188+G190</f>
        <v>0</v>
      </c>
      <c r="H186" s="13">
        <f>H188+H190</f>
        <v>0</v>
      </c>
    </row>
    <row r="187" spans="1:8" s="103" customFormat="1" ht="12.75" hidden="1">
      <c r="A187" s="212" t="s">
        <v>611</v>
      </c>
      <c r="B187" s="10" t="s">
        <v>401</v>
      </c>
      <c r="C187" s="10" t="s">
        <v>310</v>
      </c>
      <c r="D187" s="10" t="s">
        <v>263</v>
      </c>
      <c r="E187" s="10" t="s">
        <v>376</v>
      </c>
      <c r="F187" s="10"/>
      <c r="G187" s="13">
        <f>G188</f>
        <v>0</v>
      </c>
      <c r="H187" s="13">
        <f>H188</f>
        <v>0</v>
      </c>
    </row>
    <row r="188" spans="1:8" s="103" customFormat="1" ht="38.25" hidden="1">
      <c r="A188" s="57" t="s">
        <v>418</v>
      </c>
      <c r="B188" s="10" t="s">
        <v>401</v>
      </c>
      <c r="C188" s="10" t="s">
        <v>310</v>
      </c>
      <c r="D188" s="10" t="s">
        <v>263</v>
      </c>
      <c r="E188" s="10" t="s">
        <v>378</v>
      </c>
      <c r="F188" s="10" t="s">
        <v>95</v>
      </c>
      <c r="G188" s="13">
        <f>G189</f>
        <v>0</v>
      </c>
      <c r="H188" s="13">
        <f>H189</f>
        <v>0</v>
      </c>
    </row>
    <row r="189" spans="1:8" s="103" customFormat="1" ht="25.5" hidden="1">
      <c r="A189" s="58" t="s">
        <v>380</v>
      </c>
      <c r="B189" s="11" t="s">
        <v>401</v>
      </c>
      <c r="C189" s="11" t="s">
        <v>310</v>
      </c>
      <c r="D189" s="11" t="s">
        <v>263</v>
      </c>
      <c r="E189" s="11" t="s">
        <v>378</v>
      </c>
      <c r="F189" s="11" t="s">
        <v>379</v>
      </c>
      <c r="G189" s="14">
        <v>0</v>
      </c>
      <c r="H189" s="14">
        <v>0</v>
      </c>
    </row>
    <row r="190" spans="1:8" s="103" customFormat="1" ht="25.5" hidden="1">
      <c r="A190" s="60" t="s">
        <v>382</v>
      </c>
      <c r="B190" s="15" t="s">
        <v>401</v>
      </c>
      <c r="C190" s="15" t="s">
        <v>310</v>
      </c>
      <c r="D190" s="15" t="s">
        <v>302</v>
      </c>
      <c r="E190" s="15" t="s">
        <v>381</v>
      </c>
      <c r="F190" s="15" t="s">
        <v>95</v>
      </c>
      <c r="G190" s="18">
        <f>G191</f>
        <v>0</v>
      </c>
      <c r="H190" s="18">
        <f>H191</f>
        <v>0</v>
      </c>
    </row>
    <row r="191" spans="1:8" s="103" customFormat="1" ht="25.5" hidden="1">
      <c r="A191" s="58" t="s">
        <v>380</v>
      </c>
      <c r="B191" s="11" t="s">
        <v>401</v>
      </c>
      <c r="C191" s="11" t="s">
        <v>310</v>
      </c>
      <c r="D191" s="11" t="s">
        <v>302</v>
      </c>
      <c r="E191" s="11" t="s">
        <v>381</v>
      </c>
      <c r="F191" s="11" t="s">
        <v>379</v>
      </c>
      <c r="G191" s="14">
        <v>0</v>
      </c>
      <c r="H191" s="14">
        <v>0</v>
      </c>
    </row>
    <row r="192" spans="1:8" s="103" customFormat="1" ht="51">
      <c r="A192" s="79" t="s">
        <v>478</v>
      </c>
      <c r="B192" s="90" t="s">
        <v>401</v>
      </c>
      <c r="C192" s="90" t="s">
        <v>310</v>
      </c>
      <c r="D192" s="90" t="s">
        <v>302</v>
      </c>
      <c r="E192" s="90" t="s">
        <v>266</v>
      </c>
      <c r="F192" s="11"/>
      <c r="G192" s="14">
        <f aca="true" t="shared" si="11" ref="G192:H195">G193</f>
        <v>11000</v>
      </c>
      <c r="H192" s="14">
        <f t="shared" si="11"/>
        <v>11000</v>
      </c>
    </row>
    <row r="193" spans="1:8" s="103" customFormat="1" ht="38.25">
      <c r="A193" s="79" t="s">
        <v>493</v>
      </c>
      <c r="B193" s="90" t="s">
        <v>401</v>
      </c>
      <c r="C193" s="90" t="s">
        <v>310</v>
      </c>
      <c r="D193" s="90" t="s">
        <v>302</v>
      </c>
      <c r="E193" s="90" t="s">
        <v>267</v>
      </c>
      <c r="F193" s="11"/>
      <c r="G193" s="14">
        <f t="shared" si="11"/>
        <v>11000</v>
      </c>
      <c r="H193" s="14">
        <f t="shared" si="11"/>
        <v>11000</v>
      </c>
    </row>
    <row r="194" spans="1:8" s="103" customFormat="1" ht="63.75">
      <c r="A194" s="79" t="s">
        <v>96</v>
      </c>
      <c r="B194" s="90" t="s">
        <v>401</v>
      </c>
      <c r="C194" s="90" t="s">
        <v>310</v>
      </c>
      <c r="D194" s="90" t="s">
        <v>302</v>
      </c>
      <c r="E194" s="90" t="s">
        <v>97</v>
      </c>
      <c r="F194" s="11"/>
      <c r="G194" s="14">
        <f t="shared" si="11"/>
        <v>11000</v>
      </c>
      <c r="H194" s="14">
        <f t="shared" si="11"/>
        <v>11000</v>
      </c>
    </row>
    <row r="195" spans="1:8" s="103" customFormat="1" ht="63.75">
      <c r="A195" s="58" t="s">
        <v>384</v>
      </c>
      <c r="B195" s="11" t="s">
        <v>401</v>
      </c>
      <c r="C195" s="11" t="s">
        <v>310</v>
      </c>
      <c r="D195" s="11" t="s">
        <v>302</v>
      </c>
      <c r="E195" s="11" t="s">
        <v>383</v>
      </c>
      <c r="F195" s="11" t="s">
        <v>419</v>
      </c>
      <c r="G195" s="13">
        <f t="shared" si="11"/>
        <v>11000</v>
      </c>
      <c r="H195" s="13">
        <f t="shared" si="11"/>
        <v>11000</v>
      </c>
    </row>
    <row r="196" spans="1:8" s="103" customFormat="1" ht="12.75">
      <c r="A196" s="58" t="s">
        <v>364</v>
      </c>
      <c r="B196" s="11" t="s">
        <v>401</v>
      </c>
      <c r="C196" s="11" t="s">
        <v>310</v>
      </c>
      <c r="D196" s="11" t="s">
        <v>302</v>
      </c>
      <c r="E196" s="11" t="s">
        <v>383</v>
      </c>
      <c r="F196" s="11" t="s">
        <v>363</v>
      </c>
      <c r="G196" s="14">
        <v>11000</v>
      </c>
      <c r="H196" s="14">
        <v>11000</v>
      </c>
    </row>
    <row r="197" spans="1:8" s="103" customFormat="1" ht="12.75" hidden="1">
      <c r="A197" s="340"/>
      <c r="B197" s="22" t="s">
        <v>401</v>
      </c>
      <c r="C197" s="22" t="s">
        <v>282</v>
      </c>
      <c r="D197" s="15"/>
      <c r="E197" s="15"/>
      <c r="F197" s="15"/>
      <c r="G197" s="323">
        <f>G198</f>
        <v>0</v>
      </c>
      <c r="H197" s="323">
        <f>H198</f>
        <v>0</v>
      </c>
    </row>
    <row r="198" spans="1:8" s="103" customFormat="1" ht="12.75" hidden="1">
      <c r="A198" s="341"/>
      <c r="B198" s="15" t="s">
        <v>401</v>
      </c>
      <c r="C198" s="15" t="s">
        <v>282</v>
      </c>
      <c r="D198" s="15" t="s">
        <v>263</v>
      </c>
      <c r="E198" s="15"/>
      <c r="F198" s="15"/>
      <c r="G198" s="18">
        <f>G199+G203</f>
        <v>0</v>
      </c>
      <c r="H198" s="18">
        <f>H199+H203</f>
        <v>0</v>
      </c>
    </row>
    <row r="199" spans="1:8" s="103" customFormat="1" ht="12.75" hidden="1">
      <c r="A199" s="341"/>
      <c r="B199" s="15" t="s">
        <v>401</v>
      </c>
      <c r="C199" s="15" t="s">
        <v>282</v>
      </c>
      <c r="D199" s="15" t="s">
        <v>263</v>
      </c>
      <c r="E199" s="15" t="s">
        <v>386</v>
      </c>
      <c r="F199" s="15"/>
      <c r="G199" s="18">
        <f aca="true" t="shared" si="12" ref="G199:H201">G200</f>
        <v>0</v>
      </c>
      <c r="H199" s="18">
        <f t="shared" si="12"/>
        <v>0</v>
      </c>
    </row>
    <row r="200" spans="1:8" s="103" customFormat="1" ht="12.75" hidden="1">
      <c r="A200" s="342"/>
      <c r="B200" s="15" t="s">
        <v>401</v>
      </c>
      <c r="C200" s="15" t="s">
        <v>282</v>
      </c>
      <c r="D200" s="15" t="s">
        <v>263</v>
      </c>
      <c r="E200" s="15" t="s">
        <v>388</v>
      </c>
      <c r="F200" s="15"/>
      <c r="G200" s="18">
        <f t="shared" si="12"/>
        <v>0</v>
      </c>
      <c r="H200" s="18">
        <f t="shared" si="12"/>
        <v>0</v>
      </c>
    </row>
    <row r="201" spans="1:8" s="103" customFormat="1" ht="12.75" hidden="1">
      <c r="A201" s="342"/>
      <c r="B201" s="15" t="s">
        <v>401</v>
      </c>
      <c r="C201" s="15" t="s">
        <v>282</v>
      </c>
      <c r="D201" s="15" t="s">
        <v>263</v>
      </c>
      <c r="E201" s="15" t="s">
        <v>388</v>
      </c>
      <c r="F201" s="15"/>
      <c r="G201" s="18">
        <f t="shared" si="12"/>
        <v>0</v>
      </c>
      <c r="H201" s="18">
        <f t="shared" si="12"/>
        <v>0</v>
      </c>
    </row>
    <row r="202" spans="1:8" s="103" customFormat="1" ht="12.75" hidden="1">
      <c r="A202" s="343"/>
      <c r="B202" s="16" t="s">
        <v>401</v>
      </c>
      <c r="C202" s="16" t="s">
        <v>282</v>
      </c>
      <c r="D202" s="16" t="s">
        <v>263</v>
      </c>
      <c r="E202" s="16" t="s">
        <v>388</v>
      </c>
      <c r="F202" s="16" t="s">
        <v>274</v>
      </c>
      <c r="G202" s="19">
        <v>0</v>
      </c>
      <c r="H202" s="19">
        <v>0</v>
      </c>
    </row>
    <row r="203" spans="1:8" s="103" customFormat="1" ht="12.75" hidden="1">
      <c r="A203" s="343"/>
      <c r="B203" s="16" t="s">
        <v>401</v>
      </c>
      <c r="C203" s="16" t="s">
        <v>282</v>
      </c>
      <c r="D203" s="16" t="s">
        <v>263</v>
      </c>
      <c r="E203" s="16" t="s">
        <v>339</v>
      </c>
      <c r="F203" s="16"/>
      <c r="G203" s="19">
        <f>G204</f>
        <v>0</v>
      </c>
      <c r="H203" s="19">
        <f>H204</f>
        <v>0</v>
      </c>
    </row>
    <row r="204" spans="1:8" s="103" customFormat="1" ht="12.75" hidden="1">
      <c r="A204" s="343"/>
      <c r="B204" s="16" t="s">
        <v>401</v>
      </c>
      <c r="C204" s="16" t="s">
        <v>282</v>
      </c>
      <c r="D204" s="16" t="s">
        <v>263</v>
      </c>
      <c r="E204" s="16" t="s">
        <v>339</v>
      </c>
      <c r="F204" s="16" t="s">
        <v>274</v>
      </c>
      <c r="G204" s="19"/>
      <c r="H204" s="19"/>
    </row>
    <row r="205" spans="1:9" s="103" customFormat="1" ht="12.75">
      <c r="A205" s="344"/>
      <c r="B205" s="15" t="s">
        <v>401</v>
      </c>
      <c r="C205" s="15"/>
      <c r="D205" s="15"/>
      <c r="E205" s="15"/>
      <c r="F205" s="15"/>
      <c r="G205" s="18">
        <f>G197+G183+G160+G149+G108+G86+G64+G17+G61+G141</f>
        <v>17122519</v>
      </c>
      <c r="H205" s="18">
        <f>H197+H183+H160+H149+H108+H86+H64+H17+H61+H141</f>
        <v>8608270</v>
      </c>
      <c r="I205" s="103" t="s">
        <v>477</v>
      </c>
    </row>
    <row r="206" spans="1:8" ht="15.75" customHeight="1">
      <c r="A206" s="4"/>
      <c r="B206" s="4"/>
      <c r="C206" s="4"/>
      <c r="D206" s="452"/>
      <c r="E206" s="452"/>
      <c r="F206" s="4"/>
      <c r="G206" s="4"/>
      <c r="H206" s="4"/>
    </row>
    <row r="208" spans="4:5" ht="15">
      <c r="D208" s="399"/>
      <c r="E208" s="399"/>
    </row>
  </sheetData>
  <sheetProtection/>
  <mergeCells count="19">
    <mergeCell ref="D206:E206"/>
    <mergeCell ref="F6:H6"/>
    <mergeCell ref="C7:H7"/>
    <mergeCell ref="B8:H8"/>
    <mergeCell ref="A10:H10"/>
    <mergeCell ref="B5:H5"/>
    <mergeCell ref="D208:E208"/>
    <mergeCell ref="B1:D1"/>
    <mergeCell ref="B6:D6"/>
    <mergeCell ref="A11:H11"/>
    <mergeCell ref="A12:H12"/>
    <mergeCell ref="A13:A14"/>
    <mergeCell ref="B13:F13"/>
    <mergeCell ref="G13:G14"/>
    <mergeCell ref="H13:H14"/>
    <mergeCell ref="F1:H1"/>
    <mergeCell ref="B2:H2"/>
    <mergeCell ref="B3:H3"/>
    <mergeCell ref="B4:H4"/>
  </mergeCells>
  <printOptions/>
  <pageMargins left="0.7480314960629921" right="0.35433070866141736" top="0.3937007874015748" bottom="0.3937007874015748" header="0.5118110236220472" footer="0.5118110236220472"/>
  <pageSetup fitToHeight="66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*</cp:lastModifiedBy>
  <cp:lastPrinted>2023-08-09T02:19:58Z</cp:lastPrinted>
  <dcterms:created xsi:type="dcterms:W3CDTF">1996-10-08T23:32:33Z</dcterms:created>
  <dcterms:modified xsi:type="dcterms:W3CDTF">2023-08-31T07:27:31Z</dcterms:modified>
  <cp:category/>
  <cp:version/>
  <cp:contentType/>
  <cp:contentStatus/>
</cp:coreProperties>
</file>