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2"/>
  </bookViews>
  <sheets>
    <sheet name="№4 расход,22г" sheetId="1" r:id="rId1"/>
    <sheet name="№6 Вед.стр.22г" sheetId="2" r:id="rId2"/>
    <sheet name="№12" sheetId="3" r:id="rId3"/>
  </sheets>
  <definedNames>
    <definedName name="_xlnm.Print_Area" localSheetId="2">'№12'!$A$1:$G$128</definedName>
    <definedName name="_xlnm.Print_Area" localSheetId="0">'№4 расход,22г'!$A$2:$F$266</definedName>
    <definedName name="_xlnm.Print_Area" localSheetId="1">'№6 Вед.стр.22г'!$A$2:$G$244</definedName>
  </definedNames>
  <calcPr fullCalcOnLoad="1"/>
</workbook>
</file>

<file path=xl/sharedStrings.xml><?xml version="1.0" encoding="utf-8"?>
<sst xmlns="http://schemas.openxmlformats.org/spreadsheetml/2006/main" count="2767" uniqueCount="400">
  <si>
    <t>018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</si>
  <si>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</si>
  <si>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</si>
  <si>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</si>
  <si>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</si>
  <si>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>22 0 01 00000</t>
  </si>
  <si>
    <t>22 0 01 13000</t>
  </si>
  <si>
    <t>Фонд оплаты труда учреждений</t>
  </si>
  <si>
    <t>011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</si>
  <si>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</si>
  <si>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</si>
  <si>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</si>
  <si>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</si>
  <si>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</si>
  <si>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</si>
  <si>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</si>
  <si>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</si>
  <si>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</si>
  <si>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</si>
  <si>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</si>
  <si>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</si>
  <si>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</si>
  <si>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</si>
  <si>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</si>
  <si>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</si>
  <si>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</si>
  <si>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</si>
  <si>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</si>
  <si>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</si>
  <si>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</si>
  <si>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</si>
  <si>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</si>
  <si>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</si>
  <si>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</si>
  <si>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</si>
  <si>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</si>
  <si>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</si>
  <si>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</si>
  <si>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</si>
  <si>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</si>
  <si>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</si>
  <si>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</si>
  <si>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</si>
  <si>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</si>
  <si>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</si>
  <si>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</si>
  <si>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</si>
  <si>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</si>
  <si>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</si>
  <si>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</si>
  <si>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</si>
  <si>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</si>
  <si>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</si>
  <si>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</si>
  <si>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</si>
  <si>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</si>
  <si>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</si>
  <si>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</si>
  <si>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</si>
  <si>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</si>
  <si>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</si>
  <si>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</si>
  <si>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</si>
  <si>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</si>
  <si>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</si>
  <si>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</si>
  <si>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</si>
  <si>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</si>
  <si>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</si>
  <si>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</si>
  <si>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</si>
  <si>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</si>
  <si>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02</t>
  </si>
  <si>
    <t>03</t>
  </si>
  <si>
    <t>04</t>
  </si>
  <si>
    <t>05</t>
  </si>
  <si>
    <t>07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</si>
  <si>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</si>
  <si>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</si>
  <si>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</si>
  <si>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</si>
  <si>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</si>
  <si>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</si>
  <si>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</si>
  <si>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</si>
  <si>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</si>
  <si>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</si>
  <si>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</si>
  <si>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</si>
  <si>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</si>
  <si>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</si>
  <si>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</si>
  <si>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</si>
  <si>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</si>
  <si>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</si>
  <si>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</si>
  <si>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</si>
  <si>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</si>
  <si>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</si>
  <si>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</si>
  <si>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</si>
  <si>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</si>
  <si>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</si>
  <si>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</si>
  <si>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</si>
  <si>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</si>
  <si>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</si>
  <si>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</si>
  <si>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</si>
  <si>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</si>
  <si>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</si>
  <si>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</si>
  <si>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Обеспечение энергоэффективности и энергосбережения на объектах муниципальной собственности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</si>
  <si>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</si>
  <si>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</si>
  <si>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</si>
  <si>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</si>
  <si>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</si>
  <si>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</si>
  <si>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</si>
  <si>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</si>
  <si>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</si>
  <si>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</si>
  <si>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</si>
  <si>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</si>
  <si>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</si>
  <si>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</si>
  <si>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</si>
  <si>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</si>
  <si>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</si>
  <si>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</si>
  <si>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</si>
  <si>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</si>
  <si>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</si>
  <si>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</si>
  <si>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</si>
  <si>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</si>
  <si>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</si>
  <si>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</si>
  <si>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</si>
  <si>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</si>
  <si>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</si>
  <si>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</si>
  <si>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</si>
  <si>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</si>
  <si>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</si>
  <si>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</si>
  <si>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</si>
  <si>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</si>
  <si>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</si>
  <si>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</si>
  <si>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</si>
  <si>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</si>
  <si>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</si>
  <si>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</si>
  <si>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</si>
  <si>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</si>
  <si>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</si>
  <si>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</si>
  <si>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</si>
  <si>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</si>
  <si>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</si>
  <si>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</si>
  <si>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</si>
  <si>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</si>
  <si>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</si>
  <si>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</si>
  <si>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</si>
  <si>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</si>
  <si>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</si>
  <si>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</si>
  <si>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</si>
  <si>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</si>
  <si>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</si>
  <si>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</si>
  <si>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</si>
  <si>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</si>
  <si>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</si>
  <si>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</si>
  <si>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</si>
  <si>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</si>
  <si>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</si>
  <si>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</si>
  <si>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</si>
  <si>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</si>
  <si>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</si>
  <si>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</si>
  <si>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</si>
  <si>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</si>
  <si>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</si>
  <si>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</si>
  <si>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Исполнение судебных актов Российской Федерации и мировых соглашений по возмещению и причинению вреда</t>
  </si>
  <si>
    <t>Мероприятия направленные на содержание автомобильных дорог общего пользования местного значения</t>
  </si>
  <si>
    <t>40 1 00 20140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</si>
  <si>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</si>
  <si>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</si>
  <si>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</si>
  <si>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</si>
  <si>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</si>
  <si>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</si>
  <si>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</si>
  <si>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40 1 00 09050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</si>
  <si>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</si>
  <si>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</si>
  <si>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</si>
  <si>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</si>
  <si>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</si>
  <si>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12 0 01 01000</t>
  </si>
  <si>
    <t>22 0 00 00000</t>
  </si>
  <si>
    <t>Обеспечение охраны и восстановление плодородия земель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</si>
  <si>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</si>
  <si>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</si>
  <si>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</si>
  <si>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</si>
  <si>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</si>
  <si>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</si>
  <si>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</si>
  <si>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</si>
  <si>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</si>
  <si>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</si>
  <si>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</si>
  <si>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</si>
  <si>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</si>
  <si>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</si>
  <si>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</si>
  <si>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</si>
  <si>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</si>
  <si>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</si>
  <si>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</si>
  <si>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</si>
  <si>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</si>
  <si>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</si>
  <si>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</si>
  <si>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</si>
  <si>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</si>
  <si>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</si>
  <si>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</si>
  <si>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</si>
  <si>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</si>
  <si>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</si>
  <si>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Текущий ремонт здания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</si>
  <si>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</si>
  <si>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</si>
  <si>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</si>
  <si>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</si>
  <si>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</si>
  <si>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</si>
  <si>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</si>
  <si>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</si>
  <si>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</si>
  <si>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</si>
  <si>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</si>
  <si>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</si>
  <si>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</si>
  <si>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</si>
  <si>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</si>
  <si>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</si>
  <si>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</si>
  <si>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</si>
  <si>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40 1 00 70230</t>
  </si>
  <si>
    <t>880</t>
  </si>
  <si>
    <t>Специальные расходы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</si>
  <si>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</si>
  <si>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</si>
  <si>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</si>
  <si>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</si>
  <si>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</si>
  <si>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</si>
  <si>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</si>
  <si>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расходов на 2022 год</t>
  </si>
  <si>
    <t>40100S1260</t>
  </si>
  <si>
    <t>40 1 00S1260</t>
  </si>
  <si>
    <t xml:space="preserve">Мероприятия направленные на обеспечение первичных мер пожарной безопасности 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</si>
  <si>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</si>
  <si>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«Поддержка учреждений культуры и текущий ремонт зданий  на 2020-2022годы"</t>
  </si>
  <si>
    <t>Муниципальная программа «Развитие муниципальной службы в муниципальном образовании Копьевский сельсовет на 2020-2022годы"</t>
  </si>
  <si>
    <t>Муниципальная программа «Меры по усилению борьбы с преступностью и профилактике правонарушений на 2021-2023 годы"</t>
  </si>
  <si>
    <t>Муниципальная программа"Использование и охрана земель на территории Копьевского сельсовета на 2021г - 2023 годы"</t>
  </si>
  <si>
    <t>Муниципальная программа"Обеспечение безопасности гидротехнического сооружения на территории Копьевского сельсовета на 2021-2023 годы"</t>
  </si>
  <si>
    <t>Муниципальная программа" По вопросам обеспечения пожарной безопасности на территории   Копьевского сельсовета на 2021-2023 годы"</t>
  </si>
  <si>
    <t>Муниципальная программа «Противодействие экстремизма и профилактика терроризма  на территории Копьевского сельсовета Орджоникидзевского района Республики Хакасия на 2021-2025годы"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</si>
  <si>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</si>
  <si>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</si>
  <si>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Муниципальная программа «Адресная социальная  поддержка нетрудоспособного населения и семей с детьми на 2021- 2023 годах"</t>
  </si>
  <si>
    <t>Муниципальная программа «Спорт, физкультура и здоровье на 2021 -2023годы»</t>
  </si>
  <si>
    <t>25 0 00 00000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</si>
  <si>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</si>
  <si>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>25 0 01 16000</t>
  </si>
  <si>
    <t>Муниципальная программа «Энергосбережение и повышение энергоэффективности в муниципальном образованииКопьевский сельсовет  на 2021-2025годы "</t>
  </si>
  <si>
    <t>Муниципальная программа «Адресная социальная  поддержка нетрудоспособного населения и семей с детьми на 2021 и плановый период 2022 и 2023 годы"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</si>
  <si>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2022 год </t>
  </si>
  <si>
    <t>2022год</t>
  </si>
  <si>
    <t xml:space="preserve">Ведомственная структура расходов местного бюджета 
муниципального образования Копьевский  сельсовет  на 2022 год
</t>
  </si>
  <si>
    <t>300</t>
  </si>
  <si>
    <t>Социальное обеспечение и иные выплаты населению</t>
  </si>
  <si>
    <t>Защита населения и территории от чрезвычайных ситуаций природного и техногенного характера,  пожарная безопасность</t>
  </si>
  <si>
    <t>Гражданская оборона</t>
  </si>
  <si>
    <t>350</t>
  </si>
  <si>
    <t>Премии и гранты</t>
  </si>
  <si>
    <t>24 0 00 00000</t>
  </si>
  <si>
    <t>24 0 00 15000</t>
  </si>
  <si>
    <t>Программа комплексного развития систем коммунальной инфракструктуры Копьевского сельсовета на 2021-2030 годы</t>
  </si>
  <si>
    <t>00 0 00 00000</t>
  </si>
  <si>
    <t>Другие вопросы в области жилищно-коммунального хозяйства</t>
  </si>
  <si>
    <t>Мероприятия направленные на энергосбережение и повышление энергетической эффективности</t>
  </si>
  <si>
    <t>06</t>
  </si>
  <si>
    <t>Охрана окружающей среды</t>
  </si>
  <si>
    <t>Другие вопросы в области охраны окружающей среды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</si>
  <si>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</si>
  <si>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 Гражданская оборона </t>
  </si>
  <si>
    <t>Мероприятия направленные на обеспечение первичных мер пожарной безопасности на 2022г.</t>
  </si>
  <si>
    <t>20 0 01 S1250</t>
  </si>
  <si>
    <t>Мероприятия, направленные на поддержку добровольной пожарной дружины</t>
  </si>
  <si>
    <t>20 0 01 S1260</t>
  </si>
  <si>
    <t>Мероприятия, направленные на обеспечение первичных мер пожарной безопасности</t>
  </si>
  <si>
    <t>13 0 01 S1520</t>
  </si>
  <si>
    <t>19 0 01 S3450</t>
  </si>
  <si>
    <t>Мероприятия по обеспечению услугами связи в части предоставления широкополосного доступа к сети "Интернет"</t>
  </si>
  <si>
    <t>20 001 S1250</t>
  </si>
  <si>
    <t>20 001 S1260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</si>
  <si>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2022 год и плановый 2023 и 2024 годов" от   29 декабря 2021 г №25   
                                                      </t>
  </si>
  <si>
    <t>26 0 00 00000</t>
  </si>
  <si>
    <t>26 0 01 10000</t>
  </si>
  <si>
    <t>26 0 01 20000</t>
  </si>
  <si>
    <t>40 1 00 S3450</t>
  </si>
  <si>
    <t>Муниципальная программа"Возведение, сохранение и реконструкция военно-мемориальных объектов на территории муниципального образования Копьевский сельсовет Орджоникидзевского района Республики Хакасия  на 2022г - 2024 годы"</t>
  </si>
  <si>
    <t xml:space="preserve">Мероприятия направленные на ремонт памятника участникам ВОВ в с.Копьево, установка мемориальных плит с именами участников ВОВ расположенного по адресу : РХ, Орджоникидзевский район, с.Копьево, ул. Механизаторов 11 Б </t>
  </si>
  <si>
    <t>000</t>
  </si>
  <si>
    <t>Мероприятия направленные на проведение встреч и бесед с детьми и молодежью по патриотическому воспитанию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</si>
  <si>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 29 декабря  2021 г  №25  
 </t>
  </si>
  <si>
    <t>Проведение работ по благоустройству,содержание памятников и обелисков Великой Отечественной войны</t>
  </si>
  <si>
    <t>26 0 01 00000</t>
  </si>
  <si>
    <t>Обеспечение деятельности подведомственных учреждений(мероприятия ,связанные с противопожарной безопасностью территории)</t>
  </si>
  <si>
    <t>40 100 02470</t>
  </si>
  <si>
    <t>Мероприятия, направленные на оформление правоустанавливающих документов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</si>
  <si>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29 декабря 2021 г  №25 
 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</si>
  <si>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2022 год
</t>
  </si>
  <si>
    <t>Наименование целевых  программ</t>
  </si>
  <si>
    <t>Рз</t>
  </si>
  <si>
    <t>Код главы</t>
  </si>
  <si>
    <t>Расходов на 2022 год</t>
  </si>
  <si>
    <t xml:space="preserve">Физическая культура </t>
  </si>
  <si>
    <t xml:space="preserve">Администрация Копьевского сельсовета Орджоникидзевского  района  Республики  Хакасия </t>
  </si>
  <si>
    <t>Муниципальная программа «Адресная социальная  поддержка нетрудоспособного населения и семей с детьми в 2021 -2023 годах»</t>
  </si>
  <si>
    <t>Социальная  политика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</si>
  <si>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</si>
  <si>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</si>
  <si>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Адресная социальная поддержка граждан, находящихся в трудной жизненной ситуации</t>
  </si>
  <si>
    <t xml:space="preserve">Социальное  обеспечение  населения </t>
  </si>
  <si>
    <t>Муниципальная программа «Меры по усилению борьбы с преступностью и профилактике правонарушений  на 2021 -2023годы»</t>
  </si>
  <si>
    <t>Общегосударственные вопросы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</si>
  <si>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</si>
  <si>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</si>
  <si>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</si>
  <si>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 xml:space="preserve">Жилищно-коммунальное хозяйство </t>
  </si>
  <si>
    <t>Другие  вопросы в области жилищно-коммунального хозяйства</t>
  </si>
  <si>
    <t>Мероприятия, направленные на энергосбережения и повышение энергетической эффективности</t>
  </si>
  <si>
    <t xml:space="preserve">Муниципальная программа "Развитие муниципальной службы в муниципальном образовании Копьевский сельсовет на 2020-2022годы" </t>
  </si>
  <si>
    <t>Профессиональная подготовка , переподготовка и повышение квалификации</t>
  </si>
  <si>
    <t>Муниципальная программа «Противодействие экстремизму и профилактика терроризма на территории Копьевского сельсовета Орджоникидзевского района Республики Хакасия  на 2021-2025 годы"</t>
  </si>
  <si>
    <t>Мероприятия, направленные на обеспечение профилактики терроризма и экстремизма</t>
  </si>
  <si>
    <t xml:space="preserve">Национальная безопасность и правоохранительная деятельность </t>
  </si>
  <si>
    <t>Другие вопросы в области национальной безопасности и правоохранительной деятельности</t>
  </si>
  <si>
    <t>18 0 01 01000</t>
  </si>
  <si>
    <t>Муниципальная программа "Поддержка учреждений культуры капитальный и текущий ремонт зданий  на 2020- 2022 годы"</t>
  </si>
  <si>
    <t xml:space="preserve">Муниципальная программа "По вопросам обеспечения  пожарной безопасности на территории   Копьевского сельсовета на 2021-2023годы" </t>
  </si>
  <si>
    <t xml:space="preserve">Мероприятия, направленные на повышение  пожарной безопасности </t>
  </si>
  <si>
    <t>Мероприятия, направленные на поддержку добровольной пожарной охраны</t>
  </si>
  <si>
    <t xml:space="preserve">Муниципальная программа "Обеспечение безопасности гидротехнического сооружения  на территории   Копьевского сельсовета на 2021-2023 годы" </t>
  </si>
  <si>
    <t>21 0 00 00000</t>
  </si>
  <si>
    <t xml:space="preserve">Мероприятия, направленные на оформление правоустанавливающих документов </t>
  </si>
  <si>
    <t>21 0 01 00000</t>
  </si>
  <si>
    <t>21 0 01 12000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</si>
  <si>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</si>
  <si>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Муниципальная программа "Использование и охрана земель на территории   Копьевского сельсовета на 2021-2023 годы" </t>
  </si>
  <si>
    <t>Программа "Комплексное развитие систем коммунальной инфракструктуры Копьевского сельсовета на 2021-2030 годы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</si>
  <si>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</si>
  <si>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</si>
  <si>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</si>
  <si>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</si>
  <si>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23 0 01 01500</t>
  </si>
  <si>
    <t xml:space="preserve">Поддержка и развитие систем коммунального комплекса 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</si>
  <si>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</si>
  <si>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25 0 01 00000</t>
  </si>
  <si>
    <t>Мероприятия направленные на устройство площадок (мест) накопления твердых коммунальных отходов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</si>
  <si>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</si>
  <si>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</si>
  <si>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24 0 01 00000</t>
  </si>
  <si>
    <t>Дорожное хозяйство</t>
  </si>
  <si>
    <t>Обеспечение  безопасности движения автомобильного транспорта и пешеходов</t>
  </si>
  <si>
    <t>24 0 01 15000</t>
  </si>
  <si>
    <t>Мероприятия, направленные на ремонт автомобильных работ общего пользования местного значения</t>
  </si>
  <si>
    <t xml:space="preserve">Муниципальная программа "Возведение , сохранение и реконструкция военно-мемориальных объектов на территории муниципального образования Копьевский  сельсовет Орджоникидзевского района Республики Хакасия на 2022-2024 годы" </t>
  </si>
  <si>
    <t>Мероприятия направленные на ремонт памятника участникам ВОВ в с. Копьево, установка мемориальных плит с именами участников ВОВ расположенного по адресу: РХ, Орджоникидзевский район, Копьево, ул. Механизаторов, 11Б</t>
  </si>
  <si>
    <t>Благоустройство</t>
  </si>
  <si>
    <t>Мероприятия направленные на проведение встреч и бесед с детьми и молодежью по патреотическому воспитанию</t>
  </si>
  <si>
    <t>Итого:</t>
  </si>
  <si>
    <t xml:space="preserve">Приложение  2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28 декабря 2022 г  №31  
 </t>
  </si>
  <si>
    <t xml:space="preserve">Приложение  1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2022 год и плановый 2023 и 2024 годов" от 28 декабря 2022 г № 31    
                                                      </t>
  </si>
  <si>
    <t xml:space="preserve">Приложение  3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28 декабря 2022 г  №31 
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</si>
</sst>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0_);_(* \(#,##0.00\);_(* &quot;-&quot;??_);_(@_)"/>
  </numFmts>
  <fonts count="5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4" fontId="11" fillId="35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17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16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0" fontId="6" fillId="0" borderId="12" xfId="53" applyFont="1" applyFill="1" applyBorder="1" applyAlignment="1">
      <alignment horizontal="justify" vertical="top" wrapText="1"/>
      <protection/>
    </xf>
    <xf numFmtId="49" fontId="7" fillId="0" borderId="12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49" fontId="9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1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7" fillId="0" borderId="12" xfId="53" applyNumberFormat="1" applyFont="1" applyFill="1" applyBorder="1" applyAlignment="1">
      <alignment horizontal="left" wrapText="1"/>
      <protection/>
    </xf>
    <xf numFmtId="0" fontId="7" fillId="0" borderId="12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7" fillId="33" borderId="12" xfId="53" applyNumberFormat="1" applyFont="1" applyFill="1" applyBorder="1" applyAlignment="1">
      <alignment wrapText="1"/>
      <protection/>
    </xf>
    <xf numFmtId="0" fontId="7" fillId="33" borderId="12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6" fillId="33" borderId="10" xfId="0" applyFont="1" applyFill="1" applyBorder="1" applyAlignment="1">
      <alignment vertical="top" wrapText="1"/>
    </xf>
    <xf numFmtId="0" fontId="6" fillId="33" borderId="12" xfId="53" applyFont="1" applyFill="1" applyBorder="1" applyAlignment="1">
      <alignment horizontal="justify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vertical="top" wrapText="1"/>
    </xf>
    <xf numFmtId="49" fontId="4" fillId="37" borderId="10" xfId="0" applyNumberFormat="1" applyFont="1" applyFill="1" applyBorder="1" applyAlignment="1">
      <alignment horizontal="center" vertical="top" wrapText="1"/>
    </xf>
    <xf numFmtId="49" fontId="4" fillId="37" borderId="10" xfId="0" applyNumberFormat="1" applyFont="1" applyFill="1" applyBorder="1" applyAlignment="1">
      <alignment horizontal="left" vertical="center" wrapText="1"/>
    </xf>
    <xf numFmtId="49" fontId="2" fillId="37" borderId="10" xfId="0" applyNumberFormat="1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left" vertical="top" wrapText="1"/>
    </xf>
    <xf numFmtId="4" fontId="4" fillId="37" borderId="10" xfId="0" applyNumberFormat="1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8" borderId="10" xfId="0" applyFont="1" applyFill="1" applyBorder="1" applyAlignment="1">
      <alignment horizontal="left" vertical="top" wrapText="1"/>
    </xf>
    <xf numFmtId="0" fontId="6" fillId="33" borderId="14" xfId="53" applyFont="1" applyFill="1" applyBorder="1" applyAlignment="1">
      <alignment horizontal="justify" vertical="top" wrapText="1"/>
      <protection/>
    </xf>
    <xf numFmtId="49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2" fillId="38" borderId="10" xfId="0" applyNumberFormat="1" applyFont="1" applyFill="1" applyBorder="1" applyAlignment="1">
      <alignment horizontal="center" vertical="top" wrapText="1"/>
    </xf>
    <xf numFmtId="0" fontId="6" fillId="38" borderId="12" xfId="53" applyFont="1" applyFill="1" applyBorder="1" applyAlignment="1">
      <alignment horizontal="justify" vertical="top" wrapText="1"/>
      <protection/>
    </xf>
    <xf numFmtId="0" fontId="7" fillId="37" borderId="10" xfId="0" applyFont="1" applyFill="1" applyBorder="1" applyAlignment="1">
      <alignment horizontal="left" vertical="top" wrapText="1"/>
    </xf>
    <xf numFmtId="49" fontId="2" fillId="37" borderId="10" xfId="0" applyNumberFormat="1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6" fillId="37" borderId="12" xfId="53" applyFont="1" applyFill="1" applyBorder="1" applyAlignment="1">
      <alignment horizontal="justify" vertical="top" wrapText="1"/>
      <protection/>
    </xf>
    <xf numFmtId="0" fontId="2" fillId="37" borderId="10" xfId="53" applyFont="1" applyFill="1" applyBorder="1" applyAlignment="1">
      <alignment horizontal="center" vertical="top" wrapText="1"/>
      <protection/>
    </xf>
    <xf numFmtId="49" fontId="5" fillId="37" borderId="10" xfId="0" applyNumberFormat="1" applyFont="1" applyFill="1" applyBorder="1" applyAlignment="1">
      <alignment vertical="top" wrapText="1"/>
    </xf>
    <xf numFmtId="0" fontId="7" fillId="37" borderId="10" xfId="53" applyFont="1" applyFill="1" applyBorder="1" applyAlignment="1">
      <alignment vertical="top" wrapText="1"/>
      <protection/>
    </xf>
    <xf numFmtId="49" fontId="5" fillId="37" borderId="10" xfId="0" applyNumberFormat="1" applyFont="1" applyFill="1" applyBorder="1" applyAlignment="1">
      <alignment horizontal="center" vertical="top"/>
    </xf>
    <xf numFmtId="49" fontId="4" fillId="37" borderId="10" xfId="0" applyNumberFormat="1" applyFont="1" applyFill="1" applyBorder="1" applyAlignment="1">
      <alignment horizontal="left" vertical="top" wrapText="1"/>
    </xf>
    <xf numFmtId="0" fontId="6" fillId="37" borderId="10" xfId="53" applyFont="1" applyFill="1" applyBorder="1" applyAlignment="1">
      <alignment vertical="top" wrapText="1"/>
      <protection/>
    </xf>
    <xf numFmtId="49" fontId="3" fillId="37" borderId="10" xfId="0" applyNumberFormat="1" applyFont="1" applyFill="1" applyBorder="1" applyAlignment="1">
      <alignment horizontal="center" vertical="top"/>
    </xf>
    <xf numFmtId="49" fontId="2" fillId="37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" fontId="2" fillId="39" borderId="10" xfId="53" applyNumberFormat="1" applyFont="1" applyFill="1" applyBorder="1" applyAlignment="1">
      <alignment horizontal="center" vertical="top" wrapText="1"/>
      <protection/>
    </xf>
    <xf numFmtId="0" fontId="2" fillId="33" borderId="14" xfId="53" applyFont="1" applyFill="1" applyBorder="1" applyAlignment="1">
      <alignment horizontal="justify" vertical="top" wrapText="1"/>
      <protection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4" fontId="9" fillId="0" borderId="10" xfId="53" applyNumberFormat="1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0" fontId="4" fillId="38" borderId="10" xfId="0" applyFont="1" applyFill="1" applyBorder="1" applyAlignment="1">
      <alignment horizontal="left" vertical="top" wrapText="1"/>
    </xf>
    <xf numFmtId="0" fontId="4" fillId="34" borderId="10" xfId="53" applyFont="1" applyFill="1" applyBorder="1" applyAlignment="1">
      <alignment vertical="top" wrapText="1"/>
      <protection/>
    </xf>
    <xf numFmtId="4" fontId="54" fillId="0" borderId="10" xfId="53" applyNumberFormat="1" applyFont="1" applyFill="1" applyBorder="1" applyAlignment="1">
      <alignment horizontal="center" vertical="top" wrapText="1"/>
      <protection/>
    </xf>
    <xf numFmtId="49" fontId="9" fillId="37" borderId="10" xfId="53" applyNumberFormat="1" applyFont="1" applyFill="1" applyBorder="1" applyAlignment="1">
      <alignment horizontal="center"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4" fontId="9" fillId="37" borderId="10" xfId="53" applyNumberFormat="1" applyFont="1" applyFill="1" applyBorder="1" applyAlignment="1">
      <alignment horizontal="center"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vertical="top" wrapText="1"/>
    </xf>
    <xf numFmtId="49" fontId="8" fillId="38" borderId="10" xfId="0" applyNumberFormat="1" applyFont="1" applyFill="1" applyBorder="1" applyAlignment="1">
      <alignment vertical="top" wrapText="1"/>
    </xf>
    <xf numFmtId="49" fontId="15" fillId="38" borderId="14" xfId="0" applyNumberFormat="1" applyFont="1" applyFill="1" applyBorder="1" applyAlignment="1">
      <alignment vertical="top" wrapText="1"/>
    </xf>
    <xf numFmtId="49" fontId="15" fillId="38" borderId="10" xfId="0" applyNumberFormat="1" applyFont="1" applyFill="1" applyBorder="1" applyAlignment="1">
      <alignment vertical="top" wrapText="1"/>
    </xf>
    <xf numFmtId="49" fontId="15" fillId="38" borderId="10" xfId="0" applyNumberFormat="1" applyFont="1" applyFill="1" applyBorder="1" applyAlignment="1">
      <alignment horizontal="center" vertical="top" wrapText="1"/>
    </xf>
    <xf numFmtId="4" fontId="4" fillId="38" borderId="10" xfId="53" applyNumberFormat="1" applyFont="1" applyFill="1" applyBorder="1" applyAlignment="1">
      <alignment horizontal="center" vertical="top" wrapText="1"/>
      <protection/>
    </xf>
    <xf numFmtId="187" fontId="15" fillId="33" borderId="10" xfId="61" applyNumberFormat="1" applyFont="1" applyFill="1" applyBorder="1" applyAlignment="1">
      <alignment vertical="top" wrapText="1"/>
    </xf>
    <xf numFmtId="49" fontId="9" fillId="37" borderId="10" xfId="0" applyNumberFormat="1" applyFont="1" applyFill="1" applyBorder="1" applyAlignment="1">
      <alignment vertical="top" wrapText="1"/>
    </xf>
    <xf numFmtId="49" fontId="16" fillId="0" borderId="14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49" fontId="15" fillId="37" borderId="10" xfId="0" applyNumberFormat="1" applyFont="1" applyFill="1" applyBorder="1" applyAlignment="1">
      <alignment vertical="top" wrapText="1"/>
    </xf>
    <xf numFmtId="49" fontId="15" fillId="37" borderId="14" xfId="0" applyNumberFormat="1" applyFont="1" applyFill="1" applyBorder="1" applyAlignment="1">
      <alignment vertical="top" wrapText="1"/>
    </xf>
    <xf numFmtId="49" fontId="15" fillId="37" borderId="10" xfId="0" applyNumberFormat="1" applyFont="1" applyFill="1" applyBorder="1" applyAlignment="1">
      <alignment horizontal="center" vertical="top" wrapText="1"/>
    </xf>
    <xf numFmtId="49" fontId="15" fillId="0" borderId="14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horizontal="center" vertical="top" wrapText="1"/>
    </xf>
    <xf numFmtId="187" fontId="16" fillId="33" borderId="10" xfId="61" applyNumberFormat="1" applyFont="1" applyFill="1" applyBorder="1" applyAlignment="1">
      <alignment vertical="top" wrapText="1"/>
    </xf>
    <xf numFmtId="49" fontId="15" fillId="0" borderId="10" xfId="0" applyNumberFormat="1" applyFont="1" applyBorder="1" applyAlignment="1">
      <alignment vertical="top" wrapText="1"/>
    </xf>
    <xf numFmtId="49" fontId="16" fillId="33" borderId="10" xfId="0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vertical="top" wrapText="1"/>
    </xf>
    <xf numFmtId="49" fontId="4" fillId="37" borderId="10" xfId="53" applyNumberFormat="1" applyFont="1" applyFill="1" applyBorder="1" applyAlignment="1">
      <alignment horizontal="center" vertical="top" wrapText="1"/>
      <protection/>
    </xf>
    <xf numFmtId="49" fontId="2" fillId="37" borderId="10" xfId="53" applyNumberFormat="1" applyFont="1" applyFill="1" applyBorder="1" applyAlignment="1">
      <alignment horizontal="center" vertical="top" wrapText="1"/>
      <protection/>
    </xf>
    <xf numFmtId="4" fontId="4" fillId="37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2"/>
  <sheetViews>
    <sheetView view="pageBreakPreview" zoomScaleSheetLayoutView="100" zoomScalePageLayoutView="0" workbookViewId="0" topLeftCell="A1">
      <selection activeCell="G234" sqref="G234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6.421875" style="40" customWidth="1"/>
    <col min="6" max="6" width="15.421875" style="4" customWidth="1"/>
    <col min="7" max="7" width="15.421875" style="65" customWidth="1"/>
    <col min="8" max="8" width="19.57421875" style="2" customWidth="1"/>
  </cols>
  <sheetData>
    <row r="1" spans="1:6" ht="79.5" customHeight="1">
      <c r="A1" s="228" t="s">
        <v>398</v>
      </c>
      <c r="B1" s="228"/>
      <c r="C1" s="228"/>
      <c r="D1" s="228"/>
      <c r="E1" s="228"/>
      <c r="F1" s="228"/>
    </row>
    <row r="2" spans="1:7" ht="76.5" customHeight="1">
      <c r="A2" s="228" t="s">
        <v>320</v>
      </c>
      <c r="B2" s="228"/>
      <c r="C2" s="228"/>
      <c r="D2" s="228"/>
      <c r="E2" s="228"/>
      <c r="F2" s="228"/>
      <c r="G2" s="58"/>
    </row>
    <row r="3" spans="1:7" ht="45" customHeight="1">
      <c r="A3" s="229" t="s">
        <v>290</v>
      </c>
      <c r="B3" s="229"/>
      <c r="C3" s="229"/>
      <c r="D3" s="229"/>
      <c r="E3" s="229"/>
      <c r="F3" s="229"/>
      <c r="G3" s="59"/>
    </row>
    <row r="4" spans="6:7" ht="15">
      <c r="F4" s="1" t="s">
        <v>130</v>
      </c>
      <c r="G4" s="60"/>
    </row>
    <row r="5" spans="1:7" ht="15.75">
      <c r="A5" s="113" t="s">
        <v>45</v>
      </c>
      <c r="B5" s="113" t="s">
        <v>47</v>
      </c>
      <c r="C5" s="230" t="s">
        <v>49</v>
      </c>
      <c r="D5" s="230" t="s">
        <v>50</v>
      </c>
      <c r="E5" s="231" t="s">
        <v>51</v>
      </c>
      <c r="F5" s="114" t="s">
        <v>52</v>
      </c>
      <c r="G5" s="55"/>
    </row>
    <row r="6" spans="1:7" ht="16.5" customHeight="1">
      <c r="A6" s="113" t="s">
        <v>46</v>
      </c>
      <c r="B6" s="113" t="s">
        <v>48</v>
      </c>
      <c r="C6" s="230"/>
      <c r="D6" s="230"/>
      <c r="E6" s="231"/>
      <c r="F6" s="114" t="s">
        <v>53</v>
      </c>
      <c r="G6" s="55"/>
    </row>
    <row r="7" spans="1:7" ht="15">
      <c r="A7" s="113"/>
      <c r="B7" s="113" t="s">
        <v>46</v>
      </c>
      <c r="C7" s="230"/>
      <c r="D7" s="230"/>
      <c r="E7" s="231"/>
      <c r="F7" s="115" t="s">
        <v>291</v>
      </c>
      <c r="G7" s="61"/>
    </row>
    <row r="8" spans="1:8" s="14" customFormat="1" ht="21" customHeight="1">
      <c r="A8" s="41" t="s">
        <v>71</v>
      </c>
      <c r="B8" s="41"/>
      <c r="C8" s="95"/>
      <c r="D8" s="95"/>
      <c r="E8" s="42" t="s">
        <v>154</v>
      </c>
      <c r="F8" s="167">
        <f>SUM(F9+F14+F34+F29+F27)</f>
        <v>12582804.04</v>
      </c>
      <c r="G8" s="62"/>
      <c r="H8" s="67"/>
    </row>
    <row r="9" spans="1:8" s="14" customFormat="1" ht="33" customHeight="1">
      <c r="A9" s="8" t="s">
        <v>71</v>
      </c>
      <c r="B9" s="8" t="s">
        <v>72</v>
      </c>
      <c r="C9" s="94"/>
      <c r="D9" s="94"/>
      <c r="E9" s="35" t="s">
        <v>155</v>
      </c>
      <c r="F9" s="18">
        <f>F10</f>
        <v>945269.29</v>
      </c>
      <c r="G9" s="56"/>
      <c r="H9" s="67"/>
    </row>
    <row r="10" spans="1:7" ht="44.25" customHeight="1">
      <c r="A10" s="8" t="s">
        <v>71</v>
      </c>
      <c r="B10" s="8" t="s">
        <v>72</v>
      </c>
      <c r="C10" s="94" t="s">
        <v>101</v>
      </c>
      <c r="D10" s="94"/>
      <c r="E10" s="35" t="s">
        <v>203</v>
      </c>
      <c r="F10" s="18">
        <f>F11</f>
        <v>945269.29</v>
      </c>
      <c r="G10" s="56"/>
    </row>
    <row r="11" spans="1:7" ht="41.25" customHeight="1">
      <c r="A11" s="8" t="s">
        <v>71</v>
      </c>
      <c r="B11" s="8" t="s">
        <v>72</v>
      </c>
      <c r="C11" s="94" t="s">
        <v>100</v>
      </c>
      <c r="D11" s="94"/>
      <c r="E11" s="35" t="s">
        <v>204</v>
      </c>
      <c r="F11" s="18">
        <f>F12</f>
        <v>945269.29</v>
      </c>
      <c r="G11" s="56"/>
    </row>
    <row r="12" spans="1:7" ht="19.5" customHeight="1">
      <c r="A12" s="8" t="s">
        <v>71</v>
      </c>
      <c r="B12" s="8" t="s">
        <v>72</v>
      </c>
      <c r="C12" s="94" t="s">
        <v>118</v>
      </c>
      <c r="D12" s="94"/>
      <c r="E12" s="35" t="s">
        <v>205</v>
      </c>
      <c r="F12" s="18">
        <f>F13</f>
        <v>945269.29</v>
      </c>
      <c r="G12" s="56"/>
    </row>
    <row r="13" spans="1:7" ht="29.25" customHeight="1">
      <c r="A13" s="11" t="s">
        <v>71</v>
      </c>
      <c r="B13" s="11" t="s">
        <v>72</v>
      </c>
      <c r="C13" s="96" t="s">
        <v>118</v>
      </c>
      <c r="D13" s="96" t="s">
        <v>29</v>
      </c>
      <c r="E13" s="81" t="s">
        <v>32</v>
      </c>
      <c r="F13" s="19">
        <v>945269.29</v>
      </c>
      <c r="G13" s="56"/>
    </row>
    <row r="14" spans="1:8" s="14" customFormat="1" ht="43.5" customHeight="1">
      <c r="A14" s="8" t="s">
        <v>71</v>
      </c>
      <c r="B14" s="8" t="s">
        <v>74</v>
      </c>
      <c r="C14" s="94"/>
      <c r="D14" s="94"/>
      <c r="E14" s="35" t="s">
        <v>157</v>
      </c>
      <c r="F14" s="18">
        <f>F15</f>
        <v>3976732.13</v>
      </c>
      <c r="G14" s="56"/>
      <c r="H14" s="67"/>
    </row>
    <row r="15" spans="1:8" s="15" customFormat="1" ht="41.25" customHeight="1">
      <c r="A15" s="8" t="s">
        <v>71</v>
      </c>
      <c r="B15" s="8" t="s">
        <v>74</v>
      </c>
      <c r="C15" s="94" t="s">
        <v>101</v>
      </c>
      <c r="D15" s="94"/>
      <c r="E15" s="35" t="s">
        <v>203</v>
      </c>
      <c r="F15" s="18">
        <f>F16</f>
        <v>3976732.13</v>
      </c>
      <c r="G15" s="56"/>
      <c r="H15" s="68"/>
    </row>
    <row r="16" spans="1:7" ht="42" customHeight="1">
      <c r="A16" s="8" t="s">
        <v>71</v>
      </c>
      <c r="B16" s="8" t="s">
        <v>74</v>
      </c>
      <c r="C16" s="94" t="s">
        <v>100</v>
      </c>
      <c r="D16" s="94"/>
      <c r="E16" s="35" t="s">
        <v>206</v>
      </c>
      <c r="F16" s="18">
        <f>F17+F25+F22</f>
        <v>3976732.13</v>
      </c>
      <c r="G16" s="56"/>
    </row>
    <row r="17" spans="1:7" ht="15" customHeight="1">
      <c r="A17" s="8" t="s">
        <v>71</v>
      </c>
      <c r="B17" s="8" t="s">
        <v>74</v>
      </c>
      <c r="C17" s="94" t="s">
        <v>119</v>
      </c>
      <c r="D17" s="94"/>
      <c r="E17" s="35" t="s">
        <v>159</v>
      </c>
      <c r="F17" s="18">
        <f>SUM(F18:F21)</f>
        <v>3958620.01</v>
      </c>
      <c r="G17" s="56"/>
    </row>
    <row r="18" spans="1:7" ht="29.25" customHeight="1">
      <c r="A18" s="11" t="s">
        <v>71</v>
      </c>
      <c r="B18" s="11" t="s">
        <v>74</v>
      </c>
      <c r="C18" s="96" t="s">
        <v>119</v>
      </c>
      <c r="D18" s="96" t="s">
        <v>29</v>
      </c>
      <c r="E18" s="81" t="s">
        <v>32</v>
      </c>
      <c r="F18" s="19">
        <v>1320000</v>
      </c>
      <c r="G18" s="56"/>
    </row>
    <row r="19" spans="1:8" s="15" customFormat="1" ht="24.75" customHeight="1">
      <c r="A19" s="11" t="s">
        <v>71</v>
      </c>
      <c r="B19" s="11" t="s">
        <v>74</v>
      </c>
      <c r="C19" s="96" t="s">
        <v>119</v>
      </c>
      <c r="D19" s="96" t="s">
        <v>27</v>
      </c>
      <c r="E19" s="81" t="s">
        <v>35</v>
      </c>
      <c r="F19" s="19">
        <v>1839943.01</v>
      </c>
      <c r="G19" s="56"/>
      <c r="H19" s="68"/>
    </row>
    <row r="20" spans="1:8" ht="22.5" customHeight="1">
      <c r="A20" s="11" t="s">
        <v>71</v>
      </c>
      <c r="B20" s="11" t="s">
        <v>74</v>
      </c>
      <c r="C20" s="96" t="s">
        <v>119</v>
      </c>
      <c r="D20" s="96" t="s">
        <v>30</v>
      </c>
      <c r="E20" s="36" t="s">
        <v>37</v>
      </c>
      <c r="F20" s="19">
        <v>20000</v>
      </c>
      <c r="G20" s="56"/>
      <c r="H20" s="69"/>
    </row>
    <row r="21" spans="1:8" ht="22.5" customHeight="1">
      <c r="A21" s="11" t="s">
        <v>71</v>
      </c>
      <c r="B21" s="11" t="s">
        <v>74</v>
      </c>
      <c r="C21" s="96" t="s">
        <v>119</v>
      </c>
      <c r="D21" s="96" t="s">
        <v>31</v>
      </c>
      <c r="E21" s="36" t="s">
        <v>36</v>
      </c>
      <c r="F21" s="19">
        <v>778677</v>
      </c>
      <c r="G21" s="56"/>
      <c r="H21" s="69"/>
    </row>
    <row r="22" spans="1:8" ht="30.75" customHeight="1">
      <c r="A22" s="8" t="s">
        <v>71</v>
      </c>
      <c r="B22" s="8" t="s">
        <v>74</v>
      </c>
      <c r="C22" s="94" t="s">
        <v>324</v>
      </c>
      <c r="D22" s="94"/>
      <c r="E22" s="35" t="s">
        <v>317</v>
      </c>
      <c r="F22" s="18">
        <f>F23</f>
        <v>17112.12</v>
      </c>
      <c r="G22" s="56"/>
      <c r="H22" s="69"/>
    </row>
    <row r="23" spans="1:8" ht="31.5" customHeight="1">
      <c r="A23" s="11" t="s">
        <v>71</v>
      </c>
      <c r="B23" s="11" t="s">
        <v>74</v>
      </c>
      <c r="C23" s="96" t="s">
        <v>324</v>
      </c>
      <c r="D23" s="96" t="s">
        <v>27</v>
      </c>
      <c r="E23" s="124" t="s">
        <v>54</v>
      </c>
      <c r="F23" s="19">
        <v>17112.12</v>
      </c>
      <c r="G23" s="56"/>
      <c r="H23" s="69"/>
    </row>
    <row r="24" spans="1:8" ht="22.5" customHeight="1" hidden="1">
      <c r="A24" s="11"/>
      <c r="B24" s="11"/>
      <c r="C24" s="96"/>
      <c r="D24" s="96"/>
      <c r="E24" s="36"/>
      <c r="F24" s="19"/>
      <c r="G24" s="56"/>
      <c r="H24" s="69"/>
    </row>
    <row r="25" spans="1:8" ht="47.25" customHeight="1">
      <c r="A25" s="8" t="s">
        <v>71</v>
      </c>
      <c r="B25" s="8" t="s">
        <v>74</v>
      </c>
      <c r="C25" s="94" t="s">
        <v>259</v>
      </c>
      <c r="D25" s="96"/>
      <c r="E25" s="128" t="s">
        <v>266</v>
      </c>
      <c r="F25" s="18">
        <f>F26</f>
        <v>1000</v>
      </c>
      <c r="G25" s="56"/>
      <c r="H25" s="69"/>
    </row>
    <row r="26" spans="1:8" ht="24.75" customHeight="1">
      <c r="A26" s="8" t="s">
        <v>71</v>
      </c>
      <c r="B26" s="8" t="s">
        <v>74</v>
      </c>
      <c r="C26" s="94" t="s">
        <v>259</v>
      </c>
      <c r="D26" s="96" t="s">
        <v>27</v>
      </c>
      <c r="E26" s="81" t="s">
        <v>35</v>
      </c>
      <c r="F26" s="19">
        <v>1000</v>
      </c>
      <c r="G26" s="56"/>
      <c r="H26" s="69"/>
    </row>
    <row r="27" spans="1:8" ht="0.75" customHeight="1">
      <c r="A27" s="8" t="s">
        <v>71</v>
      </c>
      <c r="B27" s="8" t="s">
        <v>76</v>
      </c>
      <c r="C27" s="129" t="s">
        <v>22</v>
      </c>
      <c r="D27" s="96"/>
      <c r="E27" s="7" t="s">
        <v>267</v>
      </c>
      <c r="F27" s="18">
        <f>F28</f>
        <v>0</v>
      </c>
      <c r="G27" s="56"/>
      <c r="H27" s="69"/>
    </row>
    <row r="28" spans="1:8" ht="23.25" customHeight="1" hidden="1">
      <c r="A28" s="8" t="s">
        <v>71</v>
      </c>
      <c r="B28" s="8" t="s">
        <v>76</v>
      </c>
      <c r="C28" s="129" t="s">
        <v>22</v>
      </c>
      <c r="D28" s="96" t="s">
        <v>260</v>
      </c>
      <c r="E28" s="12" t="s">
        <v>261</v>
      </c>
      <c r="F28" s="19">
        <v>0</v>
      </c>
      <c r="G28" s="56"/>
      <c r="H28" s="69"/>
    </row>
    <row r="29" spans="1:8" s="15" customFormat="1" ht="17.25" customHeight="1" hidden="1">
      <c r="A29" s="52" t="s">
        <v>71</v>
      </c>
      <c r="B29" s="52" t="s">
        <v>187</v>
      </c>
      <c r="C29" s="53"/>
      <c r="D29" s="53"/>
      <c r="E29" s="51" t="s">
        <v>15</v>
      </c>
      <c r="F29" s="18">
        <f>F30</f>
        <v>60000</v>
      </c>
      <c r="G29" s="56"/>
      <c r="H29" s="50"/>
    </row>
    <row r="30" spans="1:8" s="15" customFormat="1" ht="40.5" customHeight="1">
      <c r="A30" s="164" t="s">
        <v>71</v>
      </c>
      <c r="B30" s="164" t="s">
        <v>187</v>
      </c>
      <c r="C30" s="165" t="s">
        <v>101</v>
      </c>
      <c r="D30" s="165"/>
      <c r="E30" s="166" t="s">
        <v>212</v>
      </c>
      <c r="F30" s="18">
        <f>F31</f>
        <v>60000</v>
      </c>
      <c r="G30" s="56"/>
      <c r="H30" s="50"/>
    </row>
    <row r="31" spans="1:8" s="15" customFormat="1" ht="40.5" customHeight="1">
      <c r="A31" s="93" t="s">
        <v>71</v>
      </c>
      <c r="B31" s="93" t="s">
        <v>187</v>
      </c>
      <c r="C31" s="97" t="s">
        <v>100</v>
      </c>
      <c r="D31" s="97"/>
      <c r="E31" s="83" t="s">
        <v>213</v>
      </c>
      <c r="F31" s="18">
        <f>F32</f>
        <v>60000</v>
      </c>
      <c r="G31" s="56"/>
      <c r="H31" s="50"/>
    </row>
    <row r="32" spans="1:8" s="15" customFormat="1" ht="21.75" customHeight="1">
      <c r="A32" s="93" t="s">
        <v>71</v>
      </c>
      <c r="B32" s="93" t="s">
        <v>187</v>
      </c>
      <c r="C32" s="97" t="s">
        <v>17</v>
      </c>
      <c r="D32" s="97"/>
      <c r="E32" s="83" t="s">
        <v>16</v>
      </c>
      <c r="F32" s="18">
        <f>F33</f>
        <v>60000</v>
      </c>
      <c r="G32" s="56"/>
      <c r="H32" s="50"/>
    </row>
    <row r="33" spans="1:8" s="15" customFormat="1" ht="21" customHeight="1">
      <c r="A33" s="93" t="s">
        <v>71</v>
      </c>
      <c r="B33" s="93" t="s">
        <v>187</v>
      </c>
      <c r="C33" s="97" t="s">
        <v>17</v>
      </c>
      <c r="D33" s="97" t="s">
        <v>19</v>
      </c>
      <c r="E33" s="83" t="s">
        <v>18</v>
      </c>
      <c r="F33" s="19">
        <v>60000</v>
      </c>
      <c r="G33" s="56"/>
      <c r="H33" s="50"/>
    </row>
    <row r="34" spans="1:7" ht="21" customHeight="1">
      <c r="A34" s="28" t="s">
        <v>71</v>
      </c>
      <c r="B34" s="28">
        <v>13</v>
      </c>
      <c r="C34" s="98"/>
      <c r="D34" s="98"/>
      <c r="E34" s="126" t="s">
        <v>55</v>
      </c>
      <c r="F34" s="30">
        <f>F35+F48+F39+F43</f>
        <v>7600802.62</v>
      </c>
      <c r="G34" s="57"/>
    </row>
    <row r="35" spans="1:7" ht="29.25" customHeight="1">
      <c r="A35" s="8" t="s">
        <v>71</v>
      </c>
      <c r="B35" s="8">
        <v>13</v>
      </c>
      <c r="C35" s="94" t="s">
        <v>104</v>
      </c>
      <c r="D35" s="94"/>
      <c r="E35" s="37" t="s">
        <v>276</v>
      </c>
      <c r="F35" s="18">
        <f>F36</f>
        <v>10000</v>
      </c>
      <c r="G35" s="56"/>
    </row>
    <row r="36" spans="1:7" ht="27.75" customHeight="1">
      <c r="A36" s="8" t="s">
        <v>71</v>
      </c>
      <c r="B36" s="8" t="s">
        <v>122</v>
      </c>
      <c r="C36" s="94" t="s">
        <v>105</v>
      </c>
      <c r="D36" s="94"/>
      <c r="E36" s="35" t="s">
        <v>107</v>
      </c>
      <c r="F36" s="18">
        <f>F37</f>
        <v>10000</v>
      </c>
      <c r="G36" s="56"/>
    </row>
    <row r="37" spans="1:7" ht="27.75" customHeight="1">
      <c r="A37" s="8" t="s">
        <v>71</v>
      </c>
      <c r="B37" s="8">
        <v>13</v>
      </c>
      <c r="C37" s="94" t="s">
        <v>207</v>
      </c>
      <c r="D37" s="94"/>
      <c r="E37" s="35" t="s">
        <v>161</v>
      </c>
      <c r="F37" s="18">
        <f>F38</f>
        <v>10000</v>
      </c>
      <c r="G37" s="56"/>
    </row>
    <row r="38" spans="1:7" ht="18" customHeight="1">
      <c r="A38" s="11" t="s">
        <v>71</v>
      </c>
      <c r="B38" s="11" t="s">
        <v>181</v>
      </c>
      <c r="C38" s="96" t="s">
        <v>207</v>
      </c>
      <c r="D38" s="96" t="s">
        <v>293</v>
      </c>
      <c r="E38" s="81" t="s">
        <v>294</v>
      </c>
      <c r="F38" s="19">
        <v>10000</v>
      </c>
      <c r="G38" s="56"/>
    </row>
    <row r="39" spans="1:7" ht="31.5" customHeight="1">
      <c r="A39" s="8" t="s">
        <v>71</v>
      </c>
      <c r="B39" s="8" t="s">
        <v>181</v>
      </c>
      <c r="C39" s="94" t="s">
        <v>208</v>
      </c>
      <c r="D39" s="94"/>
      <c r="E39" s="92" t="s">
        <v>277</v>
      </c>
      <c r="F39" s="18">
        <f>F41</f>
        <v>85000</v>
      </c>
      <c r="G39" s="56"/>
    </row>
    <row r="40" spans="1:7" ht="24" customHeight="1">
      <c r="A40" s="11" t="s">
        <v>71</v>
      </c>
      <c r="B40" s="11" t="s">
        <v>181</v>
      </c>
      <c r="C40" s="111" t="s">
        <v>5</v>
      </c>
      <c r="D40" s="94"/>
      <c r="E40" s="92" t="s">
        <v>209</v>
      </c>
      <c r="F40" s="18">
        <f>F41</f>
        <v>85000</v>
      </c>
      <c r="G40" s="56"/>
    </row>
    <row r="41" spans="1:7" ht="32.25" customHeight="1">
      <c r="A41" s="11" t="s">
        <v>71</v>
      </c>
      <c r="B41" s="11" t="s">
        <v>181</v>
      </c>
      <c r="C41" s="111" t="s">
        <v>6</v>
      </c>
      <c r="D41" s="96"/>
      <c r="E41" s="91" t="s">
        <v>334</v>
      </c>
      <c r="F41" s="18">
        <f>F42</f>
        <v>85000</v>
      </c>
      <c r="G41" s="56"/>
    </row>
    <row r="42" spans="1:7" ht="32.25" customHeight="1">
      <c r="A42" s="11" t="s">
        <v>71</v>
      </c>
      <c r="B42" s="11" t="s">
        <v>181</v>
      </c>
      <c r="C42" s="111" t="s">
        <v>6</v>
      </c>
      <c r="D42" s="96" t="s">
        <v>27</v>
      </c>
      <c r="E42" s="81" t="s">
        <v>35</v>
      </c>
      <c r="F42" s="19">
        <v>85000</v>
      </c>
      <c r="G42" s="56"/>
    </row>
    <row r="43" spans="1:7" ht="1.5" customHeight="1">
      <c r="A43" s="8" t="s">
        <v>71</v>
      </c>
      <c r="B43" s="8" t="s">
        <v>181</v>
      </c>
      <c r="C43" s="94" t="s">
        <v>321</v>
      </c>
      <c r="D43" s="94"/>
      <c r="E43" s="92" t="s">
        <v>325</v>
      </c>
      <c r="F43" s="18">
        <f>F45+F46</f>
        <v>0</v>
      </c>
      <c r="G43" s="56"/>
    </row>
    <row r="44" spans="1:7" ht="57.75" customHeight="1" hidden="1">
      <c r="A44" s="11" t="s">
        <v>71</v>
      </c>
      <c r="B44" s="11" t="s">
        <v>181</v>
      </c>
      <c r="C44" s="111" t="s">
        <v>322</v>
      </c>
      <c r="D44" s="96" t="s">
        <v>327</v>
      </c>
      <c r="E44" s="91" t="s">
        <v>326</v>
      </c>
      <c r="F44" s="19">
        <f>F45</f>
        <v>0</v>
      </c>
      <c r="G44" s="56"/>
    </row>
    <row r="45" spans="1:7" ht="32.25" customHeight="1" hidden="1">
      <c r="A45" s="11" t="s">
        <v>71</v>
      </c>
      <c r="B45" s="11" t="s">
        <v>181</v>
      </c>
      <c r="C45" s="111" t="s">
        <v>322</v>
      </c>
      <c r="D45" s="96" t="s">
        <v>27</v>
      </c>
      <c r="E45" s="81" t="s">
        <v>35</v>
      </c>
      <c r="F45" s="19">
        <v>0</v>
      </c>
      <c r="G45" s="56"/>
    </row>
    <row r="46" spans="1:7" ht="27" customHeight="1" hidden="1">
      <c r="A46" s="11" t="s">
        <v>71</v>
      </c>
      <c r="B46" s="11" t="s">
        <v>181</v>
      </c>
      <c r="C46" s="111" t="s">
        <v>323</v>
      </c>
      <c r="D46" s="96" t="s">
        <v>327</v>
      </c>
      <c r="E46" s="81" t="s">
        <v>328</v>
      </c>
      <c r="F46" s="19">
        <f>F47</f>
        <v>0</v>
      </c>
      <c r="G46" s="56"/>
    </row>
    <row r="47" spans="1:7" ht="32.25" customHeight="1" hidden="1">
      <c r="A47" s="11" t="s">
        <v>71</v>
      </c>
      <c r="B47" s="11" t="s">
        <v>181</v>
      </c>
      <c r="C47" s="111" t="s">
        <v>323</v>
      </c>
      <c r="D47" s="96" t="s">
        <v>27</v>
      </c>
      <c r="E47" s="81" t="s">
        <v>35</v>
      </c>
      <c r="F47" s="19">
        <v>0</v>
      </c>
      <c r="G47" s="56"/>
    </row>
    <row r="48" spans="1:7" ht="40.5" customHeight="1">
      <c r="A48" s="8" t="s">
        <v>71</v>
      </c>
      <c r="B48" s="8">
        <v>13</v>
      </c>
      <c r="C48" s="94" t="s">
        <v>101</v>
      </c>
      <c r="D48" s="94"/>
      <c r="E48" s="35" t="s">
        <v>210</v>
      </c>
      <c r="F48" s="18">
        <f>F49</f>
        <v>7505802.62</v>
      </c>
      <c r="G48" s="56"/>
    </row>
    <row r="49" spans="1:7" ht="39" customHeight="1">
      <c r="A49" s="8" t="s">
        <v>71</v>
      </c>
      <c r="B49" s="8">
        <v>13</v>
      </c>
      <c r="C49" s="94" t="s">
        <v>100</v>
      </c>
      <c r="D49" s="94"/>
      <c r="E49" s="35" t="s">
        <v>211</v>
      </c>
      <c r="F49" s="18">
        <f>F53+F50</f>
        <v>7505802.62</v>
      </c>
      <c r="G49" s="56"/>
    </row>
    <row r="50" spans="1:7" ht="28.5" customHeight="1">
      <c r="A50" s="8" t="s">
        <v>71</v>
      </c>
      <c r="B50" s="8">
        <v>13</v>
      </c>
      <c r="C50" s="94" t="s">
        <v>121</v>
      </c>
      <c r="D50" s="94"/>
      <c r="E50" s="35" t="s">
        <v>188</v>
      </c>
      <c r="F50" s="18">
        <f>SUM(F51:F52)</f>
        <v>7505802.62</v>
      </c>
      <c r="G50" s="56"/>
    </row>
    <row r="51" spans="1:7" ht="28.5" customHeight="1">
      <c r="A51" s="8" t="s">
        <v>71</v>
      </c>
      <c r="B51" s="8">
        <v>13</v>
      </c>
      <c r="C51" s="96" t="s">
        <v>121</v>
      </c>
      <c r="D51" s="96" t="s">
        <v>29</v>
      </c>
      <c r="E51" s="81" t="s">
        <v>32</v>
      </c>
      <c r="F51" s="19">
        <v>4752000</v>
      </c>
      <c r="G51" s="56"/>
    </row>
    <row r="52" spans="1:8" s="15" customFormat="1" ht="26.25" customHeight="1">
      <c r="A52" s="11" t="s">
        <v>71</v>
      </c>
      <c r="B52" s="11" t="s">
        <v>181</v>
      </c>
      <c r="C52" s="96" t="s">
        <v>121</v>
      </c>
      <c r="D52" s="96" t="s">
        <v>27</v>
      </c>
      <c r="E52" s="81" t="s">
        <v>35</v>
      </c>
      <c r="F52" s="19">
        <v>2753802.62</v>
      </c>
      <c r="G52" s="56"/>
      <c r="H52" s="68"/>
    </row>
    <row r="53" spans="1:7" ht="29.25" customHeight="1" hidden="1">
      <c r="A53" s="8" t="s">
        <v>71</v>
      </c>
      <c r="B53" s="8">
        <v>13</v>
      </c>
      <c r="C53" s="94" t="s">
        <v>120</v>
      </c>
      <c r="D53" s="94"/>
      <c r="E53" s="35" t="s">
        <v>86</v>
      </c>
      <c r="F53" s="18">
        <f>SUM(F54:F54)</f>
        <v>0</v>
      </c>
      <c r="G53" s="56"/>
    </row>
    <row r="54" spans="1:7" ht="29.25" customHeight="1" hidden="1">
      <c r="A54" s="11" t="s">
        <v>71</v>
      </c>
      <c r="B54" s="11" t="s">
        <v>181</v>
      </c>
      <c r="C54" s="96" t="s">
        <v>120</v>
      </c>
      <c r="D54" s="96" t="s">
        <v>27</v>
      </c>
      <c r="E54" s="81" t="s">
        <v>35</v>
      </c>
      <c r="F54" s="19">
        <v>0</v>
      </c>
      <c r="G54" s="56"/>
    </row>
    <row r="55" spans="1:7" ht="1.5" customHeight="1">
      <c r="A55" s="41" t="s">
        <v>72</v>
      </c>
      <c r="B55" s="41"/>
      <c r="C55" s="95"/>
      <c r="D55" s="95"/>
      <c r="E55" s="42" t="s">
        <v>56</v>
      </c>
      <c r="F55" s="43">
        <f>F56</f>
        <v>155600</v>
      </c>
      <c r="G55" s="63"/>
    </row>
    <row r="56" spans="1:7" ht="18.75" customHeight="1" hidden="1">
      <c r="A56" s="8" t="s">
        <v>72</v>
      </c>
      <c r="B56" s="8" t="s">
        <v>73</v>
      </c>
      <c r="C56" s="94"/>
      <c r="D56" s="94"/>
      <c r="E56" s="35" t="s">
        <v>162</v>
      </c>
      <c r="F56" s="18">
        <f>F57</f>
        <v>155600</v>
      </c>
      <c r="G56" s="56"/>
    </row>
    <row r="57" spans="1:7" ht="43.5" customHeight="1" hidden="1">
      <c r="A57" s="8" t="s">
        <v>72</v>
      </c>
      <c r="B57" s="8" t="s">
        <v>73</v>
      </c>
      <c r="C57" s="94" t="s">
        <v>101</v>
      </c>
      <c r="D57" s="94"/>
      <c r="E57" s="35" t="s">
        <v>203</v>
      </c>
      <c r="F57" s="18">
        <f>F58</f>
        <v>155600</v>
      </c>
      <c r="G57" s="56"/>
    </row>
    <row r="58" spans="1:7" ht="40.5" customHeight="1" hidden="1">
      <c r="A58" s="8" t="s">
        <v>72</v>
      </c>
      <c r="B58" s="8" t="s">
        <v>73</v>
      </c>
      <c r="C58" s="94" t="s">
        <v>100</v>
      </c>
      <c r="D58" s="94"/>
      <c r="E58" s="35" t="s">
        <v>211</v>
      </c>
      <c r="F58" s="18">
        <f>F59</f>
        <v>155600</v>
      </c>
      <c r="G58" s="56"/>
    </row>
    <row r="59" spans="1:7" ht="34.5" customHeight="1">
      <c r="A59" s="8" t="s">
        <v>72</v>
      </c>
      <c r="B59" s="8" t="s">
        <v>73</v>
      </c>
      <c r="C59" s="94" t="s">
        <v>103</v>
      </c>
      <c r="D59" s="94"/>
      <c r="E59" s="35" t="s">
        <v>163</v>
      </c>
      <c r="F59" s="18">
        <f>SUM(F60:F61)</f>
        <v>155600</v>
      </c>
      <c r="G59" s="56"/>
    </row>
    <row r="60" spans="1:7" ht="25.5" customHeight="1">
      <c r="A60" s="11" t="s">
        <v>72</v>
      </c>
      <c r="B60" s="11" t="s">
        <v>73</v>
      </c>
      <c r="C60" s="96" t="s">
        <v>103</v>
      </c>
      <c r="D60" s="96" t="s">
        <v>29</v>
      </c>
      <c r="E60" s="81" t="s">
        <v>32</v>
      </c>
      <c r="F60" s="19">
        <v>155600</v>
      </c>
      <c r="G60" s="56"/>
    </row>
    <row r="61" spans="1:8" s="15" customFormat="1" ht="4.5" customHeight="1" hidden="1">
      <c r="A61" s="11" t="s">
        <v>72</v>
      </c>
      <c r="B61" s="11" t="s">
        <v>73</v>
      </c>
      <c r="C61" s="96" t="s">
        <v>103</v>
      </c>
      <c r="D61" s="96" t="s">
        <v>27</v>
      </c>
      <c r="E61" s="81" t="s">
        <v>35</v>
      </c>
      <c r="F61" s="31"/>
      <c r="G61" s="56"/>
      <c r="H61" s="68"/>
    </row>
    <row r="62" spans="1:7" ht="40.5" customHeight="1">
      <c r="A62" s="41" t="s">
        <v>73</v>
      </c>
      <c r="B62" s="41"/>
      <c r="C62" s="95"/>
      <c r="D62" s="95"/>
      <c r="E62" s="42" t="s">
        <v>164</v>
      </c>
      <c r="F62" s="43">
        <f>F63+F73+F102</f>
        <v>466600</v>
      </c>
      <c r="G62" s="63"/>
    </row>
    <row r="63" spans="1:7" ht="16.5" customHeight="1">
      <c r="A63" s="8" t="s">
        <v>73</v>
      </c>
      <c r="B63" s="8" t="s">
        <v>78</v>
      </c>
      <c r="C63" s="94"/>
      <c r="D63" s="94"/>
      <c r="E63" s="35" t="s">
        <v>296</v>
      </c>
      <c r="F63" s="18">
        <f>F64+F69</f>
        <v>93900</v>
      </c>
      <c r="G63" s="56"/>
    </row>
    <row r="64" spans="1:7" ht="0.75" customHeight="1">
      <c r="A64" s="8" t="s">
        <v>73</v>
      </c>
      <c r="B64" s="8" t="s">
        <v>78</v>
      </c>
      <c r="C64" s="99" t="s">
        <v>217</v>
      </c>
      <c r="D64" s="94"/>
      <c r="E64" s="35" t="s">
        <v>278</v>
      </c>
      <c r="F64" s="18">
        <f>F65</f>
        <v>0</v>
      </c>
      <c r="G64" s="56"/>
    </row>
    <row r="65" spans="1:7" ht="30.75" customHeight="1" hidden="1">
      <c r="A65" s="8" t="s">
        <v>73</v>
      </c>
      <c r="B65" s="8" t="s">
        <v>78</v>
      </c>
      <c r="C65" s="99" t="s">
        <v>219</v>
      </c>
      <c r="D65" s="94"/>
      <c r="E65" s="117" t="s">
        <v>218</v>
      </c>
      <c r="F65" s="18">
        <f>F66</f>
        <v>0</v>
      </c>
      <c r="G65" s="56"/>
    </row>
    <row r="66" spans="1:7" ht="30.75" customHeight="1" hidden="1">
      <c r="A66" s="8" t="s">
        <v>73</v>
      </c>
      <c r="B66" s="8" t="s">
        <v>78</v>
      </c>
      <c r="C66" s="99" t="s">
        <v>220</v>
      </c>
      <c r="D66" s="94"/>
      <c r="E66" s="35" t="s">
        <v>221</v>
      </c>
      <c r="F66" s="18">
        <f>F67</f>
        <v>0</v>
      </c>
      <c r="G66" s="56"/>
    </row>
    <row r="67" spans="1:7" ht="30.75" customHeight="1" hidden="1">
      <c r="A67" s="11" t="s">
        <v>73</v>
      </c>
      <c r="B67" s="11" t="s">
        <v>78</v>
      </c>
      <c r="C67" s="100" t="s">
        <v>220</v>
      </c>
      <c r="D67" s="96" t="s">
        <v>26</v>
      </c>
      <c r="E67" s="81" t="s">
        <v>24</v>
      </c>
      <c r="F67" s="18">
        <f>F68</f>
        <v>0</v>
      </c>
      <c r="G67" s="56"/>
    </row>
    <row r="68" spans="1:7" ht="13.5" customHeight="1" hidden="1">
      <c r="A68" s="11" t="s">
        <v>73</v>
      </c>
      <c r="B68" s="11" t="s">
        <v>78</v>
      </c>
      <c r="C68" s="100" t="s">
        <v>220</v>
      </c>
      <c r="D68" s="96" t="s">
        <v>27</v>
      </c>
      <c r="E68" s="84" t="s">
        <v>54</v>
      </c>
      <c r="F68" s="18">
        <v>0</v>
      </c>
      <c r="G68" s="56"/>
    </row>
    <row r="69" spans="1:7" ht="39.75" customHeight="1">
      <c r="A69" s="8" t="s">
        <v>73</v>
      </c>
      <c r="B69" s="8" t="s">
        <v>78</v>
      </c>
      <c r="C69" s="94" t="s">
        <v>101</v>
      </c>
      <c r="D69" s="94"/>
      <c r="E69" s="35" t="s">
        <v>203</v>
      </c>
      <c r="F69" s="18">
        <f>F70</f>
        <v>93900</v>
      </c>
      <c r="G69" s="56"/>
    </row>
    <row r="70" spans="1:7" ht="39" customHeight="1">
      <c r="A70" s="8" t="s">
        <v>73</v>
      </c>
      <c r="B70" s="8" t="s">
        <v>78</v>
      </c>
      <c r="C70" s="94" t="s">
        <v>100</v>
      </c>
      <c r="D70" s="94"/>
      <c r="E70" s="35" t="s">
        <v>211</v>
      </c>
      <c r="F70" s="18">
        <f>F71</f>
        <v>93900</v>
      </c>
      <c r="G70" s="56"/>
    </row>
    <row r="71" spans="1:7" ht="17.25" customHeight="1">
      <c r="A71" s="8" t="s">
        <v>73</v>
      </c>
      <c r="B71" s="8" t="s">
        <v>78</v>
      </c>
      <c r="C71" s="94" t="s">
        <v>109</v>
      </c>
      <c r="D71" s="94"/>
      <c r="E71" s="35" t="s">
        <v>166</v>
      </c>
      <c r="F71" s="18">
        <f>F72</f>
        <v>93900</v>
      </c>
      <c r="G71" s="56"/>
    </row>
    <row r="72" spans="1:7" ht="25.5" customHeight="1">
      <c r="A72" s="11" t="s">
        <v>73</v>
      </c>
      <c r="B72" s="11" t="s">
        <v>78</v>
      </c>
      <c r="C72" s="96" t="s">
        <v>109</v>
      </c>
      <c r="D72" s="96" t="s">
        <v>27</v>
      </c>
      <c r="E72" s="81" t="s">
        <v>35</v>
      </c>
      <c r="F72" s="19">
        <v>93900</v>
      </c>
      <c r="G72" s="56"/>
    </row>
    <row r="73" spans="1:7" ht="30" customHeight="1">
      <c r="A73" s="8" t="s">
        <v>73</v>
      </c>
      <c r="B73" s="8">
        <v>10</v>
      </c>
      <c r="C73" s="94"/>
      <c r="D73" s="94"/>
      <c r="E73" s="35" t="s">
        <v>295</v>
      </c>
      <c r="F73" s="18">
        <f>F91+F74+F79+F100</f>
        <v>371700</v>
      </c>
      <c r="G73" s="56"/>
    </row>
    <row r="74" spans="1:7" ht="15" customHeight="1" hidden="1">
      <c r="A74" s="8" t="s">
        <v>73</v>
      </c>
      <c r="B74" s="8" t="s">
        <v>182</v>
      </c>
      <c r="C74" s="99" t="s">
        <v>195</v>
      </c>
      <c r="D74" s="94"/>
      <c r="E74" s="85" t="s">
        <v>214</v>
      </c>
      <c r="F74" s="18">
        <f>F75</f>
        <v>0</v>
      </c>
      <c r="G74" s="56"/>
    </row>
    <row r="75" spans="1:7" ht="15" customHeight="1" hidden="1">
      <c r="A75" s="8" t="s">
        <v>73</v>
      </c>
      <c r="B75" s="8" t="s">
        <v>182</v>
      </c>
      <c r="C75" s="99" t="s">
        <v>194</v>
      </c>
      <c r="D75" s="94"/>
      <c r="E75" s="117" t="s">
        <v>57</v>
      </c>
      <c r="F75" s="18">
        <f>F76</f>
        <v>0</v>
      </c>
      <c r="G75" s="56"/>
    </row>
    <row r="76" spans="1:7" ht="15" customHeight="1" hidden="1">
      <c r="A76" s="8" t="s">
        <v>73</v>
      </c>
      <c r="B76" s="8" t="s">
        <v>182</v>
      </c>
      <c r="C76" s="99" t="s">
        <v>216</v>
      </c>
      <c r="D76" s="94"/>
      <c r="E76" s="118" t="s">
        <v>215</v>
      </c>
      <c r="F76" s="18">
        <f>F77</f>
        <v>0</v>
      </c>
      <c r="G76" s="56"/>
    </row>
    <row r="77" spans="1:7" ht="15" customHeight="1" hidden="1">
      <c r="A77" s="11" t="s">
        <v>73</v>
      </c>
      <c r="B77" s="11" t="s">
        <v>182</v>
      </c>
      <c r="C77" s="100" t="s">
        <v>216</v>
      </c>
      <c r="D77" s="96" t="s">
        <v>26</v>
      </c>
      <c r="E77" s="81" t="s">
        <v>24</v>
      </c>
      <c r="F77" s="19">
        <f>F78</f>
        <v>0</v>
      </c>
      <c r="G77" s="56"/>
    </row>
    <row r="78" spans="1:7" ht="15" customHeight="1" hidden="1">
      <c r="A78" s="11" t="s">
        <v>73</v>
      </c>
      <c r="B78" s="11" t="s">
        <v>182</v>
      </c>
      <c r="C78" s="100" t="s">
        <v>216</v>
      </c>
      <c r="D78" s="96" t="s">
        <v>27</v>
      </c>
      <c r="E78" s="84" t="s">
        <v>54</v>
      </c>
      <c r="F78" s="19">
        <v>0</v>
      </c>
      <c r="G78" s="56"/>
    </row>
    <row r="79" spans="1:7" ht="44.25" customHeight="1">
      <c r="A79" s="28" t="s">
        <v>73</v>
      </c>
      <c r="B79" s="28" t="s">
        <v>182</v>
      </c>
      <c r="C79" s="119" t="s">
        <v>197</v>
      </c>
      <c r="D79" s="98"/>
      <c r="E79" s="120" t="s">
        <v>279</v>
      </c>
      <c r="F79" s="30">
        <f>F80</f>
        <v>368000</v>
      </c>
      <c r="G79" s="56"/>
    </row>
    <row r="80" spans="1:7" ht="29.25" customHeight="1">
      <c r="A80" s="28" t="s">
        <v>73</v>
      </c>
      <c r="B80" s="28" t="s">
        <v>182</v>
      </c>
      <c r="C80" s="119" t="s">
        <v>198</v>
      </c>
      <c r="D80" s="98"/>
      <c r="E80" s="35" t="s">
        <v>165</v>
      </c>
      <c r="F80" s="30">
        <f>F81+F86+F89</f>
        <v>368000</v>
      </c>
      <c r="G80" s="56"/>
    </row>
    <row r="81" spans="1:7" ht="17.25" customHeight="1">
      <c r="A81" s="28" t="s">
        <v>73</v>
      </c>
      <c r="B81" s="28" t="s">
        <v>182</v>
      </c>
      <c r="C81" s="119" t="s">
        <v>222</v>
      </c>
      <c r="D81" s="98"/>
      <c r="E81" s="121" t="s">
        <v>215</v>
      </c>
      <c r="F81" s="31">
        <f>F82+F84</f>
        <v>84161.62</v>
      </c>
      <c r="G81" s="56"/>
    </row>
    <row r="82" spans="1:7" ht="27" customHeight="1">
      <c r="A82" s="25" t="s">
        <v>73</v>
      </c>
      <c r="B82" s="25" t="s">
        <v>182</v>
      </c>
      <c r="C82" s="122" t="s">
        <v>222</v>
      </c>
      <c r="D82" s="104" t="s">
        <v>26</v>
      </c>
      <c r="E82" s="123" t="s">
        <v>24</v>
      </c>
      <c r="F82" s="31">
        <f>F83</f>
        <v>49161.62</v>
      </c>
      <c r="G82" s="56"/>
    </row>
    <row r="83" spans="1:7" ht="27" customHeight="1">
      <c r="A83" s="25" t="s">
        <v>73</v>
      </c>
      <c r="B83" s="25" t="s">
        <v>182</v>
      </c>
      <c r="C83" s="122" t="s">
        <v>222</v>
      </c>
      <c r="D83" s="104" t="s">
        <v>27</v>
      </c>
      <c r="E83" s="124" t="s">
        <v>54</v>
      </c>
      <c r="F83" s="31">
        <v>49161.62</v>
      </c>
      <c r="G83" s="56"/>
    </row>
    <row r="84" spans="1:7" ht="16.5" customHeight="1">
      <c r="A84" s="25" t="s">
        <v>73</v>
      </c>
      <c r="B84" s="25" t="s">
        <v>182</v>
      </c>
      <c r="C84" s="122" t="s">
        <v>222</v>
      </c>
      <c r="D84" s="104" t="s">
        <v>293</v>
      </c>
      <c r="E84" s="142" t="s">
        <v>294</v>
      </c>
      <c r="F84" s="31">
        <f>F85</f>
        <v>35000</v>
      </c>
      <c r="G84" s="56"/>
    </row>
    <row r="85" spans="1:7" ht="15.75">
      <c r="A85" s="25" t="s">
        <v>73</v>
      </c>
      <c r="B85" s="25" t="s">
        <v>182</v>
      </c>
      <c r="C85" s="122" t="s">
        <v>222</v>
      </c>
      <c r="D85" s="104" t="s">
        <v>297</v>
      </c>
      <c r="E85" s="142" t="s">
        <v>298</v>
      </c>
      <c r="F85" s="31">
        <v>35000</v>
      </c>
      <c r="G85" s="56"/>
    </row>
    <row r="86" spans="1:7" ht="25.5">
      <c r="A86" s="28" t="s">
        <v>73</v>
      </c>
      <c r="B86" s="28" t="s">
        <v>182</v>
      </c>
      <c r="C86" s="90" t="s">
        <v>311</v>
      </c>
      <c r="D86" s="94"/>
      <c r="E86" s="118" t="s">
        <v>312</v>
      </c>
      <c r="F86" s="30">
        <f>F87+F88</f>
        <v>229292.93</v>
      </c>
      <c r="G86" s="56"/>
    </row>
    <row r="87" spans="1:7" ht="25.5">
      <c r="A87" s="25" t="s">
        <v>73</v>
      </c>
      <c r="B87" s="25" t="s">
        <v>182</v>
      </c>
      <c r="C87" s="111" t="s">
        <v>311</v>
      </c>
      <c r="D87" s="96" t="s">
        <v>27</v>
      </c>
      <c r="E87" s="124" t="s">
        <v>54</v>
      </c>
      <c r="F87" s="19">
        <v>128292.93</v>
      </c>
      <c r="G87" s="56"/>
    </row>
    <row r="88" spans="1:7" ht="15.75">
      <c r="A88" s="25" t="s">
        <v>73</v>
      </c>
      <c r="B88" s="25" t="s">
        <v>182</v>
      </c>
      <c r="C88" s="111" t="s">
        <v>311</v>
      </c>
      <c r="D88" s="104" t="s">
        <v>293</v>
      </c>
      <c r="E88" s="142" t="s">
        <v>294</v>
      </c>
      <c r="F88" s="31">
        <v>101000</v>
      </c>
      <c r="G88" s="56"/>
    </row>
    <row r="89" spans="1:7" ht="25.5">
      <c r="A89" s="25" t="s">
        <v>73</v>
      </c>
      <c r="B89" s="25" t="s">
        <v>182</v>
      </c>
      <c r="C89" s="111" t="s">
        <v>313</v>
      </c>
      <c r="D89" s="96"/>
      <c r="E89" s="118" t="s">
        <v>314</v>
      </c>
      <c r="F89" s="18">
        <v>54545.45</v>
      </c>
      <c r="G89" s="56"/>
    </row>
    <row r="90" spans="1:7" ht="26.25" customHeight="1">
      <c r="A90" s="25" t="s">
        <v>73</v>
      </c>
      <c r="B90" s="25" t="s">
        <v>182</v>
      </c>
      <c r="C90" s="111" t="s">
        <v>313</v>
      </c>
      <c r="D90" s="96" t="s">
        <v>27</v>
      </c>
      <c r="E90" s="124" t="s">
        <v>54</v>
      </c>
      <c r="F90" s="19">
        <v>54545.45</v>
      </c>
      <c r="G90" s="56"/>
    </row>
    <row r="91" spans="1:7" ht="38.25" hidden="1">
      <c r="A91" s="8" t="s">
        <v>73</v>
      </c>
      <c r="B91" s="8" t="s">
        <v>182</v>
      </c>
      <c r="C91" s="94" t="s">
        <v>101</v>
      </c>
      <c r="D91" s="94"/>
      <c r="E91" s="35" t="s">
        <v>223</v>
      </c>
      <c r="F91" s="18">
        <f>F92</f>
        <v>0</v>
      </c>
      <c r="G91" s="56"/>
    </row>
    <row r="92" spans="1:7" ht="18" customHeight="1" hidden="1">
      <c r="A92" s="8" t="s">
        <v>73</v>
      </c>
      <c r="B92" s="8" t="s">
        <v>182</v>
      </c>
      <c r="C92" s="94" t="s">
        <v>100</v>
      </c>
      <c r="D92" s="94"/>
      <c r="E92" s="35" t="s">
        <v>211</v>
      </c>
      <c r="F92" s="18">
        <f>F93+F95</f>
        <v>0</v>
      </c>
      <c r="G92" s="56"/>
    </row>
    <row r="93" spans="1:7" ht="35.25" customHeight="1" hidden="1">
      <c r="A93" s="8" t="s">
        <v>73</v>
      </c>
      <c r="B93" s="8">
        <v>10</v>
      </c>
      <c r="C93" s="94" t="s">
        <v>110</v>
      </c>
      <c r="D93" s="94"/>
      <c r="E93" s="35" t="s">
        <v>167</v>
      </c>
      <c r="F93" s="18">
        <f>SUM(F94)</f>
        <v>0</v>
      </c>
      <c r="G93" s="56"/>
    </row>
    <row r="94" spans="1:7" ht="27" customHeight="1" hidden="1">
      <c r="A94" s="11" t="s">
        <v>73</v>
      </c>
      <c r="B94" s="11" t="s">
        <v>182</v>
      </c>
      <c r="C94" s="96" t="s">
        <v>110</v>
      </c>
      <c r="D94" s="96" t="s">
        <v>27</v>
      </c>
      <c r="E94" s="81" t="s">
        <v>35</v>
      </c>
      <c r="F94" s="18">
        <v>0</v>
      </c>
      <c r="G94" s="56"/>
    </row>
    <row r="95" spans="1:7" ht="20.25" customHeight="1" hidden="1">
      <c r="A95" s="8" t="s">
        <v>73</v>
      </c>
      <c r="B95" s="8">
        <v>10</v>
      </c>
      <c r="C95" s="94" t="s">
        <v>270</v>
      </c>
      <c r="D95" s="94"/>
      <c r="E95" s="35" t="s">
        <v>310</v>
      </c>
      <c r="F95" s="18">
        <f>SUM(F96)</f>
        <v>0</v>
      </c>
      <c r="G95" s="56"/>
    </row>
    <row r="96" spans="1:7" ht="14.25" customHeight="1" hidden="1">
      <c r="A96" s="11" t="s">
        <v>73</v>
      </c>
      <c r="B96" s="11" t="s">
        <v>182</v>
      </c>
      <c r="C96" s="96" t="s">
        <v>270</v>
      </c>
      <c r="D96" s="96" t="s">
        <v>27</v>
      </c>
      <c r="E96" s="81" t="s">
        <v>35</v>
      </c>
      <c r="F96" s="18">
        <v>0</v>
      </c>
      <c r="G96" s="56"/>
    </row>
    <row r="97" spans="1:7" ht="20.25" customHeight="1" hidden="1">
      <c r="A97" s="8" t="s">
        <v>73</v>
      </c>
      <c r="B97" s="8" t="s">
        <v>182</v>
      </c>
      <c r="C97" s="94" t="s">
        <v>23</v>
      </c>
      <c r="D97" s="94"/>
      <c r="E97" s="35" t="s">
        <v>224</v>
      </c>
      <c r="F97" s="18">
        <f>SUM(F99)</f>
        <v>0</v>
      </c>
      <c r="G97" s="56"/>
    </row>
    <row r="98" spans="1:7" ht="13.5" customHeight="1" hidden="1">
      <c r="A98" s="11" t="s">
        <v>73</v>
      </c>
      <c r="B98" s="11" t="s">
        <v>182</v>
      </c>
      <c r="C98" s="96" t="s">
        <v>23</v>
      </c>
      <c r="D98" s="96" t="s">
        <v>27</v>
      </c>
      <c r="E98" s="81" t="s">
        <v>35</v>
      </c>
      <c r="F98" s="18">
        <f>F99</f>
        <v>0</v>
      </c>
      <c r="G98" s="56"/>
    </row>
    <row r="99" spans="1:7" ht="24" customHeight="1" hidden="1">
      <c r="A99" s="11" t="s">
        <v>73</v>
      </c>
      <c r="B99" s="11" t="s">
        <v>182</v>
      </c>
      <c r="C99" s="96" t="s">
        <v>23</v>
      </c>
      <c r="D99" s="96" t="s">
        <v>180</v>
      </c>
      <c r="E99" s="36" t="s">
        <v>160</v>
      </c>
      <c r="F99" s="19">
        <v>0</v>
      </c>
      <c r="G99" s="56"/>
    </row>
    <row r="100" spans="1:7" ht="38.25" customHeight="1">
      <c r="A100" s="8" t="s">
        <v>73</v>
      </c>
      <c r="B100" s="8" t="s">
        <v>182</v>
      </c>
      <c r="C100" s="94" t="s">
        <v>110</v>
      </c>
      <c r="D100" s="94"/>
      <c r="E100" s="35" t="s">
        <v>332</v>
      </c>
      <c r="F100" s="18">
        <f>F101</f>
        <v>3700</v>
      </c>
      <c r="G100" s="56"/>
    </row>
    <row r="101" spans="1:7" ht="24" customHeight="1">
      <c r="A101" s="11" t="s">
        <v>73</v>
      </c>
      <c r="B101" s="11" t="s">
        <v>182</v>
      </c>
      <c r="C101" s="96" t="s">
        <v>110</v>
      </c>
      <c r="D101" s="96" t="s">
        <v>27</v>
      </c>
      <c r="E101" s="81" t="s">
        <v>35</v>
      </c>
      <c r="F101" s="19">
        <v>3700</v>
      </c>
      <c r="G101" s="56"/>
    </row>
    <row r="102" spans="1:7" ht="31.5" customHeight="1">
      <c r="A102" s="8" t="s">
        <v>73</v>
      </c>
      <c r="B102" s="8" t="s">
        <v>9</v>
      </c>
      <c r="C102" s="94"/>
      <c r="D102" s="94"/>
      <c r="E102" s="7" t="s">
        <v>14</v>
      </c>
      <c r="F102" s="18">
        <f>F103</f>
        <v>1000</v>
      </c>
      <c r="G102" s="56"/>
    </row>
    <row r="103" spans="1:7" ht="51" customHeight="1">
      <c r="A103" s="8" t="s">
        <v>73</v>
      </c>
      <c r="B103" s="8" t="s">
        <v>9</v>
      </c>
      <c r="C103" s="94" t="s">
        <v>41</v>
      </c>
      <c r="D103" s="94"/>
      <c r="E103" s="37" t="s">
        <v>280</v>
      </c>
      <c r="F103" s="18">
        <f>F104</f>
        <v>1000</v>
      </c>
      <c r="G103" s="56"/>
    </row>
    <row r="104" spans="1:7" ht="15.75" customHeight="1">
      <c r="A104" s="8" t="s">
        <v>73</v>
      </c>
      <c r="B104" s="8" t="s">
        <v>9</v>
      </c>
      <c r="C104" s="94" t="s">
        <v>40</v>
      </c>
      <c r="D104" s="94"/>
      <c r="E104" s="35" t="s">
        <v>225</v>
      </c>
      <c r="F104" s="18">
        <f>F105</f>
        <v>1000</v>
      </c>
      <c r="G104" s="56"/>
    </row>
    <row r="105" spans="1:7" ht="30" customHeight="1">
      <c r="A105" s="8" t="s">
        <v>73</v>
      </c>
      <c r="B105" s="8" t="s">
        <v>9</v>
      </c>
      <c r="C105" s="94" t="s">
        <v>258</v>
      </c>
      <c r="D105" s="94"/>
      <c r="E105" s="35" t="s">
        <v>226</v>
      </c>
      <c r="F105" s="18">
        <f>F107</f>
        <v>1000</v>
      </c>
      <c r="G105" s="56"/>
    </row>
    <row r="106" spans="1:7" ht="30" customHeight="1">
      <c r="A106" s="11" t="s">
        <v>73</v>
      </c>
      <c r="B106" s="11" t="s">
        <v>9</v>
      </c>
      <c r="C106" s="96" t="s">
        <v>258</v>
      </c>
      <c r="D106" s="96" t="s">
        <v>27</v>
      </c>
      <c r="E106" s="81" t="s">
        <v>35</v>
      </c>
      <c r="F106" s="19">
        <f>F107</f>
        <v>1000</v>
      </c>
      <c r="G106" s="56"/>
    </row>
    <row r="107" spans="1:7" ht="30.75" customHeight="1">
      <c r="A107" s="11" t="s">
        <v>73</v>
      </c>
      <c r="B107" s="11" t="s">
        <v>9</v>
      </c>
      <c r="C107" s="96" t="s">
        <v>258</v>
      </c>
      <c r="D107" s="96" t="s">
        <v>180</v>
      </c>
      <c r="E107" s="36" t="s">
        <v>160</v>
      </c>
      <c r="F107" s="19">
        <v>1000</v>
      </c>
      <c r="G107" s="56"/>
    </row>
    <row r="108" spans="1:7" ht="30" customHeight="1">
      <c r="A108" s="41" t="s">
        <v>74</v>
      </c>
      <c r="B108" s="41"/>
      <c r="C108" s="95"/>
      <c r="D108" s="95"/>
      <c r="E108" s="42" t="s">
        <v>58</v>
      </c>
      <c r="F108" s="43">
        <f>F109+F121</f>
        <v>494333.54</v>
      </c>
      <c r="G108" s="63"/>
    </row>
    <row r="109" spans="1:7" ht="19.5" customHeight="1">
      <c r="A109" s="76" t="s">
        <v>74</v>
      </c>
      <c r="B109" s="76" t="s">
        <v>78</v>
      </c>
      <c r="C109" s="94"/>
      <c r="D109" s="106"/>
      <c r="E109" s="35" t="s">
        <v>133</v>
      </c>
      <c r="F109" s="18">
        <f>F119+F117</f>
        <v>489333.54</v>
      </c>
      <c r="G109" s="56"/>
    </row>
    <row r="110" spans="1:7" ht="20.25" customHeight="1" hidden="1">
      <c r="A110" s="77" t="s">
        <v>74</v>
      </c>
      <c r="B110" s="77" t="s">
        <v>78</v>
      </c>
      <c r="C110" s="101" t="s">
        <v>113</v>
      </c>
      <c r="D110" s="107"/>
      <c r="E110" s="39" t="s">
        <v>148</v>
      </c>
      <c r="F110" s="44">
        <f>SUM(F111)</f>
        <v>0</v>
      </c>
      <c r="G110" s="66"/>
    </row>
    <row r="111" spans="1:7" ht="0.75" customHeight="1" hidden="1">
      <c r="A111" s="77" t="s">
        <v>74</v>
      </c>
      <c r="B111" s="77" t="s">
        <v>78</v>
      </c>
      <c r="C111" s="101" t="s">
        <v>114</v>
      </c>
      <c r="D111" s="107"/>
      <c r="E111" s="39" t="s">
        <v>149</v>
      </c>
      <c r="F111" s="44">
        <f>SUM(F112)</f>
        <v>0</v>
      </c>
      <c r="G111" s="66"/>
    </row>
    <row r="112" spans="1:7" ht="33.75" customHeight="1" hidden="1">
      <c r="A112" s="77" t="s">
        <v>74</v>
      </c>
      <c r="B112" s="77" t="s">
        <v>78</v>
      </c>
      <c r="C112" s="101" t="s">
        <v>152</v>
      </c>
      <c r="D112" s="107"/>
      <c r="E112" s="39" t="s">
        <v>150</v>
      </c>
      <c r="F112" s="44">
        <f>SUM(F113)</f>
        <v>0</v>
      </c>
      <c r="G112" s="66"/>
    </row>
    <row r="113" spans="1:7" ht="36" customHeight="1" hidden="1">
      <c r="A113" s="77" t="s">
        <v>74</v>
      </c>
      <c r="B113" s="77" t="s">
        <v>78</v>
      </c>
      <c r="C113" s="101" t="s">
        <v>153</v>
      </c>
      <c r="D113" s="107"/>
      <c r="E113" s="39" t="s">
        <v>151</v>
      </c>
      <c r="F113" s="44">
        <f>SUM(F114)</f>
        <v>0</v>
      </c>
      <c r="G113" s="66"/>
    </row>
    <row r="114" spans="1:7" ht="27" customHeight="1" hidden="1">
      <c r="A114" s="78" t="s">
        <v>74</v>
      </c>
      <c r="B114" s="78" t="s">
        <v>78</v>
      </c>
      <c r="C114" s="102" t="s">
        <v>153</v>
      </c>
      <c r="D114" s="108" t="s">
        <v>180</v>
      </c>
      <c r="E114" s="46" t="s">
        <v>160</v>
      </c>
      <c r="F114" s="74"/>
      <c r="G114" s="66"/>
    </row>
    <row r="115" spans="1:7" ht="29.25" customHeight="1" hidden="1">
      <c r="A115" s="76" t="s">
        <v>74</v>
      </c>
      <c r="B115" s="76" t="s">
        <v>78</v>
      </c>
      <c r="C115" s="94" t="s">
        <v>101</v>
      </c>
      <c r="D115" s="106"/>
      <c r="E115" s="35" t="s">
        <v>156</v>
      </c>
      <c r="F115" s="18">
        <f>F116</f>
        <v>479333.54</v>
      </c>
      <c r="G115" s="56"/>
    </row>
    <row r="116" spans="1:7" ht="40.5" customHeight="1" hidden="1">
      <c r="A116" s="76" t="s">
        <v>74</v>
      </c>
      <c r="B116" s="76" t="s">
        <v>78</v>
      </c>
      <c r="C116" s="94" t="s">
        <v>100</v>
      </c>
      <c r="D116" s="106"/>
      <c r="E116" s="35" t="s">
        <v>158</v>
      </c>
      <c r="F116" s="18">
        <f>F119</f>
        <v>479333.54</v>
      </c>
      <c r="G116" s="56"/>
    </row>
    <row r="117" spans="1:7" ht="27" customHeight="1">
      <c r="A117" s="76" t="s">
        <v>74</v>
      </c>
      <c r="B117" s="76" t="s">
        <v>78</v>
      </c>
      <c r="C117" s="96" t="s">
        <v>299</v>
      </c>
      <c r="D117" s="106"/>
      <c r="E117" s="35" t="s">
        <v>262</v>
      </c>
      <c r="F117" s="18">
        <f>F118</f>
        <v>10000</v>
      </c>
      <c r="G117" s="56"/>
    </row>
    <row r="118" spans="1:7" ht="27.75" customHeight="1">
      <c r="A118" s="79" t="s">
        <v>74</v>
      </c>
      <c r="B118" s="79" t="s">
        <v>78</v>
      </c>
      <c r="C118" s="96" t="s">
        <v>300</v>
      </c>
      <c r="D118" s="109" t="s">
        <v>27</v>
      </c>
      <c r="E118" s="81" t="s">
        <v>35</v>
      </c>
      <c r="F118" s="19">
        <v>10000</v>
      </c>
      <c r="G118" s="56"/>
    </row>
    <row r="119" spans="1:7" ht="27.75" customHeight="1">
      <c r="A119" s="76" t="s">
        <v>74</v>
      </c>
      <c r="B119" s="76" t="s">
        <v>78</v>
      </c>
      <c r="C119" s="94" t="s">
        <v>193</v>
      </c>
      <c r="D119" s="106"/>
      <c r="E119" s="38" t="s">
        <v>227</v>
      </c>
      <c r="F119" s="18">
        <f>F120</f>
        <v>479333.54</v>
      </c>
      <c r="G119" s="56"/>
    </row>
    <row r="120" spans="1:7" ht="24" customHeight="1">
      <c r="A120" s="79" t="s">
        <v>74</v>
      </c>
      <c r="B120" s="79" t="s">
        <v>78</v>
      </c>
      <c r="C120" s="96" t="s">
        <v>193</v>
      </c>
      <c r="D120" s="109" t="s">
        <v>27</v>
      </c>
      <c r="E120" s="81" t="s">
        <v>35</v>
      </c>
      <c r="F120" s="19">
        <v>479333.54</v>
      </c>
      <c r="G120" s="56"/>
    </row>
    <row r="121" spans="1:7" ht="20.25" customHeight="1">
      <c r="A121" s="16" t="s">
        <v>74</v>
      </c>
      <c r="B121" s="16" t="s">
        <v>183</v>
      </c>
      <c r="C121" s="94"/>
      <c r="D121" s="94"/>
      <c r="E121" s="35" t="s">
        <v>59</v>
      </c>
      <c r="F121" s="18">
        <f>F122+F126</f>
        <v>5000</v>
      </c>
      <c r="G121" s="56"/>
    </row>
    <row r="122" spans="1:7" ht="0.75" customHeight="1">
      <c r="A122" s="16" t="s">
        <v>74</v>
      </c>
      <c r="B122" s="16" t="s">
        <v>183</v>
      </c>
      <c r="C122" s="94" t="s">
        <v>108</v>
      </c>
      <c r="D122" s="94"/>
      <c r="E122" s="72" t="s">
        <v>288</v>
      </c>
      <c r="F122" s="18">
        <f>F123</f>
        <v>0</v>
      </c>
      <c r="G122" s="56"/>
    </row>
    <row r="123" spans="1:7" ht="28.5" customHeight="1" hidden="1">
      <c r="A123" s="16" t="s">
        <v>111</v>
      </c>
      <c r="B123" s="16" t="s">
        <v>183</v>
      </c>
      <c r="C123" s="94" t="s">
        <v>106</v>
      </c>
      <c r="D123" s="94"/>
      <c r="E123" s="72" t="s">
        <v>112</v>
      </c>
      <c r="F123" s="18">
        <f>F124</f>
        <v>0</v>
      </c>
      <c r="G123" s="56"/>
    </row>
    <row r="124" spans="1:7" ht="30.75" customHeight="1" hidden="1">
      <c r="A124" s="16" t="s">
        <v>74</v>
      </c>
      <c r="B124" s="16" t="s">
        <v>183</v>
      </c>
      <c r="C124" s="94" t="s">
        <v>228</v>
      </c>
      <c r="D124" s="94"/>
      <c r="E124" s="35" t="s">
        <v>87</v>
      </c>
      <c r="F124" s="18">
        <f>F125</f>
        <v>0</v>
      </c>
      <c r="G124" s="56"/>
    </row>
    <row r="125" spans="1:7" ht="30.75" customHeight="1" hidden="1">
      <c r="A125" s="13" t="s">
        <v>74</v>
      </c>
      <c r="B125" s="13" t="s">
        <v>183</v>
      </c>
      <c r="C125" s="96" t="s">
        <v>228</v>
      </c>
      <c r="D125" s="96" t="s">
        <v>27</v>
      </c>
      <c r="E125" s="81" t="s">
        <v>35</v>
      </c>
      <c r="F125" s="19">
        <v>0</v>
      </c>
      <c r="G125" s="56"/>
    </row>
    <row r="126" spans="1:7" ht="29.25" customHeight="1">
      <c r="A126" s="16" t="s">
        <v>74</v>
      </c>
      <c r="B126" s="16" t="s">
        <v>183</v>
      </c>
      <c r="C126" s="16" t="s">
        <v>201</v>
      </c>
      <c r="D126" s="16"/>
      <c r="E126" s="35" t="s">
        <v>229</v>
      </c>
      <c r="F126" s="18">
        <f>F127</f>
        <v>5000</v>
      </c>
      <c r="G126" s="56"/>
    </row>
    <row r="127" spans="1:7" ht="28.5" customHeight="1">
      <c r="A127" s="13" t="s">
        <v>74</v>
      </c>
      <c r="B127" s="13" t="s">
        <v>183</v>
      </c>
      <c r="C127" s="13" t="s">
        <v>201</v>
      </c>
      <c r="D127" s="13" t="s">
        <v>26</v>
      </c>
      <c r="E127" s="81" t="s">
        <v>24</v>
      </c>
      <c r="F127" s="19">
        <f>F128</f>
        <v>5000</v>
      </c>
      <c r="G127" s="56"/>
    </row>
    <row r="128" spans="1:7" ht="27.75" customHeight="1">
      <c r="A128" s="13" t="s">
        <v>74</v>
      </c>
      <c r="B128" s="13" t="s">
        <v>183</v>
      </c>
      <c r="C128" s="13" t="s">
        <v>201</v>
      </c>
      <c r="D128" s="13" t="s">
        <v>27</v>
      </c>
      <c r="E128" s="84" t="s">
        <v>54</v>
      </c>
      <c r="F128" s="19">
        <v>5000</v>
      </c>
      <c r="G128" s="56"/>
    </row>
    <row r="129" spans="1:7" ht="33" customHeight="1">
      <c r="A129" s="47" t="s">
        <v>75</v>
      </c>
      <c r="B129" s="47"/>
      <c r="C129" s="95"/>
      <c r="D129" s="95"/>
      <c r="E129" s="42" t="s">
        <v>168</v>
      </c>
      <c r="F129" s="43">
        <f>F139+F166+F182</f>
        <v>4367180.4</v>
      </c>
      <c r="G129" s="63"/>
    </row>
    <row r="130" spans="1:7" ht="19.5" customHeight="1" hidden="1">
      <c r="A130" s="16" t="s">
        <v>75</v>
      </c>
      <c r="B130" s="8" t="s">
        <v>71</v>
      </c>
      <c r="C130" s="94" t="s">
        <v>146</v>
      </c>
      <c r="D130" s="94"/>
      <c r="E130" s="35" t="s">
        <v>144</v>
      </c>
      <c r="F130" s="30">
        <f>F131</f>
        <v>0</v>
      </c>
      <c r="G130" s="57"/>
    </row>
    <row r="131" spans="1:7" ht="19.5" customHeight="1" hidden="1">
      <c r="A131" s="16" t="s">
        <v>75</v>
      </c>
      <c r="B131" s="8" t="s">
        <v>71</v>
      </c>
      <c r="C131" s="94" t="s">
        <v>146</v>
      </c>
      <c r="D131" s="94"/>
      <c r="E131" s="35" t="s">
        <v>60</v>
      </c>
      <c r="F131" s="30">
        <f>F132</f>
        <v>0</v>
      </c>
      <c r="G131" s="57"/>
    </row>
    <row r="132" spans="1:7" ht="28.5" customHeight="1" hidden="1">
      <c r="A132" s="16" t="s">
        <v>75</v>
      </c>
      <c r="B132" s="8" t="s">
        <v>71</v>
      </c>
      <c r="C132" s="94" t="s">
        <v>146</v>
      </c>
      <c r="D132" s="94"/>
      <c r="E132" s="72" t="s">
        <v>145</v>
      </c>
      <c r="F132" s="30">
        <f>F133</f>
        <v>0</v>
      </c>
      <c r="G132" s="57"/>
    </row>
    <row r="133" spans="1:7" ht="32.25" customHeight="1" hidden="1">
      <c r="A133" s="13" t="s">
        <v>75</v>
      </c>
      <c r="B133" s="11" t="s">
        <v>71</v>
      </c>
      <c r="C133" s="96" t="s">
        <v>146</v>
      </c>
      <c r="D133" s="96" t="s">
        <v>139</v>
      </c>
      <c r="E133" s="36" t="s">
        <v>143</v>
      </c>
      <c r="F133" s="31">
        <v>0</v>
      </c>
      <c r="G133" s="57"/>
    </row>
    <row r="134" spans="1:7" ht="2.25" customHeight="1" hidden="1">
      <c r="A134" s="8" t="s">
        <v>75</v>
      </c>
      <c r="B134" s="8" t="s">
        <v>71</v>
      </c>
      <c r="C134" s="94" t="s">
        <v>141</v>
      </c>
      <c r="D134" s="94"/>
      <c r="E134" s="35" t="s">
        <v>60</v>
      </c>
      <c r="F134" s="18">
        <f>F135+F137</f>
        <v>0</v>
      </c>
      <c r="G134" s="56"/>
    </row>
    <row r="135" spans="1:17" ht="17.25" customHeight="1" hidden="1">
      <c r="A135" s="8" t="s">
        <v>75</v>
      </c>
      <c r="B135" s="8" t="s">
        <v>71</v>
      </c>
      <c r="C135" s="94" t="s">
        <v>140</v>
      </c>
      <c r="D135" s="94"/>
      <c r="E135" s="35" t="s">
        <v>136</v>
      </c>
      <c r="F135" s="18">
        <f>F136</f>
        <v>0</v>
      </c>
      <c r="G135" s="56"/>
      <c r="K135" s="23"/>
      <c r="L135" s="21"/>
      <c r="M135" s="21"/>
      <c r="N135" s="21"/>
      <c r="O135" s="24"/>
      <c r="P135" s="22"/>
      <c r="Q135" s="20"/>
    </row>
    <row r="136" spans="1:17" ht="60" customHeight="1" hidden="1">
      <c r="A136" s="11" t="s">
        <v>75</v>
      </c>
      <c r="B136" s="11" t="s">
        <v>71</v>
      </c>
      <c r="C136" s="96" t="s">
        <v>140</v>
      </c>
      <c r="D136" s="96" t="s">
        <v>139</v>
      </c>
      <c r="E136" s="36" t="s">
        <v>143</v>
      </c>
      <c r="F136" s="19">
        <v>0</v>
      </c>
      <c r="G136" s="56"/>
      <c r="K136" s="23"/>
      <c r="L136" s="21"/>
      <c r="M136" s="21"/>
      <c r="N136" s="21"/>
      <c r="O136" s="24"/>
      <c r="P136" s="22"/>
      <c r="Q136" s="20"/>
    </row>
    <row r="137" spans="1:7" ht="2.25" customHeight="1">
      <c r="A137" s="8" t="s">
        <v>75</v>
      </c>
      <c r="B137" s="8" t="s">
        <v>71</v>
      </c>
      <c r="C137" s="94" t="s">
        <v>142</v>
      </c>
      <c r="D137" s="94"/>
      <c r="E137" s="35" t="s">
        <v>137</v>
      </c>
      <c r="F137" s="18">
        <f>F138</f>
        <v>0</v>
      </c>
      <c r="G137" s="56"/>
    </row>
    <row r="138" spans="1:8" ht="17.25" customHeight="1" hidden="1">
      <c r="A138" s="11" t="s">
        <v>75</v>
      </c>
      <c r="B138" s="11" t="s">
        <v>71</v>
      </c>
      <c r="C138" s="96" t="s">
        <v>142</v>
      </c>
      <c r="D138" s="96" t="s">
        <v>139</v>
      </c>
      <c r="E138" s="36" t="s">
        <v>143</v>
      </c>
      <c r="F138" s="19">
        <v>0</v>
      </c>
      <c r="G138" s="56"/>
      <c r="H138" s="70"/>
    </row>
    <row r="139" spans="1:7" ht="19.5" customHeight="1">
      <c r="A139" s="8" t="s">
        <v>75</v>
      </c>
      <c r="B139" s="8" t="s">
        <v>72</v>
      </c>
      <c r="C139" s="94"/>
      <c r="D139" s="94"/>
      <c r="E139" s="35" t="s">
        <v>169</v>
      </c>
      <c r="F139" s="18">
        <f>F145+F140+F142</f>
        <v>433000</v>
      </c>
      <c r="G139" s="56"/>
    </row>
    <row r="140" spans="1:7" ht="30" customHeight="1">
      <c r="A140" s="8" t="s">
        <v>75</v>
      </c>
      <c r="B140" s="8" t="s">
        <v>72</v>
      </c>
      <c r="C140" s="94" t="s">
        <v>265</v>
      </c>
      <c r="D140" s="94"/>
      <c r="E140" s="35" t="s">
        <v>301</v>
      </c>
      <c r="F140" s="18">
        <f>F141</f>
        <v>192000</v>
      </c>
      <c r="G140" s="56"/>
    </row>
    <row r="141" spans="1:7" ht="30" customHeight="1">
      <c r="A141" s="11" t="s">
        <v>75</v>
      </c>
      <c r="B141" s="11" t="s">
        <v>72</v>
      </c>
      <c r="C141" s="96" t="s">
        <v>268</v>
      </c>
      <c r="D141" s="109" t="s">
        <v>27</v>
      </c>
      <c r="E141" s="81" t="s">
        <v>35</v>
      </c>
      <c r="F141" s="19">
        <v>192000</v>
      </c>
      <c r="G141" s="56"/>
    </row>
    <row r="142" spans="1:7" ht="0.75" customHeight="1">
      <c r="A142" s="143" t="s">
        <v>75</v>
      </c>
      <c r="B142" s="143" t="s">
        <v>72</v>
      </c>
      <c r="C142" s="144" t="s">
        <v>285</v>
      </c>
      <c r="D142" s="145"/>
      <c r="E142" s="141" t="s">
        <v>286</v>
      </c>
      <c r="F142" s="146">
        <f>F143</f>
        <v>0</v>
      </c>
      <c r="G142" s="56"/>
    </row>
    <row r="143" spans="1:7" ht="30" customHeight="1" hidden="1">
      <c r="A143" s="147" t="s">
        <v>75</v>
      </c>
      <c r="B143" s="147" t="s">
        <v>72</v>
      </c>
      <c r="C143" s="145" t="s">
        <v>287</v>
      </c>
      <c r="D143" s="148" t="s">
        <v>26</v>
      </c>
      <c r="E143" s="149" t="s">
        <v>24</v>
      </c>
      <c r="F143" s="150">
        <f>F144</f>
        <v>0</v>
      </c>
      <c r="G143" s="56"/>
    </row>
    <row r="144" spans="1:7" ht="30" customHeight="1" hidden="1">
      <c r="A144" s="147" t="s">
        <v>75</v>
      </c>
      <c r="B144" s="147" t="s">
        <v>72</v>
      </c>
      <c r="C144" s="145" t="s">
        <v>287</v>
      </c>
      <c r="D144" s="148" t="s">
        <v>27</v>
      </c>
      <c r="E144" s="151" t="s">
        <v>54</v>
      </c>
      <c r="F144" s="150">
        <v>0</v>
      </c>
      <c r="G144" s="56"/>
    </row>
    <row r="145" spans="1:7" ht="42.75" customHeight="1">
      <c r="A145" s="16" t="s">
        <v>75</v>
      </c>
      <c r="B145" s="16" t="s">
        <v>72</v>
      </c>
      <c r="C145" s="94" t="s">
        <v>101</v>
      </c>
      <c r="D145" s="110"/>
      <c r="E145" s="35" t="s">
        <v>223</v>
      </c>
      <c r="F145" s="18">
        <f>F146</f>
        <v>241000</v>
      </c>
      <c r="G145" s="56"/>
    </row>
    <row r="146" spans="1:7" ht="15" customHeight="1">
      <c r="A146" s="16" t="s">
        <v>75</v>
      </c>
      <c r="B146" s="16" t="s">
        <v>72</v>
      </c>
      <c r="C146" s="94" t="s">
        <v>230</v>
      </c>
      <c r="D146" s="94"/>
      <c r="E146" s="35" t="s">
        <v>61</v>
      </c>
      <c r="F146" s="19">
        <f>F147+F162</f>
        <v>241000</v>
      </c>
      <c r="G146" s="56"/>
    </row>
    <row r="147" spans="1:7" ht="28.5" customHeight="1">
      <c r="A147" s="17" t="s">
        <v>75</v>
      </c>
      <c r="B147" s="17" t="s">
        <v>72</v>
      </c>
      <c r="C147" s="103" t="s">
        <v>124</v>
      </c>
      <c r="D147" s="96" t="s">
        <v>26</v>
      </c>
      <c r="E147" s="81" t="s">
        <v>24</v>
      </c>
      <c r="F147" s="19">
        <f>F148</f>
        <v>241000</v>
      </c>
      <c r="G147" s="56"/>
    </row>
    <row r="148" spans="1:7" ht="32.25" customHeight="1">
      <c r="A148" s="17" t="s">
        <v>75</v>
      </c>
      <c r="B148" s="17" t="s">
        <v>72</v>
      </c>
      <c r="C148" s="103" t="s">
        <v>124</v>
      </c>
      <c r="D148" s="96" t="s">
        <v>27</v>
      </c>
      <c r="E148" s="81" t="s">
        <v>25</v>
      </c>
      <c r="F148" s="19">
        <v>241000</v>
      </c>
      <c r="G148" s="56"/>
    </row>
    <row r="149" spans="1:7" ht="22.5" customHeight="1" hidden="1">
      <c r="A149" s="16" t="s">
        <v>75</v>
      </c>
      <c r="B149" s="16" t="s">
        <v>72</v>
      </c>
      <c r="C149" s="94" t="s">
        <v>116</v>
      </c>
      <c r="D149" s="94"/>
      <c r="E149" s="35" t="s">
        <v>169</v>
      </c>
      <c r="F149" s="18">
        <f>F150+F153+F156</f>
        <v>0</v>
      </c>
      <c r="G149" s="56"/>
    </row>
    <row r="150" spans="1:7" ht="30.75" customHeight="1" hidden="1">
      <c r="A150" s="16" t="s">
        <v>75</v>
      </c>
      <c r="B150" s="16" t="s">
        <v>72</v>
      </c>
      <c r="C150" s="94" t="s">
        <v>115</v>
      </c>
      <c r="D150" s="94"/>
      <c r="E150" s="35" t="s">
        <v>170</v>
      </c>
      <c r="F150" s="18">
        <f>F152</f>
        <v>0</v>
      </c>
      <c r="G150" s="56"/>
    </row>
    <row r="151" spans="1:7" ht="21.75" customHeight="1" hidden="1">
      <c r="A151" s="13" t="s">
        <v>75</v>
      </c>
      <c r="B151" s="13" t="s">
        <v>72</v>
      </c>
      <c r="C151" s="96" t="s">
        <v>115</v>
      </c>
      <c r="D151" s="96" t="s">
        <v>19</v>
      </c>
      <c r="E151" s="36" t="s">
        <v>18</v>
      </c>
      <c r="F151" s="19">
        <f>F152</f>
        <v>0</v>
      </c>
      <c r="G151" s="56"/>
    </row>
    <row r="152" spans="1:7" ht="40.5" customHeight="1" hidden="1">
      <c r="A152" s="13" t="s">
        <v>75</v>
      </c>
      <c r="B152" s="13" t="s">
        <v>72</v>
      </c>
      <c r="C152" s="96" t="s">
        <v>115</v>
      </c>
      <c r="D152" s="96" t="s">
        <v>11</v>
      </c>
      <c r="E152" s="48" t="s">
        <v>10</v>
      </c>
      <c r="F152" s="19">
        <v>0</v>
      </c>
      <c r="G152" s="56"/>
    </row>
    <row r="153" spans="1:7" ht="38.25" hidden="1">
      <c r="A153" s="16" t="s">
        <v>75</v>
      </c>
      <c r="B153" s="8" t="s">
        <v>72</v>
      </c>
      <c r="C153" s="94" t="s">
        <v>125</v>
      </c>
      <c r="D153" s="94"/>
      <c r="E153" s="35" t="s">
        <v>171</v>
      </c>
      <c r="F153" s="18">
        <f>F155</f>
        <v>0</v>
      </c>
      <c r="G153" s="56"/>
    </row>
    <row r="154" spans="1:7" ht="15.75" hidden="1">
      <c r="A154" s="13" t="s">
        <v>75</v>
      </c>
      <c r="B154" s="11" t="s">
        <v>72</v>
      </c>
      <c r="C154" s="96" t="s">
        <v>125</v>
      </c>
      <c r="D154" s="96" t="s">
        <v>184</v>
      </c>
      <c r="E154" s="36" t="s">
        <v>18</v>
      </c>
      <c r="F154" s="19">
        <f>F155</f>
        <v>0</v>
      </c>
      <c r="G154" s="56"/>
    </row>
    <row r="155" spans="1:7" ht="27.75" customHeight="1" hidden="1">
      <c r="A155" s="13" t="s">
        <v>75</v>
      </c>
      <c r="B155" s="11" t="s">
        <v>72</v>
      </c>
      <c r="C155" s="96" t="s">
        <v>125</v>
      </c>
      <c r="D155" s="96" t="s">
        <v>11</v>
      </c>
      <c r="E155" s="48" t="s">
        <v>10</v>
      </c>
      <c r="F155" s="19">
        <v>0</v>
      </c>
      <c r="G155" s="56"/>
    </row>
    <row r="156" spans="1:7" ht="22.5" customHeight="1" hidden="1">
      <c r="A156" s="8" t="s">
        <v>75</v>
      </c>
      <c r="B156" s="8" t="s">
        <v>72</v>
      </c>
      <c r="C156" s="94" t="s">
        <v>124</v>
      </c>
      <c r="D156" s="94"/>
      <c r="E156" s="35" t="s">
        <v>61</v>
      </c>
      <c r="F156" s="18">
        <f>F161+F159+F158+F162</f>
        <v>0</v>
      </c>
      <c r="G156" s="56"/>
    </row>
    <row r="157" spans="1:7" ht="22.5" customHeight="1" hidden="1">
      <c r="A157" s="11" t="s">
        <v>75</v>
      </c>
      <c r="B157" s="11" t="s">
        <v>72</v>
      </c>
      <c r="C157" s="96" t="s">
        <v>124</v>
      </c>
      <c r="D157" s="96" t="s">
        <v>27</v>
      </c>
      <c r="E157" s="81" t="s">
        <v>35</v>
      </c>
      <c r="F157" s="19">
        <f>F158+F159</f>
        <v>0</v>
      </c>
      <c r="G157" s="56"/>
    </row>
    <row r="158" spans="1:7" ht="18.75" customHeight="1" hidden="1">
      <c r="A158" s="11" t="s">
        <v>75</v>
      </c>
      <c r="B158" s="11" t="s">
        <v>72</v>
      </c>
      <c r="C158" s="96" t="s">
        <v>124</v>
      </c>
      <c r="D158" s="96" t="s">
        <v>20</v>
      </c>
      <c r="E158" s="36" t="s">
        <v>21</v>
      </c>
      <c r="F158" s="19"/>
      <c r="G158" s="56"/>
    </row>
    <row r="159" spans="1:7" ht="29.25" customHeight="1" hidden="1">
      <c r="A159" s="11" t="s">
        <v>75</v>
      </c>
      <c r="B159" s="11" t="s">
        <v>72</v>
      </c>
      <c r="C159" s="96" t="s">
        <v>124</v>
      </c>
      <c r="D159" s="96" t="s">
        <v>180</v>
      </c>
      <c r="E159" s="36" t="s">
        <v>160</v>
      </c>
      <c r="F159" s="19">
        <v>0</v>
      </c>
      <c r="G159" s="56"/>
    </row>
    <row r="160" spans="1:7" ht="29.25" customHeight="1" hidden="1">
      <c r="A160" s="11" t="s">
        <v>75</v>
      </c>
      <c r="B160" s="11" t="s">
        <v>72</v>
      </c>
      <c r="C160" s="96" t="s">
        <v>124</v>
      </c>
      <c r="D160" s="96" t="s">
        <v>19</v>
      </c>
      <c r="E160" s="36" t="s">
        <v>18</v>
      </c>
      <c r="F160" s="19">
        <f>F161+F162</f>
        <v>0</v>
      </c>
      <c r="G160" s="56"/>
    </row>
    <row r="161" spans="1:7" ht="39.75" customHeight="1" hidden="1">
      <c r="A161" s="11" t="s">
        <v>75</v>
      </c>
      <c r="B161" s="11" t="s">
        <v>72</v>
      </c>
      <c r="C161" s="96" t="s">
        <v>124</v>
      </c>
      <c r="D161" s="96" t="s">
        <v>12</v>
      </c>
      <c r="E161" s="49" t="s">
        <v>13</v>
      </c>
      <c r="F161" s="19">
        <v>0</v>
      </c>
      <c r="G161" s="56"/>
    </row>
    <row r="162" spans="1:7" ht="27" customHeight="1">
      <c r="A162" s="11" t="s">
        <v>75</v>
      </c>
      <c r="B162" s="11" t="s">
        <v>72</v>
      </c>
      <c r="C162" s="96" t="s">
        <v>124</v>
      </c>
      <c r="D162" s="96" t="s">
        <v>147</v>
      </c>
      <c r="E162" s="36" t="s">
        <v>191</v>
      </c>
      <c r="F162" s="19">
        <v>0</v>
      </c>
      <c r="G162" s="56"/>
    </row>
    <row r="163" spans="1:7" ht="2.25" customHeight="1">
      <c r="A163" s="8" t="s">
        <v>75</v>
      </c>
      <c r="B163" s="8" t="s">
        <v>72</v>
      </c>
      <c r="C163" s="94" t="s">
        <v>134</v>
      </c>
      <c r="D163" s="94"/>
      <c r="E163" s="35" t="s">
        <v>135</v>
      </c>
      <c r="F163" s="18">
        <f>SUM(F165)</f>
        <v>0</v>
      </c>
      <c r="G163" s="56"/>
    </row>
    <row r="164" spans="1:7" ht="21.75" customHeight="1" hidden="1">
      <c r="A164" s="11" t="s">
        <v>75</v>
      </c>
      <c r="B164" s="11" t="s">
        <v>72</v>
      </c>
      <c r="C164" s="96" t="s">
        <v>134</v>
      </c>
      <c r="D164" s="96" t="s">
        <v>27</v>
      </c>
      <c r="E164" s="81" t="s">
        <v>35</v>
      </c>
      <c r="F164" s="19">
        <f>F165</f>
        <v>0</v>
      </c>
      <c r="G164" s="56"/>
    </row>
    <row r="165" spans="1:7" ht="21.75" customHeight="1" hidden="1">
      <c r="A165" s="11" t="s">
        <v>75</v>
      </c>
      <c r="B165" s="11" t="s">
        <v>73</v>
      </c>
      <c r="C165" s="96" t="s">
        <v>263</v>
      </c>
      <c r="D165" s="96" t="s">
        <v>264</v>
      </c>
      <c r="E165" s="81" t="s">
        <v>35</v>
      </c>
      <c r="F165" s="19">
        <v>0</v>
      </c>
      <c r="G165" s="56"/>
    </row>
    <row r="166" spans="1:9" ht="19.5" customHeight="1">
      <c r="A166" s="8" t="s">
        <v>75</v>
      </c>
      <c r="B166" s="8" t="s">
        <v>73</v>
      </c>
      <c r="C166" s="94"/>
      <c r="D166" s="94"/>
      <c r="E166" s="35" t="s">
        <v>172</v>
      </c>
      <c r="F166" s="18">
        <f>F173+F167</f>
        <v>3697180.4</v>
      </c>
      <c r="G166" s="56"/>
      <c r="H166" s="50"/>
      <c r="I166" s="20"/>
    </row>
    <row r="167" spans="1:9" ht="57" customHeight="1">
      <c r="A167" s="160" t="s">
        <v>75</v>
      </c>
      <c r="B167" s="160" t="s">
        <v>73</v>
      </c>
      <c r="C167" s="129" t="s">
        <v>321</v>
      </c>
      <c r="D167" s="129"/>
      <c r="E167" s="158" t="s">
        <v>325</v>
      </c>
      <c r="F167" s="18">
        <f>F168</f>
        <v>0</v>
      </c>
      <c r="G167" s="56"/>
      <c r="H167" s="50"/>
      <c r="I167" s="20"/>
    </row>
    <row r="168" spans="1:9" ht="44.25" customHeight="1">
      <c r="A168" s="160" t="s">
        <v>75</v>
      </c>
      <c r="B168" s="160" t="s">
        <v>73</v>
      </c>
      <c r="C168" s="129" t="s">
        <v>331</v>
      </c>
      <c r="D168" s="129"/>
      <c r="E168" s="157" t="s">
        <v>330</v>
      </c>
      <c r="F168" s="18">
        <f>F169+F171</f>
        <v>0</v>
      </c>
      <c r="G168" s="56"/>
      <c r="H168" s="50"/>
      <c r="I168" s="20"/>
    </row>
    <row r="169" spans="1:9" ht="49.5" customHeight="1">
      <c r="A169" s="163" t="s">
        <v>75</v>
      </c>
      <c r="B169" s="163" t="s">
        <v>73</v>
      </c>
      <c r="C169" s="156" t="s">
        <v>322</v>
      </c>
      <c r="D169" s="131" t="s">
        <v>327</v>
      </c>
      <c r="E169" s="161" t="s">
        <v>326</v>
      </c>
      <c r="F169" s="19">
        <f>F170</f>
        <v>0</v>
      </c>
      <c r="G169" s="56"/>
      <c r="H169" s="50"/>
      <c r="I169" s="20"/>
    </row>
    <row r="170" spans="1:9" ht="27" customHeight="1">
      <c r="A170" s="163" t="s">
        <v>75</v>
      </c>
      <c r="B170" s="163" t="s">
        <v>73</v>
      </c>
      <c r="C170" s="156" t="s">
        <v>322</v>
      </c>
      <c r="D170" s="131" t="s">
        <v>27</v>
      </c>
      <c r="E170" s="154" t="s">
        <v>35</v>
      </c>
      <c r="F170" s="19">
        <v>0</v>
      </c>
      <c r="G170" s="56"/>
      <c r="H170" s="50"/>
      <c r="I170" s="20"/>
    </row>
    <row r="171" spans="1:9" ht="26.25" customHeight="1">
      <c r="A171" s="163" t="s">
        <v>75</v>
      </c>
      <c r="B171" s="163" t="s">
        <v>73</v>
      </c>
      <c r="C171" s="156" t="s">
        <v>323</v>
      </c>
      <c r="D171" s="131" t="s">
        <v>327</v>
      </c>
      <c r="E171" s="154" t="s">
        <v>328</v>
      </c>
      <c r="F171" s="19">
        <f>F172</f>
        <v>0</v>
      </c>
      <c r="G171" s="56"/>
      <c r="H171" s="50"/>
      <c r="I171" s="20"/>
    </row>
    <row r="172" spans="1:9" ht="26.25" customHeight="1">
      <c r="A172" s="163" t="s">
        <v>75</v>
      </c>
      <c r="B172" s="163" t="s">
        <v>73</v>
      </c>
      <c r="C172" s="156" t="s">
        <v>323</v>
      </c>
      <c r="D172" s="131" t="s">
        <v>27</v>
      </c>
      <c r="E172" s="154" t="s">
        <v>35</v>
      </c>
      <c r="F172" s="19">
        <v>0</v>
      </c>
      <c r="G172" s="56"/>
      <c r="H172" s="50"/>
      <c r="I172" s="20"/>
    </row>
    <row r="173" spans="1:7" ht="42.75" customHeight="1">
      <c r="A173" s="8" t="s">
        <v>75</v>
      </c>
      <c r="B173" s="8" t="s">
        <v>73</v>
      </c>
      <c r="C173" s="94" t="s">
        <v>101</v>
      </c>
      <c r="D173" s="94"/>
      <c r="E173" s="35" t="s">
        <v>203</v>
      </c>
      <c r="F173" s="18">
        <f>F174</f>
        <v>3697180.4</v>
      </c>
      <c r="G173" s="56"/>
    </row>
    <row r="174" spans="1:7" ht="18.75" customHeight="1">
      <c r="A174" s="8" t="s">
        <v>75</v>
      </c>
      <c r="B174" s="8" t="s">
        <v>73</v>
      </c>
      <c r="C174" s="94" t="s">
        <v>117</v>
      </c>
      <c r="D174" s="94"/>
      <c r="E174" s="35" t="s">
        <v>60</v>
      </c>
      <c r="F174" s="18">
        <f>F175</f>
        <v>3697180.4</v>
      </c>
      <c r="G174" s="56"/>
    </row>
    <row r="175" spans="1:7" ht="15" customHeight="1">
      <c r="A175" s="8" t="s">
        <v>75</v>
      </c>
      <c r="B175" s="8" t="s">
        <v>73</v>
      </c>
      <c r="C175" s="94" t="s">
        <v>129</v>
      </c>
      <c r="D175" s="94"/>
      <c r="E175" s="35" t="s">
        <v>172</v>
      </c>
      <c r="F175" s="18">
        <f>F176+F178+F180</f>
        <v>3697180.4</v>
      </c>
      <c r="G175" s="56"/>
    </row>
    <row r="176" spans="1:7" ht="15" customHeight="1">
      <c r="A176" s="8" t="s">
        <v>75</v>
      </c>
      <c r="B176" s="8" t="s">
        <v>73</v>
      </c>
      <c r="C176" s="94" t="s">
        <v>128</v>
      </c>
      <c r="D176" s="94"/>
      <c r="E176" s="35" t="s">
        <v>173</v>
      </c>
      <c r="F176" s="18">
        <f>F177</f>
        <v>143620.4</v>
      </c>
      <c r="G176" s="56"/>
    </row>
    <row r="177" spans="1:7" ht="30" customHeight="1">
      <c r="A177" s="25" t="s">
        <v>75</v>
      </c>
      <c r="B177" s="25" t="s">
        <v>73</v>
      </c>
      <c r="C177" s="104" t="s">
        <v>128</v>
      </c>
      <c r="D177" s="104" t="s">
        <v>27</v>
      </c>
      <c r="E177" s="81" t="s">
        <v>35</v>
      </c>
      <c r="F177" s="19">
        <v>143620.4</v>
      </c>
      <c r="G177" s="56"/>
    </row>
    <row r="178" spans="1:7" ht="18.75" customHeight="1" hidden="1">
      <c r="A178" s="8" t="s">
        <v>75</v>
      </c>
      <c r="B178" s="8" t="s">
        <v>73</v>
      </c>
      <c r="C178" s="94" t="s">
        <v>127</v>
      </c>
      <c r="D178" s="94"/>
      <c r="E178" s="35" t="s">
        <v>62</v>
      </c>
      <c r="F178" s="18">
        <f>F179</f>
        <v>0</v>
      </c>
      <c r="G178" s="56"/>
    </row>
    <row r="179" spans="1:7" ht="18.75" customHeight="1" hidden="1">
      <c r="A179" s="11" t="s">
        <v>75</v>
      </c>
      <c r="B179" s="11" t="s">
        <v>73</v>
      </c>
      <c r="C179" s="96" t="s">
        <v>127</v>
      </c>
      <c r="D179" s="96" t="s">
        <v>27</v>
      </c>
      <c r="E179" s="81" t="s">
        <v>35</v>
      </c>
      <c r="F179" s="19">
        <v>0</v>
      </c>
      <c r="G179" s="56"/>
    </row>
    <row r="180" spans="1:7" ht="31.5" customHeight="1">
      <c r="A180" s="8" t="s">
        <v>75</v>
      </c>
      <c r="B180" s="8" t="s">
        <v>73</v>
      </c>
      <c r="C180" s="94" t="s">
        <v>126</v>
      </c>
      <c r="D180" s="94"/>
      <c r="E180" s="35" t="s">
        <v>63</v>
      </c>
      <c r="F180" s="18">
        <f>SUM(F181:F181)</f>
        <v>3553560</v>
      </c>
      <c r="G180" s="56"/>
    </row>
    <row r="181" spans="1:7" ht="31.5" customHeight="1">
      <c r="A181" s="11" t="s">
        <v>75</v>
      </c>
      <c r="B181" s="11" t="s">
        <v>73</v>
      </c>
      <c r="C181" s="96" t="s">
        <v>126</v>
      </c>
      <c r="D181" s="96" t="s">
        <v>27</v>
      </c>
      <c r="E181" s="81" t="s">
        <v>35</v>
      </c>
      <c r="F181" s="19">
        <v>3553560</v>
      </c>
      <c r="G181" s="56"/>
    </row>
    <row r="182" spans="1:7" ht="18" customHeight="1">
      <c r="A182" s="8" t="s">
        <v>75</v>
      </c>
      <c r="B182" s="8" t="s">
        <v>75</v>
      </c>
      <c r="C182" s="94" t="s">
        <v>302</v>
      </c>
      <c r="D182" s="94"/>
      <c r="E182" s="80" t="s">
        <v>303</v>
      </c>
      <c r="F182" s="18">
        <f>SUM(F183+F185)</f>
        <v>237000</v>
      </c>
      <c r="G182" s="56"/>
    </row>
    <row r="183" spans="1:7" ht="31.5" customHeight="1">
      <c r="A183" s="11" t="s">
        <v>75</v>
      </c>
      <c r="B183" s="11" t="s">
        <v>75</v>
      </c>
      <c r="C183" s="96" t="s">
        <v>228</v>
      </c>
      <c r="D183" s="96"/>
      <c r="E183" s="81" t="s">
        <v>304</v>
      </c>
      <c r="F183" s="18">
        <f>SUM(F184)</f>
        <v>128900</v>
      </c>
      <c r="G183" s="56"/>
    </row>
    <row r="184" spans="1:7" ht="31.5" customHeight="1">
      <c r="A184" s="11" t="s">
        <v>75</v>
      </c>
      <c r="B184" s="11" t="s">
        <v>75</v>
      </c>
      <c r="C184" s="96" t="s">
        <v>228</v>
      </c>
      <c r="D184" s="96" t="s">
        <v>27</v>
      </c>
      <c r="E184" s="81" t="s">
        <v>35</v>
      </c>
      <c r="F184" s="19">
        <v>128900</v>
      </c>
      <c r="G184" s="56"/>
    </row>
    <row r="185" spans="1:7" ht="31.5" customHeight="1">
      <c r="A185" s="8" t="s">
        <v>75</v>
      </c>
      <c r="B185" s="8" t="s">
        <v>75</v>
      </c>
      <c r="C185" s="94" t="s">
        <v>315</v>
      </c>
      <c r="D185" s="94"/>
      <c r="E185" s="80" t="s">
        <v>304</v>
      </c>
      <c r="F185" s="18">
        <f>SUM(F186)</f>
        <v>108100</v>
      </c>
      <c r="G185" s="56"/>
    </row>
    <row r="186" spans="1:7" ht="31.5" customHeight="1">
      <c r="A186" s="11" t="s">
        <v>75</v>
      </c>
      <c r="B186" s="11" t="s">
        <v>75</v>
      </c>
      <c r="C186" s="96" t="s">
        <v>315</v>
      </c>
      <c r="D186" s="96" t="s">
        <v>27</v>
      </c>
      <c r="E186" s="81" t="s">
        <v>35</v>
      </c>
      <c r="F186" s="19">
        <v>108100</v>
      </c>
      <c r="G186" s="56"/>
    </row>
    <row r="187" spans="1:7" ht="16.5" customHeight="1">
      <c r="A187" s="8" t="s">
        <v>305</v>
      </c>
      <c r="B187" s="8"/>
      <c r="C187" s="94"/>
      <c r="D187" s="94"/>
      <c r="E187" s="80" t="s">
        <v>306</v>
      </c>
      <c r="F187" s="18">
        <f>SUM(F188:F188)</f>
        <v>20000</v>
      </c>
      <c r="G187" s="56"/>
    </row>
    <row r="188" spans="1:7" ht="19.5" customHeight="1">
      <c r="A188" s="11" t="s">
        <v>305</v>
      </c>
      <c r="B188" s="11" t="s">
        <v>75</v>
      </c>
      <c r="C188" s="94" t="s">
        <v>302</v>
      </c>
      <c r="D188" s="96"/>
      <c r="E188" s="80" t="s">
        <v>307</v>
      </c>
      <c r="F188" s="18">
        <f>SUM(F191:F191)</f>
        <v>20000</v>
      </c>
      <c r="G188" s="56"/>
    </row>
    <row r="189" spans="1:7" ht="53.25" customHeight="1">
      <c r="A189" s="8" t="s">
        <v>305</v>
      </c>
      <c r="B189" s="8" t="s">
        <v>75</v>
      </c>
      <c r="C189" s="129" t="s">
        <v>285</v>
      </c>
      <c r="D189" s="131"/>
      <c r="E189" s="152" t="s">
        <v>286</v>
      </c>
      <c r="F189" s="133">
        <f>F190</f>
        <v>20000</v>
      </c>
      <c r="G189" s="56"/>
    </row>
    <row r="190" spans="1:7" ht="31.5" customHeight="1">
      <c r="A190" s="11" t="s">
        <v>305</v>
      </c>
      <c r="B190" s="11" t="s">
        <v>75</v>
      </c>
      <c r="C190" s="131" t="s">
        <v>287</v>
      </c>
      <c r="D190" s="153" t="s">
        <v>26</v>
      </c>
      <c r="E190" s="154" t="s">
        <v>24</v>
      </c>
      <c r="F190" s="136">
        <f>F191</f>
        <v>20000</v>
      </c>
      <c r="G190" s="56"/>
    </row>
    <row r="191" spans="1:7" ht="31.5" customHeight="1">
      <c r="A191" s="11" t="s">
        <v>305</v>
      </c>
      <c r="B191" s="11" t="s">
        <v>75</v>
      </c>
      <c r="C191" s="131" t="s">
        <v>287</v>
      </c>
      <c r="D191" s="153" t="s">
        <v>27</v>
      </c>
      <c r="E191" s="155" t="s">
        <v>54</v>
      </c>
      <c r="F191" s="136">
        <v>20000</v>
      </c>
      <c r="G191" s="56"/>
    </row>
    <row r="192" spans="1:7" ht="19.5" customHeight="1">
      <c r="A192" s="41" t="s">
        <v>76</v>
      </c>
      <c r="B192" s="41"/>
      <c r="C192" s="95"/>
      <c r="D192" s="95"/>
      <c r="E192" s="42" t="s">
        <v>64</v>
      </c>
      <c r="F192" s="43">
        <f>F193</f>
        <v>1000</v>
      </c>
      <c r="G192" s="63"/>
    </row>
    <row r="193" spans="1:7" ht="28.5" customHeight="1">
      <c r="A193" s="8" t="s">
        <v>76</v>
      </c>
      <c r="B193" s="8" t="s">
        <v>75</v>
      </c>
      <c r="C193" s="94"/>
      <c r="D193" s="94"/>
      <c r="E193" s="35" t="s">
        <v>231</v>
      </c>
      <c r="F193" s="18">
        <f>F194</f>
        <v>1000</v>
      </c>
      <c r="G193" s="56"/>
    </row>
    <row r="194" spans="1:7" ht="39.75" customHeight="1">
      <c r="A194" s="8" t="s">
        <v>76</v>
      </c>
      <c r="B194" s="8" t="s">
        <v>75</v>
      </c>
      <c r="C194" s="94" t="s">
        <v>199</v>
      </c>
      <c r="D194" s="94"/>
      <c r="E194" s="72" t="s">
        <v>273</v>
      </c>
      <c r="F194" s="18">
        <f>F195</f>
        <v>1000</v>
      </c>
      <c r="G194" s="56"/>
    </row>
    <row r="195" spans="1:7" ht="19.5" customHeight="1">
      <c r="A195" s="8" t="s">
        <v>76</v>
      </c>
      <c r="B195" s="8" t="s">
        <v>75</v>
      </c>
      <c r="C195" s="94" t="s">
        <v>200</v>
      </c>
      <c r="D195" s="94"/>
      <c r="E195" s="72" t="s">
        <v>232</v>
      </c>
      <c r="F195" s="18">
        <f>F196</f>
        <v>1000</v>
      </c>
      <c r="G195" s="56"/>
    </row>
    <row r="196" spans="1:7" ht="19.5" customHeight="1">
      <c r="A196" s="8" t="s">
        <v>76</v>
      </c>
      <c r="B196" s="8" t="s">
        <v>75</v>
      </c>
      <c r="C196" s="94" t="s">
        <v>234</v>
      </c>
      <c r="D196" s="94"/>
      <c r="E196" s="35" t="s">
        <v>233</v>
      </c>
      <c r="F196" s="18">
        <f>F197</f>
        <v>1000</v>
      </c>
      <c r="G196" s="56"/>
    </row>
    <row r="197" spans="1:7" ht="33.75" customHeight="1">
      <c r="A197" s="11" t="s">
        <v>76</v>
      </c>
      <c r="B197" s="11" t="s">
        <v>75</v>
      </c>
      <c r="C197" s="96" t="s">
        <v>234</v>
      </c>
      <c r="D197" s="96" t="s">
        <v>27</v>
      </c>
      <c r="E197" s="81" t="s">
        <v>35</v>
      </c>
      <c r="F197" s="19">
        <v>1000</v>
      </c>
      <c r="G197" s="56"/>
    </row>
    <row r="198" spans="1:7" ht="32.25" customHeight="1">
      <c r="A198" s="41" t="s">
        <v>77</v>
      </c>
      <c r="B198" s="41"/>
      <c r="C198" s="95"/>
      <c r="D198" s="95"/>
      <c r="E198" s="42" t="s">
        <v>65</v>
      </c>
      <c r="F198" s="43">
        <f>F199+F213</f>
        <v>6910803</v>
      </c>
      <c r="G198" s="63"/>
    </row>
    <row r="199" spans="1:7" ht="20.25" customHeight="1">
      <c r="A199" s="8" t="s">
        <v>77</v>
      </c>
      <c r="B199" s="8" t="s">
        <v>71</v>
      </c>
      <c r="C199" s="94"/>
      <c r="D199" s="94"/>
      <c r="E199" s="35" t="s">
        <v>66</v>
      </c>
      <c r="F199" s="18">
        <f>F208+F200</f>
        <v>3891610</v>
      </c>
      <c r="G199" s="56"/>
    </row>
    <row r="200" spans="1:7" ht="32.25" customHeight="1">
      <c r="A200" s="8" t="s">
        <v>77</v>
      </c>
      <c r="B200" s="8" t="s">
        <v>71</v>
      </c>
      <c r="C200" s="94" t="s">
        <v>196</v>
      </c>
      <c r="D200" s="94"/>
      <c r="E200" s="37" t="s">
        <v>281</v>
      </c>
      <c r="F200" s="18">
        <f>F204+F205</f>
        <v>787000</v>
      </c>
      <c r="G200" s="56"/>
    </row>
    <row r="201" spans="1:7" ht="20.25" customHeight="1">
      <c r="A201" s="8" t="s">
        <v>77</v>
      </c>
      <c r="B201" s="8" t="s">
        <v>71</v>
      </c>
      <c r="C201" s="94" t="s">
        <v>42</v>
      </c>
      <c r="D201" s="94"/>
      <c r="E201" s="35" t="s">
        <v>282</v>
      </c>
      <c r="F201" s="133">
        <f>F202</f>
        <v>769887.88</v>
      </c>
      <c r="G201" s="56"/>
    </row>
    <row r="202" spans="1:7" ht="20.25" customHeight="1">
      <c r="A202" s="8" t="s">
        <v>77</v>
      </c>
      <c r="B202" s="8" t="s">
        <v>71</v>
      </c>
      <c r="C202" s="94" t="s">
        <v>239</v>
      </c>
      <c r="D202" s="94"/>
      <c r="E202" s="35" t="s">
        <v>241</v>
      </c>
      <c r="F202" s="133">
        <f>F204</f>
        <v>769887.88</v>
      </c>
      <c r="G202" s="56"/>
    </row>
    <row r="203" spans="1:7" ht="0.75" customHeight="1">
      <c r="A203" s="8"/>
      <c r="B203" s="8"/>
      <c r="C203" s="94"/>
      <c r="D203" s="94"/>
      <c r="E203" s="35"/>
      <c r="F203" s="133"/>
      <c r="G203" s="56"/>
    </row>
    <row r="204" spans="1:7" ht="28.5" customHeight="1">
      <c r="A204" s="11" t="s">
        <v>77</v>
      </c>
      <c r="B204" s="11" t="s">
        <v>71</v>
      </c>
      <c r="C204" s="96" t="s">
        <v>239</v>
      </c>
      <c r="D204" s="96" t="s">
        <v>27</v>
      </c>
      <c r="E204" s="81" t="s">
        <v>35</v>
      </c>
      <c r="F204" s="18">
        <v>769887.88</v>
      </c>
      <c r="G204" s="56"/>
    </row>
    <row r="205" spans="1:7" ht="28.5" customHeight="1">
      <c r="A205" s="8" t="s">
        <v>77</v>
      </c>
      <c r="B205" s="8" t="s">
        <v>71</v>
      </c>
      <c r="C205" s="94" t="s">
        <v>316</v>
      </c>
      <c r="D205" s="94"/>
      <c r="E205" s="80" t="s">
        <v>317</v>
      </c>
      <c r="F205" s="133">
        <f>F207</f>
        <v>17112.12</v>
      </c>
      <c r="G205" s="56"/>
    </row>
    <row r="206" spans="1:7" ht="1.5" customHeight="1">
      <c r="A206" s="11" t="s">
        <v>77</v>
      </c>
      <c r="B206" s="11" t="s">
        <v>71</v>
      </c>
      <c r="C206" s="96" t="s">
        <v>316</v>
      </c>
      <c r="D206" s="96" t="s">
        <v>26</v>
      </c>
      <c r="E206" s="81" t="s">
        <v>24</v>
      </c>
      <c r="F206" s="18">
        <v>0</v>
      </c>
      <c r="G206" s="56"/>
    </row>
    <row r="207" spans="1:7" ht="30.75" customHeight="1">
      <c r="A207" s="11" t="s">
        <v>77</v>
      </c>
      <c r="B207" s="11" t="s">
        <v>71</v>
      </c>
      <c r="C207" s="96" t="s">
        <v>316</v>
      </c>
      <c r="D207" s="94" t="s">
        <v>27</v>
      </c>
      <c r="E207" s="81" t="s">
        <v>35</v>
      </c>
      <c r="F207" s="18">
        <v>17112.12</v>
      </c>
      <c r="G207" s="56"/>
    </row>
    <row r="208" spans="1:7" ht="39" customHeight="1">
      <c r="A208" s="8" t="s">
        <v>77</v>
      </c>
      <c r="B208" s="8" t="s">
        <v>71</v>
      </c>
      <c r="C208" s="94" t="s">
        <v>101</v>
      </c>
      <c r="D208" s="94"/>
      <c r="E208" s="35" t="s">
        <v>223</v>
      </c>
      <c r="F208" s="18">
        <f>F209</f>
        <v>3104610</v>
      </c>
      <c r="G208" s="56"/>
    </row>
    <row r="209" spans="1:7" ht="39.75" customHeight="1">
      <c r="A209" s="8" t="s">
        <v>77</v>
      </c>
      <c r="B209" s="8" t="s">
        <v>71</v>
      </c>
      <c r="C209" s="94" t="s">
        <v>100</v>
      </c>
      <c r="D209" s="94"/>
      <c r="E209" s="35" t="s">
        <v>211</v>
      </c>
      <c r="F209" s="18">
        <f>F210</f>
        <v>3104610</v>
      </c>
      <c r="G209" s="56"/>
    </row>
    <row r="210" spans="1:7" ht="29.25" customHeight="1">
      <c r="A210" s="8" t="s">
        <v>77</v>
      </c>
      <c r="B210" s="8" t="s">
        <v>71</v>
      </c>
      <c r="C210" s="94" t="s">
        <v>102</v>
      </c>
      <c r="D210" s="94"/>
      <c r="E210" s="35" t="s">
        <v>174</v>
      </c>
      <c r="F210" s="18">
        <f>F211</f>
        <v>3104610</v>
      </c>
      <c r="G210" s="56"/>
    </row>
    <row r="211" spans="1:7" ht="21" customHeight="1">
      <c r="A211" s="11" t="s">
        <v>77</v>
      </c>
      <c r="B211" s="11" t="s">
        <v>71</v>
      </c>
      <c r="C211" s="96" t="s">
        <v>102</v>
      </c>
      <c r="D211" s="96" t="s">
        <v>235</v>
      </c>
      <c r="E211" s="36" t="s">
        <v>236</v>
      </c>
      <c r="F211" s="18">
        <f>F212</f>
        <v>3104610</v>
      </c>
      <c r="G211" s="56"/>
    </row>
    <row r="212" spans="1:7" ht="45" customHeight="1">
      <c r="A212" s="11" t="s">
        <v>77</v>
      </c>
      <c r="B212" s="11" t="s">
        <v>71</v>
      </c>
      <c r="C212" s="96" t="s">
        <v>102</v>
      </c>
      <c r="D212" s="96" t="s">
        <v>237</v>
      </c>
      <c r="E212" s="36" t="s">
        <v>238</v>
      </c>
      <c r="F212" s="136">
        <v>3104610</v>
      </c>
      <c r="G212" s="56"/>
    </row>
    <row r="213" spans="1:8" s="15" customFormat="1" ht="17.25" customHeight="1">
      <c r="A213" s="8" t="s">
        <v>77</v>
      </c>
      <c r="B213" s="8" t="s">
        <v>74</v>
      </c>
      <c r="C213" s="94"/>
      <c r="D213" s="94"/>
      <c r="E213" s="35" t="s">
        <v>67</v>
      </c>
      <c r="F213" s="18">
        <f>F222+F214</f>
        <v>3019193</v>
      </c>
      <c r="G213" s="56"/>
      <c r="H213" s="68"/>
    </row>
    <row r="214" spans="1:8" s="15" customFormat="1" ht="24.75" customHeight="1">
      <c r="A214" s="8" t="s">
        <v>77</v>
      </c>
      <c r="B214" s="8" t="s">
        <v>74</v>
      </c>
      <c r="C214" s="94" t="s">
        <v>104</v>
      </c>
      <c r="D214" s="94"/>
      <c r="E214" s="37" t="s">
        <v>276</v>
      </c>
      <c r="F214" s="18">
        <f>F215</f>
        <v>60000</v>
      </c>
      <c r="G214" s="56"/>
      <c r="H214" s="68"/>
    </row>
    <row r="215" spans="1:8" s="15" customFormat="1" ht="24.75" customHeight="1">
      <c r="A215" s="8" t="s">
        <v>77</v>
      </c>
      <c r="B215" s="8" t="s">
        <v>74</v>
      </c>
      <c r="C215" s="94" t="s">
        <v>105</v>
      </c>
      <c r="D215" s="94"/>
      <c r="E215" s="35" t="s">
        <v>107</v>
      </c>
      <c r="F215" s="18">
        <f>F216</f>
        <v>60000</v>
      </c>
      <c r="G215" s="56"/>
      <c r="H215" s="68"/>
    </row>
    <row r="216" spans="1:8" s="15" customFormat="1" ht="29.25" customHeight="1">
      <c r="A216" s="8" t="s">
        <v>77</v>
      </c>
      <c r="B216" s="8" t="s">
        <v>74</v>
      </c>
      <c r="C216" s="94" t="s">
        <v>207</v>
      </c>
      <c r="D216" s="94"/>
      <c r="E216" s="35" t="s">
        <v>161</v>
      </c>
      <c r="F216" s="18">
        <f>F217</f>
        <v>60000</v>
      </c>
      <c r="G216" s="56"/>
      <c r="H216" s="68"/>
    </row>
    <row r="217" spans="1:8" s="15" customFormat="1" ht="24.75" customHeight="1">
      <c r="A217" s="11" t="s">
        <v>77</v>
      </c>
      <c r="B217" s="11" t="s">
        <v>74</v>
      </c>
      <c r="C217" s="96" t="s">
        <v>207</v>
      </c>
      <c r="D217" s="96" t="s">
        <v>27</v>
      </c>
      <c r="E217" s="81" t="s">
        <v>35</v>
      </c>
      <c r="F217" s="19">
        <v>60000</v>
      </c>
      <c r="G217" s="56"/>
      <c r="H217" s="68"/>
    </row>
    <row r="218" spans="1:8" s="15" customFormat="1" ht="1.5" customHeight="1">
      <c r="A218" s="8" t="s">
        <v>77</v>
      </c>
      <c r="B218" s="8" t="s">
        <v>74</v>
      </c>
      <c r="C218" s="94" t="s">
        <v>196</v>
      </c>
      <c r="D218" s="94"/>
      <c r="E218" s="37" t="s">
        <v>281</v>
      </c>
      <c r="F218" s="18">
        <f>F219</f>
        <v>0</v>
      </c>
      <c r="G218" s="56"/>
      <c r="H218" s="68"/>
    </row>
    <row r="219" spans="1:8" s="15" customFormat="1" ht="24.75" customHeight="1" hidden="1">
      <c r="A219" s="8" t="s">
        <v>77</v>
      </c>
      <c r="B219" s="8" t="s">
        <v>74</v>
      </c>
      <c r="C219" s="94" t="s">
        <v>42</v>
      </c>
      <c r="D219" s="94"/>
      <c r="E219" s="35" t="s">
        <v>282</v>
      </c>
      <c r="F219" s="18">
        <f>F220</f>
        <v>0</v>
      </c>
      <c r="G219" s="56"/>
      <c r="H219" s="68"/>
    </row>
    <row r="220" spans="1:8" s="15" customFormat="1" ht="24.75" customHeight="1" hidden="1">
      <c r="A220" s="8" t="s">
        <v>77</v>
      </c>
      <c r="B220" s="8" t="s">
        <v>74</v>
      </c>
      <c r="C220" s="94" t="s">
        <v>239</v>
      </c>
      <c r="D220" s="94"/>
      <c r="E220" s="35" t="s">
        <v>241</v>
      </c>
      <c r="F220" s="18">
        <f>F221</f>
        <v>0</v>
      </c>
      <c r="G220" s="56"/>
      <c r="H220" s="68"/>
    </row>
    <row r="221" spans="1:8" s="15" customFormat="1" ht="24.75" customHeight="1" hidden="1">
      <c r="A221" s="11" t="s">
        <v>77</v>
      </c>
      <c r="B221" s="11" t="s">
        <v>74</v>
      </c>
      <c r="C221" s="96" t="s">
        <v>239</v>
      </c>
      <c r="D221" s="96" t="s">
        <v>27</v>
      </c>
      <c r="E221" s="81" t="s">
        <v>35</v>
      </c>
      <c r="F221" s="19">
        <v>0</v>
      </c>
      <c r="G221" s="56"/>
      <c r="H221" s="68"/>
    </row>
    <row r="222" spans="1:8" s="15" customFormat="1" ht="40.5" customHeight="1">
      <c r="A222" s="8" t="s">
        <v>77</v>
      </c>
      <c r="B222" s="8" t="s">
        <v>74</v>
      </c>
      <c r="C222" s="94" t="s">
        <v>101</v>
      </c>
      <c r="D222" s="94"/>
      <c r="E222" s="35" t="s">
        <v>223</v>
      </c>
      <c r="F222" s="18">
        <f>F223</f>
        <v>2959193</v>
      </c>
      <c r="G222" s="56"/>
      <c r="H222" s="68"/>
    </row>
    <row r="223" spans="1:8" ht="42.75" customHeight="1">
      <c r="A223" s="8" t="s">
        <v>77</v>
      </c>
      <c r="B223" s="8" t="s">
        <v>74</v>
      </c>
      <c r="C223" s="94" t="s">
        <v>100</v>
      </c>
      <c r="D223" s="94"/>
      <c r="E223" s="35" t="s">
        <v>211</v>
      </c>
      <c r="F223" s="18">
        <f>F232</f>
        <v>2959193</v>
      </c>
      <c r="G223" s="56"/>
      <c r="H223" s="70"/>
    </row>
    <row r="224" spans="1:7" ht="28.5" customHeight="1" hidden="1">
      <c r="A224" s="8" t="s">
        <v>77</v>
      </c>
      <c r="B224" s="8" t="s">
        <v>74</v>
      </c>
      <c r="C224" s="94" t="s">
        <v>99</v>
      </c>
      <c r="D224" s="94"/>
      <c r="E224" s="35" t="s">
        <v>188</v>
      </c>
      <c r="F224" s="18">
        <f>F226+F227+F231+F229</f>
        <v>0</v>
      </c>
      <c r="G224" s="56"/>
    </row>
    <row r="225" spans="1:7" ht="28.5" customHeight="1" hidden="1">
      <c r="A225" s="11" t="s">
        <v>77</v>
      </c>
      <c r="B225" s="11" t="s">
        <v>74</v>
      </c>
      <c r="C225" s="96" t="s">
        <v>99</v>
      </c>
      <c r="D225" s="96" t="s">
        <v>34</v>
      </c>
      <c r="E225" s="36" t="s">
        <v>39</v>
      </c>
      <c r="F225" s="19">
        <f>F226+F227</f>
        <v>0</v>
      </c>
      <c r="G225" s="56"/>
    </row>
    <row r="226" spans="1:7" ht="20.25" customHeight="1" hidden="1">
      <c r="A226" s="11" t="s">
        <v>77</v>
      </c>
      <c r="B226" s="11" t="s">
        <v>74</v>
      </c>
      <c r="C226" s="96" t="s">
        <v>99</v>
      </c>
      <c r="D226" s="96" t="s">
        <v>185</v>
      </c>
      <c r="E226" s="12" t="s">
        <v>7</v>
      </c>
      <c r="F226" s="19">
        <v>0</v>
      </c>
      <c r="G226" s="56"/>
    </row>
    <row r="227" spans="1:8" s="15" customFormat="1" ht="27.75" customHeight="1" hidden="1">
      <c r="A227" s="11" t="s">
        <v>77</v>
      </c>
      <c r="B227" s="11" t="s">
        <v>74</v>
      </c>
      <c r="C227" s="96" t="s">
        <v>99</v>
      </c>
      <c r="D227" s="96" t="s">
        <v>138</v>
      </c>
      <c r="E227" s="36" t="s">
        <v>132</v>
      </c>
      <c r="F227" s="19">
        <v>0</v>
      </c>
      <c r="G227" s="56"/>
      <c r="H227" s="68"/>
    </row>
    <row r="228" spans="1:8" s="15" customFormat="1" ht="27.75" customHeight="1" hidden="1">
      <c r="A228" s="11" t="s">
        <v>77</v>
      </c>
      <c r="B228" s="11" t="s">
        <v>74</v>
      </c>
      <c r="C228" s="96" t="s">
        <v>99</v>
      </c>
      <c r="D228" s="96" t="s">
        <v>27</v>
      </c>
      <c r="E228" s="81" t="s">
        <v>35</v>
      </c>
      <c r="F228" s="19">
        <f>F229</f>
        <v>0</v>
      </c>
      <c r="G228" s="56"/>
      <c r="H228" s="68"/>
    </row>
    <row r="229" spans="1:7" ht="27.75" customHeight="1" hidden="1">
      <c r="A229" s="11" t="s">
        <v>77</v>
      </c>
      <c r="B229" s="11" t="s">
        <v>74</v>
      </c>
      <c r="C229" s="96" t="s">
        <v>99</v>
      </c>
      <c r="D229" s="96" t="s">
        <v>180</v>
      </c>
      <c r="E229" s="36" t="s">
        <v>175</v>
      </c>
      <c r="F229" s="19">
        <v>0</v>
      </c>
      <c r="G229" s="66"/>
    </row>
    <row r="230" spans="1:7" ht="27.75" customHeight="1" hidden="1">
      <c r="A230" s="11" t="s">
        <v>77</v>
      </c>
      <c r="B230" s="11" t="s">
        <v>74</v>
      </c>
      <c r="C230" s="96" t="s">
        <v>99</v>
      </c>
      <c r="D230" s="96" t="s">
        <v>30</v>
      </c>
      <c r="E230" s="36" t="s">
        <v>37</v>
      </c>
      <c r="F230" s="19">
        <f>F231</f>
        <v>0</v>
      </c>
      <c r="G230" s="66"/>
    </row>
    <row r="231" spans="1:7" ht="28.5" customHeight="1" hidden="1">
      <c r="A231" s="11" t="s">
        <v>77</v>
      </c>
      <c r="B231" s="11" t="s">
        <v>74</v>
      </c>
      <c r="C231" s="96" t="s">
        <v>99</v>
      </c>
      <c r="D231" s="96" t="s">
        <v>147</v>
      </c>
      <c r="E231" s="36" t="s">
        <v>191</v>
      </c>
      <c r="F231" s="19">
        <v>0</v>
      </c>
      <c r="G231" s="56"/>
    </row>
    <row r="232" spans="1:7" ht="54" customHeight="1">
      <c r="A232" s="8" t="s">
        <v>77</v>
      </c>
      <c r="B232" s="8" t="s">
        <v>74</v>
      </c>
      <c r="C232" s="94" t="s">
        <v>98</v>
      </c>
      <c r="D232" s="94"/>
      <c r="E232" s="35" t="s">
        <v>97</v>
      </c>
      <c r="F232" s="18">
        <f>SUM(F233:F234)</f>
        <v>2959193</v>
      </c>
      <c r="G232" s="56"/>
    </row>
    <row r="233" spans="1:7" ht="27" customHeight="1">
      <c r="A233" s="11" t="s">
        <v>77</v>
      </c>
      <c r="B233" s="11" t="s">
        <v>74</v>
      </c>
      <c r="C233" s="96" t="s">
        <v>98</v>
      </c>
      <c r="D233" s="96" t="s">
        <v>29</v>
      </c>
      <c r="E233" s="81" t="s">
        <v>32</v>
      </c>
      <c r="F233" s="19">
        <v>2707000</v>
      </c>
      <c r="G233" s="56"/>
    </row>
    <row r="234" spans="1:7" ht="26.25" customHeight="1">
      <c r="A234" s="13" t="s">
        <v>77</v>
      </c>
      <c r="B234" s="13" t="s">
        <v>74</v>
      </c>
      <c r="C234" s="96" t="s">
        <v>98</v>
      </c>
      <c r="D234" s="96" t="s">
        <v>27</v>
      </c>
      <c r="E234" s="81" t="s">
        <v>35</v>
      </c>
      <c r="F234" s="19">
        <v>252193</v>
      </c>
      <c r="G234" s="56"/>
    </row>
    <row r="235" spans="1:7" ht="18" customHeight="1">
      <c r="A235" s="41">
        <v>10</v>
      </c>
      <c r="B235" s="41"/>
      <c r="C235" s="95"/>
      <c r="D235" s="95"/>
      <c r="E235" s="42" t="s">
        <v>176</v>
      </c>
      <c r="F235" s="43">
        <f>F236+F242+F248</f>
        <v>502704</v>
      </c>
      <c r="G235" s="63"/>
    </row>
    <row r="236" spans="1:8" ht="17.25" customHeight="1">
      <c r="A236" s="8">
        <v>10</v>
      </c>
      <c r="B236" s="8" t="s">
        <v>71</v>
      </c>
      <c r="C236" s="94"/>
      <c r="D236" s="94"/>
      <c r="E236" s="35" t="s">
        <v>68</v>
      </c>
      <c r="F236" s="18">
        <f>F237</f>
        <v>368704</v>
      </c>
      <c r="G236" s="56"/>
      <c r="H236" s="50"/>
    </row>
    <row r="237" spans="1:8" s="15" customFormat="1" ht="24.75" customHeight="1">
      <c r="A237" s="8">
        <v>10</v>
      </c>
      <c r="B237" s="8" t="s">
        <v>71</v>
      </c>
      <c r="C237" s="94" t="s">
        <v>92</v>
      </c>
      <c r="D237" s="94"/>
      <c r="E237" s="72" t="s">
        <v>283</v>
      </c>
      <c r="F237" s="18">
        <f>F238</f>
        <v>368704</v>
      </c>
      <c r="G237" s="56"/>
      <c r="H237" s="68"/>
    </row>
    <row r="238" spans="1:8" s="15" customFormat="1" ht="27.75" customHeight="1">
      <c r="A238" s="8" t="s">
        <v>182</v>
      </c>
      <c r="B238" s="8" t="s">
        <v>71</v>
      </c>
      <c r="C238" s="94" t="s">
        <v>95</v>
      </c>
      <c r="D238" s="94"/>
      <c r="E238" s="72" t="s">
        <v>96</v>
      </c>
      <c r="F238" s="30">
        <f>F239</f>
        <v>368704</v>
      </c>
      <c r="G238" s="57"/>
      <c r="H238" s="68"/>
    </row>
    <row r="239" spans="1:8" s="15" customFormat="1" ht="26.25" customHeight="1">
      <c r="A239" s="8" t="s">
        <v>182</v>
      </c>
      <c r="B239" s="8" t="s">
        <v>71</v>
      </c>
      <c r="C239" s="94" t="s">
        <v>243</v>
      </c>
      <c r="D239" s="94"/>
      <c r="E239" s="35" t="s">
        <v>69</v>
      </c>
      <c r="F239" s="18">
        <f>F240</f>
        <v>368704</v>
      </c>
      <c r="G239" s="56"/>
      <c r="H239" s="70"/>
    </row>
    <row r="240" spans="1:8" ht="29.25" customHeight="1">
      <c r="A240" s="8">
        <v>10</v>
      </c>
      <c r="B240" s="8" t="s">
        <v>71</v>
      </c>
      <c r="C240" s="94" t="s">
        <v>245</v>
      </c>
      <c r="D240" s="94"/>
      <c r="E240" s="35" t="s">
        <v>244</v>
      </c>
      <c r="F240" s="18">
        <f>F241</f>
        <v>368704</v>
      </c>
      <c r="G240" s="56"/>
      <c r="H240" s="70"/>
    </row>
    <row r="241" spans="1:8" ht="14.25" customHeight="1">
      <c r="A241" s="11" t="s">
        <v>182</v>
      </c>
      <c r="B241" s="11" t="s">
        <v>71</v>
      </c>
      <c r="C241" s="96" t="s">
        <v>245</v>
      </c>
      <c r="D241" s="96" t="s">
        <v>33</v>
      </c>
      <c r="E241" s="36" t="s">
        <v>70</v>
      </c>
      <c r="F241" s="19">
        <v>368704</v>
      </c>
      <c r="G241" s="56"/>
      <c r="H241" s="70"/>
    </row>
    <row r="242" spans="1:7" ht="16.5" customHeight="1">
      <c r="A242" s="8">
        <v>10</v>
      </c>
      <c r="B242" s="8" t="s">
        <v>73</v>
      </c>
      <c r="C242" s="94"/>
      <c r="D242" s="94"/>
      <c r="E242" s="35" t="s">
        <v>189</v>
      </c>
      <c r="F242" s="18">
        <f>F243</f>
        <v>45000</v>
      </c>
      <c r="G242" s="56"/>
    </row>
    <row r="243" spans="1:7" ht="27.75" customHeight="1">
      <c r="A243" s="8">
        <v>10</v>
      </c>
      <c r="B243" s="8" t="s">
        <v>73</v>
      </c>
      <c r="C243" s="94" t="s">
        <v>92</v>
      </c>
      <c r="D243" s="94"/>
      <c r="E243" s="72" t="s">
        <v>283</v>
      </c>
      <c r="F243" s="18">
        <f>F244</f>
        <v>45000</v>
      </c>
      <c r="G243" s="56"/>
    </row>
    <row r="244" spans="1:7" ht="27.75" customHeight="1">
      <c r="A244" s="8" t="s">
        <v>182</v>
      </c>
      <c r="B244" s="8" t="s">
        <v>73</v>
      </c>
      <c r="C244" s="94" t="s">
        <v>95</v>
      </c>
      <c r="D244" s="94"/>
      <c r="E244" s="72" t="s">
        <v>96</v>
      </c>
      <c r="F244" s="30">
        <f>F245</f>
        <v>45000</v>
      </c>
      <c r="G244" s="57"/>
    </row>
    <row r="245" spans="1:7" ht="27" customHeight="1">
      <c r="A245" s="8" t="s">
        <v>182</v>
      </c>
      <c r="B245" s="8" t="s">
        <v>73</v>
      </c>
      <c r="C245" s="94" t="s">
        <v>243</v>
      </c>
      <c r="D245" s="94"/>
      <c r="E245" s="35" t="s">
        <v>69</v>
      </c>
      <c r="F245" s="18">
        <f>F246</f>
        <v>45000</v>
      </c>
      <c r="G245" s="56"/>
    </row>
    <row r="246" spans="1:7" ht="30" customHeight="1">
      <c r="A246" s="8">
        <v>10</v>
      </c>
      <c r="B246" s="8" t="s">
        <v>73</v>
      </c>
      <c r="C246" s="94" t="s">
        <v>247</v>
      </c>
      <c r="D246" s="94"/>
      <c r="E246" s="35" t="s">
        <v>246</v>
      </c>
      <c r="F246" s="18">
        <f>F247</f>
        <v>45000</v>
      </c>
      <c r="G246" s="56"/>
    </row>
    <row r="247" spans="1:7" ht="21.75" customHeight="1">
      <c r="A247" s="11" t="s">
        <v>182</v>
      </c>
      <c r="B247" s="11" t="s">
        <v>73</v>
      </c>
      <c r="C247" s="96" t="s">
        <v>247</v>
      </c>
      <c r="D247" s="96" t="s">
        <v>33</v>
      </c>
      <c r="E247" s="127" t="s">
        <v>70</v>
      </c>
      <c r="F247" s="19">
        <v>45000</v>
      </c>
      <c r="G247" s="56"/>
    </row>
    <row r="248" spans="1:8" ht="0.75" customHeight="1">
      <c r="A248" s="8" t="s">
        <v>182</v>
      </c>
      <c r="B248" s="8" t="s">
        <v>73</v>
      </c>
      <c r="C248" s="94" t="s">
        <v>101</v>
      </c>
      <c r="D248" s="94"/>
      <c r="E248" s="80" t="s">
        <v>203</v>
      </c>
      <c r="F248" s="18">
        <f>F249</f>
        <v>89000</v>
      </c>
      <c r="G248" s="56"/>
      <c r="H248" s="50"/>
    </row>
    <row r="249" spans="1:8" ht="45.75" customHeight="1" hidden="1">
      <c r="A249" s="8" t="s">
        <v>182</v>
      </c>
      <c r="B249" s="8" t="s">
        <v>73</v>
      </c>
      <c r="C249" s="94" t="s">
        <v>100</v>
      </c>
      <c r="D249" s="94"/>
      <c r="E249" s="80" t="s">
        <v>248</v>
      </c>
      <c r="F249" s="18">
        <f>F250</f>
        <v>89000</v>
      </c>
      <c r="G249" s="56"/>
      <c r="H249" s="50"/>
    </row>
    <row r="250" spans="1:8" ht="52.5" customHeight="1">
      <c r="A250" s="8" t="s">
        <v>182</v>
      </c>
      <c r="B250" s="8" t="s">
        <v>73</v>
      </c>
      <c r="C250" s="94" t="s">
        <v>28</v>
      </c>
      <c r="D250" s="94"/>
      <c r="E250" s="82" t="s">
        <v>256</v>
      </c>
      <c r="F250" s="18">
        <f>F251</f>
        <v>89000</v>
      </c>
      <c r="G250" s="56"/>
      <c r="H250" s="50"/>
    </row>
    <row r="251" spans="1:8" ht="17.25" customHeight="1">
      <c r="A251" s="11" t="s">
        <v>182</v>
      </c>
      <c r="B251" s="11" t="s">
        <v>73</v>
      </c>
      <c r="C251" s="96" t="s">
        <v>28</v>
      </c>
      <c r="D251" s="96" t="s">
        <v>235</v>
      </c>
      <c r="E251" s="36" t="s">
        <v>236</v>
      </c>
      <c r="F251" s="18">
        <f>F252</f>
        <v>89000</v>
      </c>
      <c r="G251" s="56"/>
      <c r="H251" s="50"/>
    </row>
    <row r="252" spans="1:8" ht="42.75" customHeight="1">
      <c r="A252" s="11" t="s">
        <v>182</v>
      </c>
      <c r="B252" s="11" t="s">
        <v>73</v>
      </c>
      <c r="C252" s="96" t="s">
        <v>28</v>
      </c>
      <c r="D252" s="96" t="s">
        <v>237</v>
      </c>
      <c r="E252" s="36" t="s">
        <v>238</v>
      </c>
      <c r="F252" s="18">
        <v>89000</v>
      </c>
      <c r="G252" s="56"/>
      <c r="H252" s="50"/>
    </row>
    <row r="253" spans="1:7" ht="21" customHeight="1">
      <c r="A253" s="41">
        <v>11</v>
      </c>
      <c r="B253" s="41"/>
      <c r="C253" s="95"/>
      <c r="D253" s="95"/>
      <c r="E253" s="42" t="s">
        <v>79</v>
      </c>
      <c r="F253" s="43">
        <f>F254</f>
        <v>63000</v>
      </c>
      <c r="G253" s="63"/>
    </row>
    <row r="254" spans="1:7" ht="12.75" customHeight="1">
      <c r="A254" s="8">
        <v>11</v>
      </c>
      <c r="B254" s="8" t="s">
        <v>71</v>
      </c>
      <c r="C254" s="94"/>
      <c r="D254" s="94"/>
      <c r="E254" s="35" t="s">
        <v>179</v>
      </c>
      <c r="F254" s="18">
        <f>F255</f>
        <v>63000</v>
      </c>
      <c r="G254" s="56"/>
    </row>
    <row r="255" spans="1:7" ht="24.75" customHeight="1">
      <c r="A255" s="8">
        <v>11</v>
      </c>
      <c r="B255" s="8" t="s">
        <v>71</v>
      </c>
      <c r="C255" s="94" t="s">
        <v>89</v>
      </c>
      <c r="D255" s="94"/>
      <c r="E255" s="35" t="s">
        <v>284</v>
      </c>
      <c r="F255" s="18">
        <f>F256</f>
        <v>63000</v>
      </c>
      <c r="G255" s="56"/>
    </row>
    <row r="256" spans="1:7" ht="27.75" customHeight="1">
      <c r="A256" s="8" t="s">
        <v>187</v>
      </c>
      <c r="B256" s="8" t="s">
        <v>71</v>
      </c>
      <c r="C256" s="94" t="s">
        <v>90</v>
      </c>
      <c r="D256" s="94"/>
      <c r="E256" s="35" t="s">
        <v>91</v>
      </c>
      <c r="F256" s="30">
        <f>F257</f>
        <v>63000</v>
      </c>
      <c r="G256" s="57"/>
    </row>
    <row r="257" spans="1:7" ht="20.25" customHeight="1">
      <c r="A257" s="8">
        <v>11</v>
      </c>
      <c r="B257" s="8" t="s">
        <v>71</v>
      </c>
      <c r="C257" s="94" t="s">
        <v>249</v>
      </c>
      <c r="D257" s="94"/>
      <c r="E257" s="35" t="s">
        <v>80</v>
      </c>
      <c r="F257" s="18">
        <f>F259+F258</f>
        <v>63000</v>
      </c>
      <c r="G257" s="56"/>
    </row>
    <row r="258" spans="1:7" ht="33.75" customHeight="1">
      <c r="A258" s="11" t="s">
        <v>187</v>
      </c>
      <c r="B258" s="11" t="s">
        <v>71</v>
      </c>
      <c r="C258" s="96" t="s">
        <v>249</v>
      </c>
      <c r="D258" s="96" t="s">
        <v>27</v>
      </c>
      <c r="E258" s="81" t="s">
        <v>35</v>
      </c>
      <c r="F258" s="19">
        <v>57000</v>
      </c>
      <c r="G258" s="56"/>
    </row>
    <row r="259" spans="1:7" ht="31.5" customHeight="1">
      <c r="A259" s="11" t="s">
        <v>187</v>
      </c>
      <c r="B259" s="11" t="s">
        <v>71</v>
      </c>
      <c r="C259" s="96" t="s">
        <v>249</v>
      </c>
      <c r="D259" s="96" t="s">
        <v>293</v>
      </c>
      <c r="E259" s="81" t="s">
        <v>35</v>
      </c>
      <c r="F259" s="19">
        <v>6000</v>
      </c>
      <c r="G259" s="56"/>
    </row>
    <row r="260" spans="1:7" ht="3.75" customHeight="1">
      <c r="A260" s="41" t="s">
        <v>181</v>
      </c>
      <c r="B260" s="41"/>
      <c r="C260" s="95"/>
      <c r="D260" s="95"/>
      <c r="E260" s="42" t="s">
        <v>250</v>
      </c>
      <c r="F260" s="43">
        <f>F261</f>
        <v>0</v>
      </c>
      <c r="G260" s="56"/>
    </row>
    <row r="261" spans="1:7" ht="31.5" customHeight="1" hidden="1">
      <c r="A261" s="8" t="s">
        <v>181</v>
      </c>
      <c r="B261" s="8" t="s">
        <v>71</v>
      </c>
      <c r="C261" s="94"/>
      <c r="D261" s="94"/>
      <c r="E261" s="35" t="s">
        <v>251</v>
      </c>
      <c r="F261" s="18">
        <f>F262</f>
        <v>0</v>
      </c>
      <c r="G261" s="56"/>
    </row>
    <row r="262" spans="1:7" ht="39.75" customHeight="1" hidden="1">
      <c r="A262" s="8" t="s">
        <v>181</v>
      </c>
      <c r="B262" s="8" t="s">
        <v>71</v>
      </c>
      <c r="C262" s="94" t="s">
        <v>101</v>
      </c>
      <c r="D262" s="96"/>
      <c r="E262" s="80" t="s">
        <v>252</v>
      </c>
      <c r="F262" s="18">
        <f>F263</f>
        <v>0</v>
      </c>
      <c r="G262" s="56"/>
    </row>
    <row r="263" spans="1:7" ht="42.75" customHeight="1" hidden="1">
      <c r="A263" s="8" t="s">
        <v>181</v>
      </c>
      <c r="B263" s="8" t="s">
        <v>71</v>
      </c>
      <c r="C263" s="94" t="s">
        <v>100</v>
      </c>
      <c r="D263" s="94"/>
      <c r="E263" s="80" t="s">
        <v>248</v>
      </c>
      <c r="F263" s="18">
        <f>F264</f>
        <v>0</v>
      </c>
      <c r="G263" s="56"/>
    </row>
    <row r="264" spans="1:7" ht="31.5" customHeight="1" hidden="1">
      <c r="A264" s="11" t="s">
        <v>181</v>
      </c>
      <c r="B264" s="11" t="s">
        <v>71</v>
      </c>
      <c r="C264" s="96" t="s">
        <v>255</v>
      </c>
      <c r="D264" s="96"/>
      <c r="E264" s="81" t="s">
        <v>253</v>
      </c>
      <c r="F264" s="18">
        <f>F265</f>
        <v>0</v>
      </c>
      <c r="G264" s="56"/>
    </row>
    <row r="265" spans="1:7" ht="31.5" customHeight="1" hidden="1">
      <c r="A265" s="11" t="s">
        <v>181</v>
      </c>
      <c r="B265" s="11" t="s">
        <v>71</v>
      </c>
      <c r="C265" s="96" t="s">
        <v>255</v>
      </c>
      <c r="D265" s="96" t="s">
        <v>4</v>
      </c>
      <c r="E265" s="81" t="s">
        <v>254</v>
      </c>
      <c r="F265" s="19">
        <v>0</v>
      </c>
      <c r="G265" s="56"/>
    </row>
    <row r="266" spans="1:7" ht="31.5" customHeight="1">
      <c r="A266" s="26"/>
      <c r="B266" s="26"/>
      <c r="C266" s="105"/>
      <c r="D266" s="105"/>
      <c r="E266" s="39" t="s">
        <v>190</v>
      </c>
      <c r="F266" s="27">
        <f>F8+F55+F62+F108+F129+F192+F198+F235+F253+F260+F187</f>
        <v>25564024.979999997</v>
      </c>
      <c r="G266" s="64"/>
    </row>
    <row r="267" ht="18.75" customHeight="1">
      <c r="G267" s="64"/>
    </row>
    <row r="268" ht="33.75" customHeight="1"/>
    <row r="269" ht="33.75" customHeight="1"/>
    <row r="270" ht="21.75" customHeight="1"/>
    <row r="271" ht="33" customHeight="1"/>
    <row r="272" ht="15">
      <c r="H272" s="71"/>
    </row>
  </sheetData>
  <sheetProtection/>
  <mergeCells count="6">
    <mergeCell ref="A2:F2"/>
    <mergeCell ref="A3:F3"/>
    <mergeCell ref="C5:C7"/>
    <mergeCell ref="D5:D7"/>
    <mergeCell ref="E5:E7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4"/>
  <sheetViews>
    <sheetView view="pageBreakPreview" zoomScaleSheetLayoutView="100" workbookViewId="0" topLeftCell="A231">
      <selection activeCell="I33" sqref="I33"/>
    </sheetView>
  </sheetViews>
  <sheetFormatPr defaultColWidth="9.140625" defaultRowHeight="15"/>
  <cols>
    <col min="1" max="1" width="55.28125" style="75" customWidth="1"/>
    <col min="2" max="2" width="8.7109375" style="9" customWidth="1"/>
    <col min="3" max="3" width="5.8515625" style="9" customWidth="1"/>
    <col min="4" max="4" width="5.57421875" style="9" customWidth="1"/>
    <col min="5" max="5" width="16.7109375" style="9" customWidth="1"/>
    <col min="6" max="6" width="8.421875" style="9" customWidth="1"/>
    <col min="7" max="7" width="21.00390625" style="10" customWidth="1"/>
  </cols>
  <sheetData>
    <row r="1" spans="1:7" ht="63.75" customHeight="1">
      <c r="A1" s="234" t="s">
        <v>397</v>
      </c>
      <c r="B1" s="233"/>
      <c r="C1" s="233"/>
      <c r="D1" s="233"/>
      <c r="E1" s="233"/>
      <c r="F1" s="233"/>
      <c r="G1" s="233"/>
    </row>
    <row r="2" spans="1:7" ht="63" customHeight="1">
      <c r="A2" s="234" t="s">
        <v>329</v>
      </c>
      <c r="B2" s="233"/>
      <c r="C2" s="233"/>
      <c r="D2" s="233"/>
      <c r="E2" s="233"/>
      <c r="F2" s="233"/>
      <c r="G2" s="233"/>
    </row>
    <row r="3" spans="1:7" ht="32.25" customHeight="1">
      <c r="A3" s="232" t="s">
        <v>292</v>
      </c>
      <c r="B3" s="233"/>
      <c r="C3" s="233"/>
      <c r="D3" s="233"/>
      <c r="E3" s="233"/>
      <c r="F3" s="233"/>
      <c r="G3" s="233"/>
    </row>
    <row r="4" spans="1:7" ht="15">
      <c r="A4" s="138"/>
      <c r="B4" s="139"/>
      <c r="C4" s="139"/>
      <c r="D4" s="139"/>
      <c r="E4" s="139"/>
      <c r="F4" s="139"/>
      <c r="G4" s="140" t="s">
        <v>130</v>
      </c>
    </row>
    <row r="5" spans="1:8" ht="15">
      <c r="A5" s="235" t="s">
        <v>81</v>
      </c>
      <c r="B5" s="112" t="s">
        <v>82</v>
      </c>
      <c r="C5" s="112"/>
      <c r="D5" s="112"/>
      <c r="E5" s="112"/>
      <c r="F5" s="112"/>
      <c r="G5" s="116" t="s">
        <v>52</v>
      </c>
      <c r="H5" s="5"/>
    </row>
    <row r="6" spans="1:8" ht="30" customHeight="1">
      <c r="A6" s="236"/>
      <c r="B6" s="112" t="s">
        <v>202</v>
      </c>
      <c r="C6" s="112" t="s">
        <v>83</v>
      </c>
      <c r="D6" s="112" t="s">
        <v>84</v>
      </c>
      <c r="E6" s="112" t="s">
        <v>85</v>
      </c>
      <c r="F6" s="112" t="s">
        <v>50</v>
      </c>
      <c r="G6" s="116" t="s">
        <v>269</v>
      </c>
      <c r="H6" s="5"/>
    </row>
    <row r="7" spans="1:8" ht="21.75" customHeight="1">
      <c r="A7" s="42" t="s">
        <v>154</v>
      </c>
      <c r="B7" s="32" t="s">
        <v>0</v>
      </c>
      <c r="C7" s="41" t="s">
        <v>71</v>
      </c>
      <c r="D7" s="41"/>
      <c r="E7" s="41"/>
      <c r="F7" s="41"/>
      <c r="G7" s="43">
        <f>SUM(G8+G13+G33+G28+G26)</f>
        <v>12582804.04</v>
      </c>
      <c r="H7" s="6"/>
    </row>
    <row r="8" spans="1:7" ht="25.5">
      <c r="A8" s="35" t="s">
        <v>155</v>
      </c>
      <c r="B8" s="125" t="s">
        <v>0</v>
      </c>
      <c r="C8" s="8" t="s">
        <v>71</v>
      </c>
      <c r="D8" s="8" t="s">
        <v>72</v>
      </c>
      <c r="E8" s="8"/>
      <c r="F8" s="8"/>
      <c r="G8" s="18">
        <f>G9</f>
        <v>945269.29</v>
      </c>
    </row>
    <row r="9" spans="1:7" ht="38.25">
      <c r="A9" s="35" t="s">
        <v>203</v>
      </c>
      <c r="B9" s="125" t="s">
        <v>0</v>
      </c>
      <c r="C9" s="8" t="s">
        <v>71</v>
      </c>
      <c r="D9" s="8" t="s">
        <v>72</v>
      </c>
      <c r="E9" s="8" t="s">
        <v>101</v>
      </c>
      <c r="F9" s="8"/>
      <c r="G9" s="18">
        <f>G10</f>
        <v>945269.29</v>
      </c>
    </row>
    <row r="10" spans="1:7" ht="38.25">
      <c r="A10" s="35" t="s">
        <v>1</v>
      </c>
      <c r="B10" s="125" t="s">
        <v>0</v>
      </c>
      <c r="C10" s="8" t="s">
        <v>71</v>
      </c>
      <c r="D10" s="8" t="s">
        <v>72</v>
      </c>
      <c r="E10" s="8" t="s">
        <v>100</v>
      </c>
      <c r="F10" s="8"/>
      <c r="G10" s="18">
        <f>G11</f>
        <v>945269.29</v>
      </c>
    </row>
    <row r="11" spans="1:7" ht="15.75">
      <c r="A11" s="35" t="s">
        <v>205</v>
      </c>
      <c r="B11" s="125" t="s">
        <v>0</v>
      </c>
      <c r="C11" s="8" t="s">
        <v>71</v>
      </c>
      <c r="D11" s="8" t="s">
        <v>72</v>
      </c>
      <c r="E11" s="16" t="s">
        <v>118</v>
      </c>
      <c r="F11" s="8"/>
      <c r="G11" s="18">
        <f>G12</f>
        <v>945269.29</v>
      </c>
    </row>
    <row r="12" spans="1:7" ht="25.5">
      <c r="A12" s="81" t="s">
        <v>32</v>
      </c>
      <c r="B12" s="87" t="s">
        <v>0</v>
      </c>
      <c r="C12" s="11" t="s">
        <v>71</v>
      </c>
      <c r="D12" s="11" t="s">
        <v>72</v>
      </c>
      <c r="E12" s="13" t="s">
        <v>118</v>
      </c>
      <c r="F12" s="11" t="s">
        <v>29</v>
      </c>
      <c r="G12" s="19">
        <v>945269.29</v>
      </c>
    </row>
    <row r="13" spans="1:7" ht="39.75" customHeight="1">
      <c r="A13" s="35" t="s">
        <v>157</v>
      </c>
      <c r="B13" s="87" t="s">
        <v>0</v>
      </c>
      <c r="C13" s="8" t="s">
        <v>71</v>
      </c>
      <c r="D13" s="8" t="s">
        <v>74</v>
      </c>
      <c r="E13" s="8"/>
      <c r="F13" s="8"/>
      <c r="G13" s="18">
        <f>G14</f>
        <v>3976732.13</v>
      </c>
    </row>
    <row r="14" spans="1:7" ht="38.25">
      <c r="A14" s="35" t="s">
        <v>203</v>
      </c>
      <c r="B14" s="87" t="s">
        <v>0</v>
      </c>
      <c r="C14" s="8" t="s">
        <v>71</v>
      </c>
      <c r="D14" s="8" t="s">
        <v>74</v>
      </c>
      <c r="E14" s="8" t="s">
        <v>101</v>
      </c>
      <c r="F14" s="8"/>
      <c r="G14" s="18">
        <f>G15</f>
        <v>3976732.13</v>
      </c>
    </row>
    <row r="15" spans="1:7" ht="38.25">
      <c r="A15" s="35" t="s">
        <v>211</v>
      </c>
      <c r="B15" s="87" t="s">
        <v>0</v>
      </c>
      <c r="C15" s="8" t="s">
        <v>71</v>
      </c>
      <c r="D15" s="8" t="s">
        <v>74</v>
      </c>
      <c r="E15" s="8" t="s">
        <v>100</v>
      </c>
      <c r="F15" s="8"/>
      <c r="G15" s="18">
        <f>G16+G24+G21</f>
        <v>3976732.13</v>
      </c>
    </row>
    <row r="16" spans="1:7" ht="15.75">
      <c r="A16" s="35" t="s">
        <v>159</v>
      </c>
      <c r="B16" s="87" t="s">
        <v>0</v>
      </c>
      <c r="C16" s="8" t="s">
        <v>71</v>
      </c>
      <c r="D16" s="8" t="s">
        <v>74</v>
      </c>
      <c r="E16" s="8" t="s">
        <v>119</v>
      </c>
      <c r="F16" s="8"/>
      <c r="G16" s="18">
        <f>G17+G18+G19+G20</f>
        <v>3958620.01</v>
      </c>
    </row>
    <row r="17" spans="1:7" ht="25.5">
      <c r="A17" s="81" t="s">
        <v>32</v>
      </c>
      <c r="B17" s="87" t="s">
        <v>0</v>
      </c>
      <c r="C17" s="11" t="s">
        <v>71</v>
      </c>
      <c r="D17" s="11" t="s">
        <v>74</v>
      </c>
      <c r="E17" s="11" t="s">
        <v>119</v>
      </c>
      <c r="F17" s="11" t="s">
        <v>29</v>
      </c>
      <c r="G17" s="19">
        <v>1320000</v>
      </c>
    </row>
    <row r="18" spans="1:7" ht="25.5">
      <c r="A18" s="81" t="s">
        <v>35</v>
      </c>
      <c r="B18" s="87" t="s">
        <v>0</v>
      </c>
      <c r="C18" s="11" t="s">
        <v>71</v>
      </c>
      <c r="D18" s="11" t="s">
        <v>74</v>
      </c>
      <c r="E18" s="11" t="s">
        <v>119</v>
      </c>
      <c r="F18" s="11" t="s">
        <v>27</v>
      </c>
      <c r="G18" s="19">
        <v>1839943.01</v>
      </c>
    </row>
    <row r="19" spans="1:7" ht="15.75">
      <c r="A19" s="36" t="s">
        <v>44</v>
      </c>
      <c r="B19" s="87" t="s">
        <v>0</v>
      </c>
      <c r="C19" s="11" t="s">
        <v>71</v>
      </c>
      <c r="D19" s="11" t="s">
        <v>74</v>
      </c>
      <c r="E19" s="11" t="s">
        <v>119</v>
      </c>
      <c r="F19" s="11" t="s">
        <v>30</v>
      </c>
      <c r="G19" s="19">
        <v>20000</v>
      </c>
    </row>
    <row r="20" spans="1:7" ht="15" customHeight="1">
      <c r="A20" s="36" t="s">
        <v>36</v>
      </c>
      <c r="B20" s="87" t="s">
        <v>0</v>
      </c>
      <c r="C20" s="11" t="s">
        <v>71</v>
      </c>
      <c r="D20" s="11" t="s">
        <v>74</v>
      </c>
      <c r="E20" s="11" t="s">
        <v>119</v>
      </c>
      <c r="F20" s="11" t="s">
        <v>31</v>
      </c>
      <c r="G20" s="19">
        <v>778677</v>
      </c>
    </row>
    <row r="21" spans="1:7" ht="27" customHeight="1">
      <c r="A21" s="35" t="s">
        <v>317</v>
      </c>
      <c r="B21" s="125" t="s">
        <v>0</v>
      </c>
      <c r="C21" s="8" t="s">
        <v>71</v>
      </c>
      <c r="D21" s="8" t="s">
        <v>74</v>
      </c>
      <c r="E21" s="94" t="s">
        <v>324</v>
      </c>
      <c r="F21" s="94"/>
      <c r="G21" s="18">
        <f>G22</f>
        <v>17112.12</v>
      </c>
    </row>
    <row r="22" spans="1:7" ht="34.5" customHeight="1">
      <c r="A22" s="124" t="s">
        <v>54</v>
      </c>
      <c r="B22" s="87" t="s">
        <v>0</v>
      </c>
      <c r="C22" s="11" t="s">
        <v>71</v>
      </c>
      <c r="D22" s="11" t="s">
        <v>74</v>
      </c>
      <c r="E22" s="96" t="s">
        <v>324</v>
      </c>
      <c r="F22" s="96" t="s">
        <v>27</v>
      </c>
      <c r="G22" s="19">
        <v>17112.12</v>
      </c>
    </row>
    <row r="23" spans="1:7" ht="0.75" customHeight="1">
      <c r="A23" s="36"/>
      <c r="B23" s="87"/>
      <c r="C23" s="11"/>
      <c r="D23" s="11"/>
      <c r="E23" s="11"/>
      <c r="F23" s="11"/>
      <c r="G23" s="19"/>
    </row>
    <row r="24" spans="1:7" ht="52.5" customHeight="1">
      <c r="A24" s="128" t="s">
        <v>266</v>
      </c>
      <c r="B24" s="125" t="s">
        <v>0</v>
      </c>
      <c r="C24" s="8" t="s">
        <v>71</v>
      </c>
      <c r="D24" s="8" t="s">
        <v>74</v>
      </c>
      <c r="E24" s="94" t="s">
        <v>259</v>
      </c>
      <c r="F24" s="8" t="s">
        <v>180</v>
      </c>
      <c r="G24" s="18">
        <f>G25</f>
        <v>1000</v>
      </c>
    </row>
    <row r="25" spans="1:7" ht="28.5" customHeight="1">
      <c r="A25" s="81" t="s">
        <v>35</v>
      </c>
      <c r="B25" s="87" t="s">
        <v>0</v>
      </c>
      <c r="C25" s="11" t="s">
        <v>71</v>
      </c>
      <c r="D25" s="11" t="s">
        <v>74</v>
      </c>
      <c r="E25" s="96" t="s">
        <v>259</v>
      </c>
      <c r="F25" s="11" t="s">
        <v>27</v>
      </c>
      <c r="G25" s="19">
        <v>1000</v>
      </c>
    </row>
    <row r="26" spans="1:7" ht="0.75" customHeight="1">
      <c r="A26" s="7" t="s">
        <v>267</v>
      </c>
      <c r="B26" s="125" t="s">
        <v>0</v>
      </c>
      <c r="C26" s="8" t="s">
        <v>71</v>
      </c>
      <c r="D26" s="8" t="s">
        <v>76</v>
      </c>
      <c r="E26" s="129" t="s">
        <v>22</v>
      </c>
      <c r="F26" s="8"/>
      <c r="G26" s="18">
        <f>G27</f>
        <v>0</v>
      </c>
    </row>
    <row r="27" spans="1:7" ht="15.75" hidden="1">
      <c r="A27" s="12" t="s">
        <v>261</v>
      </c>
      <c r="B27" s="87" t="s">
        <v>0</v>
      </c>
      <c r="C27" s="11" t="s">
        <v>71</v>
      </c>
      <c r="D27" s="11" t="s">
        <v>76</v>
      </c>
      <c r="E27" s="129" t="s">
        <v>22</v>
      </c>
      <c r="F27" s="11" t="s">
        <v>260</v>
      </c>
      <c r="G27" s="19">
        <v>0</v>
      </c>
    </row>
    <row r="28" spans="1:7" ht="15.75" hidden="1">
      <c r="A28" s="51" t="s">
        <v>15</v>
      </c>
      <c r="B28" s="87" t="s">
        <v>0</v>
      </c>
      <c r="C28" s="52" t="s">
        <v>71</v>
      </c>
      <c r="D28" s="52" t="s">
        <v>187</v>
      </c>
      <c r="E28" s="53"/>
      <c r="F28" s="53"/>
      <c r="G28" s="18">
        <f>G29</f>
        <v>60000</v>
      </c>
    </row>
    <row r="29" spans="1:7" ht="38.25">
      <c r="A29" s="83" t="s">
        <v>212</v>
      </c>
      <c r="B29" s="87" t="s">
        <v>0</v>
      </c>
      <c r="C29" s="93" t="s">
        <v>71</v>
      </c>
      <c r="D29" s="93" t="s">
        <v>187</v>
      </c>
      <c r="E29" s="93" t="s">
        <v>101</v>
      </c>
      <c r="F29" s="93"/>
      <c r="G29" s="18">
        <f>G30</f>
        <v>60000</v>
      </c>
    </row>
    <row r="30" spans="1:7" ht="38.25">
      <c r="A30" s="83" t="s">
        <v>213</v>
      </c>
      <c r="B30" s="87" t="s">
        <v>0</v>
      </c>
      <c r="C30" s="93" t="s">
        <v>71</v>
      </c>
      <c r="D30" s="93" t="s">
        <v>187</v>
      </c>
      <c r="E30" s="93" t="s">
        <v>100</v>
      </c>
      <c r="F30" s="93"/>
      <c r="G30" s="18">
        <f>G31</f>
        <v>60000</v>
      </c>
    </row>
    <row r="31" spans="1:7" ht="15.75">
      <c r="A31" s="83" t="s">
        <v>16</v>
      </c>
      <c r="B31" s="87" t="s">
        <v>0</v>
      </c>
      <c r="C31" s="93" t="s">
        <v>71</v>
      </c>
      <c r="D31" s="93" t="s">
        <v>187</v>
      </c>
      <c r="E31" s="93" t="s">
        <v>17</v>
      </c>
      <c r="F31" s="93"/>
      <c r="G31" s="18">
        <f>G32</f>
        <v>60000</v>
      </c>
    </row>
    <row r="32" spans="1:7" ht="15.75">
      <c r="A32" s="83" t="s">
        <v>18</v>
      </c>
      <c r="B32" s="87" t="s">
        <v>0</v>
      </c>
      <c r="C32" s="93" t="s">
        <v>71</v>
      </c>
      <c r="D32" s="93" t="s">
        <v>187</v>
      </c>
      <c r="E32" s="93" t="s">
        <v>17</v>
      </c>
      <c r="F32" s="93" t="s">
        <v>19</v>
      </c>
      <c r="G32" s="19">
        <v>60000</v>
      </c>
    </row>
    <row r="33" spans="1:7" ht="15.75">
      <c r="A33" s="37" t="s">
        <v>55</v>
      </c>
      <c r="B33" s="87" t="s">
        <v>0</v>
      </c>
      <c r="C33" s="28" t="s">
        <v>71</v>
      </c>
      <c r="D33" s="28">
        <v>13</v>
      </c>
      <c r="E33" s="29"/>
      <c r="F33" s="29"/>
      <c r="G33" s="30">
        <f>G34+G38+G42</f>
        <v>7600802.62</v>
      </c>
    </row>
    <row r="34" spans="1:7" ht="38.25">
      <c r="A34" s="37" t="s">
        <v>276</v>
      </c>
      <c r="B34" s="87" t="s">
        <v>0</v>
      </c>
      <c r="C34" s="8" t="s">
        <v>71</v>
      </c>
      <c r="D34" s="8">
        <v>13</v>
      </c>
      <c r="E34" s="94" t="s">
        <v>104</v>
      </c>
      <c r="F34" s="94"/>
      <c r="G34" s="18">
        <f>G35</f>
        <v>10000</v>
      </c>
    </row>
    <row r="35" spans="1:7" ht="25.5">
      <c r="A35" s="35" t="s">
        <v>107</v>
      </c>
      <c r="B35" s="125" t="s">
        <v>0</v>
      </c>
      <c r="C35" s="8" t="s">
        <v>71</v>
      </c>
      <c r="D35" s="8" t="s">
        <v>122</v>
      </c>
      <c r="E35" s="94" t="s">
        <v>105</v>
      </c>
      <c r="F35" s="94"/>
      <c r="G35" s="18">
        <f>G36</f>
        <v>10000</v>
      </c>
    </row>
    <row r="36" spans="1:7" ht="25.5">
      <c r="A36" s="35" t="s">
        <v>161</v>
      </c>
      <c r="B36" s="87" t="s">
        <v>0</v>
      </c>
      <c r="C36" s="8" t="s">
        <v>71</v>
      </c>
      <c r="D36" s="8">
        <v>13</v>
      </c>
      <c r="E36" s="94" t="s">
        <v>207</v>
      </c>
      <c r="F36" s="94"/>
      <c r="G36" s="18">
        <f>G37</f>
        <v>10000</v>
      </c>
    </row>
    <row r="37" spans="1:7" ht="15.75">
      <c r="A37" s="81" t="s">
        <v>294</v>
      </c>
      <c r="B37" s="87" t="s">
        <v>0</v>
      </c>
      <c r="C37" s="11" t="s">
        <v>71</v>
      </c>
      <c r="D37" s="11" t="s">
        <v>181</v>
      </c>
      <c r="E37" s="96" t="s">
        <v>207</v>
      </c>
      <c r="F37" s="96" t="s">
        <v>293</v>
      </c>
      <c r="G37" s="19">
        <v>10000</v>
      </c>
    </row>
    <row r="38" spans="1:7" ht="25.5">
      <c r="A38" s="92" t="s">
        <v>277</v>
      </c>
      <c r="B38" s="87" t="s">
        <v>0</v>
      </c>
      <c r="C38" s="8" t="s">
        <v>71</v>
      </c>
      <c r="D38" s="8" t="s">
        <v>181</v>
      </c>
      <c r="E38" s="94" t="s">
        <v>208</v>
      </c>
      <c r="F38" s="94"/>
      <c r="G38" s="18">
        <f>G39</f>
        <v>85000</v>
      </c>
    </row>
    <row r="39" spans="1:7" ht="15.75">
      <c r="A39" s="92" t="s">
        <v>209</v>
      </c>
      <c r="B39" s="87" t="s">
        <v>0</v>
      </c>
      <c r="C39" s="11" t="s">
        <v>71</v>
      </c>
      <c r="D39" s="11" t="s">
        <v>181</v>
      </c>
      <c r="E39" s="111" t="s">
        <v>5</v>
      </c>
      <c r="F39" s="94"/>
      <c r="G39" s="19">
        <f>G40</f>
        <v>85000</v>
      </c>
    </row>
    <row r="40" spans="1:7" ht="25.5">
      <c r="A40" s="91" t="s">
        <v>334</v>
      </c>
      <c r="B40" s="87" t="s">
        <v>0</v>
      </c>
      <c r="C40" s="11" t="s">
        <v>71</v>
      </c>
      <c r="D40" s="11" t="s">
        <v>181</v>
      </c>
      <c r="E40" s="111" t="s">
        <v>6</v>
      </c>
      <c r="F40" s="96"/>
      <c r="G40" s="19">
        <f>G41</f>
        <v>85000</v>
      </c>
    </row>
    <row r="41" spans="1:7" ht="25.5">
      <c r="A41" s="81" t="s">
        <v>35</v>
      </c>
      <c r="B41" s="87" t="s">
        <v>0</v>
      </c>
      <c r="C41" s="11" t="s">
        <v>71</v>
      </c>
      <c r="D41" s="11" t="s">
        <v>181</v>
      </c>
      <c r="E41" s="111" t="s">
        <v>6</v>
      </c>
      <c r="F41" s="96" t="s">
        <v>27</v>
      </c>
      <c r="G41" s="19">
        <v>85000</v>
      </c>
    </row>
    <row r="42" spans="1:7" ht="38.25">
      <c r="A42" s="35" t="s">
        <v>211</v>
      </c>
      <c r="B42" s="87" t="s">
        <v>0</v>
      </c>
      <c r="C42" s="8" t="s">
        <v>71</v>
      </c>
      <c r="D42" s="8">
        <v>13</v>
      </c>
      <c r="E42" s="8" t="s">
        <v>100</v>
      </c>
      <c r="F42" s="8"/>
      <c r="G42" s="18">
        <f>G46+G43</f>
        <v>7505802.62</v>
      </c>
    </row>
    <row r="43" spans="1:7" ht="25.5">
      <c r="A43" s="35" t="s">
        <v>188</v>
      </c>
      <c r="B43" s="87" t="s">
        <v>0</v>
      </c>
      <c r="C43" s="8" t="s">
        <v>71</v>
      </c>
      <c r="D43" s="8">
        <v>13</v>
      </c>
      <c r="E43" s="8" t="s">
        <v>121</v>
      </c>
      <c r="F43" s="8"/>
      <c r="G43" s="18">
        <f>G44+G45</f>
        <v>7505802.62</v>
      </c>
    </row>
    <row r="44" spans="1:7" ht="25.5">
      <c r="A44" s="81" t="s">
        <v>32</v>
      </c>
      <c r="B44" s="87" t="s">
        <v>0</v>
      </c>
      <c r="C44" s="11" t="s">
        <v>71</v>
      </c>
      <c r="D44" s="11" t="s">
        <v>181</v>
      </c>
      <c r="E44" s="11" t="s">
        <v>121</v>
      </c>
      <c r="F44" s="11" t="s">
        <v>29</v>
      </c>
      <c r="G44" s="19">
        <v>4752000</v>
      </c>
    </row>
    <row r="45" spans="1:7" ht="25.5">
      <c r="A45" s="81" t="s">
        <v>35</v>
      </c>
      <c r="B45" s="87" t="s">
        <v>0</v>
      </c>
      <c r="C45" s="11" t="s">
        <v>71</v>
      </c>
      <c r="D45" s="11" t="s">
        <v>181</v>
      </c>
      <c r="E45" s="11" t="s">
        <v>121</v>
      </c>
      <c r="F45" s="11" t="s">
        <v>27</v>
      </c>
      <c r="G45" s="19">
        <v>2753802.62</v>
      </c>
    </row>
    <row r="46" spans="1:7" ht="0.75" customHeight="1">
      <c r="A46" s="35" t="s">
        <v>86</v>
      </c>
      <c r="B46" s="87" t="s">
        <v>0</v>
      </c>
      <c r="C46" s="8" t="s">
        <v>71</v>
      </c>
      <c r="D46" s="8">
        <v>13</v>
      </c>
      <c r="E46" s="8" t="s">
        <v>120</v>
      </c>
      <c r="F46" s="8"/>
      <c r="G46" s="18">
        <f>G47+G48</f>
        <v>0</v>
      </c>
    </row>
    <row r="47" spans="1:7" ht="25.5" hidden="1">
      <c r="A47" s="81" t="s">
        <v>35</v>
      </c>
      <c r="B47" s="87" t="s">
        <v>0</v>
      </c>
      <c r="C47" s="11" t="s">
        <v>71</v>
      </c>
      <c r="D47" s="11" t="s">
        <v>181</v>
      </c>
      <c r="E47" s="11" t="s">
        <v>120</v>
      </c>
      <c r="F47" s="11" t="s">
        <v>27</v>
      </c>
      <c r="G47" s="18">
        <v>0</v>
      </c>
    </row>
    <row r="48" spans="1:7" ht="15.75" hidden="1">
      <c r="A48" s="36" t="s">
        <v>36</v>
      </c>
      <c r="B48" s="87" t="s">
        <v>0</v>
      </c>
      <c r="C48" s="11" t="s">
        <v>71</v>
      </c>
      <c r="D48" s="11" t="s">
        <v>181</v>
      </c>
      <c r="E48" s="11" t="s">
        <v>120</v>
      </c>
      <c r="F48" s="11" t="s">
        <v>31</v>
      </c>
      <c r="G48" s="19">
        <v>0</v>
      </c>
    </row>
    <row r="49" spans="1:7" ht="16.5" hidden="1">
      <c r="A49" s="42" t="s">
        <v>56</v>
      </c>
      <c r="B49" s="88" t="s">
        <v>0</v>
      </c>
      <c r="C49" s="41" t="s">
        <v>72</v>
      </c>
      <c r="D49" s="41"/>
      <c r="E49" s="41"/>
      <c r="F49" s="41"/>
      <c r="G49" s="43">
        <f>G50</f>
        <v>155600</v>
      </c>
    </row>
    <row r="50" spans="1:7" ht="15.75" hidden="1">
      <c r="A50" s="35" t="s">
        <v>162</v>
      </c>
      <c r="B50" s="87" t="s">
        <v>0</v>
      </c>
      <c r="C50" s="8" t="s">
        <v>72</v>
      </c>
      <c r="D50" s="8" t="s">
        <v>73</v>
      </c>
      <c r="E50" s="8"/>
      <c r="F50" s="8"/>
      <c r="G50" s="18">
        <f>G51</f>
        <v>155600</v>
      </c>
    </row>
    <row r="51" spans="1:7" ht="38.25" hidden="1">
      <c r="A51" s="35" t="s">
        <v>203</v>
      </c>
      <c r="B51" s="87" t="s">
        <v>0</v>
      </c>
      <c r="C51" s="8" t="s">
        <v>72</v>
      </c>
      <c r="D51" s="8" t="s">
        <v>73</v>
      </c>
      <c r="E51" s="8" t="s">
        <v>101</v>
      </c>
      <c r="F51" s="8"/>
      <c r="G51" s="18">
        <f>G52</f>
        <v>155600</v>
      </c>
    </row>
    <row r="52" spans="1:7" ht="38.25" hidden="1">
      <c r="A52" s="35" t="s">
        <v>2</v>
      </c>
      <c r="B52" s="87" t="s">
        <v>0</v>
      </c>
      <c r="C52" s="8" t="s">
        <v>72</v>
      </c>
      <c r="D52" s="8" t="s">
        <v>73</v>
      </c>
      <c r="E52" s="8" t="s">
        <v>100</v>
      </c>
      <c r="F52" s="8"/>
      <c r="G52" s="18">
        <f>G53</f>
        <v>155600</v>
      </c>
    </row>
    <row r="53" spans="1:7" ht="24.75" customHeight="1">
      <c r="A53" s="35" t="s">
        <v>163</v>
      </c>
      <c r="B53" s="87" t="s">
        <v>0</v>
      </c>
      <c r="C53" s="8" t="s">
        <v>72</v>
      </c>
      <c r="D53" s="8" t="s">
        <v>73</v>
      </c>
      <c r="E53" s="8" t="s">
        <v>103</v>
      </c>
      <c r="F53" s="8"/>
      <c r="G53" s="18">
        <f>G54+G55</f>
        <v>155600</v>
      </c>
    </row>
    <row r="54" spans="1:9" ht="28.5" customHeight="1">
      <c r="A54" s="81" t="s">
        <v>32</v>
      </c>
      <c r="B54" s="87" t="s">
        <v>0</v>
      </c>
      <c r="C54" s="11" t="s">
        <v>72</v>
      </c>
      <c r="D54" s="11" t="s">
        <v>73</v>
      </c>
      <c r="E54" s="11" t="s">
        <v>103</v>
      </c>
      <c r="F54" s="11" t="s">
        <v>29</v>
      </c>
      <c r="G54" s="19">
        <v>155600</v>
      </c>
      <c r="I54">
        <v>0</v>
      </c>
    </row>
    <row r="55" spans="1:7" ht="0.75" customHeight="1">
      <c r="A55" s="81" t="s">
        <v>35</v>
      </c>
      <c r="B55" s="87" t="s">
        <v>0</v>
      </c>
      <c r="C55" s="11" t="s">
        <v>72</v>
      </c>
      <c r="D55" s="11" t="s">
        <v>73</v>
      </c>
      <c r="E55" s="11" t="s">
        <v>103</v>
      </c>
      <c r="F55" s="11" t="s">
        <v>27</v>
      </c>
      <c r="G55" s="19">
        <v>0</v>
      </c>
    </row>
    <row r="56" spans="1:7" ht="33">
      <c r="A56" s="42" t="s">
        <v>164</v>
      </c>
      <c r="B56" s="88" t="s">
        <v>0</v>
      </c>
      <c r="C56" s="41" t="s">
        <v>73</v>
      </c>
      <c r="D56" s="41"/>
      <c r="E56" s="41"/>
      <c r="F56" s="41"/>
      <c r="G56" s="43">
        <f>G57+G66+G86</f>
        <v>466600</v>
      </c>
    </row>
    <row r="57" spans="1:7" ht="15" customHeight="1">
      <c r="A57" s="35" t="s">
        <v>309</v>
      </c>
      <c r="B57" s="87" t="s">
        <v>0</v>
      </c>
      <c r="C57" s="8" t="s">
        <v>73</v>
      </c>
      <c r="D57" s="8" t="s">
        <v>78</v>
      </c>
      <c r="E57" s="8"/>
      <c r="F57" s="8"/>
      <c r="G57" s="18">
        <f>G62+G58</f>
        <v>93900</v>
      </c>
    </row>
    <row r="58" spans="1:7" ht="38.25" hidden="1">
      <c r="A58" s="35" t="s">
        <v>278</v>
      </c>
      <c r="B58" s="87" t="s">
        <v>0</v>
      </c>
      <c r="C58" s="8" t="s">
        <v>73</v>
      </c>
      <c r="D58" s="8" t="s">
        <v>78</v>
      </c>
      <c r="E58" s="99" t="s">
        <v>217</v>
      </c>
      <c r="F58" s="8"/>
      <c r="G58" s="18">
        <f>G59</f>
        <v>0</v>
      </c>
    </row>
    <row r="59" spans="1:7" ht="26.25" hidden="1">
      <c r="A59" s="117" t="s">
        <v>218</v>
      </c>
      <c r="B59" s="87" t="s">
        <v>0</v>
      </c>
      <c r="C59" s="8" t="s">
        <v>73</v>
      </c>
      <c r="D59" s="8" t="s">
        <v>78</v>
      </c>
      <c r="E59" s="99" t="s">
        <v>219</v>
      </c>
      <c r="F59" s="8"/>
      <c r="G59" s="18">
        <f>G60</f>
        <v>0</v>
      </c>
    </row>
    <row r="60" spans="1:7" ht="31.5" customHeight="1" hidden="1">
      <c r="A60" s="35" t="s">
        <v>221</v>
      </c>
      <c r="B60" s="87" t="s">
        <v>0</v>
      </c>
      <c r="C60" s="8" t="s">
        <v>73</v>
      </c>
      <c r="D60" s="8" t="s">
        <v>78</v>
      </c>
      <c r="E60" s="99" t="s">
        <v>220</v>
      </c>
      <c r="F60" s="8"/>
      <c r="G60" s="18">
        <f>G61</f>
        <v>0</v>
      </c>
    </row>
    <row r="61" spans="1:7" ht="33.75" customHeight="1" hidden="1">
      <c r="A61" s="84" t="s">
        <v>54</v>
      </c>
      <c r="B61" s="87" t="s">
        <v>0</v>
      </c>
      <c r="C61" s="11" t="s">
        <v>73</v>
      </c>
      <c r="D61" s="11" t="s">
        <v>78</v>
      </c>
      <c r="E61" s="100" t="s">
        <v>220</v>
      </c>
      <c r="F61" s="11" t="s">
        <v>27</v>
      </c>
      <c r="G61" s="19">
        <v>0</v>
      </c>
    </row>
    <row r="62" spans="1:7" ht="36.75" customHeight="1">
      <c r="A62" s="35" t="s">
        <v>203</v>
      </c>
      <c r="B62" s="87" t="s">
        <v>0</v>
      </c>
      <c r="C62" s="8" t="s">
        <v>73</v>
      </c>
      <c r="D62" s="8" t="s">
        <v>78</v>
      </c>
      <c r="E62" s="8" t="s">
        <v>101</v>
      </c>
      <c r="F62" s="8"/>
      <c r="G62" s="18">
        <f>G63</f>
        <v>93900</v>
      </c>
    </row>
    <row r="63" spans="1:7" ht="37.5" customHeight="1">
      <c r="A63" s="35" t="s">
        <v>211</v>
      </c>
      <c r="B63" s="87" t="s">
        <v>0</v>
      </c>
      <c r="C63" s="8" t="s">
        <v>73</v>
      </c>
      <c r="D63" s="8" t="s">
        <v>78</v>
      </c>
      <c r="E63" s="8" t="s">
        <v>100</v>
      </c>
      <c r="F63" s="8"/>
      <c r="G63" s="18">
        <f>G64</f>
        <v>93900</v>
      </c>
    </row>
    <row r="64" spans="1:7" ht="36.75" customHeight="1">
      <c r="A64" s="35" t="s">
        <v>166</v>
      </c>
      <c r="B64" s="87" t="s">
        <v>0</v>
      </c>
      <c r="C64" s="8" t="s">
        <v>73</v>
      </c>
      <c r="D64" s="8" t="s">
        <v>78</v>
      </c>
      <c r="E64" s="8" t="s">
        <v>109</v>
      </c>
      <c r="F64" s="8"/>
      <c r="G64" s="18">
        <f>G65</f>
        <v>93900</v>
      </c>
    </row>
    <row r="65" spans="1:7" ht="27.75" customHeight="1">
      <c r="A65" s="81" t="s">
        <v>35</v>
      </c>
      <c r="B65" s="87" t="s">
        <v>0</v>
      </c>
      <c r="C65" s="11" t="s">
        <v>73</v>
      </c>
      <c r="D65" s="11" t="s">
        <v>78</v>
      </c>
      <c r="E65" s="11" t="s">
        <v>109</v>
      </c>
      <c r="F65" s="11" t="s">
        <v>27</v>
      </c>
      <c r="G65" s="19">
        <v>93900</v>
      </c>
    </row>
    <row r="66" spans="1:7" ht="28.5" customHeight="1">
      <c r="A66" s="35" t="s">
        <v>308</v>
      </c>
      <c r="B66" s="87" t="s">
        <v>0</v>
      </c>
      <c r="C66" s="8" t="s">
        <v>73</v>
      </c>
      <c r="D66" s="8">
        <v>10</v>
      </c>
      <c r="E66" s="8"/>
      <c r="F66" s="8"/>
      <c r="G66" s="18">
        <f>G74+G67+G70+G84</f>
        <v>371700</v>
      </c>
    </row>
    <row r="67" spans="1:7" ht="0.75" customHeight="1" hidden="1">
      <c r="A67" s="85" t="s">
        <v>214</v>
      </c>
      <c r="B67" s="87" t="s">
        <v>0</v>
      </c>
      <c r="C67" s="8" t="s">
        <v>73</v>
      </c>
      <c r="D67" s="8" t="s">
        <v>182</v>
      </c>
      <c r="E67" s="86" t="s">
        <v>195</v>
      </c>
      <c r="F67" s="8"/>
      <c r="G67" s="18">
        <f>G68</f>
        <v>0</v>
      </c>
    </row>
    <row r="68" spans="1:7" ht="25.5" hidden="1">
      <c r="A68" s="118" t="s">
        <v>215</v>
      </c>
      <c r="B68" s="87" t="s">
        <v>0</v>
      </c>
      <c r="C68" s="8" t="s">
        <v>73</v>
      </c>
      <c r="D68" s="8" t="s">
        <v>182</v>
      </c>
      <c r="E68" s="99" t="s">
        <v>216</v>
      </c>
      <c r="F68" s="11"/>
      <c r="G68" s="19">
        <f>G69</f>
        <v>0</v>
      </c>
    </row>
    <row r="69" spans="1:7" ht="17.25" customHeight="1" hidden="1">
      <c r="A69" s="84" t="s">
        <v>54</v>
      </c>
      <c r="B69" s="87" t="s">
        <v>0</v>
      </c>
      <c r="C69" s="11" t="s">
        <v>73</v>
      </c>
      <c r="D69" s="11" t="s">
        <v>182</v>
      </c>
      <c r="E69" s="100" t="s">
        <v>216</v>
      </c>
      <c r="F69" s="11" t="s">
        <v>27</v>
      </c>
      <c r="G69" s="19">
        <v>0</v>
      </c>
    </row>
    <row r="70" spans="1:7" ht="39">
      <c r="A70" s="120" t="s">
        <v>279</v>
      </c>
      <c r="B70" s="87" t="s">
        <v>0</v>
      </c>
      <c r="C70" s="28" t="s">
        <v>73</v>
      </c>
      <c r="D70" s="28" t="s">
        <v>182</v>
      </c>
      <c r="E70" s="119" t="s">
        <v>197</v>
      </c>
      <c r="F70" s="11"/>
      <c r="G70" s="18">
        <f>G71+G78+G81</f>
        <v>368000</v>
      </c>
    </row>
    <row r="71" spans="1:7" ht="25.5">
      <c r="A71" s="121" t="s">
        <v>215</v>
      </c>
      <c r="B71" s="125" t="s">
        <v>0</v>
      </c>
      <c r="C71" s="28" t="s">
        <v>73</v>
      </c>
      <c r="D71" s="28" t="s">
        <v>182</v>
      </c>
      <c r="E71" s="119" t="s">
        <v>222</v>
      </c>
      <c r="F71" s="11"/>
      <c r="G71" s="19">
        <f>G72+G73</f>
        <v>84161.62</v>
      </c>
    </row>
    <row r="72" spans="1:7" ht="25.5">
      <c r="A72" s="84" t="s">
        <v>54</v>
      </c>
      <c r="B72" s="87" t="s">
        <v>0</v>
      </c>
      <c r="C72" s="11" t="s">
        <v>73</v>
      </c>
      <c r="D72" s="11" t="s">
        <v>182</v>
      </c>
      <c r="E72" s="122" t="s">
        <v>222</v>
      </c>
      <c r="F72" s="11" t="s">
        <v>27</v>
      </c>
      <c r="G72" s="19">
        <v>49161.62</v>
      </c>
    </row>
    <row r="73" spans="1:7" ht="18" customHeight="1">
      <c r="A73" s="142" t="s">
        <v>294</v>
      </c>
      <c r="B73" s="87" t="s">
        <v>0</v>
      </c>
      <c r="C73" s="11" t="s">
        <v>73</v>
      </c>
      <c r="D73" s="11" t="s">
        <v>182</v>
      </c>
      <c r="E73" s="122" t="s">
        <v>222</v>
      </c>
      <c r="F73" s="11" t="s">
        <v>293</v>
      </c>
      <c r="G73" s="19">
        <v>35000</v>
      </c>
    </row>
    <row r="74" spans="1:7" ht="27.75" customHeight="1" hidden="1">
      <c r="A74" s="35" t="s">
        <v>203</v>
      </c>
      <c r="B74" s="87" t="s">
        <v>0</v>
      </c>
      <c r="C74" s="8" t="s">
        <v>73</v>
      </c>
      <c r="D74" s="8" t="s">
        <v>182</v>
      </c>
      <c r="E74" s="8" t="s">
        <v>101</v>
      </c>
      <c r="F74" s="8"/>
      <c r="G74" s="18">
        <v>0</v>
      </c>
    </row>
    <row r="75" spans="1:7" ht="27.75" customHeight="1" hidden="1">
      <c r="A75" s="35" t="s">
        <v>211</v>
      </c>
      <c r="B75" s="87" t="s">
        <v>0</v>
      </c>
      <c r="C75" s="8" t="s">
        <v>73</v>
      </c>
      <c r="D75" s="8" t="s">
        <v>182</v>
      </c>
      <c r="E75" s="8" t="s">
        <v>100</v>
      </c>
      <c r="F75" s="8"/>
      <c r="G75" s="18">
        <v>0</v>
      </c>
    </row>
    <row r="76" spans="1:7" ht="29.25" customHeight="1" hidden="1">
      <c r="A76" s="35" t="s">
        <v>167</v>
      </c>
      <c r="B76" s="87" t="s">
        <v>0</v>
      </c>
      <c r="C76" s="8" t="s">
        <v>73</v>
      </c>
      <c r="D76" s="8">
        <v>10</v>
      </c>
      <c r="E76" s="8" t="s">
        <v>110</v>
      </c>
      <c r="F76" s="8"/>
      <c r="G76" s="18">
        <v>0</v>
      </c>
    </row>
    <row r="77" spans="1:7" ht="13.5" customHeight="1" hidden="1">
      <c r="A77" s="81" t="s">
        <v>35</v>
      </c>
      <c r="B77" s="87" t="s">
        <v>0</v>
      </c>
      <c r="C77" s="11" t="s">
        <v>73</v>
      </c>
      <c r="D77" s="11" t="s">
        <v>182</v>
      </c>
      <c r="E77" s="11" t="s">
        <v>110</v>
      </c>
      <c r="F77" s="11" t="s">
        <v>27</v>
      </c>
      <c r="G77" s="19">
        <v>0</v>
      </c>
    </row>
    <row r="78" spans="1:7" ht="31.5" customHeight="1">
      <c r="A78" s="118" t="s">
        <v>312</v>
      </c>
      <c r="B78" s="87" t="s">
        <v>0</v>
      </c>
      <c r="C78" s="8" t="s">
        <v>73</v>
      </c>
      <c r="D78" s="8" t="s">
        <v>182</v>
      </c>
      <c r="E78" s="8" t="s">
        <v>318</v>
      </c>
      <c r="F78" s="11"/>
      <c r="G78" s="19">
        <f>G79+G80</f>
        <v>229292.93</v>
      </c>
    </row>
    <row r="79" spans="1:7" ht="25.5">
      <c r="A79" s="124" t="s">
        <v>54</v>
      </c>
      <c r="B79" s="87" t="s">
        <v>0</v>
      </c>
      <c r="C79" s="11" t="s">
        <v>73</v>
      </c>
      <c r="D79" s="11" t="s">
        <v>182</v>
      </c>
      <c r="E79" s="11" t="s">
        <v>318</v>
      </c>
      <c r="F79" s="11" t="s">
        <v>27</v>
      </c>
      <c r="G79" s="19">
        <v>128292.93</v>
      </c>
    </row>
    <row r="80" spans="1:7" ht="15.75">
      <c r="A80" s="142" t="s">
        <v>294</v>
      </c>
      <c r="B80" s="87" t="s">
        <v>0</v>
      </c>
      <c r="C80" s="11" t="s">
        <v>73</v>
      </c>
      <c r="D80" s="11" t="s">
        <v>182</v>
      </c>
      <c r="E80" s="8" t="s">
        <v>318</v>
      </c>
      <c r="F80" s="11" t="s">
        <v>293</v>
      </c>
      <c r="G80" s="19">
        <v>101000</v>
      </c>
    </row>
    <row r="81" spans="1:7" ht="25.5">
      <c r="A81" s="35" t="s">
        <v>272</v>
      </c>
      <c r="B81" s="87" t="s">
        <v>0</v>
      </c>
      <c r="C81" s="8" t="s">
        <v>73</v>
      </c>
      <c r="D81" s="8" t="s">
        <v>182</v>
      </c>
      <c r="E81" s="11" t="s">
        <v>319</v>
      </c>
      <c r="F81" s="8"/>
      <c r="G81" s="18">
        <f>SUM(G82)</f>
        <v>54545.45</v>
      </c>
    </row>
    <row r="82" spans="1:7" ht="24" customHeight="1">
      <c r="A82" s="81" t="s">
        <v>35</v>
      </c>
      <c r="B82" s="87" t="s">
        <v>0</v>
      </c>
      <c r="C82" s="11" t="s">
        <v>73</v>
      </c>
      <c r="D82" s="11" t="s">
        <v>182</v>
      </c>
      <c r="E82" s="11" t="s">
        <v>319</v>
      </c>
      <c r="F82" s="11" t="s">
        <v>27</v>
      </c>
      <c r="G82" s="19">
        <v>54545.45</v>
      </c>
    </row>
    <row r="83" spans="1:7" ht="25.5" hidden="1">
      <c r="A83" s="36" t="s">
        <v>160</v>
      </c>
      <c r="B83" s="87" t="s">
        <v>0</v>
      </c>
      <c r="C83" s="11" t="s">
        <v>73</v>
      </c>
      <c r="D83" s="11" t="s">
        <v>182</v>
      </c>
      <c r="E83" s="11" t="s">
        <v>271</v>
      </c>
      <c r="F83" s="11" t="s">
        <v>180</v>
      </c>
      <c r="G83" s="19">
        <v>0</v>
      </c>
    </row>
    <row r="84" spans="1:7" ht="38.25">
      <c r="A84" s="35" t="s">
        <v>332</v>
      </c>
      <c r="B84" s="87" t="s">
        <v>0</v>
      </c>
      <c r="C84" s="8" t="s">
        <v>73</v>
      </c>
      <c r="D84" s="8" t="s">
        <v>182</v>
      </c>
      <c r="E84" s="8" t="s">
        <v>333</v>
      </c>
      <c r="F84" s="8"/>
      <c r="G84" s="18">
        <v>3700</v>
      </c>
    </row>
    <row r="85" spans="1:7" ht="25.5">
      <c r="A85" s="81" t="s">
        <v>35</v>
      </c>
      <c r="B85" s="87" t="s">
        <v>0</v>
      </c>
      <c r="C85" s="11" t="s">
        <v>73</v>
      </c>
      <c r="D85" s="11" t="s">
        <v>182</v>
      </c>
      <c r="E85" s="11" t="s">
        <v>333</v>
      </c>
      <c r="F85" s="11" t="s">
        <v>27</v>
      </c>
      <c r="G85" s="19">
        <v>3700</v>
      </c>
    </row>
    <row r="86" spans="1:7" ht="28.5">
      <c r="A86" s="7" t="s">
        <v>14</v>
      </c>
      <c r="B86" s="87" t="s">
        <v>0</v>
      </c>
      <c r="C86" s="8" t="s">
        <v>73</v>
      </c>
      <c r="D86" s="8" t="s">
        <v>9</v>
      </c>
      <c r="E86" s="8"/>
      <c r="F86" s="8"/>
      <c r="G86" s="18">
        <f>G87</f>
        <v>1000</v>
      </c>
    </row>
    <row r="87" spans="1:7" ht="51">
      <c r="A87" s="37" t="s">
        <v>280</v>
      </c>
      <c r="B87" s="87" t="s">
        <v>0</v>
      </c>
      <c r="C87" s="8" t="s">
        <v>73</v>
      </c>
      <c r="D87" s="8" t="s">
        <v>9</v>
      </c>
      <c r="E87" s="94" t="s">
        <v>41</v>
      </c>
      <c r="F87" s="8"/>
      <c r="G87" s="18">
        <f>G88</f>
        <v>1000</v>
      </c>
    </row>
    <row r="88" spans="1:7" ht="15.75">
      <c r="A88" s="35" t="s">
        <v>225</v>
      </c>
      <c r="B88" s="87" t="s">
        <v>0</v>
      </c>
      <c r="C88" s="8" t="s">
        <v>73</v>
      </c>
      <c r="D88" s="8" t="s">
        <v>9</v>
      </c>
      <c r="E88" s="94" t="s">
        <v>40</v>
      </c>
      <c r="F88" s="8"/>
      <c r="G88" s="18">
        <f>G89</f>
        <v>1000</v>
      </c>
    </row>
    <row r="89" spans="1:7" ht="25.5">
      <c r="A89" s="35" t="s">
        <v>226</v>
      </c>
      <c r="B89" s="87" t="s">
        <v>0</v>
      </c>
      <c r="C89" s="8" t="s">
        <v>73</v>
      </c>
      <c r="D89" s="8" t="s">
        <v>9</v>
      </c>
      <c r="E89" s="94" t="s">
        <v>258</v>
      </c>
      <c r="F89" s="8"/>
      <c r="G89" s="18">
        <f>G90</f>
        <v>1000</v>
      </c>
    </row>
    <row r="90" spans="1:7" ht="25.5">
      <c r="A90" s="81" t="s">
        <v>35</v>
      </c>
      <c r="B90" s="87" t="s">
        <v>0</v>
      </c>
      <c r="C90" s="11" t="s">
        <v>73</v>
      </c>
      <c r="D90" s="11" t="s">
        <v>9</v>
      </c>
      <c r="E90" s="96" t="s">
        <v>258</v>
      </c>
      <c r="F90" s="11" t="s">
        <v>27</v>
      </c>
      <c r="G90" s="19">
        <v>1000</v>
      </c>
    </row>
    <row r="91" spans="1:7" ht="16.5">
      <c r="A91" s="42" t="s">
        <v>58</v>
      </c>
      <c r="B91" s="88" t="s">
        <v>0</v>
      </c>
      <c r="C91" s="41" t="s">
        <v>74</v>
      </c>
      <c r="D91" s="41"/>
      <c r="E91" s="41"/>
      <c r="F91" s="41"/>
      <c r="G91" s="43">
        <f>G92+G102</f>
        <v>494333.54</v>
      </c>
    </row>
    <row r="92" spans="1:7" ht="14.25" customHeight="1">
      <c r="A92" s="35" t="s">
        <v>133</v>
      </c>
      <c r="B92" s="87" t="s">
        <v>0</v>
      </c>
      <c r="C92" s="76" t="s">
        <v>74</v>
      </c>
      <c r="D92" s="76" t="s">
        <v>78</v>
      </c>
      <c r="E92" s="8"/>
      <c r="F92" s="33"/>
      <c r="G92" s="18">
        <f>G99+G96</f>
        <v>489333.54</v>
      </c>
    </row>
    <row r="93" spans="1:7" ht="51" hidden="1">
      <c r="A93" s="39" t="s">
        <v>148</v>
      </c>
      <c r="B93" s="87" t="s">
        <v>0</v>
      </c>
      <c r="C93" s="77" t="s">
        <v>74</v>
      </c>
      <c r="D93" s="77" t="s">
        <v>78</v>
      </c>
      <c r="E93" s="73" t="s">
        <v>113</v>
      </c>
      <c r="F93" s="45"/>
      <c r="G93" s="44">
        <f>SUM(G94)</f>
        <v>10000</v>
      </c>
    </row>
    <row r="94" spans="1:7" ht="25.5" hidden="1">
      <c r="A94" s="39" t="s">
        <v>149</v>
      </c>
      <c r="B94" s="87" t="s">
        <v>0</v>
      </c>
      <c r="C94" s="77" t="s">
        <v>74</v>
      </c>
      <c r="D94" s="77" t="s">
        <v>78</v>
      </c>
      <c r="E94" s="73" t="s">
        <v>114</v>
      </c>
      <c r="F94" s="45"/>
      <c r="G94" s="44">
        <f>SUM(G95)</f>
        <v>10000</v>
      </c>
    </row>
    <row r="95" spans="1:7" ht="25.5" hidden="1">
      <c r="A95" s="39" t="s">
        <v>150</v>
      </c>
      <c r="B95" s="87" t="s">
        <v>0</v>
      </c>
      <c r="C95" s="77" t="s">
        <v>74</v>
      </c>
      <c r="D95" s="77" t="s">
        <v>78</v>
      </c>
      <c r="E95" s="73" t="s">
        <v>152</v>
      </c>
      <c r="F95" s="45"/>
      <c r="G95" s="44">
        <f>SUM(G96)</f>
        <v>10000</v>
      </c>
    </row>
    <row r="96" spans="1:7" ht="25.5" customHeight="1">
      <c r="A96" s="35" t="s">
        <v>262</v>
      </c>
      <c r="B96" s="87" t="s">
        <v>0</v>
      </c>
      <c r="C96" s="130" t="s">
        <v>74</v>
      </c>
      <c r="D96" s="130" t="s">
        <v>78</v>
      </c>
      <c r="E96" s="96" t="s">
        <v>299</v>
      </c>
      <c r="F96" s="132"/>
      <c r="G96" s="133">
        <f>SUM(G97)</f>
        <v>10000</v>
      </c>
    </row>
    <row r="97" spans="1:7" ht="32.25" customHeight="1">
      <c r="A97" s="81" t="s">
        <v>35</v>
      </c>
      <c r="B97" s="87" t="s">
        <v>0</v>
      </c>
      <c r="C97" s="134" t="s">
        <v>74</v>
      </c>
      <c r="D97" s="134" t="s">
        <v>78</v>
      </c>
      <c r="E97" s="96" t="s">
        <v>300</v>
      </c>
      <c r="F97" s="135" t="s">
        <v>180</v>
      </c>
      <c r="G97" s="136">
        <v>10000</v>
      </c>
    </row>
    <row r="98" spans="1:7" ht="38.25">
      <c r="A98" s="35" t="s">
        <v>203</v>
      </c>
      <c r="B98" s="87" t="s">
        <v>0</v>
      </c>
      <c r="C98" s="76" t="s">
        <v>74</v>
      </c>
      <c r="D98" s="76" t="s">
        <v>78</v>
      </c>
      <c r="E98" s="8" t="s">
        <v>101</v>
      </c>
      <c r="F98" s="33"/>
      <c r="G98" s="18">
        <f>G99</f>
        <v>479333.54</v>
      </c>
    </row>
    <row r="99" spans="1:7" ht="38.25">
      <c r="A99" s="35" t="s">
        <v>211</v>
      </c>
      <c r="B99" s="87" t="s">
        <v>0</v>
      </c>
      <c r="C99" s="76" t="s">
        <v>74</v>
      </c>
      <c r="D99" s="76" t="s">
        <v>78</v>
      </c>
      <c r="E99" s="8" t="s">
        <v>100</v>
      </c>
      <c r="F99" s="33"/>
      <c r="G99" s="18">
        <f>G100</f>
        <v>479333.54</v>
      </c>
    </row>
    <row r="100" spans="1:7" ht="25.5">
      <c r="A100" s="38" t="s">
        <v>192</v>
      </c>
      <c r="B100" s="87" t="s">
        <v>0</v>
      </c>
      <c r="C100" s="76" t="s">
        <v>74</v>
      </c>
      <c r="D100" s="76" t="s">
        <v>78</v>
      </c>
      <c r="E100" s="8" t="s">
        <v>193</v>
      </c>
      <c r="F100" s="33"/>
      <c r="G100" s="18">
        <f>G101</f>
        <v>479333.54</v>
      </c>
    </row>
    <row r="101" spans="1:7" ht="25.5">
      <c r="A101" s="81" t="s">
        <v>35</v>
      </c>
      <c r="B101" s="87" t="s">
        <v>0</v>
      </c>
      <c r="C101" s="79" t="s">
        <v>74</v>
      </c>
      <c r="D101" s="79" t="s">
        <v>78</v>
      </c>
      <c r="E101" s="11" t="s">
        <v>193</v>
      </c>
      <c r="F101" s="34" t="s">
        <v>27</v>
      </c>
      <c r="G101" s="19">
        <v>479333.54</v>
      </c>
    </row>
    <row r="102" spans="1:7" ht="1.5" customHeight="1">
      <c r="A102" s="35" t="s">
        <v>59</v>
      </c>
      <c r="B102" s="125" t="s">
        <v>0</v>
      </c>
      <c r="C102" s="16" t="s">
        <v>74</v>
      </c>
      <c r="D102" s="16" t="s">
        <v>183</v>
      </c>
      <c r="E102" s="16"/>
      <c r="F102" s="16"/>
      <c r="G102" s="18">
        <f>G105+G103</f>
        <v>5000</v>
      </c>
    </row>
    <row r="103" spans="1:7" ht="44.25" customHeight="1" hidden="1">
      <c r="A103" s="72" t="s">
        <v>288</v>
      </c>
      <c r="B103" s="125" t="s">
        <v>0</v>
      </c>
      <c r="C103" s="16" t="s">
        <v>74</v>
      </c>
      <c r="D103" s="16" t="s">
        <v>183</v>
      </c>
      <c r="E103" s="94" t="s">
        <v>108</v>
      </c>
      <c r="F103" s="16"/>
      <c r="G103" s="19">
        <f>G104</f>
        <v>0</v>
      </c>
    </row>
    <row r="104" spans="1:7" ht="25.5" hidden="1">
      <c r="A104" s="81" t="s">
        <v>35</v>
      </c>
      <c r="B104" s="87" t="s">
        <v>0</v>
      </c>
      <c r="C104" s="13" t="s">
        <v>74</v>
      </c>
      <c r="D104" s="13" t="s">
        <v>183</v>
      </c>
      <c r="E104" s="96" t="s">
        <v>228</v>
      </c>
      <c r="F104" s="13" t="s">
        <v>27</v>
      </c>
      <c r="G104" s="19">
        <v>0</v>
      </c>
    </row>
    <row r="105" spans="1:7" ht="27" customHeight="1">
      <c r="A105" s="35" t="s">
        <v>3</v>
      </c>
      <c r="B105" s="87" t="s">
        <v>0</v>
      </c>
      <c r="C105" s="16" t="s">
        <v>74</v>
      </c>
      <c r="D105" s="16" t="s">
        <v>183</v>
      </c>
      <c r="E105" s="16" t="s">
        <v>201</v>
      </c>
      <c r="F105" s="16"/>
      <c r="G105" s="18">
        <f>G106</f>
        <v>5000</v>
      </c>
    </row>
    <row r="106" spans="1:7" ht="18" customHeight="1">
      <c r="A106" s="84" t="s">
        <v>59</v>
      </c>
      <c r="B106" s="87" t="s">
        <v>0</v>
      </c>
      <c r="C106" s="13" t="s">
        <v>74</v>
      </c>
      <c r="D106" s="13" t="s">
        <v>183</v>
      </c>
      <c r="E106" s="13" t="s">
        <v>201</v>
      </c>
      <c r="F106" s="13"/>
      <c r="G106" s="19">
        <f>G107</f>
        <v>5000</v>
      </c>
    </row>
    <row r="107" spans="1:7" ht="30" customHeight="1">
      <c r="A107" s="84" t="s">
        <v>54</v>
      </c>
      <c r="B107" s="87" t="s">
        <v>0</v>
      </c>
      <c r="C107" s="13" t="s">
        <v>74</v>
      </c>
      <c r="D107" s="13" t="s">
        <v>183</v>
      </c>
      <c r="E107" s="13" t="s">
        <v>201</v>
      </c>
      <c r="F107" s="13" t="s">
        <v>27</v>
      </c>
      <c r="G107" s="19">
        <f>G108</f>
        <v>5000</v>
      </c>
    </row>
    <row r="108" spans="1:7" ht="30.75" customHeight="1">
      <c r="A108" s="81" t="s">
        <v>160</v>
      </c>
      <c r="B108" s="87" t="s">
        <v>0</v>
      </c>
      <c r="C108" s="13" t="s">
        <v>74</v>
      </c>
      <c r="D108" s="13" t="s">
        <v>183</v>
      </c>
      <c r="E108" s="13" t="s">
        <v>201</v>
      </c>
      <c r="F108" s="13" t="s">
        <v>180</v>
      </c>
      <c r="G108" s="19">
        <v>5000</v>
      </c>
    </row>
    <row r="109" spans="1:7" ht="16.5">
      <c r="A109" s="42" t="s">
        <v>168</v>
      </c>
      <c r="B109" s="137" t="s">
        <v>0</v>
      </c>
      <c r="C109" s="47" t="s">
        <v>75</v>
      </c>
      <c r="D109" s="47"/>
      <c r="E109" s="47"/>
      <c r="F109" s="47"/>
      <c r="G109" s="43">
        <f>G121+G148+G164</f>
        <v>4367180.4</v>
      </c>
    </row>
    <row r="110" spans="1:7" ht="15.75" hidden="1">
      <c r="A110" s="35" t="s">
        <v>144</v>
      </c>
      <c r="B110" s="125" t="s">
        <v>8</v>
      </c>
      <c r="C110" s="16" t="s">
        <v>75</v>
      </c>
      <c r="D110" s="8" t="s">
        <v>71</v>
      </c>
      <c r="E110" s="8" t="s">
        <v>146</v>
      </c>
      <c r="F110" s="8"/>
      <c r="G110" s="30">
        <f>G111</f>
        <v>0</v>
      </c>
    </row>
    <row r="111" spans="1:7" ht="15.75" hidden="1">
      <c r="A111" s="35" t="s">
        <v>60</v>
      </c>
      <c r="B111" s="125" t="s">
        <v>8</v>
      </c>
      <c r="C111" s="16" t="s">
        <v>75</v>
      </c>
      <c r="D111" s="8" t="s">
        <v>71</v>
      </c>
      <c r="E111" s="8" t="s">
        <v>146</v>
      </c>
      <c r="F111" s="8"/>
      <c r="G111" s="30">
        <f>G112</f>
        <v>0</v>
      </c>
    </row>
    <row r="112" spans="1:7" ht="25.5" hidden="1">
      <c r="A112" s="72" t="s">
        <v>145</v>
      </c>
      <c r="B112" s="125" t="s">
        <v>8</v>
      </c>
      <c r="C112" s="16" t="s">
        <v>75</v>
      </c>
      <c r="D112" s="8" t="s">
        <v>71</v>
      </c>
      <c r="E112" s="8" t="s">
        <v>146</v>
      </c>
      <c r="F112" s="8"/>
      <c r="G112" s="30">
        <f>G113</f>
        <v>0</v>
      </c>
    </row>
    <row r="113" spans="1:7" ht="25.5" hidden="1">
      <c r="A113" s="36" t="s">
        <v>143</v>
      </c>
      <c r="B113" s="125" t="s">
        <v>8</v>
      </c>
      <c r="C113" s="13" t="s">
        <v>75</v>
      </c>
      <c r="D113" s="11" t="s">
        <v>71</v>
      </c>
      <c r="E113" s="11" t="s">
        <v>146</v>
      </c>
      <c r="F113" s="11" t="s">
        <v>139</v>
      </c>
      <c r="G113" s="31">
        <v>0</v>
      </c>
    </row>
    <row r="114" spans="1:7" ht="0.75" customHeight="1">
      <c r="A114" s="36" t="s">
        <v>18</v>
      </c>
      <c r="B114" s="125" t="s">
        <v>8</v>
      </c>
      <c r="C114" s="11" t="s">
        <v>75</v>
      </c>
      <c r="D114" s="11" t="s">
        <v>71</v>
      </c>
      <c r="E114" s="11" t="s">
        <v>123</v>
      </c>
      <c r="F114" s="11" t="s">
        <v>19</v>
      </c>
      <c r="G114" s="19">
        <f>G115</f>
        <v>0</v>
      </c>
    </row>
    <row r="115" spans="1:7" ht="37.5" customHeight="1" hidden="1">
      <c r="A115" s="49" t="s">
        <v>13</v>
      </c>
      <c r="B115" s="125" t="s">
        <v>8</v>
      </c>
      <c r="C115" s="11" t="s">
        <v>75</v>
      </c>
      <c r="D115" s="11" t="s">
        <v>71</v>
      </c>
      <c r="E115" s="11" t="s">
        <v>123</v>
      </c>
      <c r="F115" s="11" t="s">
        <v>12</v>
      </c>
      <c r="G115" s="19">
        <v>0</v>
      </c>
    </row>
    <row r="116" spans="1:7" ht="15.75" hidden="1">
      <c r="A116" s="35" t="s">
        <v>60</v>
      </c>
      <c r="B116" s="125" t="s">
        <v>8</v>
      </c>
      <c r="C116" s="8" t="s">
        <v>75</v>
      </c>
      <c r="D116" s="8" t="s">
        <v>71</v>
      </c>
      <c r="E116" s="8" t="s">
        <v>141</v>
      </c>
      <c r="F116" s="8"/>
      <c r="G116" s="18">
        <f>G117+G119</f>
        <v>0</v>
      </c>
    </row>
    <row r="117" spans="1:7" ht="51" hidden="1">
      <c r="A117" s="35" t="s">
        <v>136</v>
      </c>
      <c r="B117" s="125" t="s">
        <v>8</v>
      </c>
      <c r="C117" s="8" t="s">
        <v>75</v>
      </c>
      <c r="D117" s="8" t="s">
        <v>71</v>
      </c>
      <c r="E117" s="8" t="s">
        <v>140</v>
      </c>
      <c r="F117" s="8"/>
      <c r="G117" s="18">
        <f>G118</f>
        <v>0</v>
      </c>
    </row>
    <row r="118" spans="1:7" ht="25.5" hidden="1">
      <c r="A118" s="36" t="s">
        <v>143</v>
      </c>
      <c r="B118" s="125" t="s">
        <v>8</v>
      </c>
      <c r="C118" s="11" t="s">
        <v>75</v>
      </c>
      <c r="D118" s="11" t="s">
        <v>71</v>
      </c>
      <c r="E118" s="11" t="s">
        <v>140</v>
      </c>
      <c r="F118" s="11" t="s">
        <v>139</v>
      </c>
      <c r="G118" s="19">
        <v>0</v>
      </c>
    </row>
    <row r="119" spans="1:7" ht="38.25" hidden="1">
      <c r="A119" s="35" t="s">
        <v>137</v>
      </c>
      <c r="B119" s="125" t="s">
        <v>8</v>
      </c>
      <c r="C119" s="8" t="s">
        <v>75</v>
      </c>
      <c r="D119" s="8" t="s">
        <v>71</v>
      </c>
      <c r="E119" s="8" t="s">
        <v>142</v>
      </c>
      <c r="F119" s="8"/>
      <c r="G119" s="18">
        <f>G120</f>
        <v>0</v>
      </c>
    </row>
    <row r="120" spans="1:7" ht="25.5" hidden="1">
      <c r="A120" s="36" t="s">
        <v>143</v>
      </c>
      <c r="B120" s="125" t="s">
        <v>8</v>
      </c>
      <c r="C120" s="11" t="s">
        <v>75</v>
      </c>
      <c r="D120" s="11" t="s">
        <v>71</v>
      </c>
      <c r="E120" s="11" t="s">
        <v>142</v>
      </c>
      <c r="F120" s="11" t="s">
        <v>139</v>
      </c>
      <c r="G120" s="19">
        <v>0</v>
      </c>
    </row>
    <row r="121" spans="1:7" ht="15.75">
      <c r="A121" s="35" t="s">
        <v>169</v>
      </c>
      <c r="B121" s="125" t="s">
        <v>0</v>
      </c>
      <c r="C121" s="8" t="s">
        <v>75</v>
      </c>
      <c r="D121" s="8" t="s">
        <v>72</v>
      </c>
      <c r="E121" s="8"/>
      <c r="F121" s="8"/>
      <c r="G121" s="18">
        <f>G124+G122+G145</f>
        <v>433000</v>
      </c>
    </row>
    <row r="122" spans="1:7" ht="25.5">
      <c r="A122" s="35" t="s">
        <v>301</v>
      </c>
      <c r="B122" s="125" t="s">
        <v>0</v>
      </c>
      <c r="C122" s="8" t="s">
        <v>75</v>
      </c>
      <c r="D122" s="8" t="s">
        <v>72</v>
      </c>
      <c r="E122" s="94" t="s">
        <v>265</v>
      </c>
      <c r="F122" s="8"/>
      <c r="G122" s="18">
        <f>G123</f>
        <v>192000</v>
      </c>
    </row>
    <row r="123" spans="1:7" ht="25.5">
      <c r="A123" s="81" t="s">
        <v>25</v>
      </c>
      <c r="B123" s="87" t="s">
        <v>0</v>
      </c>
      <c r="C123" s="11" t="s">
        <v>75</v>
      </c>
      <c r="D123" s="11" t="s">
        <v>72</v>
      </c>
      <c r="E123" s="96" t="s">
        <v>268</v>
      </c>
      <c r="F123" s="11" t="s">
        <v>27</v>
      </c>
      <c r="G123" s="19">
        <v>192000</v>
      </c>
    </row>
    <row r="124" spans="1:7" ht="0.75" customHeight="1">
      <c r="A124" s="35" t="s">
        <v>286</v>
      </c>
      <c r="B124" s="87" t="s">
        <v>0</v>
      </c>
      <c r="C124" s="16" t="s">
        <v>75</v>
      </c>
      <c r="D124" s="16" t="s">
        <v>72</v>
      </c>
      <c r="E124" s="94" t="s">
        <v>285</v>
      </c>
      <c r="F124" s="11"/>
      <c r="G124" s="18">
        <f>G125</f>
        <v>0</v>
      </c>
    </row>
    <row r="125" spans="1:7" ht="25.5" hidden="1">
      <c r="A125" s="84" t="s">
        <v>54</v>
      </c>
      <c r="B125" s="87" t="s">
        <v>0</v>
      </c>
      <c r="C125" s="13" t="s">
        <v>75</v>
      </c>
      <c r="D125" s="13" t="s">
        <v>72</v>
      </c>
      <c r="E125" s="96" t="s">
        <v>287</v>
      </c>
      <c r="F125" s="11" t="s">
        <v>27</v>
      </c>
      <c r="G125" s="19">
        <v>0</v>
      </c>
    </row>
    <row r="126" spans="1:7" ht="38.25">
      <c r="A126" s="35" t="s">
        <v>203</v>
      </c>
      <c r="B126" s="87" t="s">
        <v>0</v>
      </c>
      <c r="C126" s="16" t="s">
        <v>75</v>
      </c>
      <c r="D126" s="16" t="s">
        <v>72</v>
      </c>
      <c r="E126" s="94" t="s">
        <v>101</v>
      </c>
      <c r="F126" s="54"/>
      <c r="G126" s="18">
        <f>G127</f>
        <v>241000</v>
      </c>
    </row>
    <row r="127" spans="1:7" ht="14.25" customHeight="1">
      <c r="A127" s="35" t="s">
        <v>61</v>
      </c>
      <c r="B127" s="87" t="s">
        <v>0</v>
      </c>
      <c r="C127" s="16" t="s">
        <v>75</v>
      </c>
      <c r="D127" s="16" t="s">
        <v>72</v>
      </c>
      <c r="E127" s="94" t="s">
        <v>117</v>
      </c>
      <c r="F127" s="8"/>
      <c r="G127" s="18">
        <f>G145</f>
        <v>241000</v>
      </c>
    </row>
    <row r="128" spans="1:7" ht="15.75" hidden="1">
      <c r="A128" s="35" t="s">
        <v>169</v>
      </c>
      <c r="B128" s="87" t="s">
        <v>0</v>
      </c>
      <c r="C128" s="16" t="s">
        <v>75</v>
      </c>
      <c r="D128" s="16" t="s">
        <v>72</v>
      </c>
      <c r="E128" s="8" t="s">
        <v>116</v>
      </c>
      <c r="F128" s="8"/>
      <c r="G128" s="18">
        <f>G129+G132+G135</f>
        <v>0</v>
      </c>
    </row>
    <row r="129" spans="1:7" ht="38.25" hidden="1">
      <c r="A129" s="35" t="s">
        <v>170</v>
      </c>
      <c r="B129" s="87" t="s">
        <v>0</v>
      </c>
      <c r="C129" s="16" t="s">
        <v>75</v>
      </c>
      <c r="D129" s="16" t="s">
        <v>72</v>
      </c>
      <c r="E129" s="8" t="s">
        <v>115</v>
      </c>
      <c r="F129" s="8"/>
      <c r="G129" s="18">
        <f>G131</f>
        <v>0</v>
      </c>
    </row>
    <row r="130" spans="1:7" ht="15.75" hidden="1">
      <c r="A130" s="36" t="s">
        <v>18</v>
      </c>
      <c r="B130" s="87" t="s">
        <v>0</v>
      </c>
      <c r="C130" s="13" t="s">
        <v>75</v>
      </c>
      <c r="D130" s="13" t="s">
        <v>72</v>
      </c>
      <c r="E130" s="11" t="s">
        <v>115</v>
      </c>
      <c r="F130" s="11" t="s">
        <v>19</v>
      </c>
      <c r="G130" s="19">
        <f>G131</f>
        <v>0</v>
      </c>
    </row>
    <row r="131" spans="1:7" ht="51" hidden="1">
      <c r="A131" s="48" t="s">
        <v>10</v>
      </c>
      <c r="B131" s="87" t="s">
        <v>0</v>
      </c>
      <c r="C131" s="13" t="s">
        <v>75</v>
      </c>
      <c r="D131" s="13" t="s">
        <v>72</v>
      </c>
      <c r="E131" s="11" t="s">
        <v>115</v>
      </c>
      <c r="F131" s="11" t="s">
        <v>11</v>
      </c>
      <c r="G131" s="19">
        <v>0</v>
      </c>
    </row>
    <row r="132" spans="1:7" ht="38.25" hidden="1">
      <c r="A132" s="35" t="s">
        <v>171</v>
      </c>
      <c r="B132" s="87" t="s">
        <v>0</v>
      </c>
      <c r="C132" s="16" t="s">
        <v>75</v>
      </c>
      <c r="D132" s="8" t="s">
        <v>72</v>
      </c>
      <c r="E132" s="8" t="s">
        <v>125</v>
      </c>
      <c r="F132" s="8"/>
      <c r="G132" s="18">
        <f>G134</f>
        <v>0</v>
      </c>
    </row>
    <row r="133" spans="1:7" ht="17.25" customHeight="1" hidden="1">
      <c r="A133" s="36" t="s">
        <v>18</v>
      </c>
      <c r="B133" s="87" t="s">
        <v>0</v>
      </c>
      <c r="C133" s="13" t="s">
        <v>75</v>
      </c>
      <c r="D133" s="11" t="s">
        <v>72</v>
      </c>
      <c r="E133" s="11" t="s">
        <v>125</v>
      </c>
      <c r="F133" s="11" t="s">
        <v>184</v>
      </c>
      <c r="G133" s="19">
        <f>G134</f>
        <v>0</v>
      </c>
    </row>
    <row r="134" spans="1:7" ht="34.5" customHeight="1" hidden="1">
      <c r="A134" s="48" t="s">
        <v>10</v>
      </c>
      <c r="B134" s="87" t="s">
        <v>0</v>
      </c>
      <c r="C134" s="13" t="s">
        <v>75</v>
      </c>
      <c r="D134" s="11" t="s">
        <v>72</v>
      </c>
      <c r="E134" s="11" t="s">
        <v>125</v>
      </c>
      <c r="F134" s="11" t="s">
        <v>11</v>
      </c>
      <c r="G134" s="19">
        <v>0</v>
      </c>
    </row>
    <row r="135" spans="1:7" ht="23.25" customHeight="1" hidden="1">
      <c r="A135" s="35" t="s">
        <v>61</v>
      </c>
      <c r="B135" s="87" t="s">
        <v>0</v>
      </c>
      <c r="C135" s="8" t="s">
        <v>75</v>
      </c>
      <c r="D135" s="8" t="s">
        <v>72</v>
      </c>
      <c r="E135" s="16" t="s">
        <v>124</v>
      </c>
      <c r="F135" s="8"/>
      <c r="G135" s="18">
        <f>G140+G138+G137+G141</f>
        <v>0</v>
      </c>
    </row>
    <row r="136" spans="1:7" ht="23.25" customHeight="1" hidden="1">
      <c r="A136" s="81" t="s">
        <v>35</v>
      </c>
      <c r="B136" s="87" t="s">
        <v>0</v>
      </c>
      <c r="C136" s="11" t="s">
        <v>75</v>
      </c>
      <c r="D136" s="11" t="s">
        <v>72</v>
      </c>
      <c r="E136" s="13" t="s">
        <v>124</v>
      </c>
      <c r="F136" s="11" t="s">
        <v>27</v>
      </c>
      <c r="G136" s="19">
        <f>G137+G138</f>
        <v>0</v>
      </c>
    </row>
    <row r="137" spans="1:7" ht="29.25" customHeight="1" hidden="1">
      <c r="A137" s="36" t="s">
        <v>21</v>
      </c>
      <c r="B137" s="87" t="s">
        <v>0</v>
      </c>
      <c r="C137" s="11" t="s">
        <v>75</v>
      </c>
      <c r="D137" s="11" t="s">
        <v>72</v>
      </c>
      <c r="E137" s="13" t="s">
        <v>124</v>
      </c>
      <c r="F137" s="11" t="s">
        <v>20</v>
      </c>
      <c r="G137" s="19"/>
    </row>
    <row r="138" spans="1:7" ht="15" customHeight="1" hidden="1">
      <c r="A138" s="36" t="s">
        <v>160</v>
      </c>
      <c r="B138" s="87" t="s">
        <v>0</v>
      </c>
      <c r="C138" s="11" t="s">
        <v>75</v>
      </c>
      <c r="D138" s="11" t="s">
        <v>72</v>
      </c>
      <c r="E138" s="13" t="s">
        <v>124</v>
      </c>
      <c r="F138" s="11" t="s">
        <v>180</v>
      </c>
      <c r="G138" s="19">
        <v>0</v>
      </c>
    </row>
    <row r="139" spans="1:7" ht="17.25" customHeight="1" hidden="1">
      <c r="A139" s="36" t="s">
        <v>18</v>
      </c>
      <c r="B139" s="87" t="s">
        <v>0</v>
      </c>
      <c r="C139" s="11" t="s">
        <v>75</v>
      </c>
      <c r="D139" s="11" t="s">
        <v>72</v>
      </c>
      <c r="E139" s="13" t="s">
        <v>124</v>
      </c>
      <c r="F139" s="11" t="s">
        <v>19</v>
      </c>
      <c r="G139" s="19">
        <f>G140+G141</f>
        <v>0</v>
      </c>
    </row>
    <row r="140" spans="1:7" ht="21" customHeight="1" hidden="1">
      <c r="A140" s="49" t="s">
        <v>13</v>
      </c>
      <c r="B140" s="87" t="s">
        <v>0</v>
      </c>
      <c r="C140" s="11" t="s">
        <v>75</v>
      </c>
      <c r="D140" s="11" t="s">
        <v>72</v>
      </c>
      <c r="E140" s="13" t="s">
        <v>124</v>
      </c>
      <c r="F140" s="11" t="s">
        <v>12</v>
      </c>
      <c r="G140" s="19">
        <v>0</v>
      </c>
    </row>
    <row r="141" spans="1:7" ht="21.75" customHeight="1" hidden="1">
      <c r="A141" s="36" t="s">
        <v>191</v>
      </c>
      <c r="B141" s="87" t="s">
        <v>0</v>
      </c>
      <c r="C141" s="11" t="s">
        <v>75</v>
      </c>
      <c r="D141" s="11" t="s">
        <v>72</v>
      </c>
      <c r="E141" s="13" t="s">
        <v>124</v>
      </c>
      <c r="F141" s="11" t="s">
        <v>147</v>
      </c>
      <c r="G141" s="19">
        <v>0</v>
      </c>
    </row>
    <row r="142" spans="1:7" ht="17.25" customHeight="1" hidden="1">
      <c r="A142" s="35" t="s">
        <v>135</v>
      </c>
      <c r="B142" s="87" t="s">
        <v>0</v>
      </c>
      <c r="C142" s="8" t="s">
        <v>75</v>
      </c>
      <c r="D142" s="8" t="s">
        <v>72</v>
      </c>
      <c r="E142" s="16" t="s">
        <v>134</v>
      </c>
      <c r="F142" s="8"/>
      <c r="G142" s="18">
        <f>SUM(G144)</f>
        <v>0</v>
      </c>
    </row>
    <row r="143" spans="1:7" ht="18" customHeight="1" hidden="1">
      <c r="A143" s="81" t="s">
        <v>35</v>
      </c>
      <c r="B143" s="87" t="s">
        <v>0</v>
      </c>
      <c r="C143" s="11" t="s">
        <v>75</v>
      </c>
      <c r="D143" s="11" t="s">
        <v>72</v>
      </c>
      <c r="E143" s="13" t="s">
        <v>134</v>
      </c>
      <c r="F143" s="11" t="s">
        <v>27</v>
      </c>
      <c r="G143" s="19">
        <f>G144</f>
        <v>0</v>
      </c>
    </row>
    <row r="144" spans="1:7" ht="17.25" customHeight="1" hidden="1">
      <c r="A144" s="36" t="s">
        <v>21</v>
      </c>
      <c r="B144" s="87" t="s">
        <v>0</v>
      </c>
      <c r="C144" s="11" t="s">
        <v>75</v>
      </c>
      <c r="D144" s="11" t="s">
        <v>72</v>
      </c>
      <c r="E144" s="13" t="s">
        <v>134</v>
      </c>
      <c r="F144" s="11" t="s">
        <v>20</v>
      </c>
      <c r="G144" s="19">
        <v>0</v>
      </c>
    </row>
    <row r="145" spans="1:7" ht="15.75">
      <c r="A145" s="35" t="s">
        <v>61</v>
      </c>
      <c r="B145" s="87" t="s">
        <v>0</v>
      </c>
      <c r="C145" s="16" t="s">
        <v>75</v>
      </c>
      <c r="D145" s="16" t="s">
        <v>72</v>
      </c>
      <c r="E145" s="94" t="s">
        <v>230</v>
      </c>
      <c r="F145" s="11"/>
      <c r="G145" s="18">
        <f>G146+G147</f>
        <v>241000</v>
      </c>
    </row>
    <row r="146" spans="1:7" ht="25.5">
      <c r="A146" s="81" t="s">
        <v>25</v>
      </c>
      <c r="B146" s="87" t="s">
        <v>0</v>
      </c>
      <c r="C146" s="17" t="s">
        <v>75</v>
      </c>
      <c r="D146" s="17" t="s">
        <v>72</v>
      </c>
      <c r="E146" s="103" t="s">
        <v>124</v>
      </c>
      <c r="F146" s="11" t="s">
        <v>27</v>
      </c>
      <c r="G146" s="19">
        <v>241000</v>
      </c>
    </row>
    <row r="147" spans="1:7" ht="31.5" customHeight="1">
      <c r="A147" s="36" t="s">
        <v>191</v>
      </c>
      <c r="B147" s="87" t="s">
        <v>0</v>
      </c>
      <c r="C147" s="17" t="s">
        <v>75</v>
      </c>
      <c r="D147" s="17" t="s">
        <v>72</v>
      </c>
      <c r="E147" s="103" t="s">
        <v>124</v>
      </c>
      <c r="F147" s="11" t="s">
        <v>30</v>
      </c>
      <c r="G147" s="19">
        <v>0</v>
      </c>
    </row>
    <row r="148" spans="1:7" ht="15.75">
      <c r="A148" s="35" t="s">
        <v>172</v>
      </c>
      <c r="B148" s="87" t="s">
        <v>0</v>
      </c>
      <c r="C148" s="8" t="s">
        <v>75</v>
      </c>
      <c r="D148" s="8" t="s">
        <v>73</v>
      </c>
      <c r="E148" s="8"/>
      <c r="F148" s="8"/>
      <c r="G148" s="18">
        <f>G155+G149</f>
        <v>3697180.4</v>
      </c>
    </row>
    <row r="149" spans="1:7" ht="63.75">
      <c r="A149" s="158" t="s">
        <v>325</v>
      </c>
      <c r="B149" s="159" t="s">
        <v>0</v>
      </c>
      <c r="C149" s="160" t="s">
        <v>75</v>
      </c>
      <c r="D149" s="160" t="s">
        <v>73</v>
      </c>
      <c r="E149" s="129" t="s">
        <v>321</v>
      </c>
      <c r="F149" s="129"/>
      <c r="G149" s="133">
        <f>G150</f>
        <v>0</v>
      </c>
    </row>
    <row r="150" spans="1:7" ht="42.75">
      <c r="A150" s="157" t="s">
        <v>330</v>
      </c>
      <c r="B150" s="159" t="s">
        <v>0</v>
      </c>
      <c r="C150" s="160" t="s">
        <v>75</v>
      </c>
      <c r="D150" s="160" t="s">
        <v>73</v>
      </c>
      <c r="E150" s="129" t="s">
        <v>331</v>
      </c>
      <c r="F150" s="129"/>
      <c r="G150" s="133">
        <f>G152+G154</f>
        <v>0</v>
      </c>
    </row>
    <row r="151" spans="1:7" ht="51">
      <c r="A151" s="161" t="s">
        <v>326</v>
      </c>
      <c r="B151" s="162" t="s">
        <v>0</v>
      </c>
      <c r="C151" s="163" t="s">
        <v>75</v>
      </c>
      <c r="D151" s="163" t="s">
        <v>73</v>
      </c>
      <c r="E151" s="156" t="s">
        <v>322</v>
      </c>
      <c r="F151" s="131" t="s">
        <v>327</v>
      </c>
      <c r="G151" s="136">
        <f>G152</f>
        <v>0</v>
      </c>
    </row>
    <row r="152" spans="1:7" ht="25.5">
      <c r="A152" s="154" t="s">
        <v>35</v>
      </c>
      <c r="B152" s="162" t="s">
        <v>0</v>
      </c>
      <c r="C152" s="163" t="s">
        <v>75</v>
      </c>
      <c r="D152" s="163" t="s">
        <v>73</v>
      </c>
      <c r="E152" s="156" t="s">
        <v>322</v>
      </c>
      <c r="F152" s="131" t="s">
        <v>27</v>
      </c>
      <c r="G152" s="136">
        <v>0</v>
      </c>
    </row>
    <row r="153" spans="1:7" ht="25.5">
      <c r="A153" s="154" t="s">
        <v>328</v>
      </c>
      <c r="B153" s="162" t="s">
        <v>0</v>
      </c>
      <c r="C153" s="163" t="s">
        <v>75</v>
      </c>
      <c r="D153" s="163" t="s">
        <v>73</v>
      </c>
      <c r="E153" s="156" t="s">
        <v>323</v>
      </c>
      <c r="F153" s="131" t="s">
        <v>327</v>
      </c>
      <c r="G153" s="136">
        <f>G154</f>
        <v>0</v>
      </c>
    </row>
    <row r="154" spans="1:7" ht="25.5">
      <c r="A154" s="154" t="s">
        <v>35</v>
      </c>
      <c r="B154" s="162" t="s">
        <v>0</v>
      </c>
      <c r="C154" s="163" t="s">
        <v>75</v>
      </c>
      <c r="D154" s="163" t="s">
        <v>73</v>
      </c>
      <c r="E154" s="156" t="s">
        <v>323</v>
      </c>
      <c r="F154" s="131" t="s">
        <v>27</v>
      </c>
      <c r="G154" s="136">
        <v>0</v>
      </c>
    </row>
    <row r="155" spans="1:7" ht="38.25">
      <c r="A155" s="35" t="s">
        <v>203</v>
      </c>
      <c r="B155" s="87" t="s">
        <v>0</v>
      </c>
      <c r="C155" s="8" t="s">
        <v>75</v>
      </c>
      <c r="D155" s="8" t="s">
        <v>73</v>
      </c>
      <c r="E155" s="8" t="s">
        <v>101</v>
      </c>
      <c r="F155" s="8"/>
      <c r="G155" s="18">
        <f>G156</f>
        <v>3697180.4</v>
      </c>
    </row>
    <row r="156" spans="1:7" ht="15.75">
      <c r="A156" s="35" t="s">
        <v>61</v>
      </c>
      <c r="B156" s="87" t="s">
        <v>0</v>
      </c>
      <c r="C156" s="8" t="s">
        <v>75</v>
      </c>
      <c r="D156" s="8" t="s">
        <v>73</v>
      </c>
      <c r="E156" s="8" t="s">
        <v>117</v>
      </c>
      <c r="F156" s="8"/>
      <c r="G156" s="18">
        <f>G157</f>
        <v>3697180.4</v>
      </c>
    </row>
    <row r="157" spans="1:7" ht="15.75">
      <c r="A157" s="35" t="s">
        <v>172</v>
      </c>
      <c r="B157" s="87" t="s">
        <v>0</v>
      </c>
      <c r="C157" s="8" t="s">
        <v>75</v>
      </c>
      <c r="D157" s="8" t="s">
        <v>73</v>
      </c>
      <c r="E157" s="8" t="s">
        <v>129</v>
      </c>
      <c r="F157" s="8"/>
      <c r="G157" s="18">
        <f>G158+G160+G162</f>
        <v>3697180.4</v>
      </c>
    </row>
    <row r="158" spans="1:7" ht="15.75">
      <c r="A158" s="35" t="s">
        <v>173</v>
      </c>
      <c r="B158" s="87" t="s">
        <v>0</v>
      </c>
      <c r="C158" s="8" t="s">
        <v>75</v>
      </c>
      <c r="D158" s="8" t="s">
        <v>73</v>
      </c>
      <c r="E158" s="8" t="s">
        <v>128</v>
      </c>
      <c r="F158" s="8"/>
      <c r="G158" s="18">
        <f>G159</f>
        <v>143620.4</v>
      </c>
    </row>
    <row r="159" spans="1:7" ht="24.75" customHeight="1">
      <c r="A159" s="81" t="s">
        <v>35</v>
      </c>
      <c r="B159" s="87" t="s">
        <v>0</v>
      </c>
      <c r="C159" s="25" t="s">
        <v>75</v>
      </c>
      <c r="D159" s="25" t="s">
        <v>73</v>
      </c>
      <c r="E159" s="25" t="s">
        <v>128</v>
      </c>
      <c r="F159" s="25" t="s">
        <v>27</v>
      </c>
      <c r="G159" s="19">
        <v>143620.4</v>
      </c>
    </row>
    <row r="160" spans="1:7" ht="15.75" hidden="1">
      <c r="A160" s="35" t="s">
        <v>62</v>
      </c>
      <c r="B160" s="87" t="s">
        <v>0</v>
      </c>
      <c r="C160" s="8" t="s">
        <v>75</v>
      </c>
      <c r="D160" s="8" t="s">
        <v>73</v>
      </c>
      <c r="E160" s="8" t="s">
        <v>127</v>
      </c>
      <c r="F160" s="8"/>
      <c r="G160" s="18">
        <f>G161</f>
        <v>0</v>
      </c>
    </row>
    <row r="161" spans="1:7" ht="25.5" hidden="1">
      <c r="A161" s="81" t="s">
        <v>35</v>
      </c>
      <c r="B161" s="87" t="s">
        <v>0</v>
      </c>
      <c r="C161" s="11" t="s">
        <v>75</v>
      </c>
      <c r="D161" s="11" t="s">
        <v>73</v>
      </c>
      <c r="E161" s="11" t="s">
        <v>127</v>
      </c>
      <c r="F161" s="11" t="s">
        <v>27</v>
      </c>
      <c r="G161" s="19">
        <v>0</v>
      </c>
    </row>
    <row r="162" spans="1:7" ht="25.5">
      <c r="A162" s="35" t="s">
        <v>63</v>
      </c>
      <c r="B162" s="87" t="s">
        <v>0</v>
      </c>
      <c r="C162" s="8" t="s">
        <v>75</v>
      </c>
      <c r="D162" s="8" t="s">
        <v>73</v>
      </c>
      <c r="E162" s="8" t="s">
        <v>126</v>
      </c>
      <c r="F162" s="8"/>
      <c r="G162" s="18">
        <f>G163</f>
        <v>3553560</v>
      </c>
    </row>
    <row r="163" spans="1:7" ht="25.5">
      <c r="A163" s="81" t="s">
        <v>35</v>
      </c>
      <c r="B163" s="87" t="s">
        <v>0</v>
      </c>
      <c r="C163" s="11" t="s">
        <v>75</v>
      </c>
      <c r="D163" s="11" t="s">
        <v>73</v>
      </c>
      <c r="E163" s="11" t="s">
        <v>126</v>
      </c>
      <c r="F163" s="11" t="s">
        <v>27</v>
      </c>
      <c r="G163" s="19">
        <v>3553560</v>
      </c>
    </row>
    <row r="164" spans="1:7" ht="21" customHeight="1">
      <c r="A164" s="80" t="s">
        <v>303</v>
      </c>
      <c r="B164" s="125" t="s">
        <v>0</v>
      </c>
      <c r="C164" s="8" t="s">
        <v>75</v>
      </c>
      <c r="D164" s="8" t="s">
        <v>75</v>
      </c>
      <c r="E164" s="11"/>
      <c r="F164" s="11"/>
      <c r="G164" s="18">
        <f>G165+G167</f>
        <v>237000</v>
      </c>
    </row>
    <row r="165" spans="1:7" ht="24.75" customHeight="1">
      <c r="A165" s="81" t="s">
        <v>304</v>
      </c>
      <c r="B165" s="87" t="s">
        <v>0</v>
      </c>
      <c r="C165" s="11" t="s">
        <v>75</v>
      </c>
      <c r="D165" s="11" t="s">
        <v>75</v>
      </c>
      <c r="E165" s="11" t="s">
        <v>228</v>
      </c>
      <c r="F165" s="11"/>
      <c r="G165" s="19">
        <f>G166</f>
        <v>128900</v>
      </c>
    </row>
    <row r="166" spans="1:7" ht="30" customHeight="1">
      <c r="A166" s="81" t="s">
        <v>35</v>
      </c>
      <c r="B166" s="87" t="s">
        <v>0</v>
      </c>
      <c r="C166" s="11" t="s">
        <v>75</v>
      </c>
      <c r="D166" s="11" t="s">
        <v>75</v>
      </c>
      <c r="E166" s="11" t="s">
        <v>228</v>
      </c>
      <c r="F166" s="11" t="s">
        <v>27</v>
      </c>
      <c r="G166" s="19">
        <v>128900</v>
      </c>
    </row>
    <row r="167" spans="1:7" ht="30" customHeight="1">
      <c r="A167" s="80" t="s">
        <v>304</v>
      </c>
      <c r="B167" s="125" t="s">
        <v>0</v>
      </c>
      <c r="C167" s="8" t="s">
        <v>75</v>
      </c>
      <c r="D167" s="8" t="s">
        <v>75</v>
      </c>
      <c r="E167" s="8" t="s">
        <v>315</v>
      </c>
      <c r="F167" s="8"/>
      <c r="G167" s="18">
        <f>G168</f>
        <v>108100</v>
      </c>
    </row>
    <row r="168" spans="1:7" ht="30" customHeight="1">
      <c r="A168" s="81" t="s">
        <v>35</v>
      </c>
      <c r="B168" s="87" t="s">
        <v>0</v>
      </c>
      <c r="C168" s="11" t="s">
        <v>75</v>
      </c>
      <c r="D168" s="11" t="s">
        <v>75</v>
      </c>
      <c r="E168" s="11" t="s">
        <v>315</v>
      </c>
      <c r="F168" s="11" t="s">
        <v>27</v>
      </c>
      <c r="G168" s="19">
        <v>108100</v>
      </c>
    </row>
    <row r="169" spans="1:7" ht="14.25" customHeight="1">
      <c r="A169" s="80" t="s">
        <v>306</v>
      </c>
      <c r="B169" s="87"/>
      <c r="C169" s="8" t="s">
        <v>305</v>
      </c>
      <c r="D169" s="8"/>
      <c r="E169" s="94"/>
      <c r="F169" s="94"/>
      <c r="G169" s="18">
        <f>G170</f>
        <v>20000</v>
      </c>
    </row>
    <row r="170" spans="1:7" ht="19.5" customHeight="1">
      <c r="A170" s="80" t="s">
        <v>307</v>
      </c>
      <c r="B170" s="87"/>
      <c r="C170" s="11" t="s">
        <v>305</v>
      </c>
      <c r="D170" s="11" t="s">
        <v>75</v>
      </c>
      <c r="E170" s="94" t="s">
        <v>302</v>
      </c>
      <c r="F170" s="96"/>
      <c r="G170" s="18">
        <f>G171</f>
        <v>20000</v>
      </c>
    </row>
    <row r="171" spans="1:7" ht="41.25" customHeight="1">
      <c r="A171" s="152" t="s">
        <v>286</v>
      </c>
      <c r="B171" s="87"/>
      <c r="C171" s="8" t="s">
        <v>305</v>
      </c>
      <c r="D171" s="8" t="s">
        <v>75</v>
      </c>
      <c r="E171" s="129" t="s">
        <v>285</v>
      </c>
      <c r="F171" s="131"/>
      <c r="G171" s="18">
        <f>G173</f>
        <v>20000</v>
      </c>
    </row>
    <row r="172" spans="1:7" ht="30" customHeight="1" hidden="1">
      <c r="A172" s="154" t="s">
        <v>24</v>
      </c>
      <c r="B172" s="87"/>
      <c r="C172" s="11" t="s">
        <v>305</v>
      </c>
      <c r="D172" s="11" t="s">
        <v>75</v>
      </c>
      <c r="E172" s="131" t="s">
        <v>287</v>
      </c>
      <c r="F172" s="153" t="s">
        <v>26</v>
      </c>
      <c r="G172" s="19"/>
    </row>
    <row r="173" spans="1:7" ht="30" customHeight="1">
      <c r="A173" s="155" t="s">
        <v>54</v>
      </c>
      <c r="B173" s="87"/>
      <c r="C173" s="11" t="s">
        <v>305</v>
      </c>
      <c r="D173" s="11" t="s">
        <v>75</v>
      </c>
      <c r="E173" s="131" t="s">
        <v>287</v>
      </c>
      <c r="F173" s="153" t="s">
        <v>27</v>
      </c>
      <c r="G173" s="19">
        <v>20000</v>
      </c>
    </row>
    <row r="174" spans="1:7" ht="16.5">
      <c r="A174" s="42" t="s">
        <v>64</v>
      </c>
      <c r="B174" s="88" t="s">
        <v>0</v>
      </c>
      <c r="C174" s="41" t="s">
        <v>76</v>
      </c>
      <c r="D174" s="41"/>
      <c r="E174" s="41"/>
      <c r="F174" s="41"/>
      <c r="G174" s="43">
        <f>G175</f>
        <v>1000</v>
      </c>
    </row>
    <row r="175" spans="1:7" ht="25.5">
      <c r="A175" s="35" t="s">
        <v>231</v>
      </c>
      <c r="B175" s="87" t="s">
        <v>0</v>
      </c>
      <c r="C175" s="8" t="s">
        <v>76</v>
      </c>
      <c r="D175" s="8" t="s">
        <v>75</v>
      </c>
      <c r="E175" s="94"/>
      <c r="F175" s="94"/>
      <c r="G175" s="18">
        <f>G176</f>
        <v>1000</v>
      </c>
    </row>
    <row r="176" spans="1:7" ht="38.25">
      <c r="A176" s="72" t="s">
        <v>275</v>
      </c>
      <c r="B176" s="87" t="s">
        <v>0</v>
      </c>
      <c r="C176" s="8" t="s">
        <v>76</v>
      </c>
      <c r="D176" s="8" t="s">
        <v>75</v>
      </c>
      <c r="E176" s="94" t="s">
        <v>199</v>
      </c>
      <c r="F176" s="94"/>
      <c r="G176" s="18">
        <f>G177</f>
        <v>1000</v>
      </c>
    </row>
    <row r="177" spans="1:7" ht="15.75">
      <c r="A177" s="72" t="s">
        <v>232</v>
      </c>
      <c r="B177" s="87" t="s">
        <v>0</v>
      </c>
      <c r="C177" s="8" t="s">
        <v>76</v>
      </c>
      <c r="D177" s="8" t="s">
        <v>75</v>
      </c>
      <c r="E177" s="94" t="s">
        <v>200</v>
      </c>
      <c r="F177" s="94"/>
      <c r="G177" s="18">
        <f>G178</f>
        <v>1000</v>
      </c>
    </row>
    <row r="178" spans="1:7" ht="15.75">
      <c r="A178" s="35" t="s">
        <v>233</v>
      </c>
      <c r="B178" s="87" t="s">
        <v>0</v>
      </c>
      <c r="C178" s="8" t="s">
        <v>76</v>
      </c>
      <c r="D178" s="8" t="s">
        <v>75</v>
      </c>
      <c r="E178" s="94" t="s">
        <v>234</v>
      </c>
      <c r="F178" s="94"/>
      <c r="G178" s="18">
        <f>G179</f>
        <v>1000</v>
      </c>
    </row>
    <row r="179" spans="1:7" ht="25.5">
      <c r="A179" s="81" t="s">
        <v>35</v>
      </c>
      <c r="B179" s="87" t="s">
        <v>0</v>
      </c>
      <c r="C179" s="11" t="s">
        <v>76</v>
      </c>
      <c r="D179" s="11" t="s">
        <v>75</v>
      </c>
      <c r="E179" s="96" t="s">
        <v>234</v>
      </c>
      <c r="F179" s="96" t="s">
        <v>27</v>
      </c>
      <c r="G179" s="19">
        <v>1000</v>
      </c>
    </row>
    <row r="180" spans="1:7" ht="16.5">
      <c r="A180" s="42" t="s">
        <v>65</v>
      </c>
      <c r="B180" s="137" t="s">
        <v>0</v>
      </c>
      <c r="C180" s="41" t="s">
        <v>77</v>
      </c>
      <c r="D180" s="41"/>
      <c r="E180" s="41"/>
      <c r="F180" s="41"/>
      <c r="G180" s="43">
        <f>G181+G193</f>
        <v>6910803</v>
      </c>
    </row>
    <row r="181" spans="1:7" ht="15.75">
      <c r="A181" s="35" t="s">
        <v>66</v>
      </c>
      <c r="B181" s="125" t="s">
        <v>0</v>
      </c>
      <c r="C181" s="8" t="s">
        <v>77</v>
      </c>
      <c r="D181" s="8" t="s">
        <v>71</v>
      </c>
      <c r="E181" s="8"/>
      <c r="F181" s="8"/>
      <c r="G181" s="18">
        <f>G188+G182</f>
        <v>3891610</v>
      </c>
    </row>
    <row r="182" spans="1:7" ht="24.75" customHeight="1">
      <c r="A182" s="37" t="s">
        <v>281</v>
      </c>
      <c r="B182" s="125" t="s">
        <v>0</v>
      </c>
      <c r="C182" s="8" t="s">
        <v>77</v>
      </c>
      <c r="D182" s="8" t="s">
        <v>71</v>
      </c>
      <c r="E182" s="94" t="s">
        <v>196</v>
      </c>
      <c r="F182" s="94"/>
      <c r="G182" s="18">
        <f>G185+G186</f>
        <v>787000</v>
      </c>
    </row>
    <row r="183" spans="1:7" ht="24.75" customHeight="1">
      <c r="A183" s="35" t="s">
        <v>282</v>
      </c>
      <c r="B183" s="125" t="s">
        <v>0</v>
      </c>
      <c r="C183" s="8" t="s">
        <v>77</v>
      </c>
      <c r="D183" s="8" t="s">
        <v>71</v>
      </c>
      <c r="E183" s="94" t="s">
        <v>42</v>
      </c>
      <c r="F183" s="94"/>
      <c r="G183" s="133">
        <f>G184</f>
        <v>769887.88</v>
      </c>
    </row>
    <row r="184" spans="1:7" ht="24.75" customHeight="1">
      <c r="A184" s="35" t="s">
        <v>241</v>
      </c>
      <c r="B184" s="125" t="s">
        <v>0</v>
      </c>
      <c r="C184" s="8" t="s">
        <v>77</v>
      </c>
      <c r="D184" s="8" t="s">
        <v>71</v>
      </c>
      <c r="E184" s="94" t="s">
        <v>239</v>
      </c>
      <c r="F184" s="94"/>
      <c r="G184" s="18">
        <v>769887.88</v>
      </c>
    </row>
    <row r="185" spans="1:7" ht="24.75" customHeight="1">
      <c r="A185" s="81" t="s">
        <v>35</v>
      </c>
      <c r="B185" s="87" t="s">
        <v>0</v>
      </c>
      <c r="C185" s="11" t="s">
        <v>77</v>
      </c>
      <c r="D185" s="11" t="s">
        <v>71</v>
      </c>
      <c r="E185" s="96" t="s">
        <v>239</v>
      </c>
      <c r="F185" s="96" t="s">
        <v>27</v>
      </c>
      <c r="G185" s="19">
        <v>769887.88</v>
      </c>
    </row>
    <row r="186" spans="1:7" ht="24.75" customHeight="1">
      <c r="A186" s="80" t="s">
        <v>317</v>
      </c>
      <c r="B186" s="125" t="s">
        <v>0</v>
      </c>
      <c r="C186" s="8" t="s">
        <v>77</v>
      </c>
      <c r="D186" s="8" t="s">
        <v>71</v>
      </c>
      <c r="E186" s="94" t="s">
        <v>316</v>
      </c>
      <c r="F186" s="94"/>
      <c r="G186" s="18">
        <f>G187</f>
        <v>17112.12</v>
      </c>
    </row>
    <row r="187" spans="1:7" ht="24.75" customHeight="1">
      <c r="A187" s="81" t="s">
        <v>35</v>
      </c>
      <c r="B187" s="87" t="s">
        <v>0</v>
      </c>
      <c r="C187" s="11" t="s">
        <v>77</v>
      </c>
      <c r="D187" s="11" t="s">
        <v>71</v>
      </c>
      <c r="E187" s="96" t="s">
        <v>316</v>
      </c>
      <c r="F187" s="96" t="s">
        <v>27</v>
      </c>
      <c r="G187" s="19">
        <v>17112.12</v>
      </c>
    </row>
    <row r="188" spans="1:7" ht="38.25">
      <c r="A188" s="35" t="s">
        <v>203</v>
      </c>
      <c r="B188" s="87" t="s">
        <v>0</v>
      </c>
      <c r="C188" s="8" t="s">
        <v>77</v>
      </c>
      <c r="D188" s="8" t="s">
        <v>71</v>
      </c>
      <c r="E188" s="8" t="s">
        <v>101</v>
      </c>
      <c r="F188" s="8"/>
      <c r="G188" s="18">
        <f>G189</f>
        <v>3104610</v>
      </c>
    </row>
    <row r="189" spans="1:7" ht="38.25">
      <c r="A189" s="35" t="s">
        <v>211</v>
      </c>
      <c r="B189" s="87" t="s">
        <v>0</v>
      </c>
      <c r="C189" s="8" t="s">
        <v>77</v>
      </c>
      <c r="D189" s="8" t="s">
        <v>71</v>
      </c>
      <c r="E189" s="8" t="s">
        <v>100</v>
      </c>
      <c r="F189" s="8"/>
      <c r="G189" s="18">
        <f>G190</f>
        <v>3104610</v>
      </c>
    </row>
    <row r="190" spans="1:7" ht="25.5">
      <c r="A190" s="35" t="s">
        <v>174</v>
      </c>
      <c r="B190" s="87" t="s">
        <v>0</v>
      </c>
      <c r="C190" s="8" t="s">
        <v>77</v>
      </c>
      <c r="D190" s="8" t="s">
        <v>71</v>
      </c>
      <c r="E190" s="8" t="s">
        <v>102</v>
      </c>
      <c r="F190" s="8"/>
      <c r="G190" s="18">
        <f>G192</f>
        <v>3104610</v>
      </c>
    </row>
    <row r="191" spans="1:7" ht="15.75">
      <c r="A191" s="36" t="s">
        <v>236</v>
      </c>
      <c r="B191" s="87" t="s">
        <v>0</v>
      </c>
      <c r="C191" s="11" t="s">
        <v>77</v>
      </c>
      <c r="D191" s="11" t="s">
        <v>71</v>
      </c>
      <c r="E191" s="96" t="s">
        <v>102</v>
      </c>
      <c r="F191" s="96" t="s">
        <v>235</v>
      </c>
      <c r="G191" s="18">
        <f>G192</f>
        <v>3104610</v>
      </c>
    </row>
    <row r="192" spans="1:7" ht="38.25">
      <c r="A192" s="36" t="s">
        <v>238</v>
      </c>
      <c r="B192" s="87" t="s">
        <v>0</v>
      </c>
      <c r="C192" s="11" t="s">
        <v>77</v>
      </c>
      <c r="D192" s="11" t="s">
        <v>71</v>
      </c>
      <c r="E192" s="96" t="s">
        <v>102</v>
      </c>
      <c r="F192" s="96" t="s">
        <v>237</v>
      </c>
      <c r="G192" s="19">
        <v>3104610</v>
      </c>
    </row>
    <row r="193" spans="1:7" ht="15.75">
      <c r="A193" s="35" t="s">
        <v>67</v>
      </c>
      <c r="B193" s="87" t="s">
        <v>0</v>
      </c>
      <c r="C193" s="8" t="s">
        <v>77</v>
      </c>
      <c r="D193" s="8" t="s">
        <v>74</v>
      </c>
      <c r="E193" s="8"/>
      <c r="F193" s="8"/>
      <c r="G193" s="18">
        <f>G194+G198+G202</f>
        <v>3019193</v>
      </c>
    </row>
    <row r="194" spans="1:7" ht="38.25">
      <c r="A194" s="37" t="s">
        <v>276</v>
      </c>
      <c r="B194" s="87" t="s">
        <v>0</v>
      </c>
      <c r="C194" s="8" t="s">
        <v>77</v>
      </c>
      <c r="D194" s="8" t="s">
        <v>74</v>
      </c>
      <c r="E194" s="94" t="s">
        <v>104</v>
      </c>
      <c r="F194" s="94"/>
      <c r="G194" s="18">
        <f>G195</f>
        <v>60000</v>
      </c>
    </row>
    <row r="195" spans="1:7" ht="25.5">
      <c r="A195" s="35" t="s">
        <v>107</v>
      </c>
      <c r="B195" s="87" t="s">
        <v>0</v>
      </c>
      <c r="C195" s="8" t="s">
        <v>77</v>
      </c>
      <c r="D195" s="8" t="s">
        <v>74</v>
      </c>
      <c r="E195" s="94" t="s">
        <v>105</v>
      </c>
      <c r="F195" s="94"/>
      <c r="G195" s="18">
        <f>G196</f>
        <v>60000</v>
      </c>
    </row>
    <row r="196" spans="1:7" ht="25.5">
      <c r="A196" s="35" t="s">
        <v>161</v>
      </c>
      <c r="B196" s="87" t="s">
        <v>0</v>
      </c>
      <c r="C196" s="8" t="s">
        <v>77</v>
      </c>
      <c r="D196" s="8" t="s">
        <v>74</v>
      </c>
      <c r="E196" s="94" t="s">
        <v>207</v>
      </c>
      <c r="F196" s="94"/>
      <c r="G196" s="18">
        <f>G197</f>
        <v>60000</v>
      </c>
    </row>
    <row r="197" spans="1:7" ht="25.5">
      <c r="A197" s="81" t="s">
        <v>35</v>
      </c>
      <c r="B197" s="87" t="s">
        <v>0</v>
      </c>
      <c r="C197" s="11" t="s">
        <v>77</v>
      </c>
      <c r="D197" s="11" t="s">
        <v>74</v>
      </c>
      <c r="E197" s="96" t="s">
        <v>207</v>
      </c>
      <c r="F197" s="96" t="s">
        <v>27</v>
      </c>
      <c r="G197" s="19">
        <v>60000</v>
      </c>
    </row>
    <row r="198" spans="1:7" ht="0.75" customHeight="1">
      <c r="A198" s="37" t="s">
        <v>274</v>
      </c>
      <c r="B198" s="87" t="s">
        <v>0</v>
      </c>
      <c r="C198" s="8" t="s">
        <v>77</v>
      </c>
      <c r="D198" s="8" t="s">
        <v>74</v>
      </c>
      <c r="E198" s="94" t="s">
        <v>196</v>
      </c>
      <c r="F198" s="94"/>
      <c r="G198" s="18">
        <f>G199</f>
        <v>0</v>
      </c>
    </row>
    <row r="199" spans="1:7" ht="15.75" hidden="1">
      <c r="A199" s="35" t="s">
        <v>240</v>
      </c>
      <c r="B199" s="87" t="s">
        <v>0</v>
      </c>
      <c r="C199" s="8" t="s">
        <v>77</v>
      </c>
      <c r="D199" s="8" t="s">
        <v>74</v>
      </c>
      <c r="E199" s="94" t="s">
        <v>42</v>
      </c>
      <c r="F199" s="94"/>
      <c r="G199" s="18">
        <f>G200</f>
        <v>0</v>
      </c>
    </row>
    <row r="200" spans="1:7" ht="15.75" hidden="1">
      <c r="A200" s="35" t="s">
        <v>241</v>
      </c>
      <c r="B200" s="87" t="s">
        <v>0</v>
      </c>
      <c r="C200" s="8" t="s">
        <v>77</v>
      </c>
      <c r="D200" s="8" t="s">
        <v>74</v>
      </c>
      <c r="E200" s="94" t="s">
        <v>239</v>
      </c>
      <c r="F200" s="94"/>
      <c r="G200" s="18">
        <f>G201</f>
        <v>0</v>
      </c>
    </row>
    <row r="201" spans="1:7" ht="25.5" hidden="1">
      <c r="A201" s="81" t="s">
        <v>35</v>
      </c>
      <c r="B201" s="87" t="s">
        <v>0</v>
      </c>
      <c r="C201" s="11" t="s">
        <v>77</v>
      </c>
      <c r="D201" s="11" t="s">
        <v>74</v>
      </c>
      <c r="E201" s="96" t="s">
        <v>239</v>
      </c>
      <c r="F201" s="96" t="s">
        <v>27</v>
      </c>
      <c r="G201" s="19">
        <v>0</v>
      </c>
    </row>
    <row r="202" spans="1:7" ht="38.25">
      <c r="A202" s="35" t="s">
        <v>203</v>
      </c>
      <c r="B202" s="87" t="s">
        <v>0</v>
      </c>
      <c r="C202" s="8" t="s">
        <v>77</v>
      </c>
      <c r="D202" s="8" t="s">
        <v>74</v>
      </c>
      <c r="E202" s="8" t="s">
        <v>101</v>
      </c>
      <c r="F202" s="8"/>
      <c r="G202" s="18">
        <f>G203</f>
        <v>2959193</v>
      </c>
    </row>
    <row r="203" spans="1:7" ht="38.25">
      <c r="A203" s="35" t="s">
        <v>211</v>
      </c>
      <c r="B203" s="87" t="s">
        <v>0</v>
      </c>
      <c r="C203" s="8" t="s">
        <v>77</v>
      </c>
      <c r="D203" s="8" t="s">
        <v>74</v>
      </c>
      <c r="E203" s="8" t="s">
        <v>100</v>
      </c>
      <c r="F203" s="8"/>
      <c r="G203" s="18">
        <f>G204</f>
        <v>2959193</v>
      </c>
    </row>
    <row r="204" spans="1:7" ht="63.75">
      <c r="A204" s="35" t="s">
        <v>97</v>
      </c>
      <c r="B204" s="87" t="s">
        <v>0</v>
      </c>
      <c r="C204" s="8" t="s">
        <v>77</v>
      </c>
      <c r="D204" s="8" t="s">
        <v>74</v>
      </c>
      <c r="E204" s="8" t="s">
        <v>98</v>
      </c>
      <c r="F204" s="8"/>
      <c r="G204" s="18">
        <f>G205+G206</f>
        <v>2959193</v>
      </c>
    </row>
    <row r="205" spans="1:7" ht="25.5">
      <c r="A205" s="81" t="s">
        <v>32</v>
      </c>
      <c r="B205" s="87" t="s">
        <v>0</v>
      </c>
      <c r="C205" s="11" t="s">
        <v>77</v>
      </c>
      <c r="D205" s="11" t="s">
        <v>74</v>
      </c>
      <c r="E205" s="11" t="s">
        <v>98</v>
      </c>
      <c r="F205" s="11" t="s">
        <v>29</v>
      </c>
      <c r="G205" s="19">
        <v>2707000</v>
      </c>
    </row>
    <row r="206" spans="1:7" ht="25.5">
      <c r="A206" s="81" t="s">
        <v>35</v>
      </c>
      <c r="B206" s="87" t="s">
        <v>0</v>
      </c>
      <c r="C206" s="13" t="s">
        <v>77</v>
      </c>
      <c r="D206" s="13" t="s">
        <v>74</v>
      </c>
      <c r="E206" s="11" t="s">
        <v>98</v>
      </c>
      <c r="F206" s="11" t="s">
        <v>27</v>
      </c>
      <c r="G206" s="19">
        <v>252193</v>
      </c>
    </row>
    <row r="207" spans="1:7" ht="38.25" hidden="1">
      <c r="A207" s="72" t="s">
        <v>43</v>
      </c>
      <c r="B207" s="87" t="s">
        <v>0</v>
      </c>
      <c r="C207" s="8">
        <v>10</v>
      </c>
      <c r="D207" s="8" t="s">
        <v>73</v>
      </c>
      <c r="E207" s="8" t="s">
        <v>92</v>
      </c>
      <c r="F207" s="8"/>
      <c r="G207" s="18">
        <f>G208</f>
        <v>0</v>
      </c>
    </row>
    <row r="208" spans="1:7" ht="15" customHeight="1" hidden="1">
      <c r="A208" s="72" t="s">
        <v>96</v>
      </c>
      <c r="B208" s="87" t="s">
        <v>0</v>
      </c>
      <c r="C208" s="8" t="s">
        <v>182</v>
      </c>
      <c r="D208" s="8" t="s">
        <v>73</v>
      </c>
      <c r="E208" s="8" t="s">
        <v>95</v>
      </c>
      <c r="F208" s="8"/>
      <c r="G208" s="30">
        <f>G209</f>
        <v>0</v>
      </c>
    </row>
    <row r="209" spans="1:7" ht="25.5" hidden="1">
      <c r="A209" s="35" t="s">
        <v>69</v>
      </c>
      <c r="B209" s="87" t="s">
        <v>0</v>
      </c>
      <c r="C209" s="8" t="s">
        <v>182</v>
      </c>
      <c r="D209" s="8" t="s">
        <v>73</v>
      </c>
      <c r="E209" s="8" t="s">
        <v>94</v>
      </c>
      <c r="F209" s="8"/>
      <c r="G209" s="18">
        <f>G210</f>
        <v>0</v>
      </c>
    </row>
    <row r="210" spans="1:7" ht="25.5" hidden="1">
      <c r="A210" s="35" t="s">
        <v>177</v>
      </c>
      <c r="B210" s="87" t="s">
        <v>0</v>
      </c>
      <c r="C210" s="8">
        <v>10</v>
      </c>
      <c r="D210" s="8" t="s">
        <v>73</v>
      </c>
      <c r="E210" s="8" t="s">
        <v>93</v>
      </c>
      <c r="F210" s="8"/>
      <c r="G210" s="18">
        <f>G212</f>
        <v>0</v>
      </c>
    </row>
    <row r="211" spans="1:7" ht="15.75" hidden="1">
      <c r="A211" s="36" t="s">
        <v>38</v>
      </c>
      <c r="B211" s="87" t="s">
        <v>0</v>
      </c>
      <c r="C211" s="11" t="s">
        <v>182</v>
      </c>
      <c r="D211" s="11" t="s">
        <v>73</v>
      </c>
      <c r="E211" s="11" t="s">
        <v>93</v>
      </c>
      <c r="F211" s="11" t="s">
        <v>33</v>
      </c>
      <c r="G211" s="18">
        <f>G212</f>
        <v>0</v>
      </c>
    </row>
    <row r="212" spans="1:7" ht="25.5" hidden="1">
      <c r="A212" s="36" t="s">
        <v>178</v>
      </c>
      <c r="B212" s="87" t="s">
        <v>0</v>
      </c>
      <c r="C212" s="11" t="s">
        <v>182</v>
      </c>
      <c r="D212" s="11" t="s">
        <v>73</v>
      </c>
      <c r="E212" s="11" t="s">
        <v>93</v>
      </c>
      <c r="F212" s="11" t="s">
        <v>186</v>
      </c>
      <c r="G212" s="19">
        <v>0</v>
      </c>
    </row>
    <row r="213" spans="1:7" ht="16.5">
      <c r="A213" s="42" t="s">
        <v>176</v>
      </c>
      <c r="B213" s="88" t="s">
        <v>0</v>
      </c>
      <c r="C213" s="41">
        <v>10</v>
      </c>
      <c r="D213" s="41"/>
      <c r="E213" s="95"/>
      <c r="F213" s="95"/>
      <c r="G213" s="43">
        <f>G214+G220</f>
        <v>413704</v>
      </c>
    </row>
    <row r="214" spans="1:7" ht="15.75">
      <c r="A214" s="35" t="s">
        <v>68</v>
      </c>
      <c r="B214" s="87" t="s">
        <v>0</v>
      </c>
      <c r="C214" s="8">
        <v>10</v>
      </c>
      <c r="D214" s="8" t="s">
        <v>71</v>
      </c>
      <c r="E214" s="94"/>
      <c r="F214" s="94"/>
      <c r="G214" s="18">
        <f>G215</f>
        <v>368704</v>
      </c>
    </row>
    <row r="215" spans="1:7" ht="38.25">
      <c r="A215" s="72" t="s">
        <v>242</v>
      </c>
      <c r="B215" s="87" t="s">
        <v>0</v>
      </c>
      <c r="C215" s="8">
        <v>10</v>
      </c>
      <c r="D215" s="8" t="s">
        <v>71</v>
      </c>
      <c r="E215" s="94" t="s">
        <v>92</v>
      </c>
      <c r="F215" s="94"/>
      <c r="G215" s="18">
        <f>G216</f>
        <v>368704</v>
      </c>
    </row>
    <row r="216" spans="1:7" ht="25.5">
      <c r="A216" s="72" t="s">
        <v>96</v>
      </c>
      <c r="B216" s="87" t="s">
        <v>0</v>
      </c>
      <c r="C216" s="8" t="s">
        <v>182</v>
      </c>
      <c r="D216" s="8" t="s">
        <v>71</v>
      </c>
      <c r="E216" s="94" t="s">
        <v>95</v>
      </c>
      <c r="F216" s="94"/>
      <c r="G216" s="30">
        <f>G217</f>
        <v>368704</v>
      </c>
    </row>
    <row r="217" spans="1:7" ht="25.5">
      <c r="A217" s="35" t="s">
        <v>69</v>
      </c>
      <c r="B217" s="87" t="s">
        <v>0</v>
      </c>
      <c r="C217" s="8" t="s">
        <v>182</v>
      </c>
      <c r="D217" s="8" t="s">
        <v>71</v>
      </c>
      <c r="E217" s="94" t="s">
        <v>243</v>
      </c>
      <c r="F217" s="94"/>
      <c r="G217" s="18">
        <f>G218</f>
        <v>368704</v>
      </c>
    </row>
    <row r="218" spans="1:7" ht="25.5">
      <c r="A218" s="35" t="s">
        <v>244</v>
      </c>
      <c r="B218" s="87" t="s">
        <v>0</v>
      </c>
      <c r="C218" s="8">
        <v>10</v>
      </c>
      <c r="D218" s="8" t="s">
        <v>71</v>
      </c>
      <c r="E218" s="94" t="s">
        <v>245</v>
      </c>
      <c r="F218" s="94"/>
      <c r="G218" s="18">
        <f>G219</f>
        <v>368704</v>
      </c>
    </row>
    <row r="219" spans="1:7" ht="15.75">
      <c r="A219" s="36" t="s">
        <v>70</v>
      </c>
      <c r="B219" s="87" t="s">
        <v>0</v>
      </c>
      <c r="C219" s="11" t="s">
        <v>182</v>
      </c>
      <c r="D219" s="11" t="s">
        <v>71</v>
      </c>
      <c r="E219" s="96" t="s">
        <v>245</v>
      </c>
      <c r="F219" s="96" t="s">
        <v>33</v>
      </c>
      <c r="G219" s="19">
        <v>368704</v>
      </c>
    </row>
    <row r="220" spans="1:7" ht="15.75">
      <c r="A220" s="35" t="s">
        <v>189</v>
      </c>
      <c r="B220" s="87" t="s">
        <v>0</v>
      </c>
      <c r="C220" s="8">
        <v>10</v>
      </c>
      <c r="D220" s="8" t="s">
        <v>73</v>
      </c>
      <c r="E220" s="94"/>
      <c r="F220" s="94"/>
      <c r="G220" s="18">
        <f>G221</f>
        <v>45000</v>
      </c>
    </row>
    <row r="221" spans="1:7" ht="38.25">
      <c r="A221" s="72" t="s">
        <v>289</v>
      </c>
      <c r="B221" s="87" t="s">
        <v>0</v>
      </c>
      <c r="C221" s="8">
        <v>10</v>
      </c>
      <c r="D221" s="8" t="s">
        <v>73</v>
      </c>
      <c r="E221" s="94" t="s">
        <v>92</v>
      </c>
      <c r="F221" s="94"/>
      <c r="G221" s="18">
        <f>G222</f>
        <v>45000</v>
      </c>
    </row>
    <row r="222" spans="1:7" ht="25.5">
      <c r="A222" s="72" t="s">
        <v>96</v>
      </c>
      <c r="B222" s="87" t="s">
        <v>0</v>
      </c>
      <c r="C222" s="8" t="s">
        <v>182</v>
      </c>
      <c r="D222" s="8" t="s">
        <v>73</v>
      </c>
      <c r="E222" s="94" t="s">
        <v>95</v>
      </c>
      <c r="F222" s="94"/>
      <c r="G222" s="30">
        <f>G223</f>
        <v>45000</v>
      </c>
    </row>
    <row r="223" spans="1:7" ht="25.5">
      <c r="A223" s="35" t="s">
        <v>69</v>
      </c>
      <c r="B223" s="87" t="s">
        <v>0</v>
      </c>
      <c r="C223" s="8" t="s">
        <v>182</v>
      </c>
      <c r="D223" s="8" t="s">
        <v>73</v>
      </c>
      <c r="E223" s="94" t="s">
        <v>243</v>
      </c>
      <c r="F223" s="94"/>
      <c r="G223" s="18">
        <f>G224</f>
        <v>45000</v>
      </c>
    </row>
    <row r="224" spans="1:7" ht="25.5">
      <c r="A224" s="35" t="s">
        <v>246</v>
      </c>
      <c r="B224" s="87" t="s">
        <v>0</v>
      </c>
      <c r="C224" s="8">
        <v>10</v>
      </c>
      <c r="D224" s="8" t="s">
        <v>73</v>
      </c>
      <c r="E224" s="94" t="s">
        <v>247</v>
      </c>
      <c r="F224" s="94"/>
      <c r="G224" s="18">
        <f>G225</f>
        <v>45000</v>
      </c>
    </row>
    <row r="225" spans="1:7" ht="15.75">
      <c r="A225" s="36" t="s">
        <v>70</v>
      </c>
      <c r="B225" s="87" t="s">
        <v>0</v>
      </c>
      <c r="C225" s="11" t="s">
        <v>182</v>
      </c>
      <c r="D225" s="11" t="s">
        <v>73</v>
      </c>
      <c r="E225" s="96" t="s">
        <v>247</v>
      </c>
      <c r="F225" s="96" t="s">
        <v>33</v>
      </c>
      <c r="G225" s="19">
        <v>45000</v>
      </c>
    </row>
    <row r="226" spans="1:7" ht="38.25">
      <c r="A226" s="80" t="s">
        <v>203</v>
      </c>
      <c r="B226" s="87" t="s">
        <v>0</v>
      </c>
      <c r="C226" s="8" t="s">
        <v>182</v>
      </c>
      <c r="D226" s="8" t="s">
        <v>73</v>
      </c>
      <c r="E226" s="8" t="s">
        <v>101</v>
      </c>
      <c r="F226" s="8"/>
      <c r="G226" s="18">
        <f>G227</f>
        <v>89000</v>
      </c>
    </row>
    <row r="227" spans="1:7" ht="38.25">
      <c r="A227" s="80" t="s">
        <v>211</v>
      </c>
      <c r="B227" s="87" t="s">
        <v>0</v>
      </c>
      <c r="C227" s="8" t="s">
        <v>182</v>
      </c>
      <c r="D227" s="8" t="s">
        <v>73</v>
      </c>
      <c r="E227" s="8" t="s">
        <v>100</v>
      </c>
      <c r="F227" s="8"/>
      <c r="G227" s="18">
        <f>G228</f>
        <v>89000</v>
      </c>
    </row>
    <row r="228" spans="1:7" ht="51">
      <c r="A228" s="82" t="s">
        <v>257</v>
      </c>
      <c r="B228" s="87" t="s">
        <v>0</v>
      </c>
      <c r="C228" s="8" t="s">
        <v>182</v>
      </c>
      <c r="D228" s="8" t="s">
        <v>73</v>
      </c>
      <c r="E228" s="8" t="s">
        <v>28</v>
      </c>
      <c r="F228" s="8"/>
      <c r="G228" s="18">
        <f>G230</f>
        <v>89000</v>
      </c>
    </row>
    <row r="229" spans="1:7" ht="15.75">
      <c r="A229" s="36" t="s">
        <v>236</v>
      </c>
      <c r="B229" s="87" t="s">
        <v>0</v>
      </c>
      <c r="C229" s="11" t="s">
        <v>182</v>
      </c>
      <c r="D229" s="11" t="s">
        <v>73</v>
      </c>
      <c r="E229" s="11" t="s">
        <v>28</v>
      </c>
      <c r="F229" s="96" t="s">
        <v>235</v>
      </c>
      <c r="G229" s="18">
        <f>G230</f>
        <v>89000</v>
      </c>
    </row>
    <row r="230" spans="1:7" ht="38.25">
      <c r="A230" s="36" t="s">
        <v>238</v>
      </c>
      <c r="B230" s="87" t="s">
        <v>0</v>
      </c>
      <c r="C230" s="11" t="s">
        <v>182</v>
      </c>
      <c r="D230" s="11" t="s">
        <v>73</v>
      </c>
      <c r="E230" s="11" t="s">
        <v>28</v>
      </c>
      <c r="F230" s="96" t="s">
        <v>237</v>
      </c>
      <c r="G230" s="19">
        <v>89000</v>
      </c>
    </row>
    <row r="231" spans="1:7" ht="16.5">
      <c r="A231" s="42" t="s">
        <v>79</v>
      </c>
      <c r="B231" s="88" t="s">
        <v>0</v>
      </c>
      <c r="C231" s="41">
        <v>11</v>
      </c>
      <c r="D231" s="41"/>
      <c r="E231" s="41"/>
      <c r="F231" s="41"/>
      <c r="G231" s="43">
        <f>G232</f>
        <v>63000</v>
      </c>
    </row>
    <row r="232" spans="1:7" ht="15.75">
      <c r="A232" s="35" t="s">
        <v>179</v>
      </c>
      <c r="B232" s="87" t="s">
        <v>0</v>
      </c>
      <c r="C232" s="8">
        <v>11</v>
      </c>
      <c r="D232" s="8" t="s">
        <v>71</v>
      </c>
      <c r="E232" s="8"/>
      <c r="F232" s="8"/>
      <c r="G232" s="18">
        <f>G233</f>
        <v>63000</v>
      </c>
    </row>
    <row r="233" spans="1:7" ht="25.5">
      <c r="A233" s="35" t="s">
        <v>284</v>
      </c>
      <c r="B233" s="87" t="s">
        <v>0</v>
      </c>
      <c r="C233" s="8">
        <v>11</v>
      </c>
      <c r="D233" s="8" t="s">
        <v>71</v>
      </c>
      <c r="E233" s="8" t="s">
        <v>89</v>
      </c>
      <c r="F233" s="8"/>
      <c r="G233" s="18">
        <f>G234</f>
        <v>63000</v>
      </c>
    </row>
    <row r="234" spans="1:7" ht="25.5">
      <c r="A234" s="35" t="s">
        <v>91</v>
      </c>
      <c r="B234" s="87" t="s">
        <v>0</v>
      </c>
      <c r="C234" s="8" t="s">
        <v>187</v>
      </c>
      <c r="D234" s="8" t="s">
        <v>71</v>
      </c>
      <c r="E234" s="8" t="s">
        <v>90</v>
      </c>
      <c r="F234" s="8"/>
      <c r="G234" s="30">
        <f>G235</f>
        <v>63000</v>
      </c>
    </row>
    <row r="235" spans="1:7" ht="15.75">
      <c r="A235" s="35" t="s">
        <v>80</v>
      </c>
      <c r="B235" s="87" t="s">
        <v>0</v>
      </c>
      <c r="C235" s="8">
        <v>11</v>
      </c>
      <c r="D235" s="8" t="s">
        <v>71</v>
      </c>
      <c r="E235" s="8" t="s">
        <v>88</v>
      </c>
      <c r="F235" s="8"/>
      <c r="G235" s="18">
        <f>G236+G237</f>
        <v>63000</v>
      </c>
    </row>
    <row r="236" spans="1:7" ht="25.5">
      <c r="A236" s="81" t="s">
        <v>35</v>
      </c>
      <c r="B236" s="87" t="s">
        <v>0</v>
      </c>
      <c r="C236" s="11" t="s">
        <v>187</v>
      </c>
      <c r="D236" s="11" t="s">
        <v>71</v>
      </c>
      <c r="E236" s="11" t="s">
        <v>88</v>
      </c>
      <c r="F236" s="11" t="s">
        <v>27</v>
      </c>
      <c r="G236" s="19">
        <v>57000</v>
      </c>
    </row>
    <row r="237" spans="1:7" ht="15.75">
      <c r="A237" s="142" t="s">
        <v>294</v>
      </c>
      <c r="B237" s="87" t="s">
        <v>0</v>
      </c>
      <c r="C237" s="11" t="s">
        <v>187</v>
      </c>
      <c r="D237" s="11" t="s">
        <v>71</v>
      </c>
      <c r="E237" s="11" t="s">
        <v>88</v>
      </c>
      <c r="F237" s="11" t="s">
        <v>293</v>
      </c>
      <c r="G237" s="19">
        <v>6000</v>
      </c>
    </row>
    <row r="238" spans="1:7" ht="3" customHeight="1">
      <c r="A238" s="42" t="s">
        <v>250</v>
      </c>
      <c r="B238" s="88" t="s">
        <v>0</v>
      </c>
      <c r="C238" s="41" t="s">
        <v>181</v>
      </c>
      <c r="D238" s="41"/>
      <c r="E238" s="95"/>
      <c r="F238" s="41"/>
      <c r="G238" s="43">
        <f>G239</f>
        <v>0</v>
      </c>
    </row>
    <row r="239" spans="1:7" ht="25.5" hidden="1">
      <c r="A239" s="35" t="s">
        <v>251</v>
      </c>
      <c r="B239" s="87" t="s">
        <v>0</v>
      </c>
      <c r="C239" s="8" t="s">
        <v>181</v>
      </c>
      <c r="D239" s="8" t="s">
        <v>71</v>
      </c>
      <c r="E239" s="94"/>
      <c r="F239" s="11"/>
      <c r="G239" s="18">
        <f>G240</f>
        <v>0</v>
      </c>
    </row>
    <row r="240" spans="1:7" ht="38.25" hidden="1">
      <c r="A240" s="80" t="s">
        <v>252</v>
      </c>
      <c r="B240" s="87" t="s">
        <v>0</v>
      </c>
      <c r="C240" s="8" t="s">
        <v>181</v>
      </c>
      <c r="D240" s="8" t="s">
        <v>71</v>
      </c>
      <c r="E240" s="94" t="s">
        <v>101</v>
      </c>
      <c r="F240" s="11"/>
      <c r="G240" s="18">
        <f>G241</f>
        <v>0</v>
      </c>
    </row>
    <row r="241" spans="1:7" ht="38.25" hidden="1">
      <c r="A241" s="80" t="s">
        <v>248</v>
      </c>
      <c r="B241" s="87" t="s">
        <v>0</v>
      </c>
      <c r="C241" s="8" t="s">
        <v>181</v>
      </c>
      <c r="D241" s="8" t="s">
        <v>71</v>
      </c>
      <c r="E241" s="94" t="s">
        <v>100</v>
      </c>
      <c r="F241" s="11"/>
      <c r="G241" s="18">
        <f>G242</f>
        <v>0</v>
      </c>
    </row>
    <row r="242" spans="1:7" ht="15.75" hidden="1">
      <c r="A242" s="81" t="s">
        <v>253</v>
      </c>
      <c r="B242" s="87" t="s">
        <v>0</v>
      </c>
      <c r="C242" s="11" t="s">
        <v>181</v>
      </c>
      <c r="D242" s="11" t="s">
        <v>71</v>
      </c>
      <c r="E242" s="96" t="s">
        <v>255</v>
      </c>
      <c r="F242" s="11"/>
      <c r="G242" s="18">
        <f>G243</f>
        <v>0</v>
      </c>
    </row>
    <row r="243" spans="1:7" ht="15.75" hidden="1">
      <c r="A243" s="81" t="s">
        <v>254</v>
      </c>
      <c r="B243" s="87" t="s">
        <v>0</v>
      </c>
      <c r="C243" s="11" t="s">
        <v>181</v>
      </c>
      <c r="D243" s="11" t="s">
        <v>71</v>
      </c>
      <c r="E243" s="96" t="s">
        <v>255</v>
      </c>
      <c r="F243" s="11" t="s">
        <v>4</v>
      </c>
      <c r="G243" s="19">
        <v>0</v>
      </c>
    </row>
    <row r="244" spans="1:7" ht="15.75">
      <c r="A244" s="39" t="s">
        <v>190</v>
      </c>
      <c r="B244" s="89"/>
      <c r="C244" s="26"/>
      <c r="D244" s="26"/>
      <c r="E244" s="26"/>
      <c r="F244" s="26"/>
      <c r="G244" s="27">
        <f>G7+G49+G56+G91+G109+G174+G180+G231+G213+G238+G226+G170</f>
        <v>25564024.979999997</v>
      </c>
    </row>
  </sheetData>
  <sheetProtection/>
  <mergeCells count="4">
    <mergeCell ref="A3:G3"/>
    <mergeCell ref="A2:G2"/>
    <mergeCell ref="A5:A6"/>
    <mergeCell ref="A1:G1"/>
  </mergeCells>
  <printOptions/>
  <pageMargins left="0.38" right="0.36" top="0.36" bottom="0.37" header="0.36" footer="0.3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SheetLayoutView="100" workbookViewId="0" topLeftCell="A1">
      <selection activeCell="J2" sqref="J2"/>
    </sheetView>
  </sheetViews>
  <sheetFormatPr defaultColWidth="9.140625" defaultRowHeight="15"/>
  <cols>
    <col min="1" max="1" width="53.7109375" style="224" customWidth="1"/>
    <col min="2" max="2" width="15.00390625" style="225" customWidth="1"/>
    <col min="3" max="3" width="7.00390625" style="226" customWidth="1"/>
    <col min="4" max="4" width="6.140625" style="226" customWidth="1"/>
    <col min="5" max="5" width="7.28125" style="226" customWidth="1"/>
    <col min="6" max="6" width="5.57421875" style="226" customWidth="1"/>
    <col min="7" max="7" width="15.140625" style="227" customWidth="1"/>
    <col min="8" max="8" width="9.28125" style="0" hidden="1" customWidth="1"/>
  </cols>
  <sheetData>
    <row r="1" spans="1:7" ht="67.5" customHeight="1">
      <c r="A1" s="237" t="s">
        <v>399</v>
      </c>
      <c r="B1" s="238"/>
      <c r="C1" s="238"/>
      <c r="D1" s="238"/>
      <c r="E1" s="238"/>
      <c r="F1" s="238"/>
      <c r="G1" s="238"/>
    </row>
    <row r="2" spans="1:7" ht="63.75" customHeight="1">
      <c r="A2" s="237" t="s">
        <v>335</v>
      </c>
      <c r="B2" s="238"/>
      <c r="C2" s="238"/>
      <c r="D2" s="238"/>
      <c r="E2" s="238"/>
      <c r="F2" s="238"/>
      <c r="G2" s="238"/>
    </row>
    <row r="3" spans="1:7" ht="69" customHeight="1">
      <c r="A3" s="239" t="s">
        <v>336</v>
      </c>
      <c r="B3" s="240"/>
      <c r="C3" s="240"/>
      <c r="D3" s="240"/>
      <c r="E3" s="240"/>
      <c r="F3" s="240"/>
      <c r="G3" s="240"/>
    </row>
    <row r="4" spans="1:7" ht="16.5" thickBot="1">
      <c r="A4" s="168"/>
      <c r="B4" s="169"/>
      <c r="C4" s="170"/>
      <c r="D4" s="170"/>
      <c r="E4" s="170"/>
      <c r="F4" s="170"/>
      <c r="G4" s="171" t="s">
        <v>131</v>
      </c>
    </row>
    <row r="5" spans="1:7" ht="15.75">
      <c r="A5" s="241" t="s">
        <v>337</v>
      </c>
      <c r="B5" s="243" t="s">
        <v>85</v>
      </c>
      <c r="C5" s="245" t="s">
        <v>338</v>
      </c>
      <c r="D5" s="245" t="s">
        <v>84</v>
      </c>
      <c r="E5" s="245" t="s">
        <v>50</v>
      </c>
      <c r="F5" s="245" t="s">
        <v>339</v>
      </c>
      <c r="G5" s="172" t="s">
        <v>52</v>
      </c>
    </row>
    <row r="6" spans="1:7" ht="31.5">
      <c r="A6" s="242"/>
      <c r="B6" s="244"/>
      <c r="C6" s="246"/>
      <c r="D6" s="246"/>
      <c r="E6" s="246"/>
      <c r="F6" s="246"/>
      <c r="G6" s="173" t="s">
        <v>340</v>
      </c>
    </row>
    <row r="7" spans="1:7" ht="31.5">
      <c r="A7" s="174" t="s">
        <v>284</v>
      </c>
      <c r="B7" s="175" t="s">
        <v>89</v>
      </c>
      <c r="C7" s="176"/>
      <c r="D7" s="176"/>
      <c r="E7" s="176"/>
      <c r="F7" s="176"/>
      <c r="G7" s="177">
        <f>G8</f>
        <v>63000</v>
      </c>
    </row>
    <row r="8" spans="1:7" ht="15.75">
      <c r="A8" s="178" t="s">
        <v>80</v>
      </c>
      <c r="B8" s="111" t="s">
        <v>90</v>
      </c>
      <c r="C8" s="179"/>
      <c r="D8" s="179"/>
      <c r="E8" s="179"/>
      <c r="F8" s="179"/>
      <c r="G8" s="180">
        <f>G9</f>
        <v>63000</v>
      </c>
    </row>
    <row r="9" spans="1:7" ht="15.75">
      <c r="A9" s="178" t="s">
        <v>79</v>
      </c>
      <c r="B9" s="111" t="s">
        <v>249</v>
      </c>
      <c r="C9" s="179">
        <v>11</v>
      </c>
      <c r="D9" s="179"/>
      <c r="E9" s="179"/>
      <c r="F9" s="179"/>
      <c r="G9" s="180">
        <f>G10</f>
        <v>63000</v>
      </c>
    </row>
    <row r="10" spans="1:7" ht="15.75">
      <c r="A10" s="178" t="s">
        <v>341</v>
      </c>
      <c r="B10" s="111" t="s">
        <v>249</v>
      </c>
      <c r="C10" s="179">
        <v>11</v>
      </c>
      <c r="D10" s="179" t="s">
        <v>71</v>
      </c>
      <c r="E10" s="179"/>
      <c r="F10" s="179"/>
      <c r="G10" s="180">
        <f>G11+G13</f>
        <v>63000</v>
      </c>
    </row>
    <row r="11" spans="1:7" ht="47.25">
      <c r="A11" s="181" t="s">
        <v>35</v>
      </c>
      <c r="B11" s="111" t="s">
        <v>249</v>
      </c>
      <c r="C11" s="179" t="s">
        <v>187</v>
      </c>
      <c r="D11" s="179" t="s">
        <v>71</v>
      </c>
      <c r="E11" s="179" t="s">
        <v>27</v>
      </c>
      <c r="F11" s="179"/>
      <c r="G11" s="180">
        <v>57000</v>
      </c>
    </row>
    <row r="12" spans="1:7" ht="31.5">
      <c r="A12" s="178" t="s">
        <v>342</v>
      </c>
      <c r="B12" s="111" t="s">
        <v>249</v>
      </c>
      <c r="C12" s="179">
        <v>11</v>
      </c>
      <c r="D12" s="179" t="s">
        <v>71</v>
      </c>
      <c r="E12" s="179" t="s">
        <v>27</v>
      </c>
      <c r="F12" s="179" t="s">
        <v>0</v>
      </c>
      <c r="G12" s="182">
        <v>57000</v>
      </c>
    </row>
    <row r="13" spans="1:7" ht="31.5">
      <c r="A13" s="183" t="s">
        <v>294</v>
      </c>
      <c r="B13" s="111" t="s">
        <v>249</v>
      </c>
      <c r="C13" s="179" t="s">
        <v>187</v>
      </c>
      <c r="D13" s="179" t="s">
        <v>71</v>
      </c>
      <c r="E13" s="179" t="s">
        <v>293</v>
      </c>
      <c r="F13" s="179"/>
      <c r="G13" s="180">
        <f>G14</f>
        <v>6000</v>
      </c>
    </row>
    <row r="14" spans="1:7" ht="31.5">
      <c r="A14" s="178" t="s">
        <v>342</v>
      </c>
      <c r="B14" s="111" t="s">
        <v>249</v>
      </c>
      <c r="C14" s="179">
        <v>11</v>
      </c>
      <c r="D14" s="179" t="s">
        <v>71</v>
      </c>
      <c r="E14" s="179" t="s">
        <v>293</v>
      </c>
      <c r="F14" s="179" t="s">
        <v>0</v>
      </c>
      <c r="G14" s="182">
        <v>6000</v>
      </c>
    </row>
    <row r="15" spans="1:7" ht="47.25">
      <c r="A15" s="184" t="s">
        <v>343</v>
      </c>
      <c r="B15" s="175" t="s">
        <v>92</v>
      </c>
      <c r="C15" s="176"/>
      <c r="D15" s="176"/>
      <c r="E15" s="176"/>
      <c r="F15" s="176"/>
      <c r="G15" s="177">
        <f>G16</f>
        <v>413704</v>
      </c>
    </row>
    <row r="16" spans="1:7" ht="31.5">
      <c r="A16" s="178" t="s">
        <v>69</v>
      </c>
      <c r="B16" s="111" t="s">
        <v>95</v>
      </c>
      <c r="C16" s="179"/>
      <c r="D16" s="179"/>
      <c r="E16" s="179"/>
      <c r="F16" s="179"/>
      <c r="G16" s="180">
        <f>G17+G22</f>
        <v>413704</v>
      </c>
    </row>
    <row r="17" spans="1:7" ht="15.75">
      <c r="A17" s="185" t="s">
        <v>344</v>
      </c>
      <c r="B17" s="111" t="s">
        <v>243</v>
      </c>
      <c r="C17" s="179">
        <v>10</v>
      </c>
      <c r="D17" s="179"/>
      <c r="E17" s="179"/>
      <c r="F17" s="179"/>
      <c r="G17" s="180">
        <f>G18</f>
        <v>368704</v>
      </c>
    </row>
    <row r="18" spans="1:7" ht="15.75">
      <c r="A18" s="185" t="s">
        <v>68</v>
      </c>
      <c r="B18" s="111" t="s">
        <v>243</v>
      </c>
      <c r="C18" s="179">
        <v>10</v>
      </c>
      <c r="D18" s="179" t="s">
        <v>71</v>
      </c>
      <c r="E18" s="179"/>
      <c r="F18" s="179"/>
      <c r="G18" s="180">
        <f>G19</f>
        <v>368704</v>
      </c>
    </row>
    <row r="19" spans="1:7" ht="47.25">
      <c r="A19" s="185" t="s">
        <v>345</v>
      </c>
      <c r="B19" s="111" t="s">
        <v>245</v>
      </c>
      <c r="C19" s="179">
        <v>10</v>
      </c>
      <c r="D19" s="179" t="s">
        <v>71</v>
      </c>
      <c r="E19" s="179"/>
      <c r="F19" s="179"/>
      <c r="G19" s="180">
        <f>G20</f>
        <v>368704</v>
      </c>
    </row>
    <row r="20" spans="1:7" ht="31.5">
      <c r="A20" s="185" t="s">
        <v>70</v>
      </c>
      <c r="B20" s="111" t="s">
        <v>245</v>
      </c>
      <c r="C20" s="179" t="s">
        <v>182</v>
      </c>
      <c r="D20" s="179" t="s">
        <v>71</v>
      </c>
      <c r="E20" s="179" t="s">
        <v>33</v>
      </c>
      <c r="F20" s="186"/>
      <c r="G20" s="180">
        <f>G21</f>
        <v>368704</v>
      </c>
    </row>
    <row r="21" spans="1:7" ht="31.5">
      <c r="A21" s="178" t="s">
        <v>346</v>
      </c>
      <c r="B21" s="111" t="s">
        <v>245</v>
      </c>
      <c r="C21" s="179">
        <v>10</v>
      </c>
      <c r="D21" s="179" t="s">
        <v>71</v>
      </c>
      <c r="E21" s="179" t="s">
        <v>33</v>
      </c>
      <c r="F21" s="179" t="s">
        <v>0</v>
      </c>
      <c r="G21" s="182">
        <v>368704</v>
      </c>
    </row>
    <row r="22" spans="1:7" ht="31.5">
      <c r="A22" s="178" t="s">
        <v>347</v>
      </c>
      <c r="B22" s="111" t="s">
        <v>247</v>
      </c>
      <c r="C22" s="179"/>
      <c r="D22" s="179"/>
      <c r="E22" s="179"/>
      <c r="F22" s="179"/>
      <c r="G22" s="180">
        <f>G23</f>
        <v>45000</v>
      </c>
    </row>
    <row r="23" spans="1:7" ht="15.75">
      <c r="A23" s="178" t="s">
        <v>348</v>
      </c>
      <c r="B23" s="111" t="s">
        <v>247</v>
      </c>
      <c r="C23" s="179">
        <v>10</v>
      </c>
      <c r="D23" s="179" t="s">
        <v>73</v>
      </c>
      <c r="E23" s="179"/>
      <c r="F23" s="179"/>
      <c r="G23" s="180">
        <f>G24</f>
        <v>45000</v>
      </c>
    </row>
    <row r="24" spans="1:7" ht="31.5">
      <c r="A24" s="185" t="s">
        <v>70</v>
      </c>
      <c r="B24" s="111" t="s">
        <v>247</v>
      </c>
      <c r="C24" s="179" t="s">
        <v>182</v>
      </c>
      <c r="D24" s="179" t="s">
        <v>73</v>
      </c>
      <c r="E24" s="179" t="s">
        <v>33</v>
      </c>
      <c r="F24" s="186"/>
      <c r="G24" s="180">
        <f>G25</f>
        <v>45000</v>
      </c>
    </row>
    <row r="25" spans="1:7" ht="31.5">
      <c r="A25" s="178" t="s">
        <v>346</v>
      </c>
      <c r="B25" s="111" t="s">
        <v>247</v>
      </c>
      <c r="C25" s="179">
        <v>10</v>
      </c>
      <c r="D25" s="179" t="s">
        <v>73</v>
      </c>
      <c r="E25" s="179" t="s">
        <v>33</v>
      </c>
      <c r="F25" s="179" t="s">
        <v>0</v>
      </c>
      <c r="G25" s="182">
        <v>45000</v>
      </c>
    </row>
    <row r="26" spans="1:7" ht="47.25">
      <c r="A26" s="184" t="s">
        <v>349</v>
      </c>
      <c r="B26" s="175" t="s">
        <v>104</v>
      </c>
      <c r="C26" s="176"/>
      <c r="D26" s="176"/>
      <c r="E26" s="176"/>
      <c r="F26" s="176"/>
      <c r="G26" s="177">
        <f>G27</f>
        <v>70000</v>
      </c>
    </row>
    <row r="27" spans="1:7" ht="31.5">
      <c r="A27" s="178" t="s">
        <v>107</v>
      </c>
      <c r="B27" s="111" t="s">
        <v>105</v>
      </c>
      <c r="C27" s="186"/>
      <c r="D27" s="186"/>
      <c r="E27" s="186"/>
      <c r="F27" s="186"/>
      <c r="G27" s="180">
        <f>G28+G33</f>
        <v>70000</v>
      </c>
    </row>
    <row r="28" spans="1:7" ht="15.75">
      <c r="A28" s="178" t="s">
        <v>350</v>
      </c>
      <c r="B28" s="111" t="s">
        <v>207</v>
      </c>
      <c r="C28" s="179" t="s">
        <v>71</v>
      </c>
      <c r="D28" s="179"/>
      <c r="E28" s="179"/>
      <c r="F28" s="179"/>
      <c r="G28" s="180">
        <f>G29</f>
        <v>10000</v>
      </c>
    </row>
    <row r="29" spans="1:7" ht="15.75">
      <c r="A29" s="178" t="s">
        <v>55</v>
      </c>
      <c r="B29" s="111" t="s">
        <v>207</v>
      </c>
      <c r="C29" s="179" t="s">
        <v>71</v>
      </c>
      <c r="D29" s="179" t="s">
        <v>181</v>
      </c>
      <c r="E29" s="179"/>
      <c r="F29" s="179"/>
      <c r="G29" s="180">
        <f>G30</f>
        <v>10000</v>
      </c>
    </row>
    <row r="30" spans="1:7" ht="47.25">
      <c r="A30" s="178" t="s">
        <v>351</v>
      </c>
      <c r="B30" s="111" t="s">
        <v>207</v>
      </c>
      <c r="C30" s="179" t="s">
        <v>71</v>
      </c>
      <c r="D30" s="179" t="s">
        <v>181</v>
      </c>
      <c r="E30" s="179"/>
      <c r="F30" s="179"/>
      <c r="G30" s="180">
        <f>G31</f>
        <v>10000</v>
      </c>
    </row>
    <row r="31" spans="1:7" ht="15.75">
      <c r="A31" s="81" t="s">
        <v>294</v>
      </c>
      <c r="B31" s="111" t="s">
        <v>207</v>
      </c>
      <c r="C31" s="179" t="s">
        <v>71</v>
      </c>
      <c r="D31" s="179" t="s">
        <v>181</v>
      </c>
      <c r="E31" s="179" t="s">
        <v>293</v>
      </c>
      <c r="F31" s="179"/>
      <c r="G31" s="187">
        <f>G32</f>
        <v>10000</v>
      </c>
    </row>
    <row r="32" spans="1:7" ht="31.5">
      <c r="A32" s="178" t="s">
        <v>346</v>
      </c>
      <c r="B32" s="111" t="s">
        <v>207</v>
      </c>
      <c r="C32" s="179" t="s">
        <v>71</v>
      </c>
      <c r="D32" s="179" t="s">
        <v>181</v>
      </c>
      <c r="E32" s="179" t="s">
        <v>293</v>
      </c>
      <c r="F32" s="179" t="s">
        <v>0</v>
      </c>
      <c r="G32" s="182">
        <v>10000</v>
      </c>
    </row>
    <row r="33" spans="1:7" ht="15.75">
      <c r="A33" s="178" t="s">
        <v>352</v>
      </c>
      <c r="B33" s="111" t="s">
        <v>207</v>
      </c>
      <c r="C33" s="179" t="s">
        <v>77</v>
      </c>
      <c r="D33" s="179"/>
      <c r="E33" s="179"/>
      <c r="F33" s="179"/>
      <c r="G33" s="180">
        <f>G34</f>
        <v>60000</v>
      </c>
    </row>
    <row r="34" spans="1:7" ht="31.5">
      <c r="A34" s="178" t="s">
        <v>353</v>
      </c>
      <c r="B34" s="111" t="s">
        <v>207</v>
      </c>
      <c r="C34" s="179" t="s">
        <v>77</v>
      </c>
      <c r="D34" s="179" t="s">
        <v>74</v>
      </c>
      <c r="E34" s="179"/>
      <c r="F34" s="179"/>
      <c r="G34" s="180">
        <f>G35</f>
        <v>60000</v>
      </c>
    </row>
    <row r="35" spans="1:7" ht="47.25">
      <c r="A35" s="178" t="s">
        <v>54</v>
      </c>
      <c r="B35" s="111" t="s">
        <v>207</v>
      </c>
      <c r="C35" s="179" t="s">
        <v>77</v>
      </c>
      <c r="D35" s="179" t="s">
        <v>74</v>
      </c>
      <c r="E35" s="179" t="s">
        <v>27</v>
      </c>
      <c r="F35" s="179"/>
      <c r="G35" s="187">
        <f>G36</f>
        <v>60000</v>
      </c>
    </row>
    <row r="36" spans="1:7" ht="31.5">
      <c r="A36" s="178" t="s">
        <v>346</v>
      </c>
      <c r="B36" s="111" t="s">
        <v>207</v>
      </c>
      <c r="C36" s="179" t="s">
        <v>77</v>
      </c>
      <c r="D36" s="179" t="s">
        <v>74</v>
      </c>
      <c r="E36" s="179" t="s">
        <v>27</v>
      </c>
      <c r="F36" s="179" t="s">
        <v>0</v>
      </c>
      <c r="G36" s="182">
        <v>60000</v>
      </c>
    </row>
    <row r="37" spans="1:7" ht="63">
      <c r="A37" s="143" t="s">
        <v>288</v>
      </c>
      <c r="B37" s="175" t="s">
        <v>108</v>
      </c>
      <c r="C37" s="188"/>
      <c r="D37" s="188"/>
      <c r="E37" s="188"/>
      <c r="F37" s="188"/>
      <c r="G37" s="177">
        <f aca="true" t="shared" si="0" ref="G37:G45">G38</f>
        <v>237000</v>
      </c>
    </row>
    <row r="38" spans="1:7" ht="47.25">
      <c r="A38" s="178" t="s">
        <v>112</v>
      </c>
      <c r="B38" s="111" t="s">
        <v>106</v>
      </c>
      <c r="C38" s="179"/>
      <c r="D38" s="179"/>
      <c r="E38" s="179"/>
      <c r="F38" s="179"/>
      <c r="G38" s="187">
        <f>G39+G44</f>
        <v>237000</v>
      </c>
    </row>
    <row r="39" spans="1:7" ht="15.75">
      <c r="A39" s="178" t="s">
        <v>354</v>
      </c>
      <c r="B39" s="111" t="s">
        <v>228</v>
      </c>
      <c r="C39" s="179" t="s">
        <v>75</v>
      </c>
      <c r="D39" s="179"/>
      <c r="E39" s="179"/>
      <c r="F39" s="179"/>
      <c r="G39" s="180">
        <f t="shared" si="0"/>
        <v>128900</v>
      </c>
    </row>
    <row r="40" spans="1:7" ht="31.5">
      <c r="A40" s="178" t="s">
        <v>355</v>
      </c>
      <c r="B40" s="111" t="s">
        <v>228</v>
      </c>
      <c r="C40" s="179" t="s">
        <v>75</v>
      </c>
      <c r="D40" s="179" t="s">
        <v>75</v>
      </c>
      <c r="E40" s="179"/>
      <c r="F40" s="179"/>
      <c r="G40" s="180">
        <f t="shared" si="0"/>
        <v>128900</v>
      </c>
    </row>
    <row r="41" spans="1:7" ht="31.5">
      <c r="A41" s="178" t="s">
        <v>356</v>
      </c>
      <c r="B41" s="111" t="s">
        <v>228</v>
      </c>
      <c r="C41" s="179" t="s">
        <v>75</v>
      </c>
      <c r="D41" s="179" t="s">
        <v>75</v>
      </c>
      <c r="E41" s="179"/>
      <c r="F41" s="179"/>
      <c r="G41" s="180">
        <f t="shared" si="0"/>
        <v>128900</v>
      </c>
    </row>
    <row r="42" spans="1:7" ht="47.25">
      <c r="A42" s="178" t="s">
        <v>54</v>
      </c>
      <c r="B42" s="111" t="s">
        <v>228</v>
      </c>
      <c r="C42" s="179" t="s">
        <v>75</v>
      </c>
      <c r="D42" s="179" t="s">
        <v>75</v>
      </c>
      <c r="E42" s="179" t="s">
        <v>27</v>
      </c>
      <c r="F42" s="179"/>
      <c r="G42" s="187">
        <f t="shared" si="0"/>
        <v>128900</v>
      </c>
    </row>
    <row r="43" spans="1:7" ht="31.5">
      <c r="A43" s="178" t="s">
        <v>346</v>
      </c>
      <c r="B43" s="111" t="s">
        <v>228</v>
      </c>
      <c r="C43" s="179" t="s">
        <v>75</v>
      </c>
      <c r="D43" s="179" t="s">
        <v>75</v>
      </c>
      <c r="E43" s="179" t="s">
        <v>27</v>
      </c>
      <c r="F43" s="179" t="s">
        <v>0</v>
      </c>
      <c r="G43" s="182">
        <v>128900</v>
      </c>
    </row>
    <row r="44" spans="1:7" ht="31.5">
      <c r="A44" s="178" t="s">
        <v>356</v>
      </c>
      <c r="B44" s="111" t="s">
        <v>315</v>
      </c>
      <c r="C44" s="179" t="s">
        <v>75</v>
      </c>
      <c r="D44" s="179" t="s">
        <v>75</v>
      </c>
      <c r="E44" s="179"/>
      <c r="F44" s="179"/>
      <c r="G44" s="180">
        <f t="shared" si="0"/>
        <v>108100</v>
      </c>
    </row>
    <row r="45" spans="1:7" ht="47.25">
      <c r="A45" s="178" t="s">
        <v>54</v>
      </c>
      <c r="B45" s="111" t="s">
        <v>315</v>
      </c>
      <c r="C45" s="179" t="s">
        <v>75</v>
      </c>
      <c r="D45" s="179" t="s">
        <v>75</v>
      </c>
      <c r="E45" s="179" t="s">
        <v>27</v>
      </c>
      <c r="F45" s="179"/>
      <c r="G45" s="180">
        <f t="shared" si="0"/>
        <v>108100</v>
      </c>
    </row>
    <row r="46" spans="1:7" ht="31.5">
      <c r="A46" s="178" t="s">
        <v>346</v>
      </c>
      <c r="B46" s="111" t="s">
        <v>315</v>
      </c>
      <c r="C46" s="179" t="s">
        <v>75</v>
      </c>
      <c r="D46" s="179" t="s">
        <v>75</v>
      </c>
      <c r="E46" s="179" t="s">
        <v>27</v>
      </c>
      <c r="F46" s="179" t="s">
        <v>0</v>
      </c>
      <c r="G46" s="182">
        <v>108100</v>
      </c>
    </row>
    <row r="47" spans="1:7" ht="63">
      <c r="A47" s="184" t="s">
        <v>357</v>
      </c>
      <c r="B47" s="175" t="s">
        <v>199</v>
      </c>
      <c r="C47" s="176"/>
      <c r="D47" s="176"/>
      <c r="E47" s="176"/>
      <c r="F47" s="176"/>
      <c r="G47" s="177">
        <f>G48</f>
        <v>1000</v>
      </c>
    </row>
    <row r="48" spans="1:7" ht="15.75">
      <c r="A48" s="185" t="s">
        <v>233</v>
      </c>
      <c r="B48" s="111" t="s">
        <v>200</v>
      </c>
      <c r="C48" s="179"/>
      <c r="D48" s="179"/>
      <c r="E48" s="179"/>
      <c r="F48" s="179"/>
      <c r="G48" s="180">
        <f>G49</f>
        <v>1000</v>
      </c>
    </row>
    <row r="49" spans="1:7" ht="15.75">
      <c r="A49" s="185" t="s">
        <v>64</v>
      </c>
      <c r="B49" s="111" t="s">
        <v>234</v>
      </c>
      <c r="C49" s="179" t="s">
        <v>76</v>
      </c>
      <c r="D49" s="179"/>
      <c r="E49" s="179"/>
      <c r="F49" s="179"/>
      <c r="G49" s="180">
        <f>G50</f>
        <v>1000</v>
      </c>
    </row>
    <row r="50" spans="1:7" ht="31.5">
      <c r="A50" s="185" t="s">
        <v>358</v>
      </c>
      <c r="B50" s="111" t="s">
        <v>234</v>
      </c>
      <c r="C50" s="179" t="s">
        <v>76</v>
      </c>
      <c r="D50" s="179" t="s">
        <v>75</v>
      </c>
      <c r="E50" s="179"/>
      <c r="F50" s="179"/>
      <c r="G50" s="180">
        <f>G51</f>
        <v>1000</v>
      </c>
    </row>
    <row r="51" spans="1:7" ht="47.25">
      <c r="A51" s="178" t="s">
        <v>54</v>
      </c>
      <c r="B51" s="111" t="s">
        <v>234</v>
      </c>
      <c r="C51" s="179" t="s">
        <v>76</v>
      </c>
      <c r="D51" s="179" t="s">
        <v>75</v>
      </c>
      <c r="E51" s="179" t="s">
        <v>27</v>
      </c>
      <c r="F51" s="179"/>
      <c r="G51" s="187">
        <f>G52</f>
        <v>1000</v>
      </c>
    </row>
    <row r="52" spans="1:7" ht="31.5">
      <c r="A52" s="178" t="s">
        <v>346</v>
      </c>
      <c r="B52" s="111" t="s">
        <v>234</v>
      </c>
      <c r="C52" s="179" t="s">
        <v>76</v>
      </c>
      <c r="D52" s="179" t="s">
        <v>75</v>
      </c>
      <c r="E52" s="179" t="s">
        <v>27</v>
      </c>
      <c r="F52" s="179" t="s">
        <v>0</v>
      </c>
      <c r="G52" s="182">
        <v>1000</v>
      </c>
    </row>
    <row r="53" spans="1:7" ht="78.75">
      <c r="A53" s="189" t="s">
        <v>359</v>
      </c>
      <c r="B53" s="175" t="s">
        <v>41</v>
      </c>
      <c r="C53" s="176"/>
      <c r="D53" s="176"/>
      <c r="E53" s="176"/>
      <c r="F53" s="176"/>
      <c r="G53" s="177">
        <f>G54</f>
        <v>1000</v>
      </c>
    </row>
    <row r="54" spans="1:7" ht="31.5">
      <c r="A54" s="178" t="s">
        <v>360</v>
      </c>
      <c r="B54" s="111" t="s">
        <v>258</v>
      </c>
      <c r="C54" s="179"/>
      <c r="D54" s="179"/>
      <c r="E54" s="179"/>
      <c r="F54" s="179"/>
      <c r="G54" s="180">
        <f>G56</f>
        <v>1000</v>
      </c>
    </row>
    <row r="55" spans="1:7" ht="31.5">
      <c r="A55" s="178" t="s">
        <v>361</v>
      </c>
      <c r="B55" s="111" t="s">
        <v>258</v>
      </c>
      <c r="C55" s="179" t="s">
        <v>73</v>
      </c>
      <c r="D55" s="179"/>
      <c r="E55" s="179"/>
      <c r="F55" s="179"/>
      <c r="G55" s="180">
        <f>G56</f>
        <v>1000</v>
      </c>
    </row>
    <row r="56" spans="1:7" ht="31.5">
      <c r="A56" s="178" t="s">
        <v>362</v>
      </c>
      <c r="B56" s="111" t="s">
        <v>258</v>
      </c>
      <c r="C56" s="179" t="s">
        <v>73</v>
      </c>
      <c r="D56" s="179" t="s">
        <v>9</v>
      </c>
      <c r="E56" s="179"/>
      <c r="F56" s="179"/>
      <c r="G56" s="180">
        <f>G57</f>
        <v>1000</v>
      </c>
    </row>
    <row r="57" spans="1:7" ht="47.25">
      <c r="A57" s="178" t="s">
        <v>54</v>
      </c>
      <c r="B57" s="111" t="s">
        <v>363</v>
      </c>
      <c r="C57" s="179" t="s">
        <v>73</v>
      </c>
      <c r="D57" s="179" t="s">
        <v>9</v>
      </c>
      <c r="E57" s="179" t="s">
        <v>27</v>
      </c>
      <c r="F57" s="179"/>
      <c r="G57" s="187">
        <f>G58</f>
        <v>1000</v>
      </c>
    </row>
    <row r="58" spans="1:7" ht="31.5">
      <c r="A58" s="178" t="s">
        <v>346</v>
      </c>
      <c r="B58" s="111" t="s">
        <v>363</v>
      </c>
      <c r="C58" s="179" t="s">
        <v>73</v>
      </c>
      <c r="D58" s="179" t="s">
        <v>9</v>
      </c>
      <c r="E58" s="179" t="s">
        <v>27</v>
      </c>
      <c r="F58" s="179" t="s">
        <v>0</v>
      </c>
      <c r="G58" s="182">
        <v>1000</v>
      </c>
    </row>
    <row r="59" spans="1:7" ht="47.25">
      <c r="A59" s="190" t="s">
        <v>364</v>
      </c>
      <c r="B59" s="175" t="s">
        <v>196</v>
      </c>
      <c r="C59" s="176"/>
      <c r="D59" s="176"/>
      <c r="E59" s="176"/>
      <c r="F59" s="176"/>
      <c r="G59" s="177">
        <f>G60+G67</f>
        <v>787000</v>
      </c>
    </row>
    <row r="60" spans="1:7" ht="15.75">
      <c r="A60" s="178" t="s">
        <v>241</v>
      </c>
      <c r="B60" s="111" t="s">
        <v>239</v>
      </c>
      <c r="C60" s="179"/>
      <c r="D60" s="179"/>
      <c r="E60" s="179"/>
      <c r="F60" s="179"/>
      <c r="G60" s="187">
        <f>G63</f>
        <v>769887.88</v>
      </c>
    </row>
    <row r="61" spans="1:7" ht="15.75">
      <c r="A61" s="178" t="s">
        <v>352</v>
      </c>
      <c r="B61" s="111" t="s">
        <v>239</v>
      </c>
      <c r="C61" s="179" t="s">
        <v>77</v>
      </c>
      <c r="D61" s="179"/>
      <c r="E61" s="179"/>
      <c r="F61" s="179"/>
      <c r="G61" s="180">
        <f>G63</f>
        <v>769887.88</v>
      </c>
    </row>
    <row r="62" spans="1:7" ht="31.5">
      <c r="A62" s="178" t="s">
        <v>353</v>
      </c>
      <c r="B62" s="111" t="s">
        <v>239</v>
      </c>
      <c r="C62" s="179" t="s">
        <v>77</v>
      </c>
      <c r="D62" s="179" t="s">
        <v>71</v>
      </c>
      <c r="E62" s="179"/>
      <c r="F62" s="179"/>
      <c r="G62" s="180">
        <f>G63</f>
        <v>769887.88</v>
      </c>
    </row>
    <row r="63" spans="1:7" ht="47.25">
      <c r="A63" s="178" t="s">
        <v>54</v>
      </c>
      <c r="B63" s="111" t="s">
        <v>239</v>
      </c>
      <c r="C63" s="179" t="s">
        <v>77</v>
      </c>
      <c r="D63" s="179" t="s">
        <v>71</v>
      </c>
      <c r="E63" s="179" t="s">
        <v>27</v>
      </c>
      <c r="F63" s="179"/>
      <c r="G63" s="180">
        <f>G64</f>
        <v>769887.88</v>
      </c>
    </row>
    <row r="64" spans="1:7" ht="31.5">
      <c r="A64" s="178" t="s">
        <v>346</v>
      </c>
      <c r="B64" s="111" t="s">
        <v>239</v>
      </c>
      <c r="C64" s="179" t="s">
        <v>77</v>
      </c>
      <c r="D64" s="179" t="s">
        <v>71</v>
      </c>
      <c r="E64" s="179" t="s">
        <v>27</v>
      </c>
      <c r="F64" s="179" t="s">
        <v>0</v>
      </c>
      <c r="G64" s="182">
        <v>769887.88</v>
      </c>
    </row>
    <row r="65" spans="1:7" ht="47.25">
      <c r="A65" s="181" t="s">
        <v>317</v>
      </c>
      <c r="B65" s="111" t="s">
        <v>316</v>
      </c>
      <c r="C65" s="179"/>
      <c r="D65" s="179"/>
      <c r="E65" s="179"/>
      <c r="F65" s="179"/>
      <c r="G65" s="180">
        <f>G66</f>
        <v>17112.12</v>
      </c>
    </row>
    <row r="66" spans="1:7" ht="47.25">
      <c r="A66" s="178" t="s">
        <v>54</v>
      </c>
      <c r="B66" s="111" t="s">
        <v>316</v>
      </c>
      <c r="C66" s="179" t="s">
        <v>77</v>
      </c>
      <c r="D66" s="179" t="s">
        <v>71</v>
      </c>
      <c r="E66" s="179" t="s">
        <v>27</v>
      </c>
      <c r="F66" s="179"/>
      <c r="G66" s="187">
        <f>G67</f>
        <v>17112.12</v>
      </c>
    </row>
    <row r="67" spans="1:7" ht="31.5">
      <c r="A67" s="178" t="s">
        <v>346</v>
      </c>
      <c r="B67" s="111" t="s">
        <v>316</v>
      </c>
      <c r="C67" s="179" t="s">
        <v>77</v>
      </c>
      <c r="D67" s="179" t="s">
        <v>71</v>
      </c>
      <c r="E67" s="179" t="s">
        <v>27</v>
      </c>
      <c r="F67" s="179" t="s">
        <v>0</v>
      </c>
      <c r="G67" s="182">
        <v>17112.12</v>
      </c>
    </row>
    <row r="68" spans="1:7" ht="63">
      <c r="A68" s="184" t="s">
        <v>365</v>
      </c>
      <c r="B68" s="176" t="s">
        <v>197</v>
      </c>
      <c r="C68" s="176"/>
      <c r="D68" s="188"/>
      <c r="E68" s="188"/>
      <c r="F68" s="188"/>
      <c r="G68" s="177">
        <f>G69</f>
        <v>368000</v>
      </c>
    </row>
    <row r="69" spans="1:7" ht="31.5">
      <c r="A69" s="185" t="s">
        <v>366</v>
      </c>
      <c r="B69" s="179" t="s">
        <v>198</v>
      </c>
      <c r="C69" s="179"/>
      <c r="D69" s="179"/>
      <c r="E69" s="179"/>
      <c r="F69" s="179"/>
      <c r="G69" s="180">
        <f>G70</f>
        <v>368000</v>
      </c>
    </row>
    <row r="70" spans="1:7" ht="31.5">
      <c r="A70" s="185" t="s">
        <v>361</v>
      </c>
      <c r="B70" s="111" t="s">
        <v>222</v>
      </c>
      <c r="C70" s="179" t="s">
        <v>73</v>
      </c>
      <c r="D70" s="179"/>
      <c r="E70" s="179"/>
      <c r="F70" s="179"/>
      <c r="G70" s="180">
        <f>G71+G76+G81</f>
        <v>368000</v>
      </c>
    </row>
    <row r="71" spans="1:7" ht="15.75">
      <c r="A71" s="185" t="s">
        <v>57</v>
      </c>
      <c r="B71" s="111" t="s">
        <v>222</v>
      </c>
      <c r="C71" s="179" t="s">
        <v>73</v>
      </c>
      <c r="D71" s="179" t="s">
        <v>182</v>
      </c>
      <c r="E71" s="179"/>
      <c r="F71" s="179"/>
      <c r="G71" s="180">
        <f>G72+G74</f>
        <v>84161.62</v>
      </c>
    </row>
    <row r="72" spans="1:7" ht="47.25">
      <c r="A72" s="178" t="s">
        <v>54</v>
      </c>
      <c r="B72" s="111" t="s">
        <v>222</v>
      </c>
      <c r="C72" s="179" t="s">
        <v>73</v>
      </c>
      <c r="D72" s="179" t="s">
        <v>182</v>
      </c>
      <c r="E72" s="179" t="s">
        <v>27</v>
      </c>
      <c r="F72" s="179"/>
      <c r="G72" s="187">
        <f>G73</f>
        <v>49161.62</v>
      </c>
    </row>
    <row r="73" spans="1:7" ht="31.5">
      <c r="A73" s="178" t="s">
        <v>346</v>
      </c>
      <c r="B73" s="111" t="s">
        <v>222</v>
      </c>
      <c r="C73" s="179" t="s">
        <v>73</v>
      </c>
      <c r="D73" s="179" t="s">
        <v>182</v>
      </c>
      <c r="E73" s="179" t="s">
        <v>27</v>
      </c>
      <c r="F73" s="179" t="s">
        <v>0</v>
      </c>
      <c r="G73" s="182">
        <v>49161.62</v>
      </c>
    </row>
    <row r="74" spans="1:7" ht="31.5">
      <c r="A74" s="183" t="s">
        <v>294</v>
      </c>
      <c r="B74" s="111" t="s">
        <v>222</v>
      </c>
      <c r="C74" s="179" t="s">
        <v>73</v>
      </c>
      <c r="D74" s="179" t="s">
        <v>182</v>
      </c>
      <c r="E74" s="179" t="s">
        <v>293</v>
      </c>
      <c r="F74" s="179"/>
      <c r="G74" s="180">
        <f>G75</f>
        <v>35000</v>
      </c>
    </row>
    <row r="75" spans="1:7" ht="31.5">
      <c r="A75" s="178" t="s">
        <v>346</v>
      </c>
      <c r="B75" s="111" t="s">
        <v>222</v>
      </c>
      <c r="C75" s="179" t="s">
        <v>73</v>
      </c>
      <c r="D75" s="179" t="s">
        <v>182</v>
      </c>
      <c r="E75" s="179" t="s">
        <v>293</v>
      </c>
      <c r="F75" s="179" t="s">
        <v>0</v>
      </c>
      <c r="G75" s="182">
        <v>35000</v>
      </c>
    </row>
    <row r="76" spans="1:7" ht="31.5">
      <c r="A76" s="185" t="s">
        <v>367</v>
      </c>
      <c r="B76" s="179" t="s">
        <v>311</v>
      </c>
      <c r="C76" s="179"/>
      <c r="D76" s="179"/>
      <c r="E76" s="179"/>
      <c r="F76" s="179"/>
      <c r="G76" s="180">
        <f>G77+G79</f>
        <v>229292.93</v>
      </c>
    </row>
    <row r="77" spans="1:7" ht="47.25">
      <c r="A77" s="178" t="s">
        <v>54</v>
      </c>
      <c r="B77" s="179" t="s">
        <v>311</v>
      </c>
      <c r="C77" s="179" t="s">
        <v>73</v>
      </c>
      <c r="D77" s="179" t="s">
        <v>182</v>
      </c>
      <c r="E77" s="179" t="s">
        <v>27</v>
      </c>
      <c r="F77" s="179"/>
      <c r="G77" s="187">
        <f>G78</f>
        <v>128292.93</v>
      </c>
    </row>
    <row r="78" spans="1:7" ht="31.5">
      <c r="A78" s="178" t="s">
        <v>346</v>
      </c>
      <c r="B78" s="179" t="s">
        <v>311</v>
      </c>
      <c r="C78" s="179" t="s">
        <v>73</v>
      </c>
      <c r="D78" s="179" t="s">
        <v>182</v>
      </c>
      <c r="E78" s="179" t="s">
        <v>27</v>
      </c>
      <c r="F78" s="179" t="s">
        <v>0</v>
      </c>
      <c r="G78" s="182">
        <v>128292.93</v>
      </c>
    </row>
    <row r="79" spans="1:7" ht="31.5">
      <c r="A79" s="183" t="s">
        <v>294</v>
      </c>
      <c r="B79" s="179" t="s">
        <v>311</v>
      </c>
      <c r="C79" s="179" t="s">
        <v>73</v>
      </c>
      <c r="D79" s="179" t="s">
        <v>182</v>
      </c>
      <c r="E79" s="179" t="s">
        <v>293</v>
      </c>
      <c r="F79" s="179"/>
      <c r="G79" s="187">
        <f>G80</f>
        <v>101000</v>
      </c>
    </row>
    <row r="80" spans="1:7" ht="31.5">
      <c r="A80" s="178" t="s">
        <v>346</v>
      </c>
      <c r="B80" s="179" t="s">
        <v>311</v>
      </c>
      <c r="C80" s="179" t="s">
        <v>73</v>
      </c>
      <c r="D80" s="179" t="s">
        <v>182</v>
      </c>
      <c r="E80" s="179" t="s">
        <v>293</v>
      </c>
      <c r="F80" s="179" t="s">
        <v>0</v>
      </c>
      <c r="G80" s="182">
        <v>101000</v>
      </c>
    </row>
    <row r="81" spans="1:7" ht="31.5">
      <c r="A81" s="185" t="s">
        <v>314</v>
      </c>
      <c r="B81" s="192" t="s">
        <v>313</v>
      </c>
      <c r="C81" s="179"/>
      <c r="D81" s="179"/>
      <c r="E81" s="179"/>
      <c r="F81" s="179"/>
      <c r="G81" s="193">
        <f>G82</f>
        <v>54545.45</v>
      </c>
    </row>
    <row r="82" spans="1:7" ht="47.25">
      <c r="A82" s="178" t="s">
        <v>54</v>
      </c>
      <c r="B82" s="192" t="s">
        <v>313</v>
      </c>
      <c r="C82" s="179" t="s">
        <v>73</v>
      </c>
      <c r="D82" s="179" t="s">
        <v>182</v>
      </c>
      <c r="E82" s="179" t="s">
        <v>27</v>
      </c>
      <c r="F82" s="179"/>
      <c r="G82" s="194">
        <f>G83</f>
        <v>54545.45</v>
      </c>
    </row>
    <row r="83" spans="1:7" ht="31.5">
      <c r="A83" s="178" t="s">
        <v>346</v>
      </c>
      <c r="B83" s="192" t="s">
        <v>313</v>
      </c>
      <c r="C83" s="179" t="s">
        <v>73</v>
      </c>
      <c r="D83" s="179" t="s">
        <v>182</v>
      </c>
      <c r="E83" s="179" t="s">
        <v>27</v>
      </c>
      <c r="F83" s="179" t="s">
        <v>0</v>
      </c>
      <c r="G83" s="182">
        <v>54545.45</v>
      </c>
    </row>
    <row r="84" spans="1:7" ht="63">
      <c r="A84" s="184" t="s">
        <v>368</v>
      </c>
      <c r="B84" s="176" t="s">
        <v>369</v>
      </c>
      <c r="C84" s="176"/>
      <c r="D84" s="188"/>
      <c r="E84" s="188"/>
      <c r="F84" s="188"/>
      <c r="G84" s="177">
        <f>G85</f>
        <v>0</v>
      </c>
    </row>
    <row r="85" spans="1:7" ht="31.5">
      <c r="A85" s="185" t="s">
        <v>370</v>
      </c>
      <c r="B85" s="179" t="s">
        <v>371</v>
      </c>
      <c r="C85" s="179"/>
      <c r="D85" s="179"/>
      <c r="E85" s="179"/>
      <c r="F85" s="179"/>
      <c r="G85" s="180">
        <f>G86</f>
        <v>0</v>
      </c>
    </row>
    <row r="86" spans="1:7" ht="31.5">
      <c r="A86" s="185" t="s">
        <v>361</v>
      </c>
      <c r="B86" s="179" t="s">
        <v>372</v>
      </c>
      <c r="C86" s="179" t="s">
        <v>73</v>
      </c>
      <c r="D86" s="179"/>
      <c r="E86" s="179"/>
      <c r="F86" s="179"/>
      <c r="G86" s="180">
        <f>G87</f>
        <v>0</v>
      </c>
    </row>
    <row r="87" spans="1:7" ht="47.25">
      <c r="A87" s="185" t="s">
        <v>373</v>
      </c>
      <c r="B87" s="179" t="s">
        <v>372</v>
      </c>
      <c r="C87" s="179" t="s">
        <v>73</v>
      </c>
      <c r="D87" s="179" t="s">
        <v>78</v>
      </c>
      <c r="E87" s="179"/>
      <c r="F87" s="179"/>
      <c r="G87" s="180">
        <f>G88</f>
        <v>0</v>
      </c>
    </row>
    <row r="88" spans="1:7" ht="47.25">
      <c r="A88" s="178" t="s">
        <v>54</v>
      </c>
      <c r="B88" s="179" t="s">
        <v>372</v>
      </c>
      <c r="C88" s="179" t="s">
        <v>73</v>
      </c>
      <c r="D88" s="179" t="s">
        <v>78</v>
      </c>
      <c r="E88" s="179" t="s">
        <v>27</v>
      </c>
      <c r="F88" s="179"/>
      <c r="G88" s="180">
        <f>G89</f>
        <v>0</v>
      </c>
    </row>
    <row r="89" spans="1:7" ht="31.5">
      <c r="A89" s="178" t="s">
        <v>346</v>
      </c>
      <c r="B89" s="179" t="s">
        <v>372</v>
      </c>
      <c r="C89" s="179" t="s">
        <v>73</v>
      </c>
      <c r="D89" s="179" t="s">
        <v>78</v>
      </c>
      <c r="E89" s="179" t="s">
        <v>27</v>
      </c>
      <c r="F89" s="179" t="s">
        <v>0</v>
      </c>
      <c r="G89" s="182">
        <v>0</v>
      </c>
    </row>
    <row r="90" spans="1:7" ht="47.25">
      <c r="A90" s="184" t="s">
        <v>374</v>
      </c>
      <c r="B90" s="176" t="s">
        <v>208</v>
      </c>
      <c r="C90" s="176"/>
      <c r="D90" s="188"/>
      <c r="E90" s="188"/>
      <c r="F90" s="188"/>
      <c r="G90" s="177">
        <f>G91</f>
        <v>85000</v>
      </c>
    </row>
    <row r="91" spans="1:7" ht="15.75">
      <c r="A91" s="178" t="s">
        <v>350</v>
      </c>
      <c r="B91" s="111" t="s">
        <v>5</v>
      </c>
      <c r="C91" s="179" t="s">
        <v>71</v>
      </c>
      <c r="D91" s="179"/>
      <c r="E91" s="179"/>
      <c r="F91" s="179"/>
      <c r="G91" s="180">
        <f>G92</f>
        <v>85000</v>
      </c>
    </row>
    <row r="92" spans="1:7" ht="31.5">
      <c r="A92" s="178" t="s">
        <v>209</v>
      </c>
      <c r="B92" s="111" t="s">
        <v>5</v>
      </c>
      <c r="C92" s="179" t="s">
        <v>71</v>
      </c>
      <c r="D92" s="179" t="s">
        <v>181</v>
      </c>
      <c r="E92" s="179"/>
      <c r="F92" s="179"/>
      <c r="G92" s="180">
        <f>G93</f>
        <v>85000</v>
      </c>
    </row>
    <row r="93" spans="1:7" ht="31.5">
      <c r="A93" s="185" t="s">
        <v>370</v>
      </c>
      <c r="B93" s="111" t="s">
        <v>6</v>
      </c>
      <c r="C93" s="179" t="s">
        <v>71</v>
      </c>
      <c r="D93" s="179" t="s">
        <v>181</v>
      </c>
      <c r="E93" s="179"/>
      <c r="F93" s="179"/>
      <c r="G93" s="180">
        <f>G94</f>
        <v>85000</v>
      </c>
    </row>
    <row r="94" spans="1:7" ht="47.25">
      <c r="A94" s="178" t="s">
        <v>54</v>
      </c>
      <c r="B94" s="111" t="s">
        <v>6</v>
      </c>
      <c r="C94" s="179" t="s">
        <v>71</v>
      </c>
      <c r="D94" s="179" t="s">
        <v>181</v>
      </c>
      <c r="E94" s="179" t="s">
        <v>27</v>
      </c>
      <c r="F94" s="179"/>
      <c r="G94" s="187">
        <f>G95</f>
        <v>85000</v>
      </c>
    </row>
    <row r="95" spans="1:7" ht="31.5">
      <c r="A95" s="178" t="s">
        <v>346</v>
      </c>
      <c r="B95" s="111" t="s">
        <v>6</v>
      </c>
      <c r="C95" s="179" t="s">
        <v>71</v>
      </c>
      <c r="D95" s="179" t="s">
        <v>181</v>
      </c>
      <c r="E95" s="179" t="s">
        <v>27</v>
      </c>
      <c r="F95" s="179" t="s">
        <v>0</v>
      </c>
      <c r="G95" s="182">
        <v>85000</v>
      </c>
    </row>
    <row r="96" spans="1:7" ht="47.25">
      <c r="A96" s="189" t="s">
        <v>375</v>
      </c>
      <c r="B96" s="195" t="s">
        <v>265</v>
      </c>
      <c r="C96" s="196"/>
      <c r="D96" s="196"/>
      <c r="E96" s="196"/>
      <c r="F96" s="196"/>
      <c r="G96" s="177">
        <f>G97</f>
        <v>192000</v>
      </c>
    </row>
    <row r="97" spans="1:7" ht="15.75">
      <c r="A97" s="178" t="s">
        <v>354</v>
      </c>
      <c r="B97" s="111" t="s">
        <v>376</v>
      </c>
      <c r="C97" s="179" t="s">
        <v>75</v>
      </c>
      <c r="D97" s="179"/>
      <c r="E97" s="179"/>
      <c r="F97" s="179"/>
      <c r="G97" s="180">
        <f>G98</f>
        <v>192000</v>
      </c>
    </row>
    <row r="98" spans="1:7" ht="15.75">
      <c r="A98" s="178" t="s">
        <v>377</v>
      </c>
      <c r="B98" s="111" t="s">
        <v>376</v>
      </c>
      <c r="C98" s="179" t="s">
        <v>75</v>
      </c>
      <c r="D98" s="179" t="s">
        <v>72</v>
      </c>
      <c r="E98" s="179"/>
      <c r="F98" s="179"/>
      <c r="G98" s="180">
        <f>G99</f>
        <v>192000</v>
      </c>
    </row>
    <row r="99" spans="1:7" ht="15.75">
      <c r="A99" s="178" t="s">
        <v>378</v>
      </c>
      <c r="B99" s="111" t="s">
        <v>376</v>
      </c>
      <c r="C99" s="179" t="s">
        <v>75</v>
      </c>
      <c r="D99" s="179" t="s">
        <v>72</v>
      </c>
      <c r="E99" s="179"/>
      <c r="F99" s="179"/>
      <c r="G99" s="180">
        <f>G101</f>
        <v>192000</v>
      </c>
    </row>
    <row r="100" spans="1:7" ht="94.5">
      <c r="A100" s="181" t="s">
        <v>379</v>
      </c>
      <c r="B100" s="111" t="s">
        <v>380</v>
      </c>
      <c r="C100" s="179" t="s">
        <v>75</v>
      </c>
      <c r="D100" s="179" t="s">
        <v>72</v>
      </c>
      <c r="E100" s="179"/>
      <c r="F100" s="179"/>
      <c r="G100" s="180">
        <v>0</v>
      </c>
    </row>
    <row r="101" spans="1:7" ht="30">
      <c r="A101" s="197" t="s">
        <v>381</v>
      </c>
      <c r="B101" s="111" t="s">
        <v>268</v>
      </c>
      <c r="C101" s="179" t="s">
        <v>75</v>
      </c>
      <c r="D101" s="179" t="s">
        <v>72</v>
      </c>
      <c r="E101" s="179" t="s">
        <v>27</v>
      </c>
      <c r="F101" s="179"/>
      <c r="G101" s="187">
        <f>G102</f>
        <v>192000</v>
      </c>
    </row>
    <row r="102" spans="1:7" ht="31.5">
      <c r="A102" s="178" t="s">
        <v>346</v>
      </c>
      <c r="B102" s="111" t="s">
        <v>268</v>
      </c>
      <c r="C102" s="179" t="s">
        <v>75</v>
      </c>
      <c r="D102" s="179" t="s">
        <v>72</v>
      </c>
      <c r="E102" s="179" t="s">
        <v>27</v>
      </c>
      <c r="F102" s="179" t="s">
        <v>0</v>
      </c>
      <c r="G102" s="182">
        <v>192000</v>
      </c>
    </row>
    <row r="103" spans="1:8" ht="78.75">
      <c r="A103" s="198" t="s">
        <v>382</v>
      </c>
      <c r="B103" s="199" t="s">
        <v>383</v>
      </c>
      <c r="C103" s="200" t="s">
        <v>305</v>
      </c>
      <c r="D103" s="200"/>
      <c r="E103" s="199"/>
      <c r="F103" s="201"/>
      <c r="G103" s="202">
        <f>G104</f>
        <v>20000</v>
      </c>
      <c r="H103" s="203">
        <f>H105</f>
        <v>0</v>
      </c>
    </row>
    <row r="104" spans="1:8" ht="15.75">
      <c r="A104" s="204" t="s">
        <v>306</v>
      </c>
      <c r="B104" s="205" t="s">
        <v>383</v>
      </c>
      <c r="C104" s="206" t="s">
        <v>305</v>
      </c>
      <c r="D104" s="207"/>
      <c r="E104" s="208"/>
      <c r="F104" s="209"/>
      <c r="G104" s="180">
        <f>G105</f>
        <v>20000</v>
      </c>
      <c r="H104" s="203"/>
    </row>
    <row r="105" spans="1:8" ht="47.25">
      <c r="A105" s="178" t="s">
        <v>384</v>
      </c>
      <c r="B105" s="210" t="s">
        <v>383</v>
      </c>
      <c r="C105" s="206" t="s">
        <v>305</v>
      </c>
      <c r="D105" s="206" t="s">
        <v>75</v>
      </c>
      <c r="E105" s="205"/>
      <c r="F105" s="211"/>
      <c r="G105" s="180">
        <f>G106</f>
        <v>20000</v>
      </c>
      <c r="H105" s="212">
        <f>H106</f>
        <v>0</v>
      </c>
    </row>
    <row r="106" spans="1:8" ht="28.5">
      <c r="A106" s="207" t="s">
        <v>385</v>
      </c>
      <c r="B106" s="210" t="s">
        <v>383</v>
      </c>
      <c r="C106" s="213" t="s">
        <v>305</v>
      </c>
      <c r="D106" s="213" t="s">
        <v>75</v>
      </c>
      <c r="E106" s="210"/>
      <c r="F106" s="209"/>
      <c r="G106" s="180">
        <f>G107</f>
        <v>20000</v>
      </c>
      <c r="H106" s="203"/>
    </row>
    <row r="107" spans="1:8" ht="30">
      <c r="A107" s="214" t="s">
        <v>386</v>
      </c>
      <c r="B107" s="205" t="s">
        <v>383</v>
      </c>
      <c r="C107" s="206" t="s">
        <v>305</v>
      </c>
      <c r="D107" s="206" t="s">
        <v>75</v>
      </c>
      <c r="E107" s="205"/>
      <c r="F107" s="215"/>
      <c r="G107" s="187">
        <f>G108</f>
        <v>20000</v>
      </c>
      <c r="H107" s="212"/>
    </row>
    <row r="108" spans="1:8" ht="31.5">
      <c r="A108" s="178" t="s">
        <v>346</v>
      </c>
      <c r="B108" s="205" t="s">
        <v>383</v>
      </c>
      <c r="C108" s="206" t="s">
        <v>305</v>
      </c>
      <c r="D108" s="206" t="s">
        <v>75</v>
      </c>
      <c r="E108" s="179" t="s">
        <v>27</v>
      </c>
      <c r="F108" s="179" t="s">
        <v>0</v>
      </c>
      <c r="G108" s="182">
        <v>20000</v>
      </c>
      <c r="H108" s="203"/>
    </row>
    <row r="109" spans="1:7" ht="47.25">
      <c r="A109" s="198" t="s">
        <v>262</v>
      </c>
      <c r="B109" s="195" t="s">
        <v>387</v>
      </c>
      <c r="C109" s="196"/>
      <c r="D109" s="196"/>
      <c r="E109" s="196"/>
      <c r="F109" s="196"/>
      <c r="G109" s="177">
        <f>G110</f>
        <v>10000</v>
      </c>
    </row>
    <row r="110" spans="1:7" ht="15.75">
      <c r="A110" s="216" t="s">
        <v>388</v>
      </c>
      <c r="B110" s="156" t="s">
        <v>387</v>
      </c>
      <c r="C110" s="179" t="s">
        <v>74</v>
      </c>
      <c r="D110" s="179"/>
      <c r="E110" s="179"/>
      <c r="F110" s="179"/>
      <c r="G110" s="180">
        <f>G111</f>
        <v>10000</v>
      </c>
    </row>
    <row r="111" spans="1:7" ht="31.5">
      <c r="A111" s="204" t="s">
        <v>389</v>
      </c>
      <c r="B111" s="156" t="s">
        <v>390</v>
      </c>
      <c r="C111" s="217" t="s">
        <v>74</v>
      </c>
      <c r="D111" s="204" t="s">
        <v>78</v>
      </c>
      <c r="E111" s="204"/>
      <c r="F111" s="217"/>
      <c r="G111" s="180">
        <f>G112</f>
        <v>10000</v>
      </c>
    </row>
    <row r="112" spans="1:7" ht="47.25">
      <c r="A112" s="204" t="s">
        <v>391</v>
      </c>
      <c r="B112" s="156" t="s">
        <v>390</v>
      </c>
      <c r="C112" s="217" t="s">
        <v>74</v>
      </c>
      <c r="D112" s="204" t="s">
        <v>78</v>
      </c>
      <c r="E112" s="204"/>
      <c r="F112" s="217"/>
      <c r="G112" s="180">
        <f>G113</f>
        <v>10000</v>
      </c>
    </row>
    <row r="113" spans="1:7" ht="47.25">
      <c r="A113" s="178" t="s">
        <v>54</v>
      </c>
      <c r="B113" s="156" t="s">
        <v>390</v>
      </c>
      <c r="C113" s="179" t="s">
        <v>74</v>
      </c>
      <c r="D113" s="204" t="s">
        <v>78</v>
      </c>
      <c r="E113" s="179" t="s">
        <v>27</v>
      </c>
      <c r="F113" s="179"/>
      <c r="G113" s="187">
        <f>G114</f>
        <v>10000</v>
      </c>
    </row>
    <row r="114" spans="1:7" ht="31.5">
      <c r="A114" s="178" t="s">
        <v>346</v>
      </c>
      <c r="B114" s="156" t="s">
        <v>390</v>
      </c>
      <c r="C114" s="179" t="s">
        <v>74</v>
      </c>
      <c r="D114" s="204" t="s">
        <v>78</v>
      </c>
      <c r="E114" s="179" t="s">
        <v>27</v>
      </c>
      <c r="F114" s="179" t="s">
        <v>0</v>
      </c>
      <c r="G114" s="182">
        <v>10000</v>
      </c>
    </row>
    <row r="115" spans="1:7" ht="94.5">
      <c r="A115" s="184" t="s">
        <v>392</v>
      </c>
      <c r="B115" s="176" t="s">
        <v>321</v>
      </c>
      <c r="C115" s="176"/>
      <c r="D115" s="188"/>
      <c r="E115" s="188"/>
      <c r="F115" s="188"/>
      <c r="G115" s="177">
        <f>G117+G122</f>
        <v>0</v>
      </c>
    </row>
    <row r="116" spans="1:7" ht="30">
      <c r="A116" s="218" t="s">
        <v>330</v>
      </c>
      <c r="B116" s="111" t="s">
        <v>331</v>
      </c>
      <c r="C116" s="219"/>
      <c r="D116" s="220"/>
      <c r="E116" s="220"/>
      <c r="F116" s="220"/>
      <c r="G116" s="221">
        <f>G117+G122</f>
        <v>0</v>
      </c>
    </row>
    <row r="117" spans="1:7" ht="78.75">
      <c r="A117" s="178" t="s">
        <v>393</v>
      </c>
      <c r="B117" s="111" t="s">
        <v>322</v>
      </c>
      <c r="C117" s="179"/>
      <c r="D117" s="204"/>
      <c r="E117" s="179"/>
      <c r="F117" s="179"/>
      <c r="G117" s="180">
        <f>G118</f>
        <v>0</v>
      </c>
    </row>
    <row r="118" spans="1:7" ht="15.75">
      <c r="A118" s="178" t="s">
        <v>354</v>
      </c>
      <c r="B118" s="111" t="s">
        <v>322</v>
      </c>
      <c r="C118" s="179" t="s">
        <v>75</v>
      </c>
      <c r="D118" s="204"/>
      <c r="E118" s="179"/>
      <c r="F118" s="179"/>
      <c r="G118" s="180">
        <f>G119</f>
        <v>0</v>
      </c>
    </row>
    <row r="119" spans="1:7" ht="15.75">
      <c r="A119" s="178" t="s">
        <v>394</v>
      </c>
      <c r="B119" s="111" t="s">
        <v>322</v>
      </c>
      <c r="C119" s="179" t="s">
        <v>75</v>
      </c>
      <c r="D119" s="204" t="s">
        <v>73</v>
      </c>
      <c r="E119" s="179"/>
      <c r="F119" s="179"/>
      <c r="G119" s="180">
        <f>G120</f>
        <v>0</v>
      </c>
    </row>
    <row r="120" spans="1:7" ht="47.25">
      <c r="A120" s="178" t="s">
        <v>54</v>
      </c>
      <c r="B120" s="111" t="s">
        <v>322</v>
      </c>
      <c r="C120" s="179" t="s">
        <v>75</v>
      </c>
      <c r="D120" s="204" t="s">
        <v>73</v>
      </c>
      <c r="E120" s="179" t="s">
        <v>27</v>
      </c>
      <c r="F120" s="179"/>
      <c r="G120" s="191">
        <f>G121</f>
        <v>0</v>
      </c>
    </row>
    <row r="121" spans="1:7" ht="31.5">
      <c r="A121" s="178" t="s">
        <v>346</v>
      </c>
      <c r="B121" s="111" t="s">
        <v>322</v>
      </c>
      <c r="C121" s="179" t="s">
        <v>75</v>
      </c>
      <c r="D121" s="204" t="s">
        <v>73</v>
      </c>
      <c r="E121" s="179" t="s">
        <v>27</v>
      </c>
      <c r="F121" s="179" t="s">
        <v>0</v>
      </c>
      <c r="G121" s="182">
        <v>0</v>
      </c>
    </row>
    <row r="122" spans="1:7" ht="47.25">
      <c r="A122" s="178" t="s">
        <v>395</v>
      </c>
      <c r="B122" s="111" t="s">
        <v>323</v>
      </c>
      <c r="C122" s="179"/>
      <c r="D122" s="204"/>
      <c r="E122" s="179"/>
      <c r="F122" s="179"/>
      <c r="G122" s="180">
        <f>G123</f>
        <v>0</v>
      </c>
    </row>
    <row r="123" spans="1:7" ht="15.75">
      <c r="A123" s="178" t="s">
        <v>354</v>
      </c>
      <c r="B123" s="111" t="s">
        <v>323</v>
      </c>
      <c r="C123" s="179" t="s">
        <v>75</v>
      </c>
      <c r="D123" s="204"/>
      <c r="E123" s="179"/>
      <c r="F123" s="179"/>
      <c r="G123" s="180">
        <f>G124</f>
        <v>0</v>
      </c>
    </row>
    <row r="124" spans="1:7" ht="15.75">
      <c r="A124" s="178" t="s">
        <v>394</v>
      </c>
      <c r="B124" s="111" t="s">
        <v>323</v>
      </c>
      <c r="C124" s="179" t="s">
        <v>75</v>
      </c>
      <c r="D124" s="204" t="s">
        <v>73</v>
      </c>
      <c r="E124" s="179"/>
      <c r="F124" s="179"/>
      <c r="G124" s="180">
        <f>G125</f>
        <v>0</v>
      </c>
    </row>
    <row r="125" spans="1:7" ht="47.25">
      <c r="A125" s="178" t="s">
        <v>54</v>
      </c>
      <c r="B125" s="111" t="s">
        <v>323</v>
      </c>
      <c r="C125" s="179" t="s">
        <v>75</v>
      </c>
      <c r="D125" s="204" t="s">
        <v>73</v>
      </c>
      <c r="E125" s="179" t="s">
        <v>27</v>
      </c>
      <c r="F125" s="179"/>
      <c r="G125" s="191">
        <f>G126</f>
        <v>0</v>
      </c>
    </row>
    <row r="126" spans="1:7" ht="31.5">
      <c r="A126" s="178" t="s">
        <v>346</v>
      </c>
      <c r="B126" s="111" t="s">
        <v>323</v>
      </c>
      <c r="C126" s="179" t="s">
        <v>75</v>
      </c>
      <c r="D126" s="204" t="s">
        <v>73</v>
      </c>
      <c r="E126" s="179" t="s">
        <v>27</v>
      </c>
      <c r="F126" s="179" t="s">
        <v>0</v>
      </c>
      <c r="G126" s="182">
        <v>0</v>
      </c>
    </row>
    <row r="127" spans="1:7" ht="15.75">
      <c r="A127" s="222"/>
      <c r="B127" s="90"/>
      <c r="C127" s="186"/>
      <c r="D127" s="186"/>
      <c r="E127" s="186"/>
      <c r="F127" s="186"/>
      <c r="G127" s="223"/>
    </row>
    <row r="128" spans="1:7" ht="15.75">
      <c r="A128" s="222" t="s">
        <v>396</v>
      </c>
      <c r="B128" s="90"/>
      <c r="C128" s="186"/>
      <c r="D128" s="186"/>
      <c r="E128" s="186"/>
      <c r="F128" s="186"/>
      <c r="G128" s="223">
        <f>SUM(G7+G15+G26+G37++G47+G53+G59+G68+G84+G90+G96+G109+G103+G115)</f>
        <v>2247704</v>
      </c>
    </row>
  </sheetData>
  <sheetProtection/>
  <mergeCells count="9">
    <mergeCell ref="A1:G1"/>
    <mergeCell ref="A2:G2"/>
    <mergeCell ref="A3:G3"/>
    <mergeCell ref="A5:A6"/>
    <mergeCell ref="B5:B6"/>
    <mergeCell ref="C5:C6"/>
    <mergeCell ref="D5:D6"/>
    <mergeCell ref="E5:E6"/>
    <mergeCell ref="F5:F6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2023-01-23T06:13:41Z</dcterms:modified>
  <cp:category/>
  <cp:version/>
  <cp:contentType/>
  <cp:contentStatus/>
</cp:coreProperties>
</file>