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2"/>
  </bookViews>
  <sheets>
    <sheet name="№1 ист 22г" sheetId="1" r:id="rId1"/>
    <sheet name="№4 расход,22г" sheetId="2" r:id="rId2"/>
    <sheet name="№6 Вед.стр.22г" sheetId="3" r:id="rId3"/>
    <sheet name="№12 МП,22г" sheetId="4" r:id="rId4"/>
    <sheet name="№5 дох 2022 г." sheetId="5" r:id="rId5"/>
  </sheets>
  <definedNames>
    <definedName name="_xlnm.Print_Area" localSheetId="1">'№4 расход,22г'!$A$2:$F$266</definedName>
    <definedName name="_xlnm.Print_Area" localSheetId="2">'№6 Вед.стр.22г'!$A$2:$G$244</definedName>
  </definedNames>
  <calcPr fullCalcOnLoad="1"/>
</workbook>
</file>

<file path=xl/sharedStrings.xml><?xml version="1.0" encoding="utf-8"?>
<sst xmlns="http://schemas.openxmlformats.org/spreadsheetml/2006/main" count="3047" uniqueCount="643">
  <si>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</si>
  <si>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</si>
  <si>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</si>
  <si>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</si>
  <si>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</si>
  <si>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</si>
  <si>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</si>
  <si>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</si>
  <si>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</si>
  <si>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</si>
  <si>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</si>
  <si>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</si>
  <si>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</si>
  <si>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</si>
  <si>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</si>
  <si>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</si>
  <si>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</si>
  <si>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</si>
  <si>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</si>
  <si>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</si>
  <si>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</si>
  <si>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</si>
  <si>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</si>
  <si>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</si>
  <si>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</si>
  <si>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</si>
  <si>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</si>
  <si>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</si>
  <si>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</si>
  <si>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</si>
  <si>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</si>
  <si>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</si>
  <si>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</si>
  <si>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</si>
  <si>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</si>
  <si>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</si>
  <si>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</si>
  <si>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</si>
  <si>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</si>
  <si>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</si>
  <si>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</si>
  <si>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</si>
  <si>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</si>
  <si>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</si>
  <si>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</si>
  <si>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</si>
  <si>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</si>
  <si>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</si>
  <si>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</si>
  <si>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</si>
  <si>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</si>
  <si>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</si>
  <si>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</si>
  <si>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</si>
  <si>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1 14 02053 10 0000 410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</si>
  <si>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</si>
  <si>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</si>
  <si>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</si>
  <si>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</si>
  <si>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</si>
  <si>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</si>
  <si>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</si>
  <si>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</si>
  <si>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</si>
  <si>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</si>
  <si>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</si>
  <si>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</si>
  <si>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</si>
  <si>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</si>
  <si>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</si>
  <si>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</si>
  <si>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</si>
  <si>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</si>
  <si>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</si>
  <si>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</si>
  <si>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</si>
  <si>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</si>
  <si>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</si>
  <si>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</si>
  <si>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</si>
  <si>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Итого доходов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</si>
  <si>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</si>
  <si>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</si>
  <si>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</si>
  <si>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</si>
  <si>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</si>
  <si>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</si>
  <si>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</si>
  <si>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</si>
  <si>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</si>
  <si>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</si>
  <si>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</si>
  <si>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</si>
  <si>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</si>
  <si>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</si>
  <si>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</si>
  <si>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</si>
  <si>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</si>
  <si>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</si>
  <si>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</si>
  <si>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</si>
  <si>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</si>
  <si>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</si>
  <si>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</si>
  <si>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</si>
  <si>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</si>
  <si>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</si>
  <si>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</si>
  <si>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</si>
  <si>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</si>
  <si>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</si>
  <si>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</si>
  <si>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</si>
  <si>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</si>
  <si>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</si>
  <si>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</si>
  <si>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</si>
  <si>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</si>
  <si>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</si>
  <si>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</si>
  <si>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</si>
  <si>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</si>
  <si>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</si>
  <si>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</si>
  <si>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</si>
  <si>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</si>
  <si>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</si>
  <si>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</si>
  <si>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</si>
  <si>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</si>
  <si>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</si>
  <si>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</si>
  <si>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</si>
  <si>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</si>
  <si>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</si>
  <si>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</si>
  <si>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</si>
  <si>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</si>
  <si>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</si>
  <si>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</si>
  <si>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</si>
  <si>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</si>
  <si>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</si>
  <si>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</si>
  <si>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</si>
  <si>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</si>
  <si>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</si>
  <si>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</si>
  <si>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</si>
  <si>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</si>
  <si>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</si>
  <si>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</si>
  <si>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</si>
  <si>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</si>
  <si>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</si>
  <si>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</si>
  <si>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</si>
  <si>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</si>
  <si>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</si>
  <si>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</si>
  <si>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</si>
  <si>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</si>
  <si>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</si>
  <si>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</si>
  <si>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</si>
  <si>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</si>
  <si>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</si>
  <si>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</si>
  <si>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</si>
  <si>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</si>
  <si>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</si>
  <si>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</si>
  <si>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</si>
  <si>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</si>
  <si>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</si>
  <si>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</si>
  <si>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</si>
  <si>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</si>
  <si>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</si>
  <si>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</si>
  <si>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</si>
  <si>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</si>
  <si>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</si>
  <si>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</si>
  <si>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</si>
  <si>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</si>
  <si>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</si>
  <si>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</si>
  <si>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</si>
  <si>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</si>
  <si>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</si>
  <si>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</si>
  <si>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</si>
  <si>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</si>
  <si>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</si>
  <si>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</si>
  <si>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</si>
  <si>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</si>
  <si>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</si>
  <si>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</si>
  <si>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Обеспечение энергоэффективности и энергосбережения на объектах муниципальной собственности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</si>
  <si>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</si>
  <si>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</si>
  <si>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</si>
  <si>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</si>
  <si>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</si>
  <si>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</si>
  <si>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</si>
  <si>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</si>
  <si>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</si>
  <si>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</si>
  <si>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</si>
  <si>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</si>
  <si>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</si>
  <si>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</si>
  <si>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</si>
  <si>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</si>
  <si>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</si>
  <si>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</si>
  <si>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</si>
  <si>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</si>
  <si>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</si>
  <si>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</si>
  <si>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</si>
  <si>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</si>
  <si>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</si>
  <si>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</si>
  <si>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</si>
  <si>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</si>
  <si>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</si>
  <si>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</si>
  <si>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</si>
  <si>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</si>
  <si>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</si>
  <si>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</si>
  <si>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</si>
  <si>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</si>
  <si>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</si>
  <si>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</si>
  <si>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</si>
  <si>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</si>
  <si>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</si>
  <si>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</si>
  <si>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</si>
  <si>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</si>
  <si>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</si>
  <si>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</si>
  <si>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</si>
  <si>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</si>
  <si>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</si>
  <si>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</si>
  <si>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</si>
  <si>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</si>
  <si>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</si>
  <si>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</si>
  <si>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</si>
  <si>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</si>
  <si>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</si>
  <si>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</si>
  <si>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</si>
  <si>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</si>
  <si>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</si>
  <si>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</si>
  <si>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</si>
  <si>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</si>
  <si>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</si>
  <si>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</si>
  <si>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</si>
  <si>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</si>
  <si>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</si>
  <si>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</si>
  <si>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</si>
  <si>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</si>
  <si>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</si>
  <si>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</si>
  <si>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</si>
  <si>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</si>
  <si>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</si>
  <si>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</si>
  <si>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</si>
  <si>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</si>
  <si>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</si>
  <si>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</si>
  <si>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</si>
  <si>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</si>
  <si>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</si>
  <si>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</si>
  <si>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</si>
  <si>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</si>
  <si>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</si>
  <si>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</si>
  <si>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</si>
  <si>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</si>
  <si>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</si>
  <si>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</si>
  <si>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</si>
  <si>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</si>
  <si>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</si>
  <si>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</si>
  <si>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</si>
  <si>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</si>
  <si>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</si>
  <si>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</si>
  <si>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</si>
  <si>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</si>
  <si>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</si>
  <si>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</si>
  <si>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</si>
  <si>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</si>
  <si>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</si>
  <si>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</si>
  <si>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</si>
  <si>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</si>
  <si>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</si>
  <si>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</si>
  <si>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</si>
  <si>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</si>
  <si>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</si>
  <si>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</si>
  <si>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</si>
  <si>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</si>
  <si>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</si>
  <si>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</si>
  <si>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</si>
  <si>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</si>
  <si>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</si>
  <si>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</si>
  <si>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</si>
  <si>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</si>
  <si>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</si>
  <si>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</si>
  <si>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</si>
  <si>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</si>
  <si>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</si>
  <si>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</si>
  <si>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</si>
  <si>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</si>
  <si>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</si>
  <si>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</si>
  <si>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</si>
  <si>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</si>
  <si>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</si>
  <si>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</si>
  <si>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</si>
  <si>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</si>
  <si>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</si>
  <si>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</si>
  <si>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</si>
  <si>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</si>
  <si>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</si>
  <si>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</si>
  <si>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</si>
  <si>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</si>
  <si>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</si>
  <si>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</si>
  <si>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</si>
  <si>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</si>
  <si>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</si>
  <si>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</si>
  <si>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</si>
  <si>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</si>
  <si>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</si>
  <si>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</si>
  <si>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</si>
  <si>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</si>
  <si>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</si>
  <si>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</si>
  <si>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</si>
  <si>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</si>
  <si>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</si>
  <si>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</si>
  <si>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</si>
  <si>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</si>
  <si>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</si>
  <si>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</si>
  <si>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</si>
  <si>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</si>
  <si>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</si>
  <si>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</si>
  <si>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</si>
  <si>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</si>
  <si>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</si>
  <si>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</si>
  <si>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</si>
  <si>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</si>
  <si>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</si>
  <si>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</si>
  <si>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</si>
  <si>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</si>
  <si>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</si>
  <si>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</si>
  <si>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</si>
  <si>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</si>
  <si>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</si>
  <si>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</si>
  <si>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</si>
  <si>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</si>
  <si>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</si>
  <si>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</si>
  <si>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</si>
  <si>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</si>
  <si>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</si>
  <si>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</si>
  <si>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</si>
  <si>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</si>
  <si>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</si>
  <si>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</si>
  <si>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</si>
  <si>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</si>
  <si>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</si>
  <si>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</si>
  <si>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</si>
  <si>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</si>
  <si>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</si>
  <si>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</si>
  <si>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</si>
  <si>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</si>
  <si>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</si>
  <si>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</si>
  <si>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</si>
  <si>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</si>
  <si>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</si>
  <si>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</si>
  <si>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</si>
  <si>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</si>
  <si>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</si>
  <si>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</si>
  <si>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</si>
  <si>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</si>
  <si>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</si>
  <si>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на 2022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</si>
  <si>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</si>
  <si>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</si>
  <si>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</si>
  <si>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</si>
  <si>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</si>
  <si>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</si>
  <si>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</si>
  <si>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</si>
  <si>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</si>
  <si>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</si>
  <si>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</si>
  <si>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</si>
  <si>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</si>
  <si>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</si>
  <si>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</si>
  <si>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</si>
  <si>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</si>
  <si>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</si>
  <si>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</si>
  <si>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</si>
  <si>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расходов на 2022 год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</si>
  <si>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</si>
  <si>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</si>
  <si>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</si>
  <si>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40100S1260</t>
  </si>
  <si>
    <t>40 1 00S1260</t>
  </si>
  <si>
    <t xml:space="preserve">Мероприятия направленные на обеспечение первичных мер пожарной безопасности 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</si>
  <si>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</si>
  <si>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</si>
  <si>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</si>
  <si>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</si>
  <si>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</si>
  <si>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и текущий ремонт зданий  на 2020-2022годы"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</si>
  <si>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</si>
  <si>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</si>
  <si>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</si>
  <si>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</si>
  <si>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</si>
  <si>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</si>
  <si>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</si>
  <si>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</si>
  <si>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</si>
  <si>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</si>
  <si>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</si>
  <si>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</si>
  <si>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</si>
  <si>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</si>
  <si>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</si>
  <si>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 «Адресная социальная  поддержка нетрудоспособного населения и семей с детьми на 2021 и плановый период 2022 и 2023 годы"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</si>
  <si>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</si>
  <si>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</si>
  <si>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</si>
  <si>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</si>
  <si>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</si>
  <si>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</si>
  <si>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</si>
  <si>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</si>
  <si>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</si>
  <si>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</si>
  <si>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Источники  финансирования дефицита местного бюджета муниципального образования Копьевский  сельсовет на 2022 год</t>
  </si>
  <si>
    <t>1 05 03000 01 0000 110</t>
  </si>
  <si>
    <t>1 05 03010 01 0000 110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</si>
  <si>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2022 год </t>
  </si>
  <si>
    <t>2022год</t>
  </si>
  <si>
    <t xml:space="preserve">Ведомственная структура расходов местного бюджета 
муниципального образования Копьевский  сельсовет  на 2022 год
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</si>
  <si>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2022 год
</t>
  </si>
  <si>
    <t>Расходов на 2022 год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</si>
  <si>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</si>
  <si>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</si>
  <si>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</si>
  <si>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</si>
  <si>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</si>
  <si>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</si>
  <si>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</si>
  <si>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</si>
  <si>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</si>
  <si>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</si>
  <si>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</si>
  <si>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</si>
  <si>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</si>
  <si>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</si>
  <si>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</si>
  <si>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</si>
  <si>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</si>
  <si>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</si>
  <si>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</si>
  <si>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</si>
  <si>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Другие  вопросы в области жилищно-коммунального хозяйства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</si>
  <si>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</si>
  <si>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Муниципальная программа "Поддержка учреждений культуры капитальный и текущий ремонт зданий  на 2020- 2022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</si>
  <si>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</si>
  <si>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</si>
  <si>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</si>
  <si>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</si>
  <si>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</si>
  <si>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</si>
  <si>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</si>
  <si>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</si>
  <si>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</si>
  <si>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</si>
  <si>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</si>
  <si>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</si>
  <si>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</si>
  <si>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</si>
  <si>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</si>
  <si>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</si>
  <si>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</si>
  <si>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</si>
  <si>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</si>
  <si>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</si>
  <si>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</si>
  <si>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</si>
  <si>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</si>
  <si>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</si>
  <si>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</si>
  <si>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</si>
  <si>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</si>
  <si>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</si>
  <si>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</si>
  <si>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</si>
  <si>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</si>
  <si>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</si>
  <si>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</si>
  <si>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</si>
  <si>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</si>
  <si>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</si>
  <si>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</si>
  <si>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</si>
  <si>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</si>
  <si>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</si>
  <si>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</si>
  <si>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</si>
  <si>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</si>
  <si>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</si>
  <si>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</si>
  <si>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Субвенции бюджетам сельских поселений на осуществление  первичного  воинского учета органами местного самоуправления поселений, муниципальных и городских округов</t>
  </si>
  <si>
    <t>Субвенции бюджетам на осуществление  первичного  воинского учета органами местного самоуправления поселений, муниципальных и городских округов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</si>
  <si>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№25   
                                                     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</si>
  <si>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29 декабря 2021 г  №25 
 </t>
  </si>
  <si>
    <t xml:space="preserve">Муниципальная программа "Возведение , сохранение и реконструкция военно-мемориальных объектов на территории муниципального образования Копьевский  сельсовет Орджоникидзевского района Республики Хакасия на 2022-2024 годы" </t>
  </si>
  <si>
    <t>26 0 00 00000</t>
  </si>
  <si>
    <t>Мероприятия направленные на ремонт памятника участникам ВОВ в с. Копьево, установка мемориальных плит с именами участников ВОВ расположенного по адресу: РХ, Орджоникидзевский район, Копьево, ул. Механизаторов, 11Б</t>
  </si>
  <si>
    <t>26 0 01 10000</t>
  </si>
  <si>
    <t>Мероприятия направленные на проведение встреч и бесед с детьми и молодежью по патреотическому воспитанию</t>
  </si>
  <si>
    <t>26 0 01 20000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</si>
  <si>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2"/>
        <color indexed="10"/>
        <rFont val="Times New Roman"/>
        <family val="1"/>
      </rPr>
      <t xml:space="preserve">   29 декабря 2021 г  №25 </t>
    </r>
    <r>
      <rPr>
        <sz val="12"/>
        <color indexed="8"/>
        <rFont val="Times New Roman"/>
        <family val="1"/>
      </rPr>
      <t xml:space="preserve"> 
</t>
    </r>
  </si>
  <si>
    <t>40 1 00 S3450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</si>
  <si>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 на 2022г - 2024 годы"</t>
  </si>
  <si>
    <t xml:space="preserve">Мероприятия направленные на ремонт памятника участникам ВОВ в с.Копьево, установка мемориальных плит с именами участников ВОВ расположенного по адресу : РХ, Орджоникидзевский район, с.Копьево, ул. Механизаторов 11 Б </t>
  </si>
  <si>
    <t>000</t>
  </si>
  <si>
    <t>Мероприятия направленные на проведение встреч и бесед с детьми и молодежью по патриотическому воспитанию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</si>
  <si>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 29 декабря  2021 г  №25  
 </t>
  </si>
  <si>
    <t>Проведение работ по благоустройству,содержание памятников и обелисков Великой Отечественной войны</t>
  </si>
  <si>
    <t>26 0 01 00000</t>
  </si>
  <si>
    <t>Благоустройство</t>
  </si>
  <si>
    <t xml:space="preserve">Доходы местного бюджета муниципального образования
Копьевский сельсовет  на  2022год
</t>
  </si>
  <si>
    <t>(рублей)</t>
  </si>
  <si>
    <t>Сумма доходов на 2022год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</si>
  <si>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</si>
  <si>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</si>
  <si>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</si>
  <si>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</si>
  <si>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</si>
  <si>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</si>
  <si>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</si>
  <si>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</si>
  <si>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</si>
  <si>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Федерации(межбюджетные субсидии)</t>
  </si>
  <si>
    <t>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</si>
  <si>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</si>
  <si>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</si>
  <si>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</si>
  <si>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</si>
  <si>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</si>
  <si>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</si>
  <si>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</si>
  <si>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</si>
  <si>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</si>
  <si>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</si>
  <si>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</si>
  <si>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</si>
  <si>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</si>
  <si>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</si>
  <si>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</si>
  <si>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</si>
  <si>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</si>
  <si>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</si>
  <si>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</si>
  <si>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</si>
  <si>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</si>
  <si>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</si>
  <si>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</si>
  <si>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2 02 02999 10 0000 151</t>
  </si>
  <si>
    <t>2 02 20000 00 0000 151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</si>
  <si>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</si>
  <si>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</si>
  <si>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2 02 29999 10 0000 151</t>
  </si>
  <si>
    <t>Обеспечение деятельности подведомственных учреждений(мероприятия ,связанные с противопожарной безопасностью территории)</t>
  </si>
  <si>
    <t>40 100 02470</t>
  </si>
  <si>
    <t>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</si>
  <si>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</si>
  <si>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</si>
  <si>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 ,находящихся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</si>
  <si>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</si>
  <si>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</si>
  <si>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29 декабря</t>
    </r>
    <r>
      <rPr>
        <sz val="10"/>
        <color indexed="10"/>
        <rFont val="Times New Roman"/>
        <family val="1"/>
      </rPr>
      <t xml:space="preserve"> 2021 г  №25</t>
    </r>
    <r>
      <rPr>
        <sz val="10"/>
        <color indexed="8"/>
        <rFont val="Times New Roman"/>
        <family val="1"/>
      </rPr>
      <t xml:space="preserve">
</t>
    </r>
  </si>
  <si>
    <r>
      <t xml:space="preserve">Приложение1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21 сентября </t>
    </r>
    <r>
      <rPr>
        <sz val="12"/>
        <color indexed="10"/>
        <rFont val="Times New Roman"/>
        <family val="1"/>
      </rPr>
      <t xml:space="preserve">2022 г  №15 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</si>
  <si>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 2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2022 год и плановый 2023 и 2024 годов" от  </t>
    </r>
    <r>
      <rPr>
        <sz val="10"/>
        <color indexed="10"/>
        <rFont val="Times New Roman"/>
        <family val="1"/>
      </rPr>
      <t xml:space="preserve"> 21 сентября 2022 г  №15  </t>
    </r>
    <r>
      <rPr>
        <sz val="10"/>
        <color indexed="8"/>
        <rFont val="Times New Roman"/>
        <family val="1"/>
      </rPr>
      <t xml:space="preserve"> 
</t>
    </r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</si>
  <si>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  21 сентября 2022 г  №15 
 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</si>
  <si>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2022 год и плановый 2023 и 2024 годов" от 21 сентября 2022 г №15    
                                                      </t>
  </si>
  <si>
    <t>Мероприятия, направленные на оформление правоустанавливающих документов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</si>
  <si>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2022 год и плановый 2023 и 2024 годов" от 21 сентября 2022 г  №15  
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</si>
</sst>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9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8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2" fontId="3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7" fillId="0" borderId="16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8" fillId="0" borderId="16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187" fontId="18" fillId="33" borderId="10" xfId="61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49" fontId="17" fillId="38" borderId="16" xfId="0" applyNumberFormat="1" applyFont="1" applyFill="1" applyBorder="1" applyAlignment="1">
      <alignment vertical="top" wrapText="1"/>
    </xf>
    <xf numFmtId="49" fontId="17" fillId="38" borderId="10" xfId="0" applyNumberFormat="1" applyFont="1" applyFill="1" applyBorder="1" applyAlignment="1">
      <alignment vertical="top" wrapText="1"/>
    </xf>
    <xf numFmtId="49" fontId="17" fillId="38" borderId="10" xfId="0" applyNumberFormat="1" applyFont="1" applyFill="1" applyBorder="1" applyAlignment="1">
      <alignment horizontal="center" vertical="top" wrapText="1"/>
    </xf>
    <xf numFmtId="0" fontId="7" fillId="33" borderId="16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2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2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7" fillId="39" borderId="16" xfId="0" applyNumberFormat="1" applyFont="1" applyFill="1" applyBorder="1" applyAlignment="1">
      <alignment vertical="top" wrapText="1"/>
    </xf>
    <xf numFmtId="49" fontId="17" fillId="39" borderId="10" xfId="0" applyNumberFormat="1" applyFont="1" applyFill="1" applyBorder="1" applyAlignment="1">
      <alignment vertical="top" wrapText="1"/>
    </xf>
    <xf numFmtId="49" fontId="17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9" fontId="5" fillId="39" borderId="10" xfId="0" applyNumberFormat="1" applyFont="1" applyFill="1" applyBorder="1" applyAlignment="1">
      <alignment vertical="top" wrapText="1"/>
    </xf>
    <xf numFmtId="0" fontId="8" fillId="39" borderId="10" xfId="53" applyFont="1" applyFill="1" applyBorder="1" applyAlignment="1">
      <alignment vertical="top" wrapText="1"/>
      <protection/>
    </xf>
    <xf numFmtId="49" fontId="5" fillId="39" borderId="10" xfId="0" applyNumberFormat="1" applyFont="1" applyFill="1" applyBorder="1" applyAlignment="1">
      <alignment horizontal="center" vertical="top"/>
    </xf>
    <xf numFmtId="49" fontId="4" fillId="39" borderId="10" xfId="0" applyNumberFormat="1" applyFont="1" applyFill="1" applyBorder="1" applyAlignment="1">
      <alignment horizontal="left" vertical="top" wrapText="1"/>
    </xf>
    <xf numFmtId="0" fontId="7" fillId="39" borderId="10" xfId="53" applyFont="1" applyFill="1" applyBorder="1" applyAlignment="1">
      <alignment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2" fillId="39" borderId="10" xfId="0" applyNumberFormat="1" applyFont="1" applyFill="1" applyBorder="1" applyAlignment="1">
      <alignment horizontal="left" vertical="top" wrapText="1"/>
    </xf>
    <xf numFmtId="49" fontId="4" fillId="39" borderId="10" xfId="53" applyNumberFormat="1" applyFont="1" applyFill="1" applyBorder="1" applyAlignment="1">
      <alignment horizontal="center" vertical="top" wrapText="1"/>
      <protection/>
    </xf>
    <xf numFmtId="49" fontId="2" fillId="39" borderId="10" xfId="53" applyNumberFormat="1" applyFont="1" applyFill="1" applyBorder="1" applyAlignment="1">
      <alignment horizontal="center" vertical="top" wrapText="1"/>
      <protection/>
    </xf>
    <xf numFmtId="4" fontId="4" fillId="39" borderId="10" xfId="53" applyNumberFormat="1" applyFont="1" applyFill="1" applyBorder="1" applyAlignment="1">
      <alignment horizontal="center" vertical="top" wrapText="1"/>
      <protection/>
    </xf>
    <xf numFmtId="49" fontId="3" fillId="39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39" borderId="10" xfId="0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4" fontId="57" fillId="0" borderId="10" xfId="53" applyNumberFormat="1" applyFont="1" applyFill="1" applyBorder="1" applyAlignment="1">
      <alignment horizontal="center" vertical="top" wrapText="1"/>
      <protection/>
    </xf>
    <xf numFmtId="4" fontId="10" fillId="0" borderId="10" xfId="53" applyNumberFormat="1" applyFont="1" applyFill="1" applyBorder="1" applyAlignment="1">
      <alignment horizontal="center" vertical="top" wrapText="1"/>
      <protection/>
    </xf>
    <xf numFmtId="4" fontId="10" fillId="39" borderId="10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22">
      <selection activeCell="E2" sqref="E2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111.75" customHeight="1">
      <c r="A1" s="266" t="s">
        <v>637</v>
      </c>
      <c r="B1" s="267"/>
      <c r="C1" s="267"/>
    </row>
    <row r="2" spans="1:5" ht="95.25" customHeight="1">
      <c r="A2" s="266" t="s">
        <v>576</v>
      </c>
      <c r="B2" s="267"/>
      <c r="C2" s="267"/>
      <c r="E2" s="2"/>
    </row>
    <row r="3" spans="1:3" ht="32.25" customHeight="1">
      <c r="A3" s="270" t="s">
        <v>490</v>
      </c>
      <c r="B3" s="270"/>
      <c r="C3" s="270"/>
    </row>
    <row r="4" spans="1:3" ht="15.75">
      <c r="A4" s="163"/>
      <c r="B4" s="163"/>
      <c r="C4" s="164" t="s">
        <v>219</v>
      </c>
    </row>
    <row r="5" spans="1:3" ht="15.75" customHeight="1">
      <c r="A5" s="268" t="s">
        <v>305</v>
      </c>
      <c r="B5" s="268" t="s">
        <v>306</v>
      </c>
      <c r="C5" s="165" t="s">
        <v>307</v>
      </c>
    </row>
    <row r="6" spans="1:3" ht="17.25" customHeight="1">
      <c r="A6" s="268"/>
      <c r="B6" s="268"/>
      <c r="C6" s="165" t="s">
        <v>430</v>
      </c>
    </row>
    <row r="7" spans="1:3" ht="47.25" customHeight="1">
      <c r="A7" s="130" t="s">
        <v>34</v>
      </c>
      <c r="B7" s="130" t="s">
        <v>308</v>
      </c>
      <c r="C7" s="166" t="s">
        <v>304</v>
      </c>
    </row>
    <row r="8" spans="1:3" ht="43.5" customHeight="1">
      <c r="A8" s="130" t="s">
        <v>35</v>
      </c>
      <c r="B8" s="130" t="s">
        <v>309</v>
      </c>
      <c r="C8" s="166" t="s">
        <v>304</v>
      </c>
    </row>
    <row r="9" spans="1:3" ht="49.5" customHeight="1">
      <c r="A9" s="130" t="s">
        <v>36</v>
      </c>
      <c r="B9" s="130" t="s">
        <v>310</v>
      </c>
      <c r="C9" s="166" t="s">
        <v>304</v>
      </c>
    </row>
    <row r="10" spans="1:3" ht="48" customHeight="1">
      <c r="A10" s="39" t="s">
        <v>37</v>
      </c>
      <c r="B10" s="39" t="s">
        <v>311</v>
      </c>
      <c r="C10" s="167" t="s">
        <v>304</v>
      </c>
    </row>
    <row r="11" spans="1:3" ht="60.75" customHeight="1">
      <c r="A11" s="130" t="s">
        <v>38</v>
      </c>
      <c r="B11" s="130" t="s">
        <v>312</v>
      </c>
      <c r="C11" s="166" t="s">
        <v>304</v>
      </c>
    </row>
    <row r="12" spans="1:3" ht="63.75" customHeight="1">
      <c r="A12" s="39" t="s">
        <v>39</v>
      </c>
      <c r="B12" s="39" t="s">
        <v>313</v>
      </c>
      <c r="C12" s="167" t="s">
        <v>304</v>
      </c>
    </row>
    <row r="13" spans="1:3" ht="47.25" customHeight="1">
      <c r="A13" s="130" t="s">
        <v>52</v>
      </c>
      <c r="B13" s="130" t="s">
        <v>314</v>
      </c>
      <c r="C13" s="166">
        <v>0</v>
      </c>
    </row>
    <row r="14" spans="1:3" ht="65.25" customHeight="1">
      <c r="A14" s="130" t="s">
        <v>53</v>
      </c>
      <c r="B14" s="130" t="s">
        <v>315</v>
      </c>
      <c r="C14" s="166">
        <f>SUM(C15)</f>
        <v>0</v>
      </c>
    </row>
    <row r="15" spans="1:3" ht="47.25">
      <c r="A15" s="39" t="s">
        <v>40</v>
      </c>
      <c r="B15" s="39" t="s">
        <v>316</v>
      </c>
      <c r="C15" s="167">
        <v>0</v>
      </c>
    </row>
    <row r="16" spans="1:3" ht="47.25">
      <c r="A16" s="130" t="s">
        <v>41</v>
      </c>
      <c r="B16" s="130" t="s">
        <v>317</v>
      </c>
      <c r="C16" s="167">
        <f>SUM(C17)</f>
        <v>0</v>
      </c>
    </row>
    <row r="17" spans="1:3" ht="64.5" customHeight="1">
      <c r="A17" s="39" t="s">
        <v>46</v>
      </c>
      <c r="B17" s="39" t="s">
        <v>318</v>
      </c>
      <c r="C17" s="167">
        <v>0</v>
      </c>
    </row>
    <row r="18" spans="1:3" ht="33" customHeight="1">
      <c r="A18" s="130" t="s">
        <v>47</v>
      </c>
      <c r="B18" s="130" t="s">
        <v>319</v>
      </c>
      <c r="C18" s="52">
        <f>SUM(C22-(-C23))</f>
        <v>701342.9800000004</v>
      </c>
    </row>
    <row r="19" spans="1:3" ht="31.5" customHeight="1">
      <c r="A19" s="130" t="s">
        <v>48</v>
      </c>
      <c r="B19" s="130" t="s">
        <v>320</v>
      </c>
      <c r="C19" s="52">
        <f>C20</f>
        <v>-14725636</v>
      </c>
    </row>
    <row r="20" spans="1:3" ht="32.25" customHeight="1">
      <c r="A20" s="39" t="s">
        <v>49</v>
      </c>
      <c r="B20" s="39" t="s">
        <v>321</v>
      </c>
      <c r="C20" s="51">
        <f>C21</f>
        <v>-14725636</v>
      </c>
    </row>
    <row r="21" spans="1:3" ht="33" customHeight="1">
      <c r="A21" s="39" t="s">
        <v>50</v>
      </c>
      <c r="B21" s="39" t="s">
        <v>322</v>
      </c>
      <c r="C21" s="51">
        <f>C22</f>
        <v>-14725636</v>
      </c>
    </row>
    <row r="22" spans="1:3" ht="39" customHeight="1">
      <c r="A22" s="39" t="s">
        <v>51</v>
      </c>
      <c r="B22" s="39" t="s">
        <v>323</v>
      </c>
      <c r="C22" s="83">
        <v>-14725636</v>
      </c>
    </row>
    <row r="23" spans="1:3" ht="33" customHeight="1">
      <c r="A23" s="130" t="s">
        <v>42</v>
      </c>
      <c r="B23" s="130" t="s">
        <v>324</v>
      </c>
      <c r="C23" s="166">
        <f>C24</f>
        <v>15426978.98</v>
      </c>
    </row>
    <row r="24" spans="1:3" ht="36" customHeight="1">
      <c r="A24" s="39" t="s">
        <v>43</v>
      </c>
      <c r="B24" s="39" t="s">
        <v>325</v>
      </c>
      <c r="C24" s="167">
        <f>C25</f>
        <v>15426978.98</v>
      </c>
    </row>
    <row r="25" spans="1:3" ht="33.75" customHeight="1">
      <c r="A25" s="39" t="s">
        <v>44</v>
      </c>
      <c r="B25" s="39" t="s">
        <v>326</v>
      </c>
      <c r="C25" s="167">
        <f>C26</f>
        <v>15426978.98</v>
      </c>
    </row>
    <row r="26" spans="1:3" ht="34.5" customHeight="1">
      <c r="A26" s="39" t="s">
        <v>45</v>
      </c>
      <c r="B26" s="39" t="s">
        <v>327</v>
      </c>
      <c r="C26" s="83">
        <v>15426978.98</v>
      </c>
    </row>
    <row r="27" spans="1:3" ht="21.75" customHeight="1">
      <c r="A27" s="269" t="s">
        <v>328</v>
      </c>
      <c r="B27" s="269"/>
      <c r="C27" s="52">
        <f>SUM(C22-(-C23))</f>
        <v>701342.9800000004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2"/>
  <sheetViews>
    <sheetView view="pageBreakPreview" zoomScaleSheetLayoutView="100" zoomScalePageLayoutView="0" workbookViewId="0" topLeftCell="A248">
      <selection activeCell="H73" sqref="H7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7" customWidth="1"/>
    <col min="6" max="6" width="15.421875" style="4" customWidth="1"/>
    <col min="7" max="7" width="15.421875" style="74" customWidth="1"/>
    <col min="8" max="8" width="19.57421875" style="2" customWidth="1"/>
  </cols>
  <sheetData>
    <row r="1" spans="1:6" ht="79.5" customHeight="1">
      <c r="A1" s="271" t="s">
        <v>640</v>
      </c>
      <c r="B1" s="271"/>
      <c r="C1" s="271"/>
      <c r="D1" s="271"/>
      <c r="E1" s="271"/>
      <c r="F1" s="271"/>
    </row>
    <row r="2" spans="1:7" ht="76.5" customHeight="1">
      <c r="A2" s="271" t="s">
        <v>568</v>
      </c>
      <c r="B2" s="271"/>
      <c r="C2" s="271"/>
      <c r="D2" s="271"/>
      <c r="E2" s="271"/>
      <c r="F2" s="271"/>
      <c r="G2" s="67"/>
    </row>
    <row r="3" spans="1:7" ht="45" customHeight="1">
      <c r="A3" s="272" t="s">
        <v>493</v>
      </c>
      <c r="B3" s="272"/>
      <c r="C3" s="272"/>
      <c r="D3" s="272"/>
      <c r="E3" s="272"/>
      <c r="F3" s="272"/>
      <c r="G3" s="68"/>
    </row>
    <row r="4" spans="6:7" ht="15">
      <c r="F4" s="1" t="s">
        <v>218</v>
      </c>
      <c r="G4" s="69"/>
    </row>
    <row r="5" spans="1:7" ht="15.75">
      <c r="A5" s="132" t="s">
        <v>131</v>
      </c>
      <c r="B5" s="132" t="s">
        <v>133</v>
      </c>
      <c r="C5" s="273" t="s">
        <v>135</v>
      </c>
      <c r="D5" s="273" t="s">
        <v>136</v>
      </c>
      <c r="E5" s="274" t="s">
        <v>137</v>
      </c>
      <c r="F5" s="133" t="s">
        <v>138</v>
      </c>
      <c r="G5" s="64"/>
    </row>
    <row r="6" spans="1:7" ht="16.5" customHeight="1">
      <c r="A6" s="132" t="s">
        <v>132</v>
      </c>
      <c r="B6" s="132" t="s">
        <v>134</v>
      </c>
      <c r="C6" s="273"/>
      <c r="D6" s="273"/>
      <c r="E6" s="274"/>
      <c r="F6" s="133" t="s">
        <v>139</v>
      </c>
      <c r="G6" s="64"/>
    </row>
    <row r="7" spans="1:7" ht="15">
      <c r="A7" s="132"/>
      <c r="B7" s="132" t="s">
        <v>132</v>
      </c>
      <c r="C7" s="273"/>
      <c r="D7" s="273"/>
      <c r="E7" s="274"/>
      <c r="F7" s="134" t="s">
        <v>494</v>
      </c>
      <c r="G7" s="70"/>
    </row>
    <row r="8" spans="1:8" s="15" customFormat="1" ht="21" customHeight="1">
      <c r="A8" s="48" t="s">
        <v>158</v>
      </c>
      <c r="B8" s="48"/>
      <c r="C8" s="113"/>
      <c r="D8" s="113"/>
      <c r="E8" s="49" t="s">
        <v>263</v>
      </c>
      <c r="F8" s="50">
        <f>SUM(F9+F14+F34+F29+F27)</f>
        <v>6636345.86</v>
      </c>
      <c r="G8" s="71"/>
      <c r="H8" s="76"/>
    </row>
    <row r="9" spans="1:8" s="15" customFormat="1" ht="33" customHeight="1">
      <c r="A9" s="9" t="s">
        <v>158</v>
      </c>
      <c r="B9" s="9" t="s">
        <v>159</v>
      </c>
      <c r="C9" s="112"/>
      <c r="D9" s="112"/>
      <c r="E9" s="42" t="s">
        <v>264</v>
      </c>
      <c r="F9" s="19">
        <f>F10</f>
        <v>725000</v>
      </c>
      <c r="G9" s="65"/>
      <c r="H9" s="76"/>
    </row>
    <row r="10" spans="1:7" ht="44.25" customHeight="1">
      <c r="A10" s="9" t="s">
        <v>158</v>
      </c>
      <c r="B10" s="9" t="s">
        <v>159</v>
      </c>
      <c r="C10" s="112" t="s">
        <v>189</v>
      </c>
      <c r="D10" s="112"/>
      <c r="E10" s="42" t="s">
        <v>356</v>
      </c>
      <c r="F10" s="19">
        <f>F11</f>
        <v>725000</v>
      </c>
      <c r="G10" s="65"/>
    </row>
    <row r="11" spans="1:7" ht="41.25" customHeight="1">
      <c r="A11" s="9" t="s">
        <v>158</v>
      </c>
      <c r="B11" s="9" t="s">
        <v>159</v>
      </c>
      <c r="C11" s="112" t="s">
        <v>188</v>
      </c>
      <c r="D11" s="112"/>
      <c r="E11" s="42" t="s">
        <v>357</v>
      </c>
      <c r="F11" s="19">
        <f>F12</f>
        <v>725000</v>
      </c>
      <c r="G11" s="65"/>
    </row>
    <row r="12" spans="1:7" ht="19.5" customHeight="1">
      <c r="A12" s="9" t="s">
        <v>158</v>
      </c>
      <c r="B12" s="9" t="s">
        <v>159</v>
      </c>
      <c r="C12" s="112" t="s">
        <v>206</v>
      </c>
      <c r="D12" s="112"/>
      <c r="E12" s="42" t="s">
        <v>358</v>
      </c>
      <c r="F12" s="19">
        <f>F13</f>
        <v>725000</v>
      </c>
      <c r="G12" s="65"/>
    </row>
    <row r="13" spans="1:7" ht="29.25" customHeight="1">
      <c r="A13" s="12" t="s">
        <v>158</v>
      </c>
      <c r="B13" s="12" t="s">
        <v>159</v>
      </c>
      <c r="C13" s="114" t="s">
        <v>206</v>
      </c>
      <c r="D13" s="114" t="s">
        <v>103</v>
      </c>
      <c r="E13" s="90" t="s">
        <v>106</v>
      </c>
      <c r="F13" s="20">
        <v>725000</v>
      </c>
      <c r="G13" s="65"/>
    </row>
    <row r="14" spans="1:8" s="15" customFormat="1" ht="43.5" customHeight="1">
      <c r="A14" s="9" t="s">
        <v>158</v>
      </c>
      <c r="B14" s="9" t="s">
        <v>161</v>
      </c>
      <c r="C14" s="112"/>
      <c r="D14" s="112"/>
      <c r="E14" s="42" t="s">
        <v>266</v>
      </c>
      <c r="F14" s="19">
        <f>F15</f>
        <v>1671568.86</v>
      </c>
      <c r="G14" s="65"/>
      <c r="H14" s="76"/>
    </row>
    <row r="15" spans="1:8" s="16" customFormat="1" ht="41.25" customHeight="1">
      <c r="A15" s="9" t="s">
        <v>158</v>
      </c>
      <c r="B15" s="9" t="s">
        <v>161</v>
      </c>
      <c r="C15" s="112" t="s">
        <v>189</v>
      </c>
      <c r="D15" s="112"/>
      <c r="E15" s="42" t="s">
        <v>356</v>
      </c>
      <c r="F15" s="19">
        <f>F16</f>
        <v>1671568.86</v>
      </c>
      <c r="G15" s="65"/>
      <c r="H15" s="77"/>
    </row>
    <row r="16" spans="1:7" ht="42" customHeight="1">
      <c r="A16" s="9" t="s">
        <v>158</v>
      </c>
      <c r="B16" s="9" t="s">
        <v>161</v>
      </c>
      <c r="C16" s="112" t="s">
        <v>188</v>
      </c>
      <c r="D16" s="112"/>
      <c r="E16" s="42" t="s">
        <v>359</v>
      </c>
      <c r="F16" s="19">
        <f>F17+F25+F22</f>
        <v>1671568.86</v>
      </c>
      <c r="G16" s="65"/>
    </row>
    <row r="17" spans="1:7" ht="15" customHeight="1">
      <c r="A17" s="9" t="s">
        <v>158</v>
      </c>
      <c r="B17" s="9" t="s">
        <v>161</v>
      </c>
      <c r="C17" s="112" t="s">
        <v>207</v>
      </c>
      <c r="D17" s="112"/>
      <c r="E17" s="42" t="s">
        <v>268</v>
      </c>
      <c r="F17" s="19">
        <f>SUM(F18:F21)</f>
        <v>1653456.74</v>
      </c>
      <c r="G17" s="65"/>
    </row>
    <row r="18" spans="1:7" ht="29.25" customHeight="1">
      <c r="A18" s="12" t="s">
        <v>158</v>
      </c>
      <c r="B18" s="12" t="s">
        <v>161</v>
      </c>
      <c r="C18" s="114" t="s">
        <v>207</v>
      </c>
      <c r="D18" s="114" t="s">
        <v>103</v>
      </c>
      <c r="E18" s="90" t="s">
        <v>106</v>
      </c>
      <c r="F18" s="20">
        <v>952309</v>
      </c>
      <c r="G18" s="65"/>
    </row>
    <row r="19" spans="1:8" s="16" customFormat="1" ht="24.75" customHeight="1">
      <c r="A19" s="12" t="s">
        <v>158</v>
      </c>
      <c r="B19" s="12" t="s">
        <v>161</v>
      </c>
      <c r="C19" s="114" t="s">
        <v>207</v>
      </c>
      <c r="D19" s="114" t="s">
        <v>101</v>
      </c>
      <c r="E19" s="90" t="s">
        <v>109</v>
      </c>
      <c r="F19" s="20">
        <v>332470.74</v>
      </c>
      <c r="G19" s="65"/>
      <c r="H19" s="77"/>
    </row>
    <row r="20" spans="1:8" ht="22.5" customHeight="1">
      <c r="A20" s="12" t="s">
        <v>158</v>
      </c>
      <c r="B20" s="12" t="s">
        <v>161</v>
      </c>
      <c r="C20" s="114" t="s">
        <v>207</v>
      </c>
      <c r="D20" s="114" t="s">
        <v>104</v>
      </c>
      <c r="E20" s="43" t="s">
        <v>111</v>
      </c>
      <c r="F20" s="20">
        <v>20000</v>
      </c>
      <c r="G20" s="65"/>
      <c r="H20" s="78"/>
    </row>
    <row r="21" spans="1:8" ht="22.5" customHeight="1">
      <c r="A21" s="12" t="s">
        <v>158</v>
      </c>
      <c r="B21" s="12" t="s">
        <v>161</v>
      </c>
      <c r="C21" s="114" t="s">
        <v>207</v>
      </c>
      <c r="D21" s="114" t="s">
        <v>105</v>
      </c>
      <c r="E21" s="43" t="s">
        <v>110</v>
      </c>
      <c r="F21" s="20">
        <v>348677</v>
      </c>
      <c r="G21" s="65"/>
      <c r="H21" s="78"/>
    </row>
    <row r="22" spans="1:8" ht="30.75" customHeight="1">
      <c r="A22" s="9" t="s">
        <v>158</v>
      </c>
      <c r="B22" s="9" t="s">
        <v>161</v>
      </c>
      <c r="C22" s="112" t="s">
        <v>577</v>
      </c>
      <c r="D22" s="112"/>
      <c r="E22" s="42" t="s">
        <v>528</v>
      </c>
      <c r="F22" s="19">
        <f>F23</f>
        <v>17112.12</v>
      </c>
      <c r="G22" s="65"/>
      <c r="H22" s="78"/>
    </row>
    <row r="23" spans="1:8" ht="31.5" customHeight="1">
      <c r="A23" s="12" t="s">
        <v>158</v>
      </c>
      <c r="B23" s="12" t="s">
        <v>161</v>
      </c>
      <c r="C23" s="114" t="s">
        <v>577</v>
      </c>
      <c r="D23" s="114" t="s">
        <v>101</v>
      </c>
      <c r="E23" s="143" t="s">
        <v>141</v>
      </c>
      <c r="F23" s="20">
        <v>17112.12</v>
      </c>
      <c r="G23" s="65"/>
      <c r="H23" s="78"/>
    </row>
    <row r="24" spans="1:8" ht="22.5" customHeight="1" hidden="1">
      <c r="A24" s="12"/>
      <c r="B24" s="12"/>
      <c r="C24" s="114"/>
      <c r="D24" s="114"/>
      <c r="E24" s="43"/>
      <c r="F24" s="20"/>
      <c r="G24" s="65"/>
      <c r="H24" s="78"/>
    </row>
    <row r="25" spans="1:8" ht="47.25" customHeight="1">
      <c r="A25" s="9" t="s">
        <v>158</v>
      </c>
      <c r="B25" s="9" t="s">
        <v>161</v>
      </c>
      <c r="C25" s="112" t="s">
        <v>433</v>
      </c>
      <c r="D25" s="114"/>
      <c r="E25" s="153" t="s">
        <v>448</v>
      </c>
      <c r="F25" s="19">
        <f>F26</f>
        <v>1000</v>
      </c>
      <c r="G25" s="65"/>
      <c r="H25" s="78"/>
    </row>
    <row r="26" spans="1:8" ht="24.75" customHeight="1">
      <c r="A26" s="9" t="s">
        <v>158</v>
      </c>
      <c r="B26" s="9" t="s">
        <v>161</v>
      </c>
      <c r="C26" s="112" t="s">
        <v>433</v>
      </c>
      <c r="D26" s="114" t="s">
        <v>101</v>
      </c>
      <c r="E26" s="90" t="s">
        <v>109</v>
      </c>
      <c r="F26" s="20">
        <v>1000</v>
      </c>
      <c r="G26" s="65"/>
      <c r="H26" s="78"/>
    </row>
    <row r="27" spans="1:8" ht="0.75" customHeight="1">
      <c r="A27" s="9" t="s">
        <v>158</v>
      </c>
      <c r="B27" s="9" t="s">
        <v>163</v>
      </c>
      <c r="C27" s="154" t="s">
        <v>94</v>
      </c>
      <c r="D27" s="114"/>
      <c r="E27" s="8" t="s">
        <v>449</v>
      </c>
      <c r="F27" s="19">
        <f>F28</f>
        <v>0</v>
      </c>
      <c r="G27" s="65"/>
      <c r="H27" s="78"/>
    </row>
    <row r="28" spans="1:8" ht="23.25" customHeight="1" hidden="1">
      <c r="A28" s="9" t="s">
        <v>158</v>
      </c>
      <c r="B28" s="9" t="s">
        <v>163</v>
      </c>
      <c r="C28" s="154" t="s">
        <v>94</v>
      </c>
      <c r="D28" s="114" t="s">
        <v>434</v>
      </c>
      <c r="E28" s="13" t="s">
        <v>435</v>
      </c>
      <c r="F28" s="20">
        <v>0</v>
      </c>
      <c r="G28" s="65"/>
      <c r="H28" s="78"/>
    </row>
    <row r="29" spans="1:8" s="16" customFormat="1" ht="17.25" customHeight="1" hidden="1">
      <c r="A29" s="61" t="s">
        <v>158</v>
      </c>
      <c r="B29" s="61" t="s">
        <v>296</v>
      </c>
      <c r="C29" s="62"/>
      <c r="D29" s="62"/>
      <c r="E29" s="60" t="s">
        <v>87</v>
      </c>
      <c r="F29" s="19">
        <f>F30</f>
        <v>2000</v>
      </c>
      <c r="G29" s="65"/>
      <c r="H29" s="59"/>
    </row>
    <row r="30" spans="1:8" s="16" customFormat="1" ht="40.5" customHeight="1">
      <c r="A30" s="236" t="s">
        <v>158</v>
      </c>
      <c r="B30" s="236" t="s">
        <v>296</v>
      </c>
      <c r="C30" s="237" t="s">
        <v>189</v>
      </c>
      <c r="D30" s="237"/>
      <c r="E30" s="238" t="s">
        <v>365</v>
      </c>
      <c r="F30" s="19">
        <f>F31</f>
        <v>2000</v>
      </c>
      <c r="G30" s="65"/>
      <c r="H30" s="59"/>
    </row>
    <row r="31" spans="1:8" s="16" customFormat="1" ht="40.5" customHeight="1">
      <c r="A31" s="111" t="s">
        <v>158</v>
      </c>
      <c r="B31" s="111" t="s">
        <v>296</v>
      </c>
      <c r="C31" s="115" t="s">
        <v>188</v>
      </c>
      <c r="D31" s="115"/>
      <c r="E31" s="92" t="s">
        <v>366</v>
      </c>
      <c r="F31" s="19">
        <f>F32</f>
        <v>2000</v>
      </c>
      <c r="G31" s="65"/>
      <c r="H31" s="59"/>
    </row>
    <row r="32" spans="1:8" s="16" customFormat="1" ht="21.75" customHeight="1">
      <c r="A32" s="111" t="s">
        <v>158</v>
      </c>
      <c r="B32" s="111" t="s">
        <v>296</v>
      </c>
      <c r="C32" s="115" t="s">
        <v>89</v>
      </c>
      <c r="D32" s="115"/>
      <c r="E32" s="92" t="s">
        <v>88</v>
      </c>
      <c r="F32" s="19">
        <f>F33</f>
        <v>2000</v>
      </c>
      <c r="G32" s="65"/>
      <c r="H32" s="59"/>
    </row>
    <row r="33" spans="1:8" s="16" customFormat="1" ht="21" customHeight="1">
      <c r="A33" s="111" t="s">
        <v>158</v>
      </c>
      <c r="B33" s="111" t="s">
        <v>296</v>
      </c>
      <c r="C33" s="115" t="s">
        <v>89</v>
      </c>
      <c r="D33" s="115" t="s">
        <v>91</v>
      </c>
      <c r="E33" s="92" t="s">
        <v>90</v>
      </c>
      <c r="F33" s="19">
        <v>2000</v>
      </c>
      <c r="G33" s="65"/>
      <c r="H33" s="59"/>
    </row>
    <row r="34" spans="1:7" ht="21" customHeight="1">
      <c r="A34" s="34" t="s">
        <v>158</v>
      </c>
      <c r="B34" s="34">
        <v>13</v>
      </c>
      <c r="C34" s="116"/>
      <c r="D34" s="116"/>
      <c r="E34" s="146" t="s">
        <v>142</v>
      </c>
      <c r="F34" s="36">
        <f>F35+F48+F39+F43</f>
        <v>4237777</v>
      </c>
      <c r="G34" s="66"/>
    </row>
    <row r="35" spans="1:7" ht="29.25" customHeight="1">
      <c r="A35" s="9" t="s">
        <v>158</v>
      </c>
      <c r="B35" s="9">
        <v>13</v>
      </c>
      <c r="C35" s="112" t="s">
        <v>192</v>
      </c>
      <c r="D35" s="112"/>
      <c r="E35" s="44" t="s">
        <v>466</v>
      </c>
      <c r="F35" s="19">
        <f>F36</f>
        <v>10000</v>
      </c>
      <c r="G35" s="65"/>
    </row>
    <row r="36" spans="1:7" ht="27.75" customHeight="1">
      <c r="A36" s="9" t="s">
        <v>158</v>
      </c>
      <c r="B36" s="9" t="s">
        <v>210</v>
      </c>
      <c r="C36" s="112" t="s">
        <v>193</v>
      </c>
      <c r="D36" s="112"/>
      <c r="E36" s="42" t="s">
        <v>195</v>
      </c>
      <c r="F36" s="19">
        <f>F37</f>
        <v>10000</v>
      </c>
      <c r="G36" s="65"/>
    </row>
    <row r="37" spans="1:7" ht="27.75" customHeight="1">
      <c r="A37" s="9" t="s">
        <v>158</v>
      </c>
      <c r="B37" s="9">
        <v>13</v>
      </c>
      <c r="C37" s="112" t="s">
        <v>360</v>
      </c>
      <c r="D37" s="112"/>
      <c r="E37" s="42" t="s">
        <v>270</v>
      </c>
      <c r="F37" s="19">
        <f>F38</f>
        <v>10000</v>
      </c>
      <c r="G37" s="65"/>
    </row>
    <row r="38" spans="1:7" ht="18" customHeight="1">
      <c r="A38" s="12" t="s">
        <v>158</v>
      </c>
      <c r="B38" s="12" t="s">
        <v>290</v>
      </c>
      <c r="C38" s="114" t="s">
        <v>360</v>
      </c>
      <c r="D38" s="114" t="s">
        <v>498</v>
      </c>
      <c r="E38" s="90" t="s">
        <v>499</v>
      </c>
      <c r="F38" s="20">
        <v>10000</v>
      </c>
      <c r="G38" s="65"/>
    </row>
    <row r="39" spans="1:7" ht="31.5" customHeight="1">
      <c r="A39" s="9" t="s">
        <v>158</v>
      </c>
      <c r="B39" s="9" t="s">
        <v>290</v>
      </c>
      <c r="C39" s="112" t="s">
        <v>361</v>
      </c>
      <c r="D39" s="112"/>
      <c r="E39" s="107" t="s">
        <v>467</v>
      </c>
      <c r="F39" s="19">
        <f>F41</f>
        <v>85000</v>
      </c>
      <c r="G39" s="65"/>
    </row>
    <row r="40" spans="1:7" ht="24" customHeight="1">
      <c r="A40" s="12" t="s">
        <v>158</v>
      </c>
      <c r="B40" s="12" t="s">
        <v>290</v>
      </c>
      <c r="C40" s="129" t="s">
        <v>30</v>
      </c>
      <c r="D40" s="112"/>
      <c r="E40" s="107" t="s">
        <v>362</v>
      </c>
      <c r="F40" s="19">
        <f>F41</f>
        <v>85000</v>
      </c>
      <c r="G40" s="65"/>
    </row>
    <row r="41" spans="1:7" ht="32.25" customHeight="1">
      <c r="A41" s="12" t="s">
        <v>158</v>
      </c>
      <c r="B41" s="12" t="s">
        <v>290</v>
      </c>
      <c r="C41" s="129" t="s">
        <v>31</v>
      </c>
      <c r="D41" s="114"/>
      <c r="E41" s="104" t="s">
        <v>641</v>
      </c>
      <c r="F41" s="19">
        <f>F42</f>
        <v>85000</v>
      </c>
      <c r="G41" s="65"/>
    </row>
    <row r="42" spans="1:7" ht="32.25" customHeight="1">
      <c r="A42" s="12" t="s">
        <v>158</v>
      </c>
      <c r="B42" s="12" t="s">
        <v>290</v>
      </c>
      <c r="C42" s="129" t="s">
        <v>31</v>
      </c>
      <c r="D42" s="114" t="s">
        <v>101</v>
      </c>
      <c r="E42" s="90" t="s">
        <v>109</v>
      </c>
      <c r="F42" s="20">
        <v>85000</v>
      </c>
      <c r="G42" s="65"/>
    </row>
    <row r="43" spans="1:7" ht="1.5" customHeight="1">
      <c r="A43" s="9" t="s">
        <v>158</v>
      </c>
      <c r="B43" s="9" t="s">
        <v>290</v>
      </c>
      <c r="C43" s="112" t="s">
        <v>571</v>
      </c>
      <c r="D43" s="112"/>
      <c r="E43" s="107" t="s">
        <v>578</v>
      </c>
      <c r="F43" s="19">
        <f>F45+F46</f>
        <v>0</v>
      </c>
      <c r="G43" s="65"/>
    </row>
    <row r="44" spans="1:7" ht="57.75" customHeight="1" hidden="1">
      <c r="A44" s="12" t="s">
        <v>158</v>
      </c>
      <c r="B44" s="12" t="s">
        <v>290</v>
      </c>
      <c r="C44" s="129" t="s">
        <v>573</v>
      </c>
      <c r="D44" s="114" t="s">
        <v>580</v>
      </c>
      <c r="E44" s="104" t="s">
        <v>579</v>
      </c>
      <c r="F44" s="20">
        <f>F45</f>
        <v>0</v>
      </c>
      <c r="G44" s="65"/>
    </row>
    <row r="45" spans="1:7" ht="32.25" customHeight="1" hidden="1">
      <c r="A45" s="12" t="s">
        <v>158</v>
      </c>
      <c r="B45" s="12" t="s">
        <v>290</v>
      </c>
      <c r="C45" s="129" t="s">
        <v>573</v>
      </c>
      <c r="D45" s="114" t="s">
        <v>101</v>
      </c>
      <c r="E45" s="90" t="s">
        <v>109</v>
      </c>
      <c r="F45" s="20">
        <v>0</v>
      </c>
      <c r="G45" s="65"/>
    </row>
    <row r="46" spans="1:7" ht="27" customHeight="1" hidden="1">
      <c r="A46" s="12" t="s">
        <v>158</v>
      </c>
      <c r="B46" s="12" t="s">
        <v>290</v>
      </c>
      <c r="C46" s="129" t="s">
        <v>575</v>
      </c>
      <c r="D46" s="114" t="s">
        <v>580</v>
      </c>
      <c r="E46" s="90" t="s">
        <v>581</v>
      </c>
      <c r="F46" s="20">
        <f>F47</f>
        <v>0</v>
      </c>
      <c r="G46" s="65"/>
    </row>
    <row r="47" spans="1:7" ht="32.25" customHeight="1" hidden="1">
      <c r="A47" s="12" t="s">
        <v>158</v>
      </c>
      <c r="B47" s="12" t="s">
        <v>290</v>
      </c>
      <c r="C47" s="129" t="s">
        <v>575</v>
      </c>
      <c r="D47" s="114" t="s">
        <v>101</v>
      </c>
      <c r="E47" s="90" t="s">
        <v>109</v>
      </c>
      <c r="F47" s="20">
        <v>0</v>
      </c>
      <c r="G47" s="65"/>
    </row>
    <row r="48" spans="1:7" ht="40.5" customHeight="1">
      <c r="A48" s="9" t="s">
        <v>158</v>
      </c>
      <c r="B48" s="9">
        <v>13</v>
      </c>
      <c r="C48" s="112" t="s">
        <v>189</v>
      </c>
      <c r="D48" s="112"/>
      <c r="E48" s="42" t="s">
        <v>363</v>
      </c>
      <c r="F48" s="19">
        <f>F49</f>
        <v>4142777</v>
      </c>
      <c r="G48" s="65"/>
    </row>
    <row r="49" spans="1:7" ht="39" customHeight="1">
      <c r="A49" s="9" t="s">
        <v>158</v>
      </c>
      <c r="B49" s="9">
        <v>13</v>
      </c>
      <c r="C49" s="112" t="s">
        <v>188</v>
      </c>
      <c r="D49" s="112"/>
      <c r="E49" s="42" t="s">
        <v>364</v>
      </c>
      <c r="F49" s="19">
        <f>F53+F50</f>
        <v>4142777</v>
      </c>
      <c r="G49" s="65"/>
    </row>
    <row r="50" spans="1:7" ht="28.5" customHeight="1">
      <c r="A50" s="9" t="s">
        <v>158</v>
      </c>
      <c r="B50" s="9">
        <v>13</v>
      </c>
      <c r="C50" s="112" t="s">
        <v>209</v>
      </c>
      <c r="D50" s="112"/>
      <c r="E50" s="42" t="s">
        <v>301</v>
      </c>
      <c r="F50" s="19">
        <f>SUM(F51:F52)</f>
        <v>4142777</v>
      </c>
      <c r="G50" s="65"/>
    </row>
    <row r="51" spans="1:7" ht="28.5" customHeight="1">
      <c r="A51" s="9" t="s">
        <v>158</v>
      </c>
      <c r="B51" s="9">
        <v>13</v>
      </c>
      <c r="C51" s="114" t="s">
        <v>209</v>
      </c>
      <c r="D51" s="114" t="s">
        <v>103</v>
      </c>
      <c r="E51" s="90" t="s">
        <v>106</v>
      </c>
      <c r="F51" s="20">
        <v>3352000</v>
      </c>
      <c r="G51" s="65"/>
    </row>
    <row r="52" spans="1:8" s="16" customFormat="1" ht="26.25" customHeight="1">
      <c r="A52" s="12" t="s">
        <v>158</v>
      </c>
      <c r="B52" s="12" t="s">
        <v>290</v>
      </c>
      <c r="C52" s="114" t="s">
        <v>209</v>
      </c>
      <c r="D52" s="114" t="s">
        <v>101</v>
      </c>
      <c r="E52" s="90" t="s">
        <v>109</v>
      </c>
      <c r="F52" s="20">
        <v>790777</v>
      </c>
      <c r="G52" s="65"/>
      <c r="H52" s="77"/>
    </row>
    <row r="53" spans="1:7" ht="29.25" customHeight="1" hidden="1">
      <c r="A53" s="9" t="s">
        <v>158</v>
      </c>
      <c r="B53" s="9">
        <v>13</v>
      </c>
      <c r="C53" s="112" t="s">
        <v>208</v>
      </c>
      <c r="D53" s="112"/>
      <c r="E53" s="42" t="s">
        <v>174</v>
      </c>
      <c r="F53" s="19">
        <f>SUM(F54:F54)</f>
        <v>0</v>
      </c>
      <c r="G53" s="65"/>
    </row>
    <row r="54" spans="1:7" ht="29.25" customHeight="1" hidden="1">
      <c r="A54" s="12" t="s">
        <v>158</v>
      </c>
      <c r="B54" s="12" t="s">
        <v>290</v>
      </c>
      <c r="C54" s="114" t="s">
        <v>208</v>
      </c>
      <c r="D54" s="114" t="s">
        <v>101</v>
      </c>
      <c r="E54" s="90" t="s">
        <v>109</v>
      </c>
      <c r="F54" s="20">
        <v>0</v>
      </c>
      <c r="G54" s="65"/>
    </row>
    <row r="55" spans="1:7" ht="1.5" customHeight="1">
      <c r="A55" s="48" t="s">
        <v>159</v>
      </c>
      <c r="B55" s="48"/>
      <c r="C55" s="113"/>
      <c r="D55" s="113"/>
      <c r="E55" s="49" t="s">
        <v>143</v>
      </c>
      <c r="F55" s="50">
        <f>F56</f>
        <v>155600</v>
      </c>
      <c r="G55" s="72"/>
    </row>
    <row r="56" spans="1:7" ht="18.75" customHeight="1" hidden="1">
      <c r="A56" s="9" t="s">
        <v>159</v>
      </c>
      <c r="B56" s="9" t="s">
        <v>160</v>
      </c>
      <c r="C56" s="112"/>
      <c r="D56" s="112"/>
      <c r="E56" s="42" t="s">
        <v>271</v>
      </c>
      <c r="F56" s="19">
        <f>F57</f>
        <v>155600</v>
      </c>
      <c r="G56" s="65"/>
    </row>
    <row r="57" spans="1:7" ht="43.5" customHeight="1" hidden="1">
      <c r="A57" s="9" t="s">
        <v>159</v>
      </c>
      <c r="B57" s="9" t="s">
        <v>160</v>
      </c>
      <c r="C57" s="112" t="s">
        <v>189</v>
      </c>
      <c r="D57" s="112"/>
      <c r="E57" s="42" t="s">
        <v>356</v>
      </c>
      <c r="F57" s="19">
        <f>F58</f>
        <v>155600</v>
      </c>
      <c r="G57" s="65"/>
    </row>
    <row r="58" spans="1:7" ht="40.5" customHeight="1" hidden="1">
      <c r="A58" s="9" t="s">
        <v>159</v>
      </c>
      <c r="B58" s="9" t="s">
        <v>160</v>
      </c>
      <c r="C58" s="112" t="s">
        <v>188</v>
      </c>
      <c r="D58" s="112"/>
      <c r="E58" s="42" t="s">
        <v>364</v>
      </c>
      <c r="F58" s="19">
        <f>F59</f>
        <v>155600</v>
      </c>
      <c r="G58" s="65"/>
    </row>
    <row r="59" spans="1:7" ht="34.5" customHeight="1">
      <c r="A59" s="9" t="s">
        <v>159</v>
      </c>
      <c r="B59" s="9" t="s">
        <v>160</v>
      </c>
      <c r="C59" s="112" t="s">
        <v>191</v>
      </c>
      <c r="D59" s="112"/>
      <c r="E59" s="42" t="s">
        <v>272</v>
      </c>
      <c r="F59" s="19">
        <f>SUM(F60:F61)</f>
        <v>155600</v>
      </c>
      <c r="G59" s="65"/>
    </row>
    <row r="60" spans="1:7" ht="25.5" customHeight="1">
      <c r="A60" s="12" t="s">
        <v>159</v>
      </c>
      <c r="B60" s="12" t="s">
        <v>160</v>
      </c>
      <c r="C60" s="114" t="s">
        <v>191</v>
      </c>
      <c r="D60" s="114" t="s">
        <v>103</v>
      </c>
      <c r="E60" s="90" t="s">
        <v>106</v>
      </c>
      <c r="F60" s="20">
        <v>155600</v>
      </c>
      <c r="G60" s="65"/>
    </row>
    <row r="61" spans="1:8" s="16" customFormat="1" ht="4.5" customHeight="1" hidden="1">
      <c r="A61" s="12" t="s">
        <v>159</v>
      </c>
      <c r="B61" s="12" t="s">
        <v>160</v>
      </c>
      <c r="C61" s="114" t="s">
        <v>191</v>
      </c>
      <c r="D61" s="114" t="s">
        <v>101</v>
      </c>
      <c r="E61" s="90" t="s">
        <v>109</v>
      </c>
      <c r="F61" s="37"/>
      <c r="G61" s="65"/>
      <c r="H61" s="77"/>
    </row>
    <row r="62" spans="1:7" ht="40.5" customHeight="1">
      <c r="A62" s="48" t="s">
        <v>160</v>
      </c>
      <c r="B62" s="48"/>
      <c r="C62" s="113"/>
      <c r="D62" s="113"/>
      <c r="E62" s="49" t="s">
        <v>273</v>
      </c>
      <c r="F62" s="50">
        <f>F63+F73+F102</f>
        <v>466600</v>
      </c>
      <c r="G62" s="72"/>
    </row>
    <row r="63" spans="1:7" ht="16.5" customHeight="1">
      <c r="A63" s="9" t="s">
        <v>160</v>
      </c>
      <c r="B63" s="9" t="s">
        <v>165</v>
      </c>
      <c r="C63" s="112"/>
      <c r="D63" s="112"/>
      <c r="E63" s="42" t="s">
        <v>501</v>
      </c>
      <c r="F63" s="19">
        <f>F64+F69</f>
        <v>93900</v>
      </c>
      <c r="G63" s="65"/>
    </row>
    <row r="64" spans="1:7" ht="0.75" customHeight="1">
      <c r="A64" s="9" t="s">
        <v>160</v>
      </c>
      <c r="B64" s="9" t="s">
        <v>165</v>
      </c>
      <c r="C64" s="117" t="s">
        <v>370</v>
      </c>
      <c r="D64" s="112"/>
      <c r="E64" s="42" t="s">
        <v>468</v>
      </c>
      <c r="F64" s="19">
        <f>F65</f>
        <v>0</v>
      </c>
      <c r="G64" s="65"/>
    </row>
    <row r="65" spans="1:7" ht="30.75" customHeight="1" hidden="1">
      <c r="A65" s="9" t="s">
        <v>160</v>
      </c>
      <c r="B65" s="9" t="s">
        <v>165</v>
      </c>
      <c r="C65" s="117" t="s">
        <v>372</v>
      </c>
      <c r="D65" s="112"/>
      <c r="E65" s="136" t="s">
        <v>371</v>
      </c>
      <c r="F65" s="19">
        <f>F66</f>
        <v>0</v>
      </c>
      <c r="G65" s="65"/>
    </row>
    <row r="66" spans="1:7" ht="30.75" customHeight="1" hidden="1">
      <c r="A66" s="9" t="s">
        <v>160</v>
      </c>
      <c r="B66" s="9" t="s">
        <v>165</v>
      </c>
      <c r="C66" s="117" t="s">
        <v>373</v>
      </c>
      <c r="D66" s="112"/>
      <c r="E66" s="42" t="s">
        <v>374</v>
      </c>
      <c r="F66" s="19">
        <f>F67</f>
        <v>0</v>
      </c>
      <c r="G66" s="65"/>
    </row>
    <row r="67" spans="1:7" ht="30.75" customHeight="1" hidden="1">
      <c r="A67" s="12" t="s">
        <v>160</v>
      </c>
      <c r="B67" s="12" t="s">
        <v>165</v>
      </c>
      <c r="C67" s="118" t="s">
        <v>373</v>
      </c>
      <c r="D67" s="114" t="s">
        <v>100</v>
      </c>
      <c r="E67" s="90" t="s">
        <v>98</v>
      </c>
      <c r="F67" s="19">
        <f>F68</f>
        <v>0</v>
      </c>
      <c r="G67" s="65"/>
    </row>
    <row r="68" spans="1:7" ht="13.5" customHeight="1" hidden="1">
      <c r="A68" s="12" t="s">
        <v>160</v>
      </c>
      <c r="B68" s="12" t="s">
        <v>165</v>
      </c>
      <c r="C68" s="118" t="s">
        <v>373</v>
      </c>
      <c r="D68" s="114" t="s">
        <v>101</v>
      </c>
      <c r="E68" s="93" t="s">
        <v>141</v>
      </c>
      <c r="F68" s="19">
        <v>0</v>
      </c>
      <c r="G68" s="65"/>
    </row>
    <row r="69" spans="1:7" ht="39.75" customHeight="1">
      <c r="A69" s="9" t="s">
        <v>160</v>
      </c>
      <c r="B69" s="9" t="s">
        <v>165</v>
      </c>
      <c r="C69" s="112" t="s">
        <v>189</v>
      </c>
      <c r="D69" s="112"/>
      <c r="E69" s="42" t="s">
        <v>356</v>
      </c>
      <c r="F69" s="19">
        <f>F70</f>
        <v>93900</v>
      </c>
      <c r="G69" s="65"/>
    </row>
    <row r="70" spans="1:7" ht="39" customHeight="1">
      <c r="A70" s="9" t="s">
        <v>160</v>
      </c>
      <c r="B70" s="9" t="s">
        <v>165</v>
      </c>
      <c r="C70" s="112" t="s">
        <v>188</v>
      </c>
      <c r="D70" s="112"/>
      <c r="E70" s="42" t="s">
        <v>364</v>
      </c>
      <c r="F70" s="19">
        <f>F71</f>
        <v>93900</v>
      </c>
      <c r="G70" s="65"/>
    </row>
    <row r="71" spans="1:7" ht="17.25" customHeight="1">
      <c r="A71" s="9" t="s">
        <v>160</v>
      </c>
      <c r="B71" s="9" t="s">
        <v>165</v>
      </c>
      <c r="C71" s="112" t="s">
        <v>197</v>
      </c>
      <c r="D71" s="112"/>
      <c r="E71" s="42" t="s">
        <v>275</v>
      </c>
      <c r="F71" s="19">
        <f>F72</f>
        <v>93900</v>
      </c>
      <c r="G71" s="65"/>
    </row>
    <row r="72" spans="1:7" ht="25.5" customHeight="1">
      <c r="A72" s="12" t="s">
        <v>160</v>
      </c>
      <c r="B72" s="12" t="s">
        <v>165</v>
      </c>
      <c r="C72" s="114" t="s">
        <v>197</v>
      </c>
      <c r="D72" s="114" t="s">
        <v>101</v>
      </c>
      <c r="E72" s="90" t="s">
        <v>109</v>
      </c>
      <c r="F72" s="20">
        <v>93900</v>
      </c>
      <c r="G72" s="65"/>
    </row>
    <row r="73" spans="1:7" ht="30" customHeight="1">
      <c r="A73" s="9" t="s">
        <v>160</v>
      </c>
      <c r="B73" s="9">
        <v>10</v>
      </c>
      <c r="C73" s="112"/>
      <c r="D73" s="112"/>
      <c r="E73" s="42" t="s">
        <v>500</v>
      </c>
      <c r="F73" s="19">
        <f>F91+F74+F79+F100</f>
        <v>371700</v>
      </c>
      <c r="G73" s="65"/>
    </row>
    <row r="74" spans="1:7" ht="15" customHeight="1" hidden="1">
      <c r="A74" s="9" t="s">
        <v>160</v>
      </c>
      <c r="B74" s="9" t="s">
        <v>291</v>
      </c>
      <c r="C74" s="117" t="s">
        <v>339</v>
      </c>
      <c r="D74" s="112"/>
      <c r="E74" s="94" t="s">
        <v>367</v>
      </c>
      <c r="F74" s="19">
        <f>F75</f>
        <v>0</v>
      </c>
      <c r="G74" s="65"/>
    </row>
    <row r="75" spans="1:7" ht="15" customHeight="1" hidden="1">
      <c r="A75" s="9" t="s">
        <v>160</v>
      </c>
      <c r="B75" s="9" t="s">
        <v>291</v>
      </c>
      <c r="C75" s="117" t="s">
        <v>338</v>
      </c>
      <c r="D75" s="112"/>
      <c r="E75" s="136" t="s">
        <v>144</v>
      </c>
      <c r="F75" s="19">
        <f>F76</f>
        <v>0</v>
      </c>
      <c r="G75" s="65"/>
    </row>
    <row r="76" spans="1:7" ht="15" customHeight="1" hidden="1">
      <c r="A76" s="9" t="s">
        <v>160</v>
      </c>
      <c r="B76" s="9" t="s">
        <v>291</v>
      </c>
      <c r="C76" s="117" t="s">
        <v>369</v>
      </c>
      <c r="D76" s="112"/>
      <c r="E76" s="137" t="s">
        <v>368</v>
      </c>
      <c r="F76" s="19">
        <f>F77</f>
        <v>0</v>
      </c>
      <c r="G76" s="65"/>
    </row>
    <row r="77" spans="1:7" ht="15" customHeight="1" hidden="1">
      <c r="A77" s="12" t="s">
        <v>160</v>
      </c>
      <c r="B77" s="12" t="s">
        <v>291</v>
      </c>
      <c r="C77" s="118" t="s">
        <v>369</v>
      </c>
      <c r="D77" s="114" t="s">
        <v>100</v>
      </c>
      <c r="E77" s="90" t="s">
        <v>98</v>
      </c>
      <c r="F77" s="20">
        <f>F78</f>
        <v>0</v>
      </c>
      <c r="G77" s="65"/>
    </row>
    <row r="78" spans="1:7" ht="15" customHeight="1" hidden="1">
      <c r="A78" s="12" t="s">
        <v>160</v>
      </c>
      <c r="B78" s="12" t="s">
        <v>291</v>
      </c>
      <c r="C78" s="118" t="s">
        <v>369</v>
      </c>
      <c r="D78" s="114" t="s">
        <v>101</v>
      </c>
      <c r="E78" s="93" t="s">
        <v>141</v>
      </c>
      <c r="F78" s="20">
        <v>0</v>
      </c>
      <c r="G78" s="65"/>
    </row>
    <row r="79" spans="1:7" ht="44.25" customHeight="1">
      <c r="A79" s="34" t="s">
        <v>160</v>
      </c>
      <c r="B79" s="34" t="s">
        <v>291</v>
      </c>
      <c r="C79" s="138" t="s">
        <v>341</v>
      </c>
      <c r="D79" s="116"/>
      <c r="E79" s="139" t="s">
        <v>469</v>
      </c>
      <c r="F79" s="36">
        <f>F80</f>
        <v>368000</v>
      </c>
      <c r="G79" s="65"/>
    </row>
    <row r="80" spans="1:7" ht="29.25" customHeight="1">
      <c r="A80" s="34" t="s">
        <v>160</v>
      </c>
      <c r="B80" s="34" t="s">
        <v>291</v>
      </c>
      <c r="C80" s="138" t="s">
        <v>342</v>
      </c>
      <c r="D80" s="116"/>
      <c r="E80" s="42" t="s">
        <v>274</v>
      </c>
      <c r="F80" s="36">
        <f>F81+F86+F89</f>
        <v>368000</v>
      </c>
      <c r="G80" s="65"/>
    </row>
    <row r="81" spans="1:7" ht="17.25" customHeight="1">
      <c r="A81" s="34" t="s">
        <v>160</v>
      </c>
      <c r="B81" s="34" t="s">
        <v>291</v>
      </c>
      <c r="C81" s="138" t="s">
        <v>375</v>
      </c>
      <c r="D81" s="116"/>
      <c r="E81" s="140" t="s">
        <v>368</v>
      </c>
      <c r="F81" s="37">
        <f>F82+F84</f>
        <v>84161.62</v>
      </c>
      <c r="G81" s="65"/>
    </row>
    <row r="82" spans="1:7" ht="27" customHeight="1">
      <c r="A82" s="31" t="s">
        <v>160</v>
      </c>
      <c r="B82" s="31" t="s">
        <v>291</v>
      </c>
      <c r="C82" s="141" t="s">
        <v>375</v>
      </c>
      <c r="D82" s="122" t="s">
        <v>100</v>
      </c>
      <c r="E82" s="142" t="s">
        <v>98</v>
      </c>
      <c r="F82" s="37">
        <f>F83</f>
        <v>49161.62</v>
      </c>
      <c r="G82" s="65"/>
    </row>
    <row r="83" spans="1:7" ht="27" customHeight="1">
      <c r="A83" s="31" t="s">
        <v>160</v>
      </c>
      <c r="B83" s="31" t="s">
        <v>291</v>
      </c>
      <c r="C83" s="141" t="s">
        <v>375</v>
      </c>
      <c r="D83" s="122" t="s">
        <v>101</v>
      </c>
      <c r="E83" s="143" t="s">
        <v>141</v>
      </c>
      <c r="F83" s="37">
        <v>49161.62</v>
      </c>
      <c r="G83" s="65"/>
    </row>
    <row r="84" spans="1:7" ht="16.5" customHeight="1">
      <c r="A84" s="31" t="s">
        <v>160</v>
      </c>
      <c r="B84" s="31" t="s">
        <v>291</v>
      </c>
      <c r="C84" s="141" t="s">
        <v>375</v>
      </c>
      <c r="D84" s="122" t="s">
        <v>498</v>
      </c>
      <c r="E84" s="201" t="s">
        <v>499</v>
      </c>
      <c r="F84" s="37">
        <f>F85</f>
        <v>35000</v>
      </c>
      <c r="G84" s="65"/>
    </row>
    <row r="85" spans="1:7" ht="15.75">
      <c r="A85" s="31" t="s">
        <v>160</v>
      </c>
      <c r="B85" s="31" t="s">
        <v>291</v>
      </c>
      <c r="C85" s="141" t="s">
        <v>375</v>
      </c>
      <c r="D85" s="122" t="s">
        <v>502</v>
      </c>
      <c r="E85" s="201" t="s">
        <v>503</v>
      </c>
      <c r="F85" s="37">
        <v>35000</v>
      </c>
      <c r="G85" s="65"/>
    </row>
    <row r="86" spans="1:7" ht="25.5">
      <c r="A86" s="34" t="s">
        <v>160</v>
      </c>
      <c r="B86" s="34" t="s">
        <v>291</v>
      </c>
      <c r="C86" s="101" t="s">
        <v>522</v>
      </c>
      <c r="D86" s="112"/>
      <c r="E86" s="137" t="s">
        <v>523</v>
      </c>
      <c r="F86" s="36">
        <f>F87+F88</f>
        <v>229292.93</v>
      </c>
      <c r="G86" s="65"/>
    </row>
    <row r="87" spans="1:7" ht="25.5">
      <c r="A87" s="31" t="s">
        <v>160</v>
      </c>
      <c r="B87" s="31" t="s">
        <v>291</v>
      </c>
      <c r="C87" s="129" t="s">
        <v>522</v>
      </c>
      <c r="D87" s="114" t="s">
        <v>101</v>
      </c>
      <c r="E87" s="143" t="s">
        <v>141</v>
      </c>
      <c r="F87" s="20">
        <v>128292.93</v>
      </c>
      <c r="G87" s="65"/>
    </row>
    <row r="88" spans="1:7" ht="15.75">
      <c r="A88" s="31" t="s">
        <v>160</v>
      </c>
      <c r="B88" s="31" t="s">
        <v>291</v>
      </c>
      <c r="C88" s="129" t="s">
        <v>522</v>
      </c>
      <c r="D88" s="122" t="s">
        <v>498</v>
      </c>
      <c r="E88" s="201" t="s">
        <v>499</v>
      </c>
      <c r="F88" s="37">
        <v>101000</v>
      </c>
      <c r="G88" s="65"/>
    </row>
    <row r="89" spans="1:7" ht="25.5">
      <c r="A89" s="31" t="s">
        <v>160</v>
      </c>
      <c r="B89" s="31" t="s">
        <v>291</v>
      </c>
      <c r="C89" s="129" t="s">
        <v>524</v>
      </c>
      <c r="D89" s="114"/>
      <c r="E89" s="137" t="s">
        <v>525</v>
      </c>
      <c r="F89" s="19">
        <v>54545.45</v>
      </c>
      <c r="G89" s="65"/>
    </row>
    <row r="90" spans="1:7" ht="26.25" customHeight="1">
      <c r="A90" s="31" t="s">
        <v>160</v>
      </c>
      <c r="B90" s="31" t="s">
        <v>291</v>
      </c>
      <c r="C90" s="129" t="s">
        <v>524</v>
      </c>
      <c r="D90" s="114" t="s">
        <v>101</v>
      </c>
      <c r="E90" s="143" t="s">
        <v>141</v>
      </c>
      <c r="F90" s="20">
        <v>54545.45</v>
      </c>
      <c r="G90" s="65"/>
    </row>
    <row r="91" spans="1:7" ht="38.25" hidden="1">
      <c r="A91" s="9" t="s">
        <v>160</v>
      </c>
      <c r="B91" s="9" t="s">
        <v>291</v>
      </c>
      <c r="C91" s="112" t="s">
        <v>189</v>
      </c>
      <c r="D91" s="112"/>
      <c r="E91" s="42" t="s">
        <v>376</v>
      </c>
      <c r="F91" s="19">
        <f>F92</f>
        <v>0</v>
      </c>
      <c r="G91" s="65"/>
    </row>
    <row r="92" spans="1:7" ht="18" customHeight="1" hidden="1">
      <c r="A92" s="9" t="s">
        <v>160</v>
      </c>
      <c r="B92" s="9" t="s">
        <v>291</v>
      </c>
      <c r="C92" s="112" t="s">
        <v>188</v>
      </c>
      <c r="D92" s="112"/>
      <c r="E92" s="42" t="s">
        <v>364</v>
      </c>
      <c r="F92" s="19">
        <f>F93+F95</f>
        <v>0</v>
      </c>
      <c r="G92" s="65"/>
    </row>
    <row r="93" spans="1:7" ht="35.25" customHeight="1" hidden="1">
      <c r="A93" s="9" t="s">
        <v>160</v>
      </c>
      <c r="B93" s="9">
        <v>10</v>
      </c>
      <c r="C93" s="112" t="s">
        <v>198</v>
      </c>
      <c r="D93" s="112"/>
      <c r="E93" s="42" t="s">
        <v>276</v>
      </c>
      <c r="F93" s="19">
        <f>SUM(F94)</f>
        <v>0</v>
      </c>
      <c r="G93" s="65"/>
    </row>
    <row r="94" spans="1:7" ht="27" customHeight="1" hidden="1">
      <c r="A94" s="12" t="s">
        <v>160</v>
      </c>
      <c r="B94" s="12" t="s">
        <v>291</v>
      </c>
      <c r="C94" s="114" t="s">
        <v>198</v>
      </c>
      <c r="D94" s="114" t="s">
        <v>101</v>
      </c>
      <c r="E94" s="90" t="s">
        <v>109</v>
      </c>
      <c r="F94" s="19">
        <v>0</v>
      </c>
      <c r="G94" s="65"/>
    </row>
    <row r="95" spans="1:7" ht="20.25" customHeight="1" hidden="1">
      <c r="A95" s="9" t="s">
        <v>160</v>
      </c>
      <c r="B95" s="9">
        <v>10</v>
      </c>
      <c r="C95" s="112" t="s">
        <v>455</v>
      </c>
      <c r="D95" s="112"/>
      <c r="E95" s="42" t="s">
        <v>521</v>
      </c>
      <c r="F95" s="19">
        <f>SUM(F96)</f>
        <v>0</v>
      </c>
      <c r="G95" s="65"/>
    </row>
    <row r="96" spans="1:7" ht="14.25" customHeight="1" hidden="1">
      <c r="A96" s="12" t="s">
        <v>160</v>
      </c>
      <c r="B96" s="12" t="s">
        <v>291</v>
      </c>
      <c r="C96" s="114" t="s">
        <v>455</v>
      </c>
      <c r="D96" s="114" t="s">
        <v>101</v>
      </c>
      <c r="E96" s="90" t="s">
        <v>109</v>
      </c>
      <c r="F96" s="19">
        <v>0</v>
      </c>
      <c r="G96" s="65"/>
    </row>
    <row r="97" spans="1:7" ht="20.25" customHeight="1" hidden="1">
      <c r="A97" s="9" t="s">
        <v>160</v>
      </c>
      <c r="B97" s="9" t="s">
        <v>291</v>
      </c>
      <c r="C97" s="112" t="s">
        <v>95</v>
      </c>
      <c r="D97" s="112"/>
      <c r="E97" s="42" t="s">
        <v>377</v>
      </c>
      <c r="F97" s="19">
        <f>SUM(F99)</f>
        <v>0</v>
      </c>
      <c r="G97" s="65"/>
    </row>
    <row r="98" spans="1:7" ht="13.5" customHeight="1" hidden="1">
      <c r="A98" s="12" t="s">
        <v>160</v>
      </c>
      <c r="B98" s="12" t="s">
        <v>291</v>
      </c>
      <c r="C98" s="114" t="s">
        <v>95</v>
      </c>
      <c r="D98" s="114" t="s">
        <v>101</v>
      </c>
      <c r="E98" s="90" t="s">
        <v>109</v>
      </c>
      <c r="F98" s="19">
        <f>F99</f>
        <v>0</v>
      </c>
      <c r="G98" s="65"/>
    </row>
    <row r="99" spans="1:7" ht="24" customHeight="1" hidden="1">
      <c r="A99" s="12" t="s">
        <v>160</v>
      </c>
      <c r="B99" s="12" t="s">
        <v>291</v>
      </c>
      <c r="C99" s="114" t="s">
        <v>95</v>
      </c>
      <c r="D99" s="114" t="s">
        <v>289</v>
      </c>
      <c r="E99" s="43" t="s">
        <v>269</v>
      </c>
      <c r="F99" s="20">
        <v>0</v>
      </c>
      <c r="G99" s="65"/>
    </row>
    <row r="100" spans="1:7" ht="38.25" customHeight="1">
      <c r="A100" s="9" t="s">
        <v>160</v>
      </c>
      <c r="B100" s="9" t="s">
        <v>291</v>
      </c>
      <c r="C100" s="112" t="s">
        <v>198</v>
      </c>
      <c r="D100" s="112"/>
      <c r="E100" s="42" t="s">
        <v>628</v>
      </c>
      <c r="F100" s="19">
        <f>F101</f>
        <v>3700</v>
      </c>
      <c r="G100" s="65"/>
    </row>
    <row r="101" spans="1:7" ht="24" customHeight="1">
      <c r="A101" s="12" t="s">
        <v>160</v>
      </c>
      <c r="B101" s="12" t="s">
        <v>291</v>
      </c>
      <c r="C101" s="114" t="s">
        <v>198</v>
      </c>
      <c r="D101" s="114" t="s">
        <v>101</v>
      </c>
      <c r="E101" s="90" t="s">
        <v>109</v>
      </c>
      <c r="F101" s="20">
        <v>3700</v>
      </c>
      <c r="G101" s="65"/>
    </row>
    <row r="102" spans="1:7" ht="31.5" customHeight="1">
      <c r="A102" s="9" t="s">
        <v>160</v>
      </c>
      <c r="B102" s="9" t="s">
        <v>81</v>
      </c>
      <c r="C102" s="112"/>
      <c r="D102" s="112"/>
      <c r="E102" s="8" t="s">
        <v>86</v>
      </c>
      <c r="F102" s="19">
        <f>F103</f>
        <v>1000</v>
      </c>
      <c r="G102" s="65"/>
    </row>
    <row r="103" spans="1:7" ht="51" customHeight="1">
      <c r="A103" s="9" t="s">
        <v>160</v>
      </c>
      <c r="B103" s="9" t="s">
        <v>81</v>
      </c>
      <c r="C103" s="112" t="s">
        <v>115</v>
      </c>
      <c r="D103" s="112"/>
      <c r="E103" s="44" t="s">
        <v>470</v>
      </c>
      <c r="F103" s="19">
        <f>F104</f>
        <v>1000</v>
      </c>
      <c r="G103" s="65"/>
    </row>
    <row r="104" spans="1:7" ht="15.75" customHeight="1">
      <c r="A104" s="9" t="s">
        <v>160</v>
      </c>
      <c r="B104" s="9" t="s">
        <v>81</v>
      </c>
      <c r="C104" s="112" t="s">
        <v>114</v>
      </c>
      <c r="D104" s="112"/>
      <c r="E104" s="42" t="s">
        <v>378</v>
      </c>
      <c r="F104" s="19">
        <f>F105</f>
        <v>1000</v>
      </c>
      <c r="G104" s="65"/>
    </row>
    <row r="105" spans="1:7" ht="30" customHeight="1">
      <c r="A105" s="9" t="s">
        <v>160</v>
      </c>
      <c r="B105" s="9" t="s">
        <v>81</v>
      </c>
      <c r="C105" s="112" t="s">
        <v>411</v>
      </c>
      <c r="D105" s="112"/>
      <c r="E105" s="42" t="s">
        <v>379</v>
      </c>
      <c r="F105" s="19">
        <f>F107</f>
        <v>1000</v>
      </c>
      <c r="G105" s="65"/>
    </row>
    <row r="106" spans="1:7" ht="30" customHeight="1">
      <c r="A106" s="12" t="s">
        <v>160</v>
      </c>
      <c r="B106" s="12" t="s">
        <v>81</v>
      </c>
      <c r="C106" s="114" t="s">
        <v>411</v>
      </c>
      <c r="D106" s="114" t="s">
        <v>101</v>
      </c>
      <c r="E106" s="90" t="s">
        <v>109</v>
      </c>
      <c r="F106" s="20">
        <f>F107</f>
        <v>1000</v>
      </c>
      <c r="G106" s="65"/>
    </row>
    <row r="107" spans="1:7" ht="30.75" customHeight="1">
      <c r="A107" s="12" t="s">
        <v>160</v>
      </c>
      <c r="B107" s="12" t="s">
        <v>81</v>
      </c>
      <c r="C107" s="114" t="s">
        <v>411</v>
      </c>
      <c r="D107" s="114" t="s">
        <v>289</v>
      </c>
      <c r="E107" s="43" t="s">
        <v>269</v>
      </c>
      <c r="F107" s="20">
        <v>1000</v>
      </c>
      <c r="G107" s="65"/>
    </row>
    <row r="108" spans="1:7" ht="30" customHeight="1">
      <c r="A108" s="48" t="s">
        <v>161</v>
      </c>
      <c r="B108" s="48"/>
      <c r="C108" s="113"/>
      <c r="D108" s="113"/>
      <c r="E108" s="49" t="s">
        <v>145</v>
      </c>
      <c r="F108" s="50">
        <f>F109+F121</f>
        <v>494333.54</v>
      </c>
      <c r="G108" s="72"/>
    </row>
    <row r="109" spans="1:7" ht="19.5" customHeight="1">
      <c r="A109" s="85" t="s">
        <v>161</v>
      </c>
      <c r="B109" s="85" t="s">
        <v>165</v>
      </c>
      <c r="C109" s="112"/>
      <c r="D109" s="124"/>
      <c r="E109" s="42" t="s">
        <v>221</v>
      </c>
      <c r="F109" s="19">
        <f>F119+F117</f>
        <v>489333.54</v>
      </c>
      <c r="G109" s="65"/>
    </row>
    <row r="110" spans="1:7" ht="20.25" customHeight="1" hidden="1">
      <c r="A110" s="86" t="s">
        <v>161</v>
      </c>
      <c r="B110" s="86" t="s">
        <v>165</v>
      </c>
      <c r="C110" s="119" t="s">
        <v>201</v>
      </c>
      <c r="D110" s="125"/>
      <c r="E110" s="46" t="s">
        <v>257</v>
      </c>
      <c r="F110" s="53">
        <f>SUM(F111)</f>
        <v>0</v>
      </c>
      <c r="G110" s="75"/>
    </row>
    <row r="111" spans="1:7" ht="0.75" customHeight="1" hidden="1">
      <c r="A111" s="86" t="s">
        <v>161</v>
      </c>
      <c r="B111" s="86" t="s">
        <v>165</v>
      </c>
      <c r="C111" s="119" t="s">
        <v>202</v>
      </c>
      <c r="D111" s="125"/>
      <c r="E111" s="46" t="s">
        <v>258</v>
      </c>
      <c r="F111" s="53">
        <f>SUM(F112)</f>
        <v>0</v>
      </c>
      <c r="G111" s="75"/>
    </row>
    <row r="112" spans="1:7" ht="33.75" customHeight="1" hidden="1">
      <c r="A112" s="86" t="s">
        <v>161</v>
      </c>
      <c r="B112" s="86" t="s">
        <v>165</v>
      </c>
      <c r="C112" s="119" t="s">
        <v>261</v>
      </c>
      <c r="D112" s="125"/>
      <c r="E112" s="46" t="s">
        <v>259</v>
      </c>
      <c r="F112" s="53">
        <f>SUM(F113)</f>
        <v>0</v>
      </c>
      <c r="G112" s="75"/>
    </row>
    <row r="113" spans="1:7" ht="36" customHeight="1" hidden="1">
      <c r="A113" s="86" t="s">
        <v>161</v>
      </c>
      <c r="B113" s="86" t="s">
        <v>165</v>
      </c>
      <c r="C113" s="119" t="s">
        <v>262</v>
      </c>
      <c r="D113" s="125"/>
      <c r="E113" s="46" t="s">
        <v>260</v>
      </c>
      <c r="F113" s="53">
        <f>SUM(F114)</f>
        <v>0</v>
      </c>
      <c r="G113" s="75"/>
    </row>
    <row r="114" spans="1:7" ht="27" customHeight="1" hidden="1">
      <c r="A114" s="87" t="s">
        <v>161</v>
      </c>
      <c r="B114" s="87" t="s">
        <v>165</v>
      </c>
      <c r="C114" s="120" t="s">
        <v>262</v>
      </c>
      <c r="D114" s="126" t="s">
        <v>289</v>
      </c>
      <c r="E114" s="55" t="s">
        <v>269</v>
      </c>
      <c r="F114" s="83"/>
      <c r="G114" s="75"/>
    </row>
    <row r="115" spans="1:7" ht="29.25" customHeight="1" hidden="1">
      <c r="A115" s="85" t="s">
        <v>161</v>
      </c>
      <c r="B115" s="85" t="s">
        <v>165</v>
      </c>
      <c r="C115" s="112" t="s">
        <v>189</v>
      </c>
      <c r="D115" s="124"/>
      <c r="E115" s="42" t="s">
        <v>265</v>
      </c>
      <c r="F115" s="19">
        <f>F116</f>
        <v>479333.54</v>
      </c>
      <c r="G115" s="65"/>
    </row>
    <row r="116" spans="1:7" ht="40.5" customHeight="1" hidden="1">
      <c r="A116" s="85" t="s">
        <v>161</v>
      </c>
      <c r="B116" s="85" t="s">
        <v>165</v>
      </c>
      <c r="C116" s="112" t="s">
        <v>188</v>
      </c>
      <c r="D116" s="124"/>
      <c r="E116" s="42" t="s">
        <v>267</v>
      </c>
      <c r="F116" s="19">
        <f>F119</f>
        <v>479333.54</v>
      </c>
      <c r="G116" s="65"/>
    </row>
    <row r="117" spans="1:7" ht="27" customHeight="1">
      <c r="A117" s="85" t="s">
        <v>161</v>
      </c>
      <c r="B117" s="85" t="s">
        <v>165</v>
      </c>
      <c r="C117" s="114" t="s">
        <v>504</v>
      </c>
      <c r="D117" s="124"/>
      <c r="E117" s="42" t="s">
        <v>436</v>
      </c>
      <c r="F117" s="19">
        <f>F118</f>
        <v>10000</v>
      </c>
      <c r="G117" s="65"/>
    </row>
    <row r="118" spans="1:7" ht="27.75" customHeight="1">
      <c r="A118" s="88" t="s">
        <v>161</v>
      </c>
      <c r="B118" s="88" t="s">
        <v>165</v>
      </c>
      <c r="C118" s="114" t="s">
        <v>505</v>
      </c>
      <c r="D118" s="127" t="s">
        <v>101</v>
      </c>
      <c r="E118" s="90" t="s">
        <v>109</v>
      </c>
      <c r="F118" s="20">
        <v>10000</v>
      </c>
      <c r="G118" s="65"/>
    </row>
    <row r="119" spans="1:7" ht="27.75" customHeight="1">
      <c r="A119" s="85" t="s">
        <v>161</v>
      </c>
      <c r="B119" s="85" t="s">
        <v>165</v>
      </c>
      <c r="C119" s="112" t="s">
        <v>333</v>
      </c>
      <c r="D119" s="124"/>
      <c r="E119" s="45" t="s">
        <v>380</v>
      </c>
      <c r="F119" s="19">
        <f>F120</f>
        <v>479333.54</v>
      </c>
      <c r="G119" s="65"/>
    </row>
    <row r="120" spans="1:7" ht="24" customHeight="1">
      <c r="A120" s="88" t="s">
        <v>161</v>
      </c>
      <c r="B120" s="88" t="s">
        <v>165</v>
      </c>
      <c r="C120" s="114" t="s">
        <v>333</v>
      </c>
      <c r="D120" s="127" t="s">
        <v>101</v>
      </c>
      <c r="E120" s="90" t="s">
        <v>109</v>
      </c>
      <c r="F120" s="20">
        <v>479333.54</v>
      </c>
      <c r="G120" s="65"/>
    </row>
    <row r="121" spans="1:7" ht="20.25" customHeight="1">
      <c r="A121" s="17" t="s">
        <v>161</v>
      </c>
      <c r="B121" s="17" t="s">
        <v>292</v>
      </c>
      <c r="C121" s="112"/>
      <c r="D121" s="112"/>
      <c r="E121" s="42" t="s">
        <v>146</v>
      </c>
      <c r="F121" s="19">
        <f>F122+F126</f>
        <v>5000</v>
      </c>
      <c r="G121" s="65"/>
    </row>
    <row r="122" spans="1:7" ht="0.75" customHeight="1">
      <c r="A122" s="17" t="s">
        <v>161</v>
      </c>
      <c r="B122" s="17" t="s">
        <v>292</v>
      </c>
      <c r="C122" s="112" t="s">
        <v>196</v>
      </c>
      <c r="D122" s="112"/>
      <c r="E122" s="81" t="s">
        <v>478</v>
      </c>
      <c r="F122" s="19">
        <f>F123</f>
        <v>0</v>
      </c>
      <c r="G122" s="65"/>
    </row>
    <row r="123" spans="1:7" ht="28.5" customHeight="1" hidden="1">
      <c r="A123" s="17" t="s">
        <v>199</v>
      </c>
      <c r="B123" s="17" t="s">
        <v>292</v>
      </c>
      <c r="C123" s="112" t="s">
        <v>194</v>
      </c>
      <c r="D123" s="112"/>
      <c r="E123" s="81" t="s">
        <v>200</v>
      </c>
      <c r="F123" s="19">
        <f>F124</f>
        <v>0</v>
      </c>
      <c r="G123" s="65"/>
    </row>
    <row r="124" spans="1:7" ht="30.75" customHeight="1" hidden="1">
      <c r="A124" s="17" t="s">
        <v>161</v>
      </c>
      <c r="B124" s="17" t="s">
        <v>292</v>
      </c>
      <c r="C124" s="112" t="s">
        <v>381</v>
      </c>
      <c r="D124" s="112"/>
      <c r="E124" s="42" t="s">
        <v>175</v>
      </c>
      <c r="F124" s="19">
        <f>F125</f>
        <v>0</v>
      </c>
      <c r="G124" s="65"/>
    </row>
    <row r="125" spans="1:7" ht="30.75" customHeight="1" hidden="1">
      <c r="A125" s="14" t="s">
        <v>161</v>
      </c>
      <c r="B125" s="14" t="s">
        <v>292</v>
      </c>
      <c r="C125" s="114" t="s">
        <v>381</v>
      </c>
      <c r="D125" s="114" t="s">
        <v>101</v>
      </c>
      <c r="E125" s="90" t="s">
        <v>109</v>
      </c>
      <c r="F125" s="20">
        <v>0</v>
      </c>
      <c r="G125" s="65"/>
    </row>
    <row r="126" spans="1:7" ht="29.25" customHeight="1">
      <c r="A126" s="17" t="s">
        <v>161</v>
      </c>
      <c r="B126" s="17" t="s">
        <v>292</v>
      </c>
      <c r="C126" s="17" t="s">
        <v>346</v>
      </c>
      <c r="D126" s="17"/>
      <c r="E126" s="42" t="s">
        <v>382</v>
      </c>
      <c r="F126" s="19">
        <f>F127</f>
        <v>5000</v>
      </c>
      <c r="G126" s="65"/>
    </row>
    <row r="127" spans="1:7" ht="28.5" customHeight="1">
      <c r="A127" s="14" t="s">
        <v>161</v>
      </c>
      <c r="B127" s="14" t="s">
        <v>292</v>
      </c>
      <c r="C127" s="14" t="s">
        <v>346</v>
      </c>
      <c r="D127" s="14" t="s">
        <v>100</v>
      </c>
      <c r="E127" s="90" t="s">
        <v>98</v>
      </c>
      <c r="F127" s="20">
        <f>F128</f>
        <v>5000</v>
      </c>
      <c r="G127" s="65"/>
    </row>
    <row r="128" spans="1:7" ht="27.75" customHeight="1">
      <c r="A128" s="14" t="s">
        <v>161</v>
      </c>
      <c r="B128" s="14" t="s">
        <v>292</v>
      </c>
      <c r="C128" s="14" t="s">
        <v>346</v>
      </c>
      <c r="D128" s="14" t="s">
        <v>101</v>
      </c>
      <c r="E128" s="93" t="s">
        <v>141</v>
      </c>
      <c r="F128" s="20">
        <v>5000</v>
      </c>
      <c r="G128" s="65"/>
    </row>
    <row r="129" spans="1:7" ht="33" customHeight="1">
      <c r="A129" s="56" t="s">
        <v>162</v>
      </c>
      <c r="B129" s="56"/>
      <c r="C129" s="113"/>
      <c r="D129" s="113"/>
      <c r="E129" s="49" t="s">
        <v>277</v>
      </c>
      <c r="F129" s="50">
        <f>F139+F166+F182</f>
        <v>1531352.4</v>
      </c>
      <c r="G129" s="72"/>
    </row>
    <row r="130" spans="1:7" ht="19.5" customHeight="1" hidden="1">
      <c r="A130" s="17" t="s">
        <v>162</v>
      </c>
      <c r="B130" s="9" t="s">
        <v>158</v>
      </c>
      <c r="C130" s="112" t="s">
        <v>248</v>
      </c>
      <c r="D130" s="112"/>
      <c r="E130" s="42" t="s">
        <v>246</v>
      </c>
      <c r="F130" s="36">
        <f>F131</f>
        <v>0</v>
      </c>
      <c r="G130" s="66"/>
    </row>
    <row r="131" spans="1:7" ht="19.5" customHeight="1" hidden="1">
      <c r="A131" s="17" t="s">
        <v>162</v>
      </c>
      <c r="B131" s="9" t="s">
        <v>158</v>
      </c>
      <c r="C131" s="112" t="s">
        <v>248</v>
      </c>
      <c r="D131" s="112"/>
      <c r="E131" s="42" t="s">
        <v>147</v>
      </c>
      <c r="F131" s="36">
        <f>F132</f>
        <v>0</v>
      </c>
      <c r="G131" s="66"/>
    </row>
    <row r="132" spans="1:7" ht="28.5" customHeight="1" hidden="1">
      <c r="A132" s="17" t="s">
        <v>162</v>
      </c>
      <c r="B132" s="9" t="s">
        <v>158</v>
      </c>
      <c r="C132" s="112" t="s">
        <v>248</v>
      </c>
      <c r="D132" s="112"/>
      <c r="E132" s="81" t="s">
        <v>247</v>
      </c>
      <c r="F132" s="36">
        <f>F133</f>
        <v>0</v>
      </c>
      <c r="G132" s="66"/>
    </row>
    <row r="133" spans="1:7" ht="32.25" customHeight="1" hidden="1">
      <c r="A133" s="14" t="s">
        <v>162</v>
      </c>
      <c r="B133" s="12" t="s">
        <v>158</v>
      </c>
      <c r="C133" s="114" t="s">
        <v>248</v>
      </c>
      <c r="D133" s="114" t="s">
        <v>238</v>
      </c>
      <c r="E133" s="43" t="s">
        <v>242</v>
      </c>
      <c r="F133" s="37">
        <v>0</v>
      </c>
      <c r="G133" s="66"/>
    </row>
    <row r="134" spans="1:7" ht="2.25" customHeight="1" hidden="1">
      <c r="A134" s="9" t="s">
        <v>162</v>
      </c>
      <c r="B134" s="9" t="s">
        <v>158</v>
      </c>
      <c r="C134" s="112" t="s">
        <v>240</v>
      </c>
      <c r="D134" s="112"/>
      <c r="E134" s="42" t="s">
        <v>147</v>
      </c>
      <c r="F134" s="19">
        <f>F135+F137</f>
        <v>0</v>
      </c>
      <c r="G134" s="65"/>
    </row>
    <row r="135" spans="1:17" ht="17.25" customHeight="1" hidden="1">
      <c r="A135" s="9" t="s">
        <v>162</v>
      </c>
      <c r="B135" s="9" t="s">
        <v>158</v>
      </c>
      <c r="C135" s="112" t="s">
        <v>239</v>
      </c>
      <c r="D135" s="112"/>
      <c r="E135" s="42" t="s">
        <v>235</v>
      </c>
      <c r="F135" s="19">
        <f>F136</f>
        <v>0</v>
      </c>
      <c r="G135" s="65"/>
      <c r="K135" s="29"/>
      <c r="L135" s="27"/>
      <c r="M135" s="27"/>
      <c r="N135" s="27"/>
      <c r="O135" s="30"/>
      <c r="P135" s="28"/>
      <c r="Q135" s="26"/>
    </row>
    <row r="136" spans="1:17" ht="60" customHeight="1" hidden="1">
      <c r="A136" s="12" t="s">
        <v>162</v>
      </c>
      <c r="B136" s="12" t="s">
        <v>158</v>
      </c>
      <c r="C136" s="114" t="s">
        <v>239</v>
      </c>
      <c r="D136" s="114" t="s">
        <v>238</v>
      </c>
      <c r="E136" s="43" t="s">
        <v>242</v>
      </c>
      <c r="F136" s="20">
        <v>0</v>
      </c>
      <c r="G136" s="65"/>
      <c r="K136" s="29"/>
      <c r="L136" s="27"/>
      <c r="M136" s="27"/>
      <c r="N136" s="27"/>
      <c r="O136" s="30"/>
      <c r="P136" s="28"/>
      <c r="Q136" s="26"/>
    </row>
    <row r="137" spans="1:7" ht="2.25" customHeight="1">
      <c r="A137" s="9" t="s">
        <v>162</v>
      </c>
      <c r="B137" s="9" t="s">
        <v>158</v>
      </c>
      <c r="C137" s="112" t="s">
        <v>241</v>
      </c>
      <c r="D137" s="112"/>
      <c r="E137" s="42" t="s">
        <v>236</v>
      </c>
      <c r="F137" s="19">
        <f>F138</f>
        <v>0</v>
      </c>
      <c r="G137" s="65"/>
    </row>
    <row r="138" spans="1:8" ht="17.25" customHeight="1" hidden="1">
      <c r="A138" s="12" t="s">
        <v>162</v>
      </c>
      <c r="B138" s="12" t="s">
        <v>158</v>
      </c>
      <c r="C138" s="114" t="s">
        <v>241</v>
      </c>
      <c r="D138" s="114" t="s">
        <v>238</v>
      </c>
      <c r="E138" s="43" t="s">
        <v>242</v>
      </c>
      <c r="F138" s="20">
        <v>0</v>
      </c>
      <c r="G138" s="65"/>
      <c r="H138" s="79"/>
    </row>
    <row r="139" spans="1:7" ht="19.5" customHeight="1">
      <c r="A139" s="9" t="s">
        <v>162</v>
      </c>
      <c r="B139" s="9" t="s">
        <v>159</v>
      </c>
      <c r="C139" s="112"/>
      <c r="D139" s="112"/>
      <c r="E139" s="42" t="s">
        <v>278</v>
      </c>
      <c r="F139" s="19">
        <f>F145+F140+F142</f>
        <v>463000</v>
      </c>
      <c r="G139" s="65"/>
    </row>
    <row r="140" spans="1:7" ht="30" customHeight="1">
      <c r="A140" s="9" t="s">
        <v>162</v>
      </c>
      <c r="B140" s="9" t="s">
        <v>159</v>
      </c>
      <c r="C140" s="112" t="s">
        <v>439</v>
      </c>
      <c r="D140" s="112"/>
      <c r="E140" s="42" t="s">
        <v>506</v>
      </c>
      <c r="F140" s="19">
        <f>F141</f>
        <v>192000</v>
      </c>
      <c r="G140" s="65"/>
    </row>
    <row r="141" spans="1:7" ht="30" customHeight="1">
      <c r="A141" s="12" t="s">
        <v>162</v>
      </c>
      <c r="B141" s="12" t="s">
        <v>159</v>
      </c>
      <c r="C141" s="114" t="s">
        <v>450</v>
      </c>
      <c r="D141" s="127" t="s">
        <v>101</v>
      </c>
      <c r="E141" s="90" t="s">
        <v>109</v>
      </c>
      <c r="F141" s="20">
        <v>192000</v>
      </c>
      <c r="G141" s="65"/>
    </row>
    <row r="142" spans="1:7" ht="0.75" customHeight="1">
      <c r="A142" s="202" t="s">
        <v>162</v>
      </c>
      <c r="B142" s="202" t="s">
        <v>159</v>
      </c>
      <c r="C142" s="203" t="s">
        <v>475</v>
      </c>
      <c r="D142" s="204"/>
      <c r="E142" s="186" t="s">
        <v>476</v>
      </c>
      <c r="F142" s="205">
        <f>F143</f>
        <v>0</v>
      </c>
      <c r="G142" s="65"/>
    </row>
    <row r="143" spans="1:7" ht="30" customHeight="1" hidden="1">
      <c r="A143" s="206" t="s">
        <v>162</v>
      </c>
      <c r="B143" s="206" t="s">
        <v>159</v>
      </c>
      <c r="C143" s="204" t="s">
        <v>477</v>
      </c>
      <c r="D143" s="207" t="s">
        <v>100</v>
      </c>
      <c r="E143" s="208" t="s">
        <v>98</v>
      </c>
      <c r="F143" s="209">
        <f>F144</f>
        <v>0</v>
      </c>
      <c r="G143" s="65"/>
    </row>
    <row r="144" spans="1:7" ht="30" customHeight="1" hidden="1">
      <c r="A144" s="206" t="s">
        <v>162</v>
      </c>
      <c r="B144" s="206" t="s">
        <v>159</v>
      </c>
      <c r="C144" s="204" t="s">
        <v>477</v>
      </c>
      <c r="D144" s="207" t="s">
        <v>101</v>
      </c>
      <c r="E144" s="210" t="s">
        <v>141</v>
      </c>
      <c r="F144" s="209">
        <v>0</v>
      </c>
      <c r="G144" s="65"/>
    </row>
    <row r="145" spans="1:7" ht="42.75" customHeight="1">
      <c r="A145" s="17" t="s">
        <v>162</v>
      </c>
      <c r="B145" s="17" t="s">
        <v>159</v>
      </c>
      <c r="C145" s="112" t="s">
        <v>189</v>
      </c>
      <c r="D145" s="128"/>
      <c r="E145" s="42" t="s">
        <v>376</v>
      </c>
      <c r="F145" s="19">
        <f>F146</f>
        <v>271000</v>
      </c>
      <c r="G145" s="65"/>
    </row>
    <row r="146" spans="1:7" ht="15" customHeight="1">
      <c r="A146" s="17" t="s">
        <v>162</v>
      </c>
      <c r="B146" s="17" t="s">
        <v>159</v>
      </c>
      <c r="C146" s="112" t="s">
        <v>383</v>
      </c>
      <c r="D146" s="112"/>
      <c r="E146" s="42" t="s">
        <v>148</v>
      </c>
      <c r="F146" s="20">
        <f>F147+F162</f>
        <v>271000</v>
      </c>
      <c r="G146" s="65"/>
    </row>
    <row r="147" spans="1:7" ht="28.5" customHeight="1">
      <c r="A147" s="18" t="s">
        <v>162</v>
      </c>
      <c r="B147" s="18" t="s">
        <v>159</v>
      </c>
      <c r="C147" s="121" t="s">
        <v>212</v>
      </c>
      <c r="D147" s="114" t="s">
        <v>100</v>
      </c>
      <c r="E147" s="90" t="s">
        <v>98</v>
      </c>
      <c r="F147" s="20">
        <f>F148</f>
        <v>241000</v>
      </c>
      <c r="G147" s="65"/>
    </row>
    <row r="148" spans="1:7" ht="32.25" customHeight="1">
      <c r="A148" s="18" t="s">
        <v>162</v>
      </c>
      <c r="B148" s="18" t="s">
        <v>159</v>
      </c>
      <c r="C148" s="121" t="s">
        <v>212</v>
      </c>
      <c r="D148" s="114" t="s">
        <v>101</v>
      </c>
      <c r="E148" s="90" t="s">
        <v>99</v>
      </c>
      <c r="F148" s="20">
        <v>241000</v>
      </c>
      <c r="G148" s="65"/>
    </row>
    <row r="149" spans="1:7" ht="22.5" customHeight="1" hidden="1">
      <c r="A149" s="17" t="s">
        <v>162</v>
      </c>
      <c r="B149" s="17" t="s">
        <v>159</v>
      </c>
      <c r="C149" s="112" t="s">
        <v>204</v>
      </c>
      <c r="D149" s="112"/>
      <c r="E149" s="42" t="s">
        <v>278</v>
      </c>
      <c r="F149" s="19">
        <f>F150+F153+F156</f>
        <v>30000</v>
      </c>
      <c r="G149" s="65"/>
    </row>
    <row r="150" spans="1:7" ht="30.75" customHeight="1" hidden="1">
      <c r="A150" s="17" t="s">
        <v>162</v>
      </c>
      <c r="B150" s="17" t="s">
        <v>159</v>
      </c>
      <c r="C150" s="112" t="s">
        <v>203</v>
      </c>
      <c r="D150" s="112"/>
      <c r="E150" s="42" t="s">
        <v>279</v>
      </c>
      <c r="F150" s="19">
        <f>F152</f>
        <v>0</v>
      </c>
      <c r="G150" s="65"/>
    </row>
    <row r="151" spans="1:7" ht="21.75" customHeight="1" hidden="1">
      <c r="A151" s="14" t="s">
        <v>162</v>
      </c>
      <c r="B151" s="14" t="s">
        <v>159</v>
      </c>
      <c r="C151" s="114" t="s">
        <v>203</v>
      </c>
      <c r="D151" s="114" t="s">
        <v>91</v>
      </c>
      <c r="E151" s="43" t="s">
        <v>90</v>
      </c>
      <c r="F151" s="20">
        <f>F152</f>
        <v>0</v>
      </c>
      <c r="G151" s="65"/>
    </row>
    <row r="152" spans="1:7" ht="40.5" customHeight="1" hidden="1">
      <c r="A152" s="14" t="s">
        <v>162</v>
      </c>
      <c r="B152" s="14" t="s">
        <v>159</v>
      </c>
      <c r="C152" s="114" t="s">
        <v>203</v>
      </c>
      <c r="D152" s="114" t="s">
        <v>83</v>
      </c>
      <c r="E152" s="57" t="s">
        <v>82</v>
      </c>
      <c r="F152" s="20">
        <v>0</v>
      </c>
      <c r="G152" s="65"/>
    </row>
    <row r="153" spans="1:7" ht="38.25" hidden="1">
      <c r="A153" s="17" t="s">
        <v>162</v>
      </c>
      <c r="B153" s="9" t="s">
        <v>159</v>
      </c>
      <c r="C153" s="112" t="s">
        <v>213</v>
      </c>
      <c r="D153" s="112"/>
      <c r="E153" s="42" t="s">
        <v>280</v>
      </c>
      <c r="F153" s="19">
        <f>F155</f>
        <v>0</v>
      </c>
      <c r="G153" s="65"/>
    </row>
    <row r="154" spans="1:7" ht="15.75" hidden="1">
      <c r="A154" s="14" t="s">
        <v>162</v>
      </c>
      <c r="B154" s="12" t="s">
        <v>159</v>
      </c>
      <c r="C154" s="114" t="s">
        <v>213</v>
      </c>
      <c r="D154" s="114" t="s">
        <v>293</v>
      </c>
      <c r="E154" s="43" t="s">
        <v>90</v>
      </c>
      <c r="F154" s="20">
        <f>F155</f>
        <v>0</v>
      </c>
      <c r="G154" s="65"/>
    </row>
    <row r="155" spans="1:7" ht="27.75" customHeight="1" hidden="1">
      <c r="A155" s="14" t="s">
        <v>162</v>
      </c>
      <c r="B155" s="12" t="s">
        <v>159</v>
      </c>
      <c r="C155" s="114" t="s">
        <v>213</v>
      </c>
      <c r="D155" s="114" t="s">
        <v>83</v>
      </c>
      <c r="E155" s="57" t="s">
        <v>82</v>
      </c>
      <c r="F155" s="20">
        <v>0</v>
      </c>
      <c r="G155" s="65"/>
    </row>
    <row r="156" spans="1:7" ht="22.5" customHeight="1" hidden="1">
      <c r="A156" s="9" t="s">
        <v>162</v>
      </c>
      <c r="B156" s="9" t="s">
        <v>159</v>
      </c>
      <c r="C156" s="112" t="s">
        <v>212</v>
      </c>
      <c r="D156" s="112"/>
      <c r="E156" s="42" t="s">
        <v>148</v>
      </c>
      <c r="F156" s="19">
        <f>F161+F159+F158+F162</f>
        <v>30000</v>
      </c>
      <c r="G156" s="65"/>
    </row>
    <row r="157" spans="1:7" ht="22.5" customHeight="1" hidden="1">
      <c r="A157" s="12" t="s">
        <v>162</v>
      </c>
      <c r="B157" s="12" t="s">
        <v>159</v>
      </c>
      <c r="C157" s="114" t="s">
        <v>212</v>
      </c>
      <c r="D157" s="114" t="s">
        <v>101</v>
      </c>
      <c r="E157" s="90" t="s">
        <v>109</v>
      </c>
      <c r="F157" s="20">
        <f>F158+F159</f>
        <v>0</v>
      </c>
      <c r="G157" s="65"/>
    </row>
    <row r="158" spans="1:7" ht="18.75" customHeight="1" hidden="1">
      <c r="A158" s="12" t="s">
        <v>162</v>
      </c>
      <c r="B158" s="12" t="s">
        <v>159</v>
      </c>
      <c r="C158" s="114" t="s">
        <v>212</v>
      </c>
      <c r="D158" s="114" t="s">
        <v>92</v>
      </c>
      <c r="E158" s="43" t="s">
        <v>93</v>
      </c>
      <c r="F158" s="20"/>
      <c r="G158" s="65"/>
    </row>
    <row r="159" spans="1:7" ht="29.25" customHeight="1" hidden="1">
      <c r="A159" s="12" t="s">
        <v>162</v>
      </c>
      <c r="B159" s="12" t="s">
        <v>159</v>
      </c>
      <c r="C159" s="114" t="s">
        <v>212</v>
      </c>
      <c r="D159" s="114" t="s">
        <v>289</v>
      </c>
      <c r="E159" s="43" t="s">
        <v>269</v>
      </c>
      <c r="F159" s="20">
        <v>0</v>
      </c>
      <c r="G159" s="65"/>
    </row>
    <row r="160" spans="1:7" ht="29.25" customHeight="1" hidden="1">
      <c r="A160" s="12" t="s">
        <v>162</v>
      </c>
      <c r="B160" s="12" t="s">
        <v>159</v>
      </c>
      <c r="C160" s="114" t="s">
        <v>212</v>
      </c>
      <c r="D160" s="114" t="s">
        <v>91</v>
      </c>
      <c r="E160" s="43" t="s">
        <v>90</v>
      </c>
      <c r="F160" s="20">
        <f>F161+F162</f>
        <v>30000</v>
      </c>
      <c r="G160" s="65"/>
    </row>
    <row r="161" spans="1:7" ht="39.75" customHeight="1" hidden="1">
      <c r="A161" s="12" t="s">
        <v>162</v>
      </c>
      <c r="B161" s="12" t="s">
        <v>159</v>
      </c>
      <c r="C161" s="114" t="s">
        <v>212</v>
      </c>
      <c r="D161" s="114" t="s">
        <v>84</v>
      </c>
      <c r="E161" s="58" t="s">
        <v>85</v>
      </c>
      <c r="F161" s="20">
        <v>0</v>
      </c>
      <c r="G161" s="65"/>
    </row>
    <row r="162" spans="1:7" ht="27" customHeight="1">
      <c r="A162" s="12" t="s">
        <v>162</v>
      </c>
      <c r="B162" s="12" t="s">
        <v>159</v>
      </c>
      <c r="C162" s="114" t="s">
        <v>212</v>
      </c>
      <c r="D162" s="114" t="s">
        <v>249</v>
      </c>
      <c r="E162" s="43" t="s">
        <v>329</v>
      </c>
      <c r="F162" s="20">
        <v>30000</v>
      </c>
      <c r="G162" s="65"/>
    </row>
    <row r="163" spans="1:7" ht="2.25" customHeight="1">
      <c r="A163" s="9" t="s">
        <v>162</v>
      </c>
      <c r="B163" s="9" t="s">
        <v>159</v>
      </c>
      <c r="C163" s="112" t="s">
        <v>222</v>
      </c>
      <c r="D163" s="112"/>
      <c r="E163" s="42" t="s">
        <v>223</v>
      </c>
      <c r="F163" s="19">
        <f>SUM(F165)</f>
        <v>0</v>
      </c>
      <c r="G163" s="65"/>
    </row>
    <row r="164" spans="1:7" ht="21.75" customHeight="1" hidden="1">
      <c r="A164" s="12" t="s">
        <v>162</v>
      </c>
      <c r="B164" s="12" t="s">
        <v>159</v>
      </c>
      <c r="C164" s="114" t="s">
        <v>222</v>
      </c>
      <c r="D164" s="114" t="s">
        <v>101</v>
      </c>
      <c r="E164" s="90" t="s">
        <v>109</v>
      </c>
      <c r="F164" s="20">
        <f>F165</f>
        <v>0</v>
      </c>
      <c r="G164" s="65"/>
    </row>
    <row r="165" spans="1:7" ht="21.75" customHeight="1" hidden="1">
      <c r="A165" s="12" t="s">
        <v>162</v>
      </c>
      <c r="B165" s="12" t="s">
        <v>160</v>
      </c>
      <c r="C165" s="114" t="s">
        <v>437</v>
      </c>
      <c r="D165" s="114" t="s">
        <v>438</v>
      </c>
      <c r="E165" s="90" t="s">
        <v>109</v>
      </c>
      <c r="F165" s="20">
        <v>0</v>
      </c>
      <c r="G165" s="65"/>
    </row>
    <row r="166" spans="1:9" ht="19.5" customHeight="1">
      <c r="A166" s="9" t="s">
        <v>162</v>
      </c>
      <c r="B166" s="9" t="s">
        <v>160</v>
      </c>
      <c r="C166" s="112"/>
      <c r="D166" s="112"/>
      <c r="E166" s="42" t="s">
        <v>281</v>
      </c>
      <c r="F166" s="19">
        <f>F173+F167</f>
        <v>831352.4</v>
      </c>
      <c r="G166" s="65"/>
      <c r="H166" s="59"/>
      <c r="I166" s="26"/>
    </row>
    <row r="167" spans="1:9" ht="57" customHeight="1">
      <c r="A167" s="228" t="s">
        <v>162</v>
      </c>
      <c r="B167" s="228" t="s">
        <v>160</v>
      </c>
      <c r="C167" s="154" t="s">
        <v>571</v>
      </c>
      <c r="D167" s="154"/>
      <c r="E167" s="226" t="s">
        <v>578</v>
      </c>
      <c r="F167" s="19">
        <f>F168</f>
        <v>0</v>
      </c>
      <c r="G167" s="65"/>
      <c r="H167" s="59"/>
      <c r="I167" s="26"/>
    </row>
    <row r="168" spans="1:9" ht="44.25" customHeight="1">
      <c r="A168" s="228" t="s">
        <v>162</v>
      </c>
      <c r="B168" s="228" t="s">
        <v>160</v>
      </c>
      <c r="C168" s="154" t="s">
        <v>584</v>
      </c>
      <c r="D168" s="154"/>
      <c r="E168" s="225" t="s">
        <v>583</v>
      </c>
      <c r="F168" s="19">
        <f>F169+F171</f>
        <v>0</v>
      </c>
      <c r="G168" s="65"/>
      <c r="H168" s="59"/>
      <c r="I168" s="26"/>
    </row>
    <row r="169" spans="1:9" ht="49.5" customHeight="1">
      <c r="A169" s="231" t="s">
        <v>162</v>
      </c>
      <c r="B169" s="231" t="s">
        <v>160</v>
      </c>
      <c r="C169" s="216" t="s">
        <v>573</v>
      </c>
      <c r="D169" s="156" t="s">
        <v>580</v>
      </c>
      <c r="E169" s="229" t="s">
        <v>579</v>
      </c>
      <c r="F169" s="20">
        <f>F170</f>
        <v>0</v>
      </c>
      <c r="G169" s="65"/>
      <c r="H169" s="59"/>
      <c r="I169" s="26"/>
    </row>
    <row r="170" spans="1:9" ht="27" customHeight="1">
      <c r="A170" s="231" t="s">
        <v>162</v>
      </c>
      <c r="B170" s="231" t="s">
        <v>160</v>
      </c>
      <c r="C170" s="216" t="s">
        <v>573</v>
      </c>
      <c r="D170" s="156" t="s">
        <v>101</v>
      </c>
      <c r="E170" s="213" t="s">
        <v>109</v>
      </c>
      <c r="F170" s="20">
        <v>0</v>
      </c>
      <c r="G170" s="65"/>
      <c r="H170" s="59"/>
      <c r="I170" s="26"/>
    </row>
    <row r="171" spans="1:9" ht="26.25" customHeight="1">
      <c r="A171" s="231" t="s">
        <v>162</v>
      </c>
      <c r="B171" s="231" t="s">
        <v>160</v>
      </c>
      <c r="C171" s="216" t="s">
        <v>575</v>
      </c>
      <c r="D171" s="156" t="s">
        <v>580</v>
      </c>
      <c r="E171" s="213" t="s">
        <v>581</v>
      </c>
      <c r="F171" s="20">
        <f>F172</f>
        <v>0</v>
      </c>
      <c r="G171" s="65"/>
      <c r="H171" s="59"/>
      <c r="I171" s="26"/>
    </row>
    <row r="172" spans="1:9" ht="26.25" customHeight="1">
      <c r="A172" s="231" t="s">
        <v>162</v>
      </c>
      <c r="B172" s="231" t="s">
        <v>160</v>
      </c>
      <c r="C172" s="216" t="s">
        <v>575</v>
      </c>
      <c r="D172" s="156" t="s">
        <v>101</v>
      </c>
      <c r="E172" s="213" t="s">
        <v>109</v>
      </c>
      <c r="F172" s="20">
        <v>0</v>
      </c>
      <c r="G172" s="65"/>
      <c r="H172" s="59"/>
      <c r="I172" s="26"/>
    </row>
    <row r="173" spans="1:7" ht="42.75" customHeight="1">
      <c r="A173" s="9" t="s">
        <v>162</v>
      </c>
      <c r="B173" s="9" t="s">
        <v>160</v>
      </c>
      <c r="C173" s="112" t="s">
        <v>189</v>
      </c>
      <c r="D173" s="112"/>
      <c r="E173" s="42" t="s">
        <v>356</v>
      </c>
      <c r="F173" s="19">
        <f>F174</f>
        <v>831352.4</v>
      </c>
      <c r="G173" s="65"/>
    </row>
    <row r="174" spans="1:7" ht="18.75" customHeight="1">
      <c r="A174" s="9" t="s">
        <v>162</v>
      </c>
      <c r="B174" s="9" t="s">
        <v>160</v>
      </c>
      <c r="C174" s="112" t="s">
        <v>205</v>
      </c>
      <c r="D174" s="112"/>
      <c r="E174" s="42" t="s">
        <v>147</v>
      </c>
      <c r="F174" s="19">
        <f>F175</f>
        <v>831352.4</v>
      </c>
      <c r="G174" s="65"/>
    </row>
    <row r="175" spans="1:7" ht="15" customHeight="1">
      <c r="A175" s="9" t="s">
        <v>162</v>
      </c>
      <c r="B175" s="9" t="s">
        <v>160</v>
      </c>
      <c r="C175" s="112" t="s">
        <v>217</v>
      </c>
      <c r="D175" s="112"/>
      <c r="E175" s="42" t="s">
        <v>281</v>
      </c>
      <c r="F175" s="19">
        <f>F176+F178+F180</f>
        <v>831352.4</v>
      </c>
      <c r="G175" s="65"/>
    </row>
    <row r="176" spans="1:7" ht="15" customHeight="1">
      <c r="A176" s="9" t="s">
        <v>162</v>
      </c>
      <c r="B176" s="9" t="s">
        <v>160</v>
      </c>
      <c r="C176" s="112" t="s">
        <v>216</v>
      </c>
      <c r="D176" s="112"/>
      <c r="E176" s="42" t="s">
        <v>282</v>
      </c>
      <c r="F176" s="19">
        <f>F177</f>
        <v>143620.4</v>
      </c>
      <c r="G176" s="65"/>
    </row>
    <row r="177" spans="1:7" ht="30" customHeight="1">
      <c r="A177" s="31" t="s">
        <v>162</v>
      </c>
      <c r="B177" s="31" t="s">
        <v>160</v>
      </c>
      <c r="C177" s="122" t="s">
        <v>216</v>
      </c>
      <c r="D177" s="122" t="s">
        <v>101</v>
      </c>
      <c r="E177" s="90" t="s">
        <v>109</v>
      </c>
      <c r="F177" s="20">
        <v>143620.4</v>
      </c>
      <c r="G177" s="65"/>
    </row>
    <row r="178" spans="1:7" ht="18.75" customHeight="1" hidden="1">
      <c r="A178" s="9" t="s">
        <v>162</v>
      </c>
      <c r="B178" s="9" t="s">
        <v>160</v>
      </c>
      <c r="C178" s="112" t="s">
        <v>215</v>
      </c>
      <c r="D178" s="112"/>
      <c r="E178" s="42" t="s">
        <v>149</v>
      </c>
      <c r="F178" s="19">
        <f>F179</f>
        <v>0</v>
      </c>
      <c r="G178" s="65"/>
    </row>
    <row r="179" spans="1:7" ht="18.75" customHeight="1" hidden="1">
      <c r="A179" s="12" t="s">
        <v>162</v>
      </c>
      <c r="B179" s="12" t="s">
        <v>160</v>
      </c>
      <c r="C179" s="114" t="s">
        <v>215</v>
      </c>
      <c r="D179" s="114" t="s">
        <v>101</v>
      </c>
      <c r="E179" s="90" t="s">
        <v>109</v>
      </c>
      <c r="F179" s="20">
        <v>0</v>
      </c>
      <c r="G179" s="65"/>
    </row>
    <row r="180" spans="1:7" ht="31.5" customHeight="1">
      <c r="A180" s="9" t="s">
        <v>162</v>
      </c>
      <c r="B180" s="9" t="s">
        <v>160</v>
      </c>
      <c r="C180" s="112" t="s">
        <v>214</v>
      </c>
      <c r="D180" s="112"/>
      <c r="E180" s="42" t="s">
        <v>150</v>
      </c>
      <c r="F180" s="19">
        <f>SUM(F181:F181)</f>
        <v>687732</v>
      </c>
      <c r="G180" s="65"/>
    </row>
    <row r="181" spans="1:7" ht="31.5" customHeight="1">
      <c r="A181" s="12" t="s">
        <v>162</v>
      </c>
      <c r="B181" s="12" t="s">
        <v>160</v>
      </c>
      <c r="C181" s="114" t="s">
        <v>214</v>
      </c>
      <c r="D181" s="114" t="s">
        <v>101</v>
      </c>
      <c r="E181" s="90" t="s">
        <v>109</v>
      </c>
      <c r="F181" s="20">
        <v>687732</v>
      </c>
      <c r="G181" s="65"/>
    </row>
    <row r="182" spans="1:7" ht="18" customHeight="1">
      <c r="A182" s="9" t="s">
        <v>162</v>
      </c>
      <c r="B182" s="9" t="s">
        <v>162</v>
      </c>
      <c r="C182" s="112" t="s">
        <v>507</v>
      </c>
      <c r="D182" s="112"/>
      <c r="E182" s="89" t="s">
        <v>508</v>
      </c>
      <c r="F182" s="19">
        <f>SUM(F183+F185)</f>
        <v>237000</v>
      </c>
      <c r="G182" s="65"/>
    </row>
    <row r="183" spans="1:7" ht="31.5" customHeight="1">
      <c r="A183" s="12" t="s">
        <v>162</v>
      </c>
      <c r="B183" s="12" t="s">
        <v>162</v>
      </c>
      <c r="C183" s="114" t="s">
        <v>381</v>
      </c>
      <c r="D183" s="114"/>
      <c r="E183" s="90" t="s">
        <v>509</v>
      </c>
      <c r="F183" s="19">
        <f>SUM(F184)</f>
        <v>128900</v>
      </c>
      <c r="G183" s="65"/>
    </row>
    <row r="184" spans="1:7" ht="31.5" customHeight="1">
      <c r="A184" s="12" t="s">
        <v>162</v>
      </c>
      <c r="B184" s="12" t="s">
        <v>162</v>
      </c>
      <c r="C184" s="114" t="s">
        <v>381</v>
      </c>
      <c r="D184" s="114" t="s">
        <v>101</v>
      </c>
      <c r="E184" s="90" t="s">
        <v>109</v>
      </c>
      <c r="F184" s="20">
        <v>128900</v>
      </c>
      <c r="G184" s="65"/>
    </row>
    <row r="185" spans="1:7" ht="31.5" customHeight="1">
      <c r="A185" s="9" t="s">
        <v>162</v>
      </c>
      <c r="B185" s="9" t="s">
        <v>162</v>
      </c>
      <c r="C185" s="112" t="s">
        <v>526</v>
      </c>
      <c r="D185" s="112"/>
      <c r="E185" s="89" t="s">
        <v>509</v>
      </c>
      <c r="F185" s="19">
        <f>SUM(F186)</f>
        <v>108100</v>
      </c>
      <c r="G185" s="65"/>
    </row>
    <row r="186" spans="1:7" ht="31.5" customHeight="1">
      <c r="A186" s="12" t="s">
        <v>162</v>
      </c>
      <c r="B186" s="12" t="s">
        <v>162</v>
      </c>
      <c r="C186" s="114" t="s">
        <v>526</v>
      </c>
      <c r="D186" s="114" t="s">
        <v>101</v>
      </c>
      <c r="E186" s="90" t="s">
        <v>109</v>
      </c>
      <c r="F186" s="20">
        <v>108100</v>
      </c>
      <c r="G186" s="65"/>
    </row>
    <row r="187" spans="1:7" ht="16.5" customHeight="1">
      <c r="A187" s="9" t="s">
        <v>510</v>
      </c>
      <c r="B187" s="9"/>
      <c r="C187" s="112"/>
      <c r="D187" s="112"/>
      <c r="E187" s="89" t="s">
        <v>511</v>
      </c>
      <c r="F187" s="19">
        <f>SUM(F188:F188)</f>
        <v>20000</v>
      </c>
      <c r="G187" s="65"/>
    </row>
    <row r="188" spans="1:7" ht="19.5" customHeight="1">
      <c r="A188" s="12" t="s">
        <v>510</v>
      </c>
      <c r="B188" s="12" t="s">
        <v>162</v>
      </c>
      <c r="C188" s="112" t="s">
        <v>507</v>
      </c>
      <c r="D188" s="114"/>
      <c r="E188" s="89" t="s">
        <v>512</v>
      </c>
      <c r="F188" s="19">
        <f>SUM(F191:F191)</f>
        <v>20000</v>
      </c>
      <c r="G188" s="65"/>
    </row>
    <row r="189" spans="1:7" ht="53.25" customHeight="1">
      <c r="A189" s="9" t="s">
        <v>510</v>
      </c>
      <c r="B189" s="9" t="s">
        <v>162</v>
      </c>
      <c r="C189" s="154" t="s">
        <v>475</v>
      </c>
      <c r="D189" s="156"/>
      <c r="E189" s="211" t="s">
        <v>476</v>
      </c>
      <c r="F189" s="158">
        <f>F190</f>
        <v>20000</v>
      </c>
      <c r="G189" s="65"/>
    </row>
    <row r="190" spans="1:7" ht="31.5" customHeight="1">
      <c r="A190" s="12" t="s">
        <v>510</v>
      </c>
      <c r="B190" s="12" t="s">
        <v>162</v>
      </c>
      <c r="C190" s="156" t="s">
        <v>477</v>
      </c>
      <c r="D190" s="212" t="s">
        <v>100</v>
      </c>
      <c r="E190" s="213" t="s">
        <v>98</v>
      </c>
      <c r="F190" s="161">
        <f>F191</f>
        <v>20000</v>
      </c>
      <c r="G190" s="65"/>
    </row>
    <row r="191" spans="1:7" ht="31.5" customHeight="1">
      <c r="A191" s="12" t="s">
        <v>510</v>
      </c>
      <c r="B191" s="12" t="s">
        <v>162</v>
      </c>
      <c r="C191" s="156" t="s">
        <v>477</v>
      </c>
      <c r="D191" s="212" t="s">
        <v>101</v>
      </c>
      <c r="E191" s="214" t="s">
        <v>141</v>
      </c>
      <c r="F191" s="161">
        <v>20000</v>
      </c>
      <c r="G191" s="65"/>
    </row>
    <row r="192" spans="1:7" ht="19.5" customHeight="1">
      <c r="A192" s="48" t="s">
        <v>163</v>
      </c>
      <c r="B192" s="48"/>
      <c r="C192" s="113"/>
      <c r="D192" s="113"/>
      <c r="E192" s="49" t="s">
        <v>151</v>
      </c>
      <c r="F192" s="50">
        <f>F193</f>
        <v>1000</v>
      </c>
      <c r="G192" s="72"/>
    </row>
    <row r="193" spans="1:7" ht="28.5" customHeight="1">
      <c r="A193" s="9" t="s">
        <v>163</v>
      </c>
      <c r="B193" s="9" t="s">
        <v>162</v>
      </c>
      <c r="C193" s="112"/>
      <c r="D193" s="112"/>
      <c r="E193" s="42" t="s">
        <v>384</v>
      </c>
      <c r="F193" s="19">
        <f>F194</f>
        <v>1000</v>
      </c>
      <c r="G193" s="65"/>
    </row>
    <row r="194" spans="1:7" ht="39.75" customHeight="1">
      <c r="A194" s="9" t="s">
        <v>163</v>
      </c>
      <c r="B194" s="9" t="s">
        <v>162</v>
      </c>
      <c r="C194" s="112" t="s">
        <v>343</v>
      </c>
      <c r="D194" s="112"/>
      <c r="E194" s="81" t="s">
        <v>462</v>
      </c>
      <c r="F194" s="19">
        <f>F195</f>
        <v>1000</v>
      </c>
      <c r="G194" s="65"/>
    </row>
    <row r="195" spans="1:7" ht="19.5" customHeight="1">
      <c r="A195" s="9" t="s">
        <v>163</v>
      </c>
      <c r="B195" s="9" t="s">
        <v>162</v>
      </c>
      <c r="C195" s="112" t="s">
        <v>344</v>
      </c>
      <c r="D195" s="112"/>
      <c r="E195" s="81" t="s">
        <v>385</v>
      </c>
      <c r="F195" s="19">
        <f>F196</f>
        <v>1000</v>
      </c>
      <c r="G195" s="65"/>
    </row>
    <row r="196" spans="1:7" ht="19.5" customHeight="1">
      <c r="A196" s="9" t="s">
        <v>163</v>
      </c>
      <c r="B196" s="9" t="s">
        <v>162</v>
      </c>
      <c r="C196" s="112" t="s">
        <v>387</v>
      </c>
      <c r="D196" s="112"/>
      <c r="E196" s="42" t="s">
        <v>386</v>
      </c>
      <c r="F196" s="19">
        <f>F197</f>
        <v>1000</v>
      </c>
      <c r="G196" s="65"/>
    </row>
    <row r="197" spans="1:7" ht="33.75" customHeight="1">
      <c r="A197" s="12" t="s">
        <v>163</v>
      </c>
      <c r="B197" s="12" t="s">
        <v>162</v>
      </c>
      <c r="C197" s="114" t="s">
        <v>387</v>
      </c>
      <c r="D197" s="114" t="s">
        <v>101</v>
      </c>
      <c r="E197" s="90" t="s">
        <v>109</v>
      </c>
      <c r="F197" s="20">
        <v>1000</v>
      </c>
      <c r="G197" s="65"/>
    </row>
    <row r="198" spans="1:7" ht="32.25" customHeight="1">
      <c r="A198" s="48" t="s">
        <v>164</v>
      </c>
      <c r="B198" s="48"/>
      <c r="C198" s="113"/>
      <c r="D198" s="113"/>
      <c r="E198" s="49" t="s">
        <v>152</v>
      </c>
      <c r="F198" s="50">
        <f>F199+F213</f>
        <v>5556043.18</v>
      </c>
      <c r="G198" s="72"/>
    </row>
    <row r="199" spans="1:7" ht="20.25" customHeight="1">
      <c r="A199" s="9" t="s">
        <v>164</v>
      </c>
      <c r="B199" s="9" t="s">
        <v>158</v>
      </c>
      <c r="C199" s="112"/>
      <c r="D199" s="112"/>
      <c r="E199" s="42" t="s">
        <v>153</v>
      </c>
      <c r="F199" s="19">
        <f>F208+F200</f>
        <v>3180390</v>
      </c>
      <c r="G199" s="65"/>
    </row>
    <row r="200" spans="1:7" ht="32.25" customHeight="1">
      <c r="A200" s="9" t="s">
        <v>164</v>
      </c>
      <c r="B200" s="9" t="s">
        <v>158</v>
      </c>
      <c r="C200" s="112" t="s">
        <v>340</v>
      </c>
      <c r="D200" s="112"/>
      <c r="E200" s="44" t="s">
        <v>471</v>
      </c>
      <c r="F200" s="19">
        <f>F204+F205</f>
        <v>714000</v>
      </c>
      <c r="G200" s="65"/>
    </row>
    <row r="201" spans="1:7" ht="20.25" customHeight="1">
      <c r="A201" s="9" t="s">
        <v>164</v>
      </c>
      <c r="B201" s="9" t="s">
        <v>158</v>
      </c>
      <c r="C201" s="112" t="s">
        <v>116</v>
      </c>
      <c r="D201" s="112"/>
      <c r="E201" s="42" t="s">
        <v>472</v>
      </c>
      <c r="F201" s="158">
        <f>F202</f>
        <v>696887.88</v>
      </c>
      <c r="G201" s="65"/>
    </row>
    <row r="202" spans="1:7" ht="20.25" customHeight="1">
      <c r="A202" s="9" t="s">
        <v>164</v>
      </c>
      <c r="B202" s="9" t="s">
        <v>158</v>
      </c>
      <c r="C202" s="112" t="s">
        <v>392</v>
      </c>
      <c r="D202" s="112"/>
      <c r="E202" s="42" t="s">
        <v>394</v>
      </c>
      <c r="F202" s="158">
        <f>F204</f>
        <v>696887.88</v>
      </c>
      <c r="G202" s="65"/>
    </row>
    <row r="203" spans="1:7" ht="0.75" customHeight="1">
      <c r="A203" s="9"/>
      <c r="B203" s="9"/>
      <c r="C203" s="112"/>
      <c r="D203" s="112"/>
      <c r="E203" s="42"/>
      <c r="F203" s="158"/>
      <c r="G203" s="65"/>
    </row>
    <row r="204" spans="1:7" ht="28.5" customHeight="1">
      <c r="A204" s="12" t="s">
        <v>164</v>
      </c>
      <c r="B204" s="12" t="s">
        <v>158</v>
      </c>
      <c r="C204" s="114" t="s">
        <v>392</v>
      </c>
      <c r="D204" s="114" t="s">
        <v>101</v>
      </c>
      <c r="E204" s="90" t="s">
        <v>109</v>
      </c>
      <c r="F204" s="19">
        <v>696887.88</v>
      </c>
      <c r="G204" s="65"/>
    </row>
    <row r="205" spans="1:7" ht="28.5" customHeight="1">
      <c r="A205" s="9" t="s">
        <v>164</v>
      </c>
      <c r="B205" s="9" t="s">
        <v>158</v>
      </c>
      <c r="C205" s="112" t="s">
        <v>527</v>
      </c>
      <c r="D205" s="112"/>
      <c r="E205" s="89" t="s">
        <v>528</v>
      </c>
      <c r="F205" s="158">
        <f>F207</f>
        <v>17112.12</v>
      </c>
      <c r="G205" s="65"/>
    </row>
    <row r="206" spans="1:7" ht="1.5" customHeight="1">
      <c r="A206" s="12" t="s">
        <v>164</v>
      </c>
      <c r="B206" s="12" t="s">
        <v>158</v>
      </c>
      <c r="C206" s="114" t="s">
        <v>527</v>
      </c>
      <c r="D206" s="114" t="s">
        <v>100</v>
      </c>
      <c r="E206" s="90" t="s">
        <v>98</v>
      </c>
      <c r="F206" s="19">
        <v>0</v>
      </c>
      <c r="G206" s="65"/>
    </row>
    <row r="207" spans="1:7" ht="30.75" customHeight="1">
      <c r="A207" s="12" t="s">
        <v>164</v>
      </c>
      <c r="B207" s="12" t="s">
        <v>158</v>
      </c>
      <c r="C207" s="114" t="s">
        <v>527</v>
      </c>
      <c r="D207" s="112" t="s">
        <v>101</v>
      </c>
      <c r="E207" s="90" t="s">
        <v>109</v>
      </c>
      <c r="F207" s="19">
        <v>17112.12</v>
      </c>
      <c r="G207" s="65"/>
    </row>
    <row r="208" spans="1:7" ht="39" customHeight="1">
      <c r="A208" s="9" t="s">
        <v>164</v>
      </c>
      <c r="B208" s="9" t="s">
        <v>158</v>
      </c>
      <c r="C208" s="112" t="s">
        <v>189</v>
      </c>
      <c r="D208" s="112"/>
      <c r="E208" s="42" t="s">
        <v>376</v>
      </c>
      <c r="F208" s="19">
        <f>F209</f>
        <v>2466390</v>
      </c>
      <c r="G208" s="65"/>
    </row>
    <row r="209" spans="1:7" ht="39.75" customHeight="1">
      <c r="A209" s="9" t="s">
        <v>164</v>
      </c>
      <c r="B209" s="9" t="s">
        <v>158</v>
      </c>
      <c r="C209" s="112" t="s">
        <v>188</v>
      </c>
      <c r="D209" s="112"/>
      <c r="E209" s="42" t="s">
        <v>364</v>
      </c>
      <c r="F209" s="19">
        <f>F210</f>
        <v>2466390</v>
      </c>
      <c r="G209" s="65"/>
    </row>
    <row r="210" spans="1:7" ht="29.25" customHeight="1">
      <c r="A210" s="9" t="s">
        <v>164</v>
      </c>
      <c r="B210" s="9" t="s">
        <v>158</v>
      </c>
      <c r="C210" s="112" t="s">
        <v>190</v>
      </c>
      <c r="D210" s="112"/>
      <c r="E210" s="42" t="s">
        <v>283</v>
      </c>
      <c r="F210" s="19">
        <f>F211</f>
        <v>2466390</v>
      </c>
      <c r="G210" s="65"/>
    </row>
    <row r="211" spans="1:7" ht="21" customHeight="1">
      <c r="A211" s="12" t="s">
        <v>164</v>
      </c>
      <c r="B211" s="12" t="s">
        <v>158</v>
      </c>
      <c r="C211" s="114" t="s">
        <v>190</v>
      </c>
      <c r="D211" s="114" t="s">
        <v>388</v>
      </c>
      <c r="E211" s="43" t="s">
        <v>389</v>
      </c>
      <c r="F211" s="19">
        <f>F212</f>
        <v>2466390</v>
      </c>
      <c r="G211" s="65"/>
    </row>
    <row r="212" spans="1:7" ht="45" customHeight="1">
      <c r="A212" s="12" t="s">
        <v>164</v>
      </c>
      <c r="B212" s="12" t="s">
        <v>158</v>
      </c>
      <c r="C212" s="114" t="s">
        <v>190</v>
      </c>
      <c r="D212" s="114" t="s">
        <v>390</v>
      </c>
      <c r="E212" s="43" t="s">
        <v>391</v>
      </c>
      <c r="F212" s="161">
        <v>2466390</v>
      </c>
      <c r="G212" s="65"/>
    </row>
    <row r="213" spans="1:8" s="16" customFormat="1" ht="17.25" customHeight="1">
      <c r="A213" s="9" t="s">
        <v>164</v>
      </c>
      <c r="B213" s="9" t="s">
        <v>161</v>
      </c>
      <c r="C213" s="112"/>
      <c r="D213" s="112"/>
      <c r="E213" s="42" t="s">
        <v>154</v>
      </c>
      <c r="F213" s="19">
        <f>F222+F214</f>
        <v>2375653.18</v>
      </c>
      <c r="G213" s="65"/>
      <c r="H213" s="77"/>
    </row>
    <row r="214" spans="1:8" s="16" customFormat="1" ht="24.75" customHeight="1">
      <c r="A214" s="9" t="s">
        <v>164</v>
      </c>
      <c r="B214" s="9" t="s">
        <v>161</v>
      </c>
      <c r="C214" s="112" t="s">
        <v>192</v>
      </c>
      <c r="D214" s="112"/>
      <c r="E214" s="44" t="s">
        <v>466</v>
      </c>
      <c r="F214" s="19">
        <f>F215</f>
        <v>60000</v>
      </c>
      <c r="G214" s="65"/>
      <c r="H214" s="77"/>
    </row>
    <row r="215" spans="1:8" s="16" customFormat="1" ht="24.75" customHeight="1">
      <c r="A215" s="9" t="s">
        <v>164</v>
      </c>
      <c r="B215" s="9" t="s">
        <v>161</v>
      </c>
      <c r="C215" s="112" t="s">
        <v>193</v>
      </c>
      <c r="D215" s="112"/>
      <c r="E215" s="42" t="s">
        <v>195</v>
      </c>
      <c r="F215" s="19">
        <f>F216</f>
        <v>60000</v>
      </c>
      <c r="G215" s="65"/>
      <c r="H215" s="77"/>
    </row>
    <row r="216" spans="1:8" s="16" customFormat="1" ht="29.25" customHeight="1">
      <c r="A216" s="9" t="s">
        <v>164</v>
      </c>
      <c r="B216" s="9" t="s">
        <v>161</v>
      </c>
      <c r="C216" s="112" t="s">
        <v>360</v>
      </c>
      <c r="D216" s="112"/>
      <c r="E216" s="42" t="s">
        <v>270</v>
      </c>
      <c r="F216" s="19">
        <f>F217</f>
        <v>60000</v>
      </c>
      <c r="G216" s="65"/>
      <c r="H216" s="77"/>
    </row>
    <row r="217" spans="1:8" s="16" customFormat="1" ht="24.75" customHeight="1">
      <c r="A217" s="12" t="s">
        <v>164</v>
      </c>
      <c r="B217" s="12" t="s">
        <v>161</v>
      </c>
      <c r="C217" s="114" t="s">
        <v>360</v>
      </c>
      <c r="D217" s="114" t="s">
        <v>101</v>
      </c>
      <c r="E217" s="90" t="s">
        <v>109</v>
      </c>
      <c r="F217" s="20">
        <v>60000</v>
      </c>
      <c r="G217" s="65"/>
      <c r="H217" s="77"/>
    </row>
    <row r="218" spans="1:8" s="16" customFormat="1" ht="1.5" customHeight="1">
      <c r="A218" s="9" t="s">
        <v>164</v>
      </c>
      <c r="B218" s="9" t="s">
        <v>161</v>
      </c>
      <c r="C218" s="112" t="s">
        <v>340</v>
      </c>
      <c r="D218" s="112"/>
      <c r="E218" s="44" t="s">
        <v>471</v>
      </c>
      <c r="F218" s="19">
        <f>F219</f>
        <v>0</v>
      </c>
      <c r="G218" s="65"/>
      <c r="H218" s="77"/>
    </row>
    <row r="219" spans="1:8" s="16" customFormat="1" ht="24.75" customHeight="1" hidden="1">
      <c r="A219" s="9" t="s">
        <v>164</v>
      </c>
      <c r="B219" s="9" t="s">
        <v>161</v>
      </c>
      <c r="C219" s="112" t="s">
        <v>116</v>
      </c>
      <c r="D219" s="112"/>
      <c r="E219" s="42" t="s">
        <v>472</v>
      </c>
      <c r="F219" s="19">
        <f>F220</f>
        <v>0</v>
      </c>
      <c r="G219" s="65"/>
      <c r="H219" s="77"/>
    </row>
    <row r="220" spans="1:8" s="16" customFormat="1" ht="24.75" customHeight="1" hidden="1">
      <c r="A220" s="9" t="s">
        <v>164</v>
      </c>
      <c r="B220" s="9" t="s">
        <v>161</v>
      </c>
      <c r="C220" s="112" t="s">
        <v>392</v>
      </c>
      <c r="D220" s="112"/>
      <c r="E220" s="42" t="s">
        <v>394</v>
      </c>
      <c r="F220" s="19">
        <f>F221</f>
        <v>0</v>
      </c>
      <c r="G220" s="65"/>
      <c r="H220" s="77"/>
    </row>
    <row r="221" spans="1:8" s="16" customFormat="1" ht="24.75" customHeight="1" hidden="1">
      <c r="A221" s="12" t="s">
        <v>164</v>
      </c>
      <c r="B221" s="12" t="s">
        <v>161</v>
      </c>
      <c r="C221" s="114" t="s">
        <v>392</v>
      </c>
      <c r="D221" s="114" t="s">
        <v>101</v>
      </c>
      <c r="E221" s="90" t="s">
        <v>109</v>
      </c>
      <c r="F221" s="20">
        <v>0</v>
      </c>
      <c r="G221" s="65"/>
      <c r="H221" s="77"/>
    </row>
    <row r="222" spans="1:8" s="16" customFormat="1" ht="40.5" customHeight="1">
      <c r="A222" s="9" t="s">
        <v>164</v>
      </c>
      <c r="B222" s="9" t="s">
        <v>161</v>
      </c>
      <c r="C222" s="112" t="s">
        <v>189</v>
      </c>
      <c r="D222" s="112"/>
      <c r="E222" s="42" t="s">
        <v>376</v>
      </c>
      <c r="F222" s="19">
        <f>F223</f>
        <v>2315653.18</v>
      </c>
      <c r="G222" s="65"/>
      <c r="H222" s="77"/>
    </row>
    <row r="223" spans="1:8" ht="42.75" customHeight="1">
      <c r="A223" s="9" t="s">
        <v>164</v>
      </c>
      <c r="B223" s="9" t="s">
        <v>161</v>
      </c>
      <c r="C223" s="112" t="s">
        <v>188</v>
      </c>
      <c r="D223" s="112"/>
      <c r="E223" s="42" t="s">
        <v>364</v>
      </c>
      <c r="F223" s="19">
        <f>F232</f>
        <v>2315653.18</v>
      </c>
      <c r="G223" s="65"/>
      <c r="H223" s="79"/>
    </row>
    <row r="224" spans="1:7" ht="28.5" customHeight="1" hidden="1">
      <c r="A224" s="9" t="s">
        <v>164</v>
      </c>
      <c r="B224" s="9" t="s">
        <v>161</v>
      </c>
      <c r="C224" s="112" t="s">
        <v>187</v>
      </c>
      <c r="D224" s="112"/>
      <c r="E224" s="42" t="s">
        <v>301</v>
      </c>
      <c r="F224" s="19">
        <f>F226+F227+F231+F229</f>
        <v>0</v>
      </c>
      <c r="G224" s="65"/>
    </row>
    <row r="225" spans="1:7" ht="28.5" customHeight="1" hidden="1">
      <c r="A225" s="12" t="s">
        <v>164</v>
      </c>
      <c r="B225" s="12" t="s">
        <v>161</v>
      </c>
      <c r="C225" s="114" t="s">
        <v>187</v>
      </c>
      <c r="D225" s="114" t="s">
        <v>108</v>
      </c>
      <c r="E225" s="43" t="s">
        <v>113</v>
      </c>
      <c r="F225" s="20">
        <f>F226+F227</f>
        <v>0</v>
      </c>
      <c r="G225" s="65"/>
    </row>
    <row r="226" spans="1:7" ht="20.25" customHeight="1" hidden="1">
      <c r="A226" s="12" t="s">
        <v>164</v>
      </c>
      <c r="B226" s="12" t="s">
        <v>161</v>
      </c>
      <c r="C226" s="114" t="s">
        <v>187</v>
      </c>
      <c r="D226" s="114" t="s">
        <v>294</v>
      </c>
      <c r="E226" s="13" t="s">
        <v>55</v>
      </c>
      <c r="F226" s="20">
        <v>0</v>
      </c>
      <c r="G226" s="65"/>
    </row>
    <row r="227" spans="1:8" s="16" customFormat="1" ht="27.75" customHeight="1" hidden="1">
      <c r="A227" s="12" t="s">
        <v>164</v>
      </c>
      <c r="B227" s="12" t="s">
        <v>161</v>
      </c>
      <c r="C227" s="114" t="s">
        <v>187</v>
      </c>
      <c r="D227" s="114" t="s">
        <v>237</v>
      </c>
      <c r="E227" s="43" t="s">
        <v>220</v>
      </c>
      <c r="F227" s="20">
        <v>0</v>
      </c>
      <c r="G227" s="65"/>
      <c r="H227" s="77"/>
    </row>
    <row r="228" spans="1:8" s="16" customFormat="1" ht="27.75" customHeight="1" hidden="1">
      <c r="A228" s="12" t="s">
        <v>164</v>
      </c>
      <c r="B228" s="12" t="s">
        <v>161</v>
      </c>
      <c r="C228" s="114" t="s">
        <v>187</v>
      </c>
      <c r="D228" s="114" t="s">
        <v>101</v>
      </c>
      <c r="E228" s="90" t="s">
        <v>109</v>
      </c>
      <c r="F228" s="20">
        <f>F229</f>
        <v>0</v>
      </c>
      <c r="G228" s="65"/>
      <c r="H228" s="77"/>
    </row>
    <row r="229" spans="1:7" ht="27.75" customHeight="1" hidden="1">
      <c r="A229" s="12" t="s">
        <v>164</v>
      </c>
      <c r="B229" s="12" t="s">
        <v>161</v>
      </c>
      <c r="C229" s="114" t="s">
        <v>187</v>
      </c>
      <c r="D229" s="114" t="s">
        <v>289</v>
      </c>
      <c r="E229" s="43" t="s">
        <v>284</v>
      </c>
      <c r="F229" s="20">
        <v>0</v>
      </c>
      <c r="G229" s="75"/>
    </row>
    <row r="230" spans="1:7" ht="27.75" customHeight="1" hidden="1">
      <c r="A230" s="12" t="s">
        <v>164</v>
      </c>
      <c r="B230" s="12" t="s">
        <v>161</v>
      </c>
      <c r="C230" s="114" t="s">
        <v>187</v>
      </c>
      <c r="D230" s="114" t="s">
        <v>104</v>
      </c>
      <c r="E230" s="43" t="s">
        <v>111</v>
      </c>
      <c r="F230" s="20">
        <f>F231</f>
        <v>0</v>
      </c>
      <c r="G230" s="75"/>
    </row>
    <row r="231" spans="1:7" ht="28.5" customHeight="1" hidden="1">
      <c r="A231" s="12" t="s">
        <v>164</v>
      </c>
      <c r="B231" s="12" t="s">
        <v>161</v>
      </c>
      <c r="C231" s="114" t="s">
        <v>187</v>
      </c>
      <c r="D231" s="114" t="s">
        <v>249</v>
      </c>
      <c r="E231" s="43" t="s">
        <v>329</v>
      </c>
      <c r="F231" s="20">
        <v>0</v>
      </c>
      <c r="G231" s="65"/>
    </row>
    <row r="232" spans="1:7" ht="54" customHeight="1">
      <c r="A232" s="9" t="s">
        <v>164</v>
      </c>
      <c r="B232" s="9" t="s">
        <v>161</v>
      </c>
      <c r="C232" s="112" t="s">
        <v>186</v>
      </c>
      <c r="D232" s="112"/>
      <c r="E232" s="42" t="s">
        <v>185</v>
      </c>
      <c r="F232" s="19">
        <f>SUM(F233:F234)</f>
        <v>2315653.18</v>
      </c>
      <c r="G232" s="65"/>
    </row>
    <row r="233" spans="1:7" ht="27" customHeight="1">
      <c r="A233" s="12" t="s">
        <v>164</v>
      </c>
      <c r="B233" s="12" t="s">
        <v>161</v>
      </c>
      <c r="C233" s="114" t="s">
        <v>186</v>
      </c>
      <c r="D233" s="114" t="s">
        <v>103</v>
      </c>
      <c r="E233" s="90" t="s">
        <v>106</v>
      </c>
      <c r="F233" s="20">
        <v>2194000</v>
      </c>
      <c r="G233" s="65"/>
    </row>
    <row r="234" spans="1:7" ht="26.25" customHeight="1">
      <c r="A234" s="14" t="s">
        <v>164</v>
      </c>
      <c r="B234" s="14" t="s">
        <v>161</v>
      </c>
      <c r="C234" s="114" t="s">
        <v>186</v>
      </c>
      <c r="D234" s="114" t="s">
        <v>101</v>
      </c>
      <c r="E234" s="90" t="s">
        <v>109</v>
      </c>
      <c r="F234" s="20">
        <v>121653.18</v>
      </c>
      <c r="G234" s="65"/>
    </row>
    <row r="235" spans="1:7" ht="18" customHeight="1">
      <c r="A235" s="48">
        <v>10</v>
      </c>
      <c r="B235" s="48"/>
      <c r="C235" s="113"/>
      <c r="D235" s="113"/>
      <c r="E235" s="49" t="s">
        <v>285</v>
      </c>
      <c r="F235" s="50">
        <f>F236+F242+F248</f>
        <v>502704</v>
      </c>
      <c r="G235" s="72"/>
    </row>
    <row r="236" spans="1:8" ht="17.25" customHeight="1">
      <c r="A236" s="9">
        <v>10</v>
      </c>
      <c r="B236" s="9" t="s">
        <v>158</v>
      </c>
      <c r="C236" s="112"/>
      <c r="D236" s="112"/>
      <c r="E236" s="42" t="s">
        <v>155</v>
      </c>
      <c r="F236" s="19">
        <f>F237</f>
        <v>368704</v>
      </c>
      <c r="G236" s="65"/>
      <c r="H236" s="59"/>
    </row>
    <row r="237" spans="1:8" s="16" customFormat="1" ht="24.75" customHeight="1">
      <c r="A237" s="9">
        <v>10</v>
      </c>
      <c r="B237" s="9" t="s">
        <v>158</v>
      </c>
      <c r="C237" s="112" t="s">
        <v>180</v>
      </c>
      <c r="D237" s="112"/>
      <c r="E237" s="81" t="s">
        <v>473</v>
      </c>
      <c r="F237" s="19">
        <f>F238</f>
        <v>368704</v>
      </c>
      <c r="G237" s="65"/>
      <c r="H237" s="77"/>
    </row>
    <row r="238" spans="1:8" s="16" customFormat="1" ht="27.75" customHeight="1">
      <c r="A238" s="9" t="s">
        <v>291</v>
      </c>
      <c r="B238" s="9" t="s">
        <v>158</v>
      </c>
      <c r="C238" s="112" t="s">
        <v>183</v>
      </c>
      <c r="D238" s="112"/>
      <c r="E238" s="81" t="s">
        <v>184</v>
      </c>
      <c r="F238" s="36">
        <f>F239</f>
        <v>368704</v>
      </c>
      <c r="G238" s="66"/>
      <c r="H238" s="77"/>
    </row>
    <row r="239" spans="1:8" s="16" customFormat="1" ht="26.25" customHeight="1">
      <c r="A239" s="9" t="s">
        <v>291</v>
      </c>
      <c r="B239" s="9" t="s">
        <v>158</v>
      </c>
      <c r="C239" s="112" t="s">
        <v>396</v>
      </c>
      <c r="D239" s="112"/>
      <c r="E239" s="42" t="s">
        <v>156</v>
      </c>
      <c r="F239" s="19">
        <f>F240</f>
        <v>368704</v>
      </c>
      <c r="G239" s="65"/>
      <c r="H239" s="79"/>
    </row>
    <row r="240" spans="1:8" ht="29.25" customHeight="1">
      <c r="A240" s="9">
        <v>10</v>
      </c>
      <c r="B240" s="9" t="s">
        <v>158</v>
      </c>
      <c r="C240" s="112" t="s">
        <v>398</v>
      </c>
      <c r="D240" s="112"/>
      <c r="E240" s="42" t="s">
        <v>397</v>
      </c>
      <c r="F240" s="19">
        <f>F241</f>
        <v>368704</v>
      </c>
      <c r="G240" s="65"/>
      <c r="H240" s="79"/>
    </row>
    <row r="241" spans="1:8" ht="14.25" customHeight="1">
      <c r="A241" s="12" t="s">
        <v>291</v>
      </c>
      <c r="B241" s="12" t="s">
        <v>158</v>
      </c>
      <c r="C241" s="114" t="s">
        <v>398</v>
      </c>
      <c r="D241" s="114" t="s">
        <v>107</v>
      </c>
      <c r="E241" s="43" t="s">
        <v>157</v>
      </c>
      <c r="F241" s="20">
        <v>368704</v>
      </c>
      <c r="G241" s="65"/>
      <c r="H241" s="79"/>
    </row>
    <row r="242" spans="1:7" ht="16.5" customHeight="1">
      <c r="A242" s="9">
        <v>10</v>
      </c>
      <c r="B242" s="9" t="s">
        <v>160</v>
      </c>
      <c r="C242" s="112"/>
      <c r="D242" s="112"/>
      <c r="E242" s="42" t="s">
        <v>302</v>
      </c>
      <c r="F242" s="19">
        <f>F243</f>
        <v>45000</v>
      </c>
      <c r="G242" s="65"/>
    </row>
    <row r="243" spans="1:7" ht="27.75" customHeight="1">
      <c r="A243" s="9">
        <v>10</v>
      </c>
      <c r="B243" s="9" t="s">
        <v>160</v>
      </c>
      <c r="C243" s="112" t="s">
        <v>180</v>
      </c>
      <c r="D243" s="112"/>
      <c r="E243" s="81" t="s">
        <v>473</v>
      </c>
      <c r="F243" s="19">
        <f>F244</f>
        <v>45000</v>
      </c>
      <c r="G243" s="65"/>
    </row>
    <row r="244" spans="1:7" ht="27.75" customHeight="1">
      <c r="A244" s="9" t="s">
        <v>291</v>
      </c>
      <c r="B244" s="9" t="s">
        <v>160</v>
      </c>
      <c r="C244" s="112" t="s">
        <v>183</v>
      </c>
      <c r="D244" s="112"/>
      <c r="E244" s="81" t="s">
        <v>184</v>
      </c>
      <c r="F244" s="36">
        <f>F245</f>
        <v>45000</v>
      </c>
      <c r="G244" s="66"/>
    </row>
    <row r="245" spans="1:7" ht="27" customHeight="1">
      <c r="A245" s="9" t="s">
        <v>291</v>
      </c>
      <c r="B245" s="9" t="s">
        <v>160</v>
      </c>
      <c r="C245" s="112" t="s">
        <v>396</v>
      </c>
      <c r="D245" s="112"/>
      <c r="E245" s="42" t="s">
        <v>156</v>
      </c>
      <c r="F245" s="19">
        <f>F246</f>
        <v>45000</v>
      </c>
      <c r="G245" s="65"/>
    </row>
    <row r="246" spans="1:7" ht="30" customHeight="1">
      <c r="A246" s="9">
        <v>10</v>
      </c>
      <c r="B246" s="9" t="s">
        <v>160</v>
      </c>
      <c r="C246" s="112" t="s">
        <v>400</v>
      </c>
      <c r="D246" s="112"/>
      <c r="E246" s="42" t="s">
        <v>399</v>
      </c>
      <c r="F246" s="19">
        <f>F247</f>
        <v>45000</v>
      </c>
      <c r="G246" s="65"/>
    </row>
    <row r="247" spans="1:7" ht="21.75" customHeight="1">
      <c r="A247" s="12" t="s">
        <v>291</v>
      </c>
      <c r="B247" s="12" t="s">
        <v>160</v>
      </c>
      <c r="C247" s="114" t="s">
        <v>400</v>
      </c>
      <c r="D247" s="114" t="s">
        <v>107</v>
      </c>
      <c r="E247" s="147" t="s">
        <v>157</v>
      </c>
      <c r="F247" s="20">
        <v>45000</v>
      </c>
      <c r="G247" s="65"/>
    </row>
    <row r="248" spans="1:8" ht="0.75" customHeight="1">
      <c r="A248" s="9" t="s">
        <v>291</v>
      </c>
      <c r="B248" s="9" t="s">
        <v>160</v>
      </c>
      <c r="C248" s="112" t="s">
        <v>189</v>
      </c>
      <c r="D248" s="112"/>
      <c r="E248" s="89" t="s">
        <v>356</v>
      </c>
      <c r="F248" s="19">
        <f>F249</f>
        <v>89000</v>
      </c>
      <c r="G248" s="65"/>
      <c r="H248" s="59"/>
    </row>
    <row r="249" spans="1:8" ht="45.75" customHeight="1" hidden="1">
      <c r="A249" s="9" t="s">
        <v>291</v>
      </c>
      <c r="B249" s="9" t="s">
        <v>160</v>
      </c>
      <c r="C249" s="112" t="s">
        <v>188</v>
      </c>
      <c r="D249" s="112"/>
      <c r="E249" s="89" t="s">
        <v>401</v>
      </c>
      <c r="F249" s="19">
        <f>F250</f>
        <v>89000</v>
      </c>
      <c r="G249" s="65"/>
      <c r="H249" s="59"/>
    </row>
    <row r="250" spans="1:8" ht="52.5" customHeight="1">
      <c r="A250" s="9" t="s">
        <v>291</v>
      </c>
      <c r="B250" s="9" t="s">
        <v>160</v>
      </c>
      <c r="C250" s="112" t="s">
        <v>102</v>
      </c>
      <c r="D250" s="112"/>
      <c r="E250" s="91" t="s">
        <v>409</v>
      </c>
      <c r="F250" s="19">
        <f>F251</f>
        <v>89000</v>
      </c>
      <c r="G250" s="65"/>
      <c r="H250" s="59"/>
    </row>
    <row r="251" spans="1:8" ht="17.25" customHeight="1">
      <c r="A251" s="12" t="s">
        <v>291</v>
      </c>
      <c r="B251" s="12" t="s">
        <v>160</v>
      </c>
      <c r="C251" s="114" t="s">
        <v>102</v>
      </c>
      <c r="D251" s="114" t="s">
        <v>388</v>
      </c>
      <c r="E251" s="43" t="s">
        <v>389</v>
      </c>
      <c r="F251" s="19">
        <f>F252</f>
        <v>89000</v>
      </c>
      <c r="G251" s="65"/>
      <c r="H251" s="59"/>
    </row>
    <row r="252" spans="1:8" ht="42.75" customHeight="1">
      <c r="A252" s="12" t="s">
        <v>291</v>
      </c>
      <c r="B252" s="12" t="s">
        <v>160</v>
      </c>
      <c r="C252" s="114" t="s">
        <v>102</v>
      </c>
      <c r="D252" s="114" t="s">
        <v>390</v>
      </c>
      <c r="E252" s="43" t="s">
        <v>391</v>
      </c>
      <c r="F252" s="19">
        <v>89000</v>
      </c>
      <c r="G252" s="65"/>
      <c r="H252" s="59"/>
    </row>
    <row r="253" spans="1:7" ht="21" customHeight="1">
      <c r="A253" s="48">
        <v>11</v>
      </c>
      <c r="B253" s="48"/>
      <c r="C253" s="113"/>
      <c r="D253" s="113"/>
      <c r="E253" s="49" t="s">
        <v>167</v>
      </c>
      <c r="F253" s="50">
        <f>F254</f>
        <v>63000</v>
      </c>
      <c r="G253" s="72"/>
    </row>
    <row r="254" spans="1:7" ht="12.75" customHeight="1">
      <c r="A254" s="9">
        <v>11</v>
      </c>
      <c r="B254" s="9" t="s">
        <v>158</v>
      </c>
      <c r="C254" s="112"/>
      <c r="D254" s="112"/>
      <c r="E254" s="42" t="s">
        <v>288</v>
      </c>
      <c r="F254" s="19">
        <f>F255</f>
        <v>63000</v>
      </c>
      <c r="G254" s="65"/>
    </row>
    <row r="255" spans="1:7" ht="24.75" customHeight="1">
      <c r="A255" s="9">
        <v>11</v>
      </c>
      <c r="B255" s="9" t="s">
        <v>158</v>
      </c>
      <c r="C255" s="112" t="s">
        <v>177</v>
      </c>
      <c r="D255" s="112"/>
      <c r="E255" s="42" t="s">
        <v>474</v>
      </c>
      <c r="F255" s="19">
        <f>F256</f>
        <v>63000</v>
      </c>
      <c r="G255" s="65"/>
    </row>
    <row r="256" spans="1:7" ht="27.75" customHeight="1">
      <c r="A256" s="9" t="s">
        <v>296</v>
      </c>
      <c r="B256" s="9" t="s">
        <v>158</v>
      </c>
      <c r="C256" s="112" t="s">
        <v>178</v>
      </c>
      <c r="D256" s="112"/>
      <c r="E256" s="42" t="s">
        <v>179</v>
      </c>
      <c r="F256" s="36">
        <f>F257</f>
        <v>63000</v>
      </c>
      <c r="G256" s="66"/>
    </row>
    <row r="257" spans="1:7" ht="20.25" customHeight="1">
      <c r="A257" s="9">
        <v>11</v>
      </c>
      <c r="B257" s="9" t="s">
        <v>158</v>
      </c>
      <c r="C257" s="112" t="s">
        <v>402</v>
      </c>
      <c r="D257" s="112"/>
      <c r="E257" s="42" t="s">
        <v>168</v>
      </c>
      <c r="F257" s="19">
        <f>F259+F258</f>
        <v>63000</v>
      </c>
      <c r="G257" s="65"/>
    </row>
    <row r="258" spans="1:7" ht="33.75" customHeight="1">
      <c r="A258" s="12" t="s">
        <v>296</v>
      </c>
      <c r="B258" s="12" t="s">
        <v>158</v>
      </c>
      <c r="C258" s="114" t="s">
        <v>402</v>
      </c>
      <c r="D258" s="114" t="s">
        <v>101</v>
      </c>
      <c r="E258" s="90" t="s">
        <v>109</v>
      </c>
      <c r="F258" s="20">
        <v>57000</v>
      </c>
      <c r="G258" s="65"/>
    </row>
    <row r="259" spans="1:7" ht="31.5" customHeight="1">
      <c r="A259" s="12" t="s">
        <v>296</v>
      </c>
      <c r="B259" s="12" t="s">
        <v>158</v>
      </c>
      <c r="C259" s="114" t="s">
        <v>402</v>
      </c>
      <c r="D259" s="114" t="s">
        <v>498</v>
      </c>
      <c r="E259" s="90" t="s">
        <v>109</v>
      </c>
      <c r="F259" s="20">
        <v>6000</v>
      </c>
      <c r="G259" s="65"/>
    </row>
    <row r="260" spans="1:7" ht="3.75" customHeight="1">
      <c r="A260" s="48" t="s">
        <v>290</v>
      </c>
      <c r="B260" s="48"/>
      <c r="C260" s="113"/>
      <c r="D260" s="113"/>
      <c r="E260" s="49" t="s">
        <v>403</v>
      </c>
      <c r="F260" s="50">
        <f>F261</f>
        <v>0</v>
      </c>
      <c r="G260" s="65"/>
    </row>
    <row r="261" spans="1:7" ht="31.5" customHeight="1" hidden="1">
      <c r="A261" s="9" t="s">
        <v>290</v>
      </c>
      <c r="B261" s="9" t="s">
        <v>158</v>
      </c>
      <c r="C261" s="112"/>
      <c r="D261" s="112"/>
      <c r="E261" s="42" t="s">
        <v>404</v>
      </c>
      <c r="F261" s="19">
        <f>F262</f>
        <v>0</v>
      </c>
      <c r="G261" s="65"/>
    </row>
    <row r="262" spans="1:7" ht="39.75" customHeight="1" hidden="1">
      <c r="A262" s="9" t="s">
        <v>290</v>
      </c>
      <c r="B262" s="9" t="s">
        <v>158</v>
      </c>
      <c r="C262" s="112" t="s">
        <v>189</v>
      </c>
      <c r="D262" s="114"/>
      <c r="E262" s="89" t="s">
        <v>405</v>
      </c>
      <c r="F262" s="19">
        <f>F263</f>
        <v>0</v>
      </c>
      <c r="G262" s="65"/>
    </row>
    <row r="263" spans="1:7" ht="42.75" customHeight="1" hidden="1">
      <c r="A263" s="9" t="s">
        <v>290</v>
      </c>
      <c r="B263" s="9" t="s">
        <v>158</v>
      </c>
      <c r="C263" s="112" t="s">
        <v>188</v>
      </c>
      <c r="D263" s="112"/>
      <c r="E263" s="89" t="s">
        <v>401</v>
      </c>
      <c r="F263" s="19">
        <f>F264</f>
        <v>0</v>
      </c>
      <c r="G263" s="65"/>
    </row>
    <row r="264" spans="1:7" ht="31.5" customHeight="1" hidden="1">
      <c r="A264" s="12" t="s">
        <v>290</v>
      </c>
      <c r="B264" s="12" t="s">
        <v>158</v>
      </c>
      <c r="C264" s="114" t="s">
        <v>408</v>
      </c>
      <c r="D264" s="114"/>
      <c r="E264" s="90" t="s">
        <v>406</v>
      </c>
      <c r="F264" s="19">
        <f>F265</f>
        <v>0</v>
      </c>
      <c r="G264" s="65"/>
    </row>
    <row r="265" spans="1:7" ht="31.5" customHeight="1" hidden="1">
      <c r="A265" s="12" t="s">
        <v>290</v>
      </c>
      <c r="B265" s="12" t="s">
        <v>158</v>
      </c>
      <c r="C265" s="114" t="s">
        <v>408</v>
      </c>
      <c r="D265" s="114" t="s">
        <v>14</v>
      </c>
      <c r="E265" s="90" t="s">
        <v>407</v>
      </c>
      <c r="F265" s="20">
        <v>0</v>
      </c>
      <c r="G265" s="65"/>
    </row>
    <row r="266" spans="1:7" ht="31.5" customHeight="1">
      <c r="A266" s="32"/>
      <c r="B266" s="32"/>
      <c r="C266" s="123"/>
      <c r="D266" s="123"/>
      <c r="E266" s="46" t="s">
        <v>303</v>
      </c>
      <c r="F266" s="33">
        <f>F8+F55+F62+F108+F129+F192+F198+F235+F253+F260+F187</f>
        <v>15426978.98</v>
      </c>
      <c r="G266" s="73"/>
    </row>
    <row r="267" ht="18.75" customHeight="1">
      <c r="G267" s="73"/>
    </row>
    <row r="268" ht="33.75" customHeight="1"/>
    <row r="269" ht="33.75" customHeight="1"/>
    <row r="270" ht="21.75" customHeight="1"/>
    <row r="271" ht="33" customHeight="1"/>
    <row r="272" ht="15">
      <c r="H272" s="80"/>
    </row>
  </sheetData>
  <sheetProtection/>
  <mergeCells count="6">
    <mergeCell ref="A2:F2"/>
    <mergeCell ref="A3:F3"/>
    <mergeCell ref="C5:C7"/>
    <mergeCell ref="D5:D7"/>
    <mergeCell ref="E5:E7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"/>
  <sheetViews>
    <sheetView tabSelected="1" view="pageBreakPreview" zoomScaleSheetLayoutView="100" workbookViewId="0" topLeftCell="A225">
      <selection activeCell="K230" sqref="K230"/>
    </sheetView>
  </sheetViews>
  <sheetFormatPr defaultColWidth="9.140625" defaultRowHeight="15"/>
  <cols>
    <col min="1" max="1" width="55.28125" style="84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21.00390625" style="11" customWidth="1"/>
  </cols>
  <sheetData>
    <row r="1" spans="1:7" ht="63.75" customHeight="1">
      <c r="A1" s="277" t="s">
        <v>642</v>
      </c>
      <c r="B1" s="276"/>
      <c r="C1" s="276"/>
      <c r="D1" s="276"/>
      <c r="E1" s="276"/>
      <c r="F1" s="276"/>
      <c r="G1" s="276"/>
    </row>
    <row r="2" spans="1:7" ht="63" customHeight="1">
      <c r="A2" s="277" t="s">
        <v>582</v>
      </c>
      <c r="B2" s="276"/>
      <c r="C2" s="276"/>
      <c r="D2" s="276"/>
      <c r="E2" s="276"/>
      <c r="F2" s="276"/>
      <c r="G2" s="276"/>
    </row>
    <row r="3" spans="1:7" ht="32.25" customHeight="1">
      <c r="A3" s="275" t="s">
        <v>495</v>
      </c>
      <c r="B3" s="276"/>
      <c r="C3" s="276"/>
      <c r="D3" s="276"/>
      <c r="E3" s="276"/>
      <c r="F3" s="276"/>
      <c r="G3" s="276"/>
    </row>
    <row r="4" spans="1:7" ht="15">
      <c r="A4" s="183"/>
      <c r="B4" s="184"/>
      <c r="C4" s="184"/>
      <c r="D4" s="184"/>
      <c r="E4" s="184"/>
      <c r="F4" s="184"/>
      <c r="G4" s="185" t="s">
        <v>218</v>
      </c>
    </row>
    <row r="5" spans="1:8" ht="15">
      <c r="A5" s="278" t="s">
        <v>169</v>
      </c>
      <c r="B5" s="131" t="s">
        <v>170</v>
      </c>
      <c r="C5" s="131"/>
      <c r="D5" s="131"/>
      <c r="E5" s="131"/>
      <c r="F5" s="131"/>
      <c r="G5" s="135" t="s">
        <v>138</v>
      </c>
      <c r="H5" s="5"/>
    </row>
    <row r="6" spans="1:8" ht="30" customHeight="1">
      <c r="A6" s="279"/>
      <c r="B6" s="131" t="s">
        <v>355</v>
      </c>
      <c r="C6" s="131" t="s">
        <v>171</v>
      </c>
      <c r="D6" s="131" t="s">
        <v>172</v>
      </c>
      <c r="E6" s="131" t="s">
        <v>173</v>
      </c>
      <c r="F6" s="131" t="s">
        <v>136</v>
      </c>
      <c r="G6" s="135" t="s">
        <v>451</v>
      </c>
      <c r="H6" s="5"/>
    </row>
    <row r="7" spans="1:8" ht="21.75" customHeight="1">
      <c r="A7" s="49" t="s">
        <v>263</v>
      </c>
      <c r="B7" s="38" t="s">
        <v>10</v>
      </c>
      <c r="C7" s="48" t="s">
        <v>158</v>
      </c>
      <c r="D7" s="48"/>
      <c r="E7" s="48"/>
      <c r="F7" s="48"/>
      <c r="G7" s="50">
        <f>SUM(G8+G13+G33+G28+G26)</f>
        <v>6636345.86</v>
      </c>
      <c r="H7" s="6"/>
    </row>
    <row r="8" spans="1:7" ht="25.5">
      <c r="A8" s="42" t="s">
        <v>264</v>
      </c>
      <c r="B8" s="145" t="s">
        <v>10</v>
      </c>
      <c r="C8" s="9" t="s">
        <v>158</v>
      </c>
      <c r="D8" s="9" t="s">
        <v>159</v>
      </c>
      <c r="E8" s="9"/>
      <c r="F8" s="9"/>
      <c r="G8" s="19">
        <f>G9</f>
        <v>725000</v>
      </c>
    </row>
    <row r="9" spans="1:7" ht="38.25">
      <c r="A9" s="42" t="s">
        <v>356</v>
      </c>
      <c r="B9" s="145" t="s">
        <v>10</v>
      </c>
      <c r="C9" s="9" t="s">
        <v>158</v>
      </c>
      <c r="D9" s="9" t="s">
        <v>159</v>
      </c>
      <c r="E9" s="9" t="s">
        <v>189</v>
      </c>
      <c r="F9" s="9"/>
      <c r="G9" s="19">
        <f>G10</f>
        <v>725000</v>
      </c>
    </row>
    <row r="10" spans="1:7" ht="38.25">
      <c r="A10" s="42" t="s">
        <v>11</v>
      </c>
      <c r="B10" s="145" t="s">
        <v>10</v>
      </c>
      <c r="C10" s="9" t="s">
        <v>158</v>
      </c>
      <c r="D10" s="9" t="s">
        <v>159</v>
      </c>
      <c r="E10" s="9" t="s">
        <v>188</v>
      </c>
      <c r="F10" s="9"/>
      <c r="G10" s="19">
        <f>G11</f>
        <v>725000</v>
      </c>
    </row>
    <row r="11" spans="1:7" ht="15.75">
      <c r="A11" s="42" t="s">
        <v>358</v>
      </c>
      <c r="B11" s="145" t="s">
        <v>10</v>
      </c>
      <c r="C11" s="9" t="s">
        <v>158</v>
      </c>
      <c r="D11" s="9" t="s">
        <v>159</v>
      </c>
      <c r="E11" s="17" t="s">
        <v>206</v>
      </c>
      <c r="F11" s="9"/>
      <c r="G11" s="19">
        <f>G12</f>
        <v>725000</v>
      </c>
    </row>
    <row r="12" spans="1:7" ht="25.5">
      <c r="A12" s="90" t="s">
        <v>106</v>
      </c>
      <c r="B12" s="96" t="s">
        <v>10</v>
      </c>
      <c r="C12" s="12" t="s">
        <v>158</v>
      </c>
      <c r="D12" s="12" t="s">
        <v>159</v>
      </c>
      <c r="E12" s="14" t="s">
        <v>206</v>
      </c>
      <c r="F12" s="12" t="s">
        <v>103</v>
      </c>
      <c r="G12" s="20">
        <v>725000</v>
      </c>
    </row>
    <row r="13" spans="1:7" ht="39.75" customHeight="1">
      <c r="A13" s="42" t="s">
        <v>266</v>
      </c>
      <c r="B13" s="96" t="s">
        <v>10</v>
      </c>
      <c r="C13" s="9" t="s">
        <v>158</v>
      </c>
      <c r="D13" s="9" t="s">
        <v>161</v>
      </c>
      <c r="E13" s="9"/>
      <c r="F13" s="9"/>
      <c r="G13" s="19">
        <f>G14</f>
        <v>1671568.86</v>
      </c>
    </row>
    <row r="14" spans="1:7" ht="38.25">
      <c r="A14" s="42" t="s">
        <v>356</v>
      </c>
      <c r="B14" s="96" t="s">
        <v>10</v>
      </c>
      <c r="C14" s="9" t="s">
        <v>158</v>
      </c>
      <c r="D14" s="9" t="s">
        <v>161</v>
      </c>
      <c r="E14" s="9" t="s">
        <v>189</v>
      </c>
      <c r="F14" s="9"/>
      <c r="G14" s="19">
        <f>G15</f>
        <v>1671568.86</v>
      </c>
    </row>
    <row r="15" spans="1:7" ht="38.25">
      <c r="A15" s="42" t="s">
        <v>364</v>
      </c>
      <c r="B15" s="96" t="s">
        <v>10</v>
      </c>
      <c r="C15" s="9" t="s">
        <v>158</v>
      </c>
      <c r="D15" s="9" t="s">
        <v>161</v>
      </c>
      <c r="E15" s="9" t="s">
        <v>188</v>
      </c>
      <c r="F15" s="9"/>
      <c r="G15" s="19">
        <f>G16+G24+G21</f>
        <v>1671568.86</v>
      </c>
    </row>
    <row r="16" spans="1:7" ht="15.75">
      <c r="A16" s="42" t="s">
        <v>268</v>
      </c>
      <c r="B16" s="96" t="s">
        <v>10</v>
      </c>
      <c r="C16" s="9" t="s">
        <v>158</v>
      </c>
      <c r="D16" s="9" t="s">
        <v>161</v>
      </c>
      <c r="E16" s="9" t="s">
        <v>207</v>
      </c>
      <c r="F16" s="9"/>
      <c r="G16" s="19">
        <f>G17+G18+G19+G20</f>
        <v>1653456.74</v>
      </c>
    </row>
    <row r="17" spans="1:7" ht="25.5">
      <c r="A17" s="90" t="s">
        <v>106</v>
      </c>
      <c r="B17" s="96" t="s">
        <v>10</v>
      </c>
      <c r="C17" s="12" t="s">
        <v>158</v>
      </c>
      <c r="D17" s="12" t="s">
        <v>161</v>
      </c>
      <c r="E17" s="12" t="s">
        <v>207</v>
      </c>
      <c r="F17" s="12" t="s">
        <v>103</v>
      </c>
      <c r="G17" s="20">
        <v>952309</v>
      </c>
    </row>
    <row r="18" spans="1:7" ht="25.5">
      <c r="A18" s="90" t="s">
        <v>109</v>
      </c>
      <c r="B18" s="96" t="s">
        <v>10</v>
      </c>
      <c r="C18" s="12" t="s">
        <v>158</v>
      </c>
      <c r="D18" s="12" t="s">
        <v>161</v>
      </c>
      <c r="E18" s="12" t="s">
        <v>207</v>
      </c>
      <c r="F18" s="12" t="s">
        <v>101</v>
      </c>
      <c r="G18" s="20">
        <v>332470.74</v>
      </c>
    </row>
    <row r="19" spans="1:7" ht="15.75">
      <c r="A19" s="43" t="s">
        <v>118</v>
      </c>
      <c r="B19" s="96" t="s">
        <v>10</v>
      </c>
      <c r="C19" s="12" t="s">
        <v>158</v>
      </c>
      <c r="D19" s="12" t="s">
        <v>161</v>
      </c>
      <c r="E19" s="12" t="s">
        <v>207</v>
      </c>
      <c r="F19" s="12" t="s">
        <v>104</v>
      </c>
      <c r="G19" s="20">
        <v>20000</v>
      </c>
    </row>
    <row r="20" spans="1:7" ht="15" customHeight="1">
      <c r="A20" s="43" t="s">
        <v>110</v>
      </c>
      <c r="B20" s="96" t="s">
        <v>10</v>
      </c>
      <c r="C20" s="12" t="s">
        <v>158</v>
      </c>
      <c r="D20" s="12" t="s">
        <v>161</v>
      </c>
      <c r="E20" s="12" t="s">
        <v>207</v>
      </c>
      <c r="F20" s="12" t="s">
        <v>105</v>
      </c>
      <c r="G20" s="20">
        <v>348677</v>
      </c>
    </row>
    <row r="21" spans="1:7" ht="27" customHeight="1">
      <c r="A21" s="42" t="s">
        <v>528</v>
      </c>
      <c r="B21" s="145" t="s">
        <v>10</v>
      </c>
      <c r="C21" s="9" t="s">
        <v>158</v>
      </c>
      <c r="D21" s="9" t="s">
        <v>161</v>
      </c>
      <c r="E21" s="112" t="s">
        <v>577</v>
      </c>
      <c r="F21" s="112"/>
      <c r="G21" s="19">
        <f>G22</f>
        <v>17112.12</v>
      </c>
    </row>
    <row r="22" spans="1:7" ht="34.5" customHeight="1">
      <c r="A22" s="143" t="s">
        <v>141</v>
      </c>
      <c r="B22" s="96" t="s">
        <v>10</v>
      </c>
      <c r="C22" s="12" t="s">
        <v>158</v>
      </c>
      <c r="D22" s="12" t="s">
        <v>161</v>
      </c>
      <c r="E22" s="114" t="s">
        <v>577</v>
      </c>
      <c r="F22" s="114" t="s">
        <v>101</v>
      </c>
      <c r="G22" s="20">
        <v>17112.12</v>
      </c>
    </row>
    <row r="23" spans="1:7" ht="0.75" customHeight="1">
      <c r="A23" s="43"/>
      <c r="B23" s="96"/>
      <c r="C23" s="12"/>
      <c r="D23" s="12"/>
      <c r="E23" s="12"/>
      <c r="F23" s="12"/>
      <c r="G23" s="20"/>
    </row>
    <row r="24" spans="1:7" ht="52.5" customHeight="1">
      <c r="A24" s="153" t="s">
        <v>448</v>
      </c>
      <c r="B24" s="145" t="s">
        <v>10</v>
      </c>
      <c r="C24" s="9" t="s">
        <v>158</v>
      </c>
      <c r="D24" s="9" t="s">
        <v>161</v>
      </c>
      <c r="E24" s="112" t="s">
        <v>433</v>
      </c>
      <c r="F24" s="9" t="s">
        <v>289</v>
      </c>
      <c r="G24" s="19">
        <f>G25</f>
        <v>1000</v>
      </c>
    </row>
    <row r="25" spans="1:7" ht="28.5" customHeight="1">
      <c r="A25" s="90" t="s">
        <v>109</v>
      </c>
      <c r="B25" s="96" t="s">
        <v>10</v>
      </c>
      <c r="C25" s="12" t="s">
        <v>158</v>
      </c>
      <c r="D25" s="12" t="s">
        <v>161</v>
      </c>
      <c r="E25" s="114" t="s">
        <v>433</v>
      </c>
      <c r="F25" s="12" t="s">
        <v>101</v>
      </c>
      <c r="G25" s="20">
        <v>1000</v>
      </c>
    </row>
    <row r="26" spans="1:7" ht="0.75" customHeight="1">
      <c r="A26" s="8" t="s">
        <v>449</v>
      </c>
      <c r="B26" s="145" t="s">
        <v>10</v>
      </c>
      <c r="C26" s="9" t="s">
        <v>158</v>
      </c>
      <c r="D26" s="9" t="s">
        <v>163</v>
      </c>
      <c r="E26" s="154" t="s">
        <v>94</v>
      </c>
      <c r="F26" s="9"/>
      <c r="G26" s="19">
        <f>G27</f>
        <v>0</v>
      </c>
    </row>
    <row r="27" spans="1:7" ht="15.75" hidden="1">
      <c r="A27" s="13" t="s">
        <v>435</v>
      </c>
      <c r="B27" s="96" t="s">
        <v>10</v>
      </c>
      <c r="C27" s="12" t="s">
        <v>158</v>
      </c>
      <c r="D27" s="12" t="s">
        <v>163</v>
      </c>
      <c r="E27" s="154" t="s">
        <v>94</v>
      </c>
      <c r="F27" s="12" t="s">
        <v>434</v>
      </c>
      <c r="G27" s="20">
        <v>0</v>
      </c>
    </row>
    <row r="28" spans="1:7" ht="15.75" hidden="1">
      <c r="A28" s="60" t="s">
        <v>87</v>
      </c>
      <c r="B28" s="96" t="s">
        <v>10</v>
      </c>
      <c r="C28" s="61" t="s">
        <v>158</v>
      </c>
      <c r="D28" s="61" t="s">
        <v>296</v>
      </c>
      <c r="E28" s="62"/>
      <c r="F28" s="62"/>
      <c r="G28" s="19">
        <f>G29</f>
        <v>2000</v>
      </c>
    </row>
    <row r="29" spans="1:7" ht="38.25">
      <c r="A29" s="92" t="s">
        <v>365</v>
      </c>
      <c r="B29" s="96" t="s">
        <v>10</v>
      </c>
      <c r="C29" s="111" t="s">
        <v>158</v>
      </c>
      <c r="D29" s="111" t="s">
        <v>296</v>
      </c>
      <c r="E29" s="111" t="s">
        <v>189</v>
      </c>
      <c r="F29" s="111"/>
      <c r="G29" s="19">
        <f>G30</f>
        <v>2000</v>
      </c>
    </row>
    <row r="30" spans="1:7" ht="38.25">
      <c r="A30" s="92" t="s">
        <v>366</v>
      </c>
      <c r="B30" s="96" t="s">
        <v>10</v>
      </c>
      <c r="C30" s="111" t="s">
        <v>158</v>
      </c>
      <c r="D30" s="111" t="s">
        <v>296</v>
      </c>
      <c r="E30" s="111" t="s">
        <v>188</v>
      </c>
      <c r="F30" s="111"/>
      <c r="G30" s="19">
        <f>G31</f>
        <v>2000</v>
      </c>
    </row>
    <row r="31" spans="1:7" ht="15.75">
      <c r="A31" s="92" t="s">
        <v>88</v>
      </c>
      <c r="B31" s="96" t="s">
        <v>10</v>
      </c>
      <c r="C31" s="111" t="s">
        <v>158</v>
      </c>
      <c r="D31" s="111" t="s">
        <v>296</v>
      </c>
      <c r="E31" s="111" t="s">
        <v>89</v>
      </c>
      <c r="F31" s="111"/>
      <c r="G31" s="19">
        <f>G32</f>
        <v>2000</v>
      </c>
    </row>
    <row r="32" spans="1:7" ht="15.75">
      <c r="A32" s="92" t="s">
        <v>90</v>
      </c>
      <c r="B32" s="96" t="s">
        <v>10</v>
      </c>
      <c r="C32" s="111" t="s">
        <v>158</v>
      </c>
      <c r="D32" s="111" t="s">
        <v>296</v>
      </c>
      <c r="E32" s="111" t="s">
        <v>89</v>
      </c>
      <c r="F32" s="111" t="s">
        <v>91</v>
      </c>
      <c r="G32" s="20">
        <v>2000</v>
      </c>
    </row>
    <row r="33" spans="1:7" ht="15.75">
      <c r="A33" s="44" t="s">
        <v>142</v>
      </c>
      <c r="B33" s="96" t="s">
        <v>10</v>
      </c>
      <c r="C33" s="34" t="s">
        <v>158</v>
      </c>
      <c r="D33" s="34">
        <v>13</v>
      </c>
      <c r="E33" s="35"/>
      <c r="F33" s="35"/>
      <c r="G33" s="36">
        <f>G34+G38+G42</f>
        <v>4237777</v>
      </c>
    </row>
    <row r="34" spans="1:7" ht="38.25">
      <c r="A34" s="44" t="s">
        <v>466</v>
      </c>
      <c r="B34" s="96" t="s">
        <v>10</v>
      </c>
      <c r="C34" s="9" t="s">
        <v>158</v>
      </c>
      <c r="D34" s="9">
        <v>13</v>
      </c>
      <c r="E34" s="112" t="s">
        <v>192</v>
      </c>
      <c r="F34" s="112"/>
      <c r="G34" s="19">
        <f>G35</f>
        <v>10000</v>
      </c>
    </row>
    <row r="35" spans="1:7" ht="25.5">
      <c r="A35" s="42" t="s">
        <v>195</v>
      </c>
      <c r="B35" s="145" t="s">
        <v>10</v>
      </c>
      <c r="C35" s="9" t="s">
        <v>158</v>
      </c>
      <c r="D35" s="9" t="s">
        <v>210</v>
      </c>
      <c r="E35" s="112" t="s">
        <v>193</v>
      </c>
      <c r="F35" s="112"/>
      <c r="G35" s="19">
        <f>G36</f>
        <v>10000</v>
      </c>
    </row>
    <row r="36" spans="1:7" ht="25.5">
      <c r="A36" s="42" t="s">
        <v>270</v>
      </c>
      <c r="B36" s="96" t="s">
        <v>10</v>
      </c>
      <c r="C36" s="9" t="s">
        <v>158</v>
      </c>
      <c r="D36" s="9">
        <v>13</v>
      </c>
      <c r="E36" s="112" t="s">
        <v>360</v>
      </c>
      <c r="F36" s="112"/>
      <c r="G36" s="19">
        <f>G37</f>
        <v>10000</v>
      </c>
    </row>
    <row r="37" spans="1:7" ht="15.75">
      <c r="A37" s="90" t="s">
        <v>499</v>
      </c>
      <c r="B37" s="96" t="s">
        <v>10</v>
      </c>
      <c r="C37" s="12" t="s">
        <v>158</v>
      </c>
      <c r="D37" s="12" t="s">
        <v>290</v>
      </c>
      <c r="E37" s="114" t="s">
        <v>360</v>
      </c>
      <c r="F37" s="114" t="s">
        <v>498</v>
      </c>
      <c r="G37" s="20">
        <v>10000</v>
      </c>
    </row>
    <row r="38" spans="1:7" ht="25.5">
      <c r="A38" s="107" t="s">
        <v>467</v>
      </c>
      <c r="B38" s="96" t="s">
        <v>10</v>
      </c>
      <c r="C38" s="9" t="s">
        <v>158</v>
      </c>
      <c r="D38" s="9" t="s">
        <v>290</v>
      </c>
      <c r="E38" s="112" t="s">
        <v>361</v>
      </c>
      <c r="F38" s="112"/>
      <c r="G38" s="19">
        <f>G39</f>
        <v>85000</v>
      </c>
    </row>
    <row r="39" spans="1:7" ht="15.75">
      <c r="A39" s="107" t="s">
        <v>362</v>
      </c>
      <c r="B39" s="96" t="s">
        <v>10</v>
      </c>
      <c r="C39" s="12" t="s">
        <v>158</v>
      </c>
      <c r="D39" s="12" t="s">
        <v>290</v>
      </c>
      <c r="E39" s="129" t="s">
        <v>30</v>
      </c>
      <c r="F39" s="112"/>
      <c r="G39" s="20">
        <f>G40</f>
        <v>85000</v>
      </c>
    </row>
    <row r="40" spans="1:7" ht="25.5">
      <c r="A40" s="104" t="s">
        <v>641</v>
      </c>
      <c r="B40" s="96" t="s">
        <v>10</v>
      </c>
      <c r="C40" s="12" t="s">
        <v>158</v>
      </c>
      <c r="D40" s="12" t="s">
        <v>290</v>
      </c>
      <c r="E40" s="129" t="s">
        <v>31</v>
      </c>
      <c r="F40" s="114"/>
      <c r="G40" s="20">
        <f>G41</f>
        <v>85000</v>
      </c>
    </row>
    <row r="41" spans="1:7" ht="25.5">
      <c r="A41" s="90" t="s">
        <v>109</v>
      </c>
      <c r="B41" s="96" t="s">
        <v>10</v>
      </c>
      <c r="C41" s="12" t="s">
        <v>158</v>
      </c>
      <c r="D41" s="12" t="s">
        <v>290</v>
      </c>
      <c r="E41" s="129" t="s">
        <v>31</v>
      </c>
      <c r="F41" s="114" t="s">
        <v>101</v>
      </c>
      <c r="G41" s="20">
        <v>85000</v>
      </c>
    </row>
    <row r="42" spans="1:7" ht="38.25">
      <c r="A42" s="42" t="s">
        <v>364</v>
      </c>
      <c r="B42" s="96" t="s">
        <v>10</v>
      </c>
      <c r="C42" s="9" t="s">
        <v>158</v>
      </c>
      <c r="D42" s="9">
        <v>13</v>
      </c>
      <c r="E42" s="9" t="s">
        <v>188</v>
      </c>
      <c r="F42" s="9"/>
      <c r="G42" s="19">
        <f>G46+G43</f>
        <v>4142777</v>
      </c>
    </row>
    <row r="43" spans="1:7" ht="25.5">
      <c r="A43" s="42" t="s">
        <v>301</v>
      </c>
      <c r="B43" s="96" t="s">
        <v>10</v>
      </c>
      <c r="C43" s="9" t="s">
        <v>158</v>
      </c>
      <c r="D43" s="9">
        <v>13</v>
      </c>
      <c r="E43" s="9" t="s">
        <v>209</v>
      </c>
      <c r="F43" s="9"/>
      <c r="G43" s="19">
        <f>G44+G45</f>
        <v>4142777</v>
      </c>
    </row>
    <row r="44" spans="1:7" ht="25.5">
      <c r="A44" s="90" t="s">
        <v>106</v>
      </c>
      <c r="B44" s="96" t="s">
        <v>10</v>
      </c>
      <c r="C44" s="12" t="s">
        <v>158</v>
      </c>
      <c r="D44" s="12" t="s">
        <v>290</v>
      </c>
      <c r="E44" s="12" t="s">
        <v>209</v>
      </c>
      <c r="F44" s="12" t="s">
        <v>103</v>
      </c>
      <c r="G44" s="20">
        <v>3352000</v>
      </c>
    </row>
    <row r="45" spans="1:7" ht="25.5">
      <c r="A45" s="90" t="s">
        <v>109</v>
      </c>
      <c r="B45" s="96" t="s">
        <v>10</v>
      </c>
      <c r="C45" s="12" t="s">
        <v>158</v>
      </c>
      <c r="D45" s="12" t="s">
        <v>290</v>
      </c>
      <c r="E45" s="12" t="s">
        <v>209</v>
      </c>
      <c r="F45" s="12" t="s">
        <v>101</v>
      </c>
      <c r="G45" s="20">
        <v>790777</v>
      </c>
    </row>
    <row r="46" spans="1:7" ht="0.75" customHeight="1">
      <c r="A46" s="42" t="s">
        <v>174</v>
      </c>
      <c r="B46" s="96" t="s">
        <v>10</v>
      </c>
      <c r="C46" s="9" t="s">
        <v>158</v>
      </c>
      <c r="D46" s="9">
        <v>13</v>
      </c>
      <c r="E46" s="9" t="s">
        <v>208</v>
      </c>
      <c r="F46" s="9"/>
      <c r="G46" s="19">
        <f>G47+G48</f>
        <v>0</v>
      </c>
    </row>
    <row r="47" spans="1:7" ht="25.5" hidden="1">
      <c r="A47" s="90" t="s">
        <v>109</v>
      </c>
      <c r="B47" s="96" t="s">
        <v>10</v>
      </c>
      <c r="C47" s="12" t="s">
        <v>158</v>
      </c>
      <c r="D47" s="12" t="s">
        <v>290</v>
      </c>
      <c r="E47" s="12" t="s">
        <v>208</v>
      </c>
      <c r="F47" s="12" t="s">
        <v>101</v>
      </c>
      <c r="G47" s="19">
        <v>0</v>
      </c>
    </row>
    <row r="48" spans="1:7" ht="15.75" hidden="1">
      <c r="A48" s="43" t="s">
        <v>110</v>
      </c>
      <c r="B48" s="96" t="s">
        <v>10</v>
      </c>
      <c r="C48" s="12" t="s">
        <v>158</v>
      </c>
      <c r="D48" s="12" t="s">
        <v>290</v>
      </c>
      <c r="E48" s="12" t="s">
        <v>208</v>
      </c>
      <c r="F48" s="12" t="s">
        <v>105</v>
      </c>
      <c r="G48" s="20">
        <v>0</v>
      </c>
    </row>
    <row r="49" spans="1:7" ht="16.5" hidden="1">
      <c r="A49" s="49" t="s">
        <v>143</v>
      </c>
      <c r="B49" s="97" t="s">
        <v>10</v>
      </c>
      <c r="C49" s="48" t="s">
        <v>159</v>
      </c>
      <c r="D49" s="48"/>
      <c r="E49" s="48"/>
      <c r="F49" s="48"/>
      <c r="G49" s="50">
        <f>G50</f>
        <v>155600</v>
      </c>
    </row>
    <row r="50" spans="1:7" ht="15.75" hidden="1">
      <c r="A50" s="42" t="s">
        <v>271</v>
      </c>
      <c r="B50" s="96" t="s">
        <v>10</v>
      </c>
      <c r="C50" s="9" t="s">
        <v>159</v>
      </c>
      <c r="D50" s="9" t="s">
        <v>160</v>
      </c>
      <c r="E50" s="9"/>
      <c r="F50" s="9"/>
      <c r="G50" s="19">
        <f>G51</f>
        <v>155600</v>
      </c>
    </row>
    <row r="51" spans="1:7" ht="38.25" hidden="1">
      <c r="A51" s="42" t="s">
        <v>356</v>
      </c>
      <c r="B51" s="96" t="s">
        <v>10</v>
      </c>
      <c r="C51" s="9" t="s">
        <v>159</v>
      </c>
      <c r="D51" s="9" t="s">
        <v>160</v>
      </c>
      <c r="E51" s="9" t="s">
        <v>189</v>
      </c>
      <c r="F51" s="9"/>
      <c r="G51" s="19">
        <f>G52</f>
        <v>155600</v>
      </c>
    </row>
    <row r="52" spans="1:7" ht="38.25" hidden="1">
      <c r="A52" s="42" t="s">
        <v>12</v>
      </c>
      <c r="B52" s="96" t="s">
        <v>10</v>
      </c>
      <c r="C52" s="9" t="s">
        <v>159</v>
      </c>
      <c r="D52" s="9" t="s">
        <v>160</v>
      </c>
      <c r="E52" s="9" t="s">
        <v>188</v>
      </c>
      <c r="F52" s="9"/>
      <c r="G52" s="19">
        <f>G53</f>
        <v>155600</v>
      </c>
    </row>
    <row r="53" spans="1:7" ht="24.75" customHeight="1">
      <c r="A53" s="42" t="s">
        <v>272</v>
      </c>
      <c r="B53" s="96" t="s">
        <v>10</v>
      </c>
      <c r="C53" s="9" t="s">
        <v>159</v>
      </c>
      <c r="D53" s="9" t="s">
        <v>160</v>
      </c>
      <c r="E53" s="9" t="s">
        <v>191</v>
      </c>
      <c r="F53" s="9"/>
      <c r="G53" s="19">
        <f>G54+G55</f>
        <v>155600</v>
      </c>
    </row>
    <row r="54" spans="1:9" ht="28.5" customHeight="1">
      <c r="A54" s="90" t="s">
        <v>106</v>
      </c>
      <c r="B54" s="96" t="s">
        <v>10</v>
      </c>
      <c r="C54" s="12" t="s">
        <v>159</v>
      </c>
      <c r="D54" s="12" t="s">
        <v>160</v>
      </c>
      <c r="E54" s="12" t="s">
        <v>191</v>
      </c>
      <c r="F54" s="12" t="s">
        <v>103</v>
      </c>
      <c r="G54" s="20">
        <v>155600</v>
      </c>
      <c r="I54">
        <v>0</v>
      </c>
    </row>
    <row r="55" spans="1:7" ht="0.75" customHeight="1">
      <c r="A55" s="90" t="s">
        <v>109</v>
      </c>
      <c r="B55" s="96" t="s">
        <v>10</v>
      </c>
      <c r="C55" s="12" t="s">
        <v>159</v>
      </c>
      <c r="D55" s="12" t="s">
        <v>160</v>
      </c>
      <c r="E55" s="12" t="s">
        <v>191</v>
      </c>
      <c r="F55" s="12" t="s">
        <v>101</v>
      </c>
      <c r="G55" s="20">
        <v>0</v>
      </c>
    </row>
    <row r="56" spans="1:7" ht="33">
      <c r="A56" s="49" t="s">
        <v>273</v>
      </c>
      <c r="B56" s="97" t="s">
        <v>10</v>
      </c>
      <c r="C56" s="48" t="s">
        <v>160</v>
      </c>
      <c r="D56" s="48"/>
      <c r="E56" s="48"/>
      <c r="F56" s="48"/>
      <c r="G56" s="50">
        <f>G57+G66+G86</f>
        <v>466600</v>
      </c>
    </row>
    <row r="57" spans="1:7" ht="15" customHeight="1">
      <c r="A57" s="42" t="s">
        <v>514</v>
      </c>
      <c r="B57" s="96" t="s">
        <v>10</v>
      </c>
      <c r="C57" s="9" t="s">
        <v>160</v>
      </c>
      <c r="D57" s="9" t="s">
        <v>165</v>
      </c>
      <c r="E57" s="9"/>
      <c r="F57" s="9"/>
      <c r="G57" s="19">
        <f>G62+G58</f>
        <v>93900</v>
      </c>
    </row>
    <row r="58" spans="1:7" ht="38.25" hidden="1">
      <c r="A58" s="42" t="s">
        <v>468</v>
      </c>
      <c r="B58" s="96" t="s">
        <v>10</v>
      </c>
      <c r="C58" s="9" t="s">
        <v>160</v>
      </c>
      <c r="D58" s="9" t="s">
        <v>165</v>
      </c>
      <c r="E58" s="117" t="s">
        <v>370</v>
      </c>
      <c r="F58" s="9"/>
      <c r="G58" s="19">
        <f>G59</f>
        <v>0</v>
      </c>
    </row>
    <row r="59" spans="1:7" ht="26.25" hidden="1">
      <c r="A59" s="136" t="s">
        <v>371</v>
      </c>
      <c r="B59" s="96" t="s">
        <v>10</v>
      </c>
      <c r="C59" s="9" t="s">
        <v>160</v>
      </c>
      <c r="D59" s="9" t="s">
        <v>165</v>
      </c>
      <c r="E59" s="117" t="s">
        <v>372</v>
      </c>
      <c r="F59" s="9"/>
      <c r="G59" s="19">
        <f>G60</f>
        <v>0</v>
      </c>
    </row>
    <row r="60" spans="1:7" ht="31.5" customHeight="1" hidden="1">
      <c r="A60" s="42" t="s">
        <v>374</v>
      </c>
      <c r="B60" s="96" t="s">
        <v>10</v>
      </c>
      <c r="C60" s="9" t="s">
        <v>160</v>
      </c>
      <c r="D60" s="9" t="s">
        <v>165</v>
      </c>
      <c r="E60" s="117" t="s">
        <v>373</v>
      </c>
      <c r="F60" s="9"/>
      <c r="G60" s="19">
        <f>G61</f>
        <v>0</v>
      </c>
    </row>
    <row r="61" spans="1:7" ht="33.75" customHeight="1" hidden="1">
      <c r="A61" s="93" t="s">
        <v>141</v>
      </c>
      <c r="B61" s="96" t="s">
        <v>10</v>
      </c>
      <c r="C61" s="12" t="s">
        <v>160</v>
      </c>
      <c r="D61" s="12" t="s">
        <v>165</v>
      </c>
      <c r="E61" s="118" t="s">
        <v>373</v>
      </c>
      <c r="F61" s="12" t="s">
        <v>101</v>
      </c>
      <c r="G61" s="20">
        <v>0</v>
      </c>
    </row>
    <row r="62" spans="1:7" ht="36.75" customHeight="1">
      <c r="A62" s="42" t="s">
        <v>356</v>
      </c>
      <c r="B62" s="96" t="s">
        <v>10</v>
      </c>
      <c r="C62" s="9" t="s">
        <v>160</v>
      </c>
      <c r="D62" s="9" t="s">
        <v>165</v>
      </c>
      <c r="E62" s="9" t="s">
        <v>189</v>
      </c>
      <c r="F62" s="9"/>
      <c r="G62" s="19">
        <f>G63</f>
        <v>93900</v>
      </c>
    </row>
    <row r="63" spans="1:7" ht="37.5" customHeight="1">
      <c r="A63" s="42" t="s">
        <v>364</v>
      </c>
      <c r="B63" s="96" t="s">
        <v>10</v>
      </c>
      <c r="C63" s="9" t="s">
        <v>160</v>
      </c>
      <c r="D63" s="9" t="s">
        <v>165</v>
      </c>
      <c r="E63" s="9" t="s">
        <v>188</v>
      </c>
      <c r="F63" s="9"/>
      <c r="G63" s="19">
        <f>G64</f>
        <v>93900</v>
      </c>
    </row>
    <row r="64" spans="1:7" ht="36.75" customHeight="1">
      <c r="A64" s="42" t="s">
        <v>275</v>
      </c>
      <c r="B64" s="96" t="s">
        <v>10</v>
      </c>
      <c r="C64" s="9" t="s">
        <v>160</v>
      </c>
      <c r="D64" s="9" t="s">
        <v>165</v>
      </c>
      <c r="E64" s="9" t="s">
        <v>197</v>
      </c>
      <c r="F64" s="9"/>
      <c r="G64" s="19">
        <f>G65</f>
        <v>93900</v>
      </c>
    </row>
    <row r="65" spans="1:7" ht="27.75" customHeight="1">
      <c r="A65" s="90" t="s">
        <v>109</v>
      </c>
      <c r="B65" s="96" t="s">
        <v>10</v>
      </c>
      <c r="C65" s="12" t="s">
        <v>160</v>
      </c>
      <c r="D65" s="12" t="s">
        <v>165</v>
      </c>
      <c r="E65" s="12" t="s">
        <v>197</v>
      </c>
      <c r="F65" s="12" t="s">
        <v>101</v>
      </c>
      <c r="G65" s="20">
        <v>93900</v>
      </c>
    </row>
    <row r="66" spans="1:7" ht="28.5" customHeight="1">
      <c r="A66" s="42" t="s">
        <v>513</v>
      </c>
      <c r="B66" s="96" t="s">
        <v>10</v>
      </c>
      <c r="C66" s="9" t="s">
        <v>160</v>
      </c>
      <c r="D66" s="9">
        <v>10</v>
      </c>
      <c r="E66" s="9"/>
      <c r="F66" s="9"/>
      <c r="G66" s="19">
        <f>G74+G67+G70+G84</f>
        <v>371700</v>
      </c>
    </row>
    <row r="67" spans="1:7" ht="0.75" customHeight="1" hidden="1">
      <c r="A67" s="94" t="s">
        <v>367</v>
      </c>
      <c r="B67" s="96" t="s">
        <v>10</v>
      </c>
      <c r="C67" s="9" t="s">
        <v>160</v>
      </c>
      <c r="D67" s="9" t="s">
        <v>291</v>
      </c>
      <c r="E67" s="95" t="s">
        <v>339</v>
      </c>
      <c r="F67" s="9"/>
      <c r="G67" s="19">
        <f>G68</f>
        <v>0</v>
      </c>
    </row>
    <row r="68" spans="1:7" ht="25.5" hidden="1">
      <c r="A68" s="137" t="s">
        <v>368</v>
      </c>
      <c r="B68" s="96" t="s">
        <v>10</v>
      </c>
      <c r="C68" s="9" t="s">
        <v>160</v>
      </c>
      <c r="D68" s="9" t="s">
        <v>291</v>
      </c>
      <c r="E68" s="117" t="s">
        <v>369</v>
      </c>
      <c r="F68" s="12"/>
      <c r="G68" s="20">
        <f>G69</f>
        <v>0</v>
      </c>
    </row>
    <row r="69" spans="1:7" ht="17.25" customHeight="1" hidden="1">
      <c r="A69" s="93" t="s">
        <v>141</v>
      </c>
      <c r="B69" s="96" t="s">
        <v>10</v>
      </c>
      <c r="C69" s="12" t="s">
        <v>160</v>
      </c>
      <c r="D69" s="12" t="s">
        <v>291</v>
      </c>
      <c r="E69" s="118" t="s">
        <v>369</v>
      </c>
      <c r="F69" s="12" t="s">
        <v>101</v>
      </c>
      <c r="G69" s="20">
        <v>0</v>
      </c>
    </row>
    <row r="70" spans="1:7" ht="39">
      <c r="A70" s="139" t="s">
        <v>469</v>
      </c>
      <c r="B70" s="96" t="s">
        <v>10</v>
      </c>
      <c r="C70" s="34" t="s">
        <v>160</v>
      </c>
      <c r="D70" s="34" t="s">
        <v>291</v>
      </c>
      <c r="E70" s="138" t="s">
        <v>341</v>
      </c>
      <c r="F70" s="12"/>
      <c r="G70" s="19">
        <f>G71+G78+G81</f>
        <v>368000</v>
      </c>
    </row>
    <row r="71" spans="1:7" ht="25.5">
      <c r="A71" s="140" t="s">
        <v>368</v>
      </c>
      <c r="B71" s="145" t="s">
        <v>10</v>
      </c>
      <c r="C71" s="34" t="s">
        <v>160</v>
      </c>
      <c r="D71" s="34" t="s">
        <v>291</v>
      </c>
      <c r="E71" s="138" t="s">
        <v>375</v>
      </c>
      <c r="F71" s="12"/>
      <c r="G71" s="20">
        <f>G72+G73</f>
        <v>84161.62</v>
      </c>
    </row>
    <row r="72" spans="1:7" ht="25.5">
      <c r="A72" s="93" t="s">
        <v>141</v>
      </c>
      <c r="B72" s="96" t="s">
        <v>10</v>
      </c>
      <c r="C72" s="12" t="s">
        <v>160</v>
      </c>
      <c r="D72" s="12" t="s">
        <v>291</v>
      </c>
      <c r="E72" s="141" t="s">
        <v>375</v>
      </c>
      <c r="F72" s="12" t="s">
        <v>101</v>
      </c>
      <c r="G72" s="20">
        <v>49161.62</v>
      </c>
    </row>
    <row r="73" spans="1:7" ht="18" customHeight="1">
      <c r="A73" s="201" t="s">
        <v>499</v>
      </c>
      <c r="B73" s="96" t="s">
        <v>10</v>
      </c>
      <c r="C73" s="12" t="s">
        <v>160</v>
      </c>
      <c r="D73" s="12" t="s">
        <v>291</v>
      </c>
      <c r="E73" s="141" t="s">
        <v>375</v>
      </c>
      <c r="F73" s="12" t="s">
        <v>498</v>
      </c>
      <c r="G73" s="20">
        <v>35000</v>
      </c>
    </row>
    <row r="74" spans="1:7" ht="27.75" customHeight="1" hidden="1">
      <c r="A74" s="42" t="s">
        <v>356</v>
      </c>
      <c r="B74" s="96" t="s">
        <v>10</v>
      </c>
      <c r="C74" s="9" t="s">
        <v>160</v>
      </c>
      <c r="D74" s="9" t="s">
        <v>291</v>
      </c>
      <c r="E74" s="9" t="s">
        <v>189</v>
      </c>
      <c r="F74" s="9"/>
      <c r="G74" s="19">
        <v>0</v>
      </c>
    </row>
    <row r="75" spans="1:7" ht="27.75" customHeight="1" hidden="1">
      <c r="A75" s="42" t="s">
        <v>364</v>
      </c>
      <c r="B75" s="96" t="s">
        <v>10</v>
      </c>
      <c r="C75" s="9" t="s">
        <v>160</v>
      </c>
      <c r="D75" s="9" t="s">
        <v>291</v>
      </c>
      <c r="E75" s="9" t="s">
        <v>188</v>
      </c>
      <c r="F75" s="9"/>
      <c r="G75" s="19">
        <v>0</v>
      </c>
    </row>
    <row r="76" spans="1:7" ht="29.25" customHeight="1" hidden="1">
      <c r="A76" s="42" t="s">
        <v>276</v>
      </c>
      <c r="B76" s="96" t="s">
        <v>10</v>
      </c>
      <c r="C76" s="9" t="s">
        <v>160</v>
      </c>
      <c r="D76" s="9">
        <v>10</v>
      </c>
      <c r="E76" s="9" t="s">
        <v>198</v>
      </c>
      <c r="F76" s="9"/>
      <c r="G76" s="19">
        <v>0</v>
      </c>
    </row>
    <row r="77" spans="1:7" ht="13.5" customHeight="1" hidden="1">
      <c r="A77" s="90" t="s">
        <v>109</v>
      </c>
      <c r="B77" s="96" t="s">
        <v>10</v>
      </c>
      <c r="C77" s="12" t="s">
        <v>160</v>
      </c>
      <c r="D77" s="12" t="s">
        <v>291</v>
      </c>
      <c r="E77" s="12" t="s">
        <v>198</v>
      </c>
      <c r="F77" s="12" t="s">
        <v>101</v>
      </c>
      <c r="G77" s="20">
        <v>0</v>
      </c>
    </row>
    <row r="78" spans="1:7" ht="31.5" customHeight="1">
      <c r="A78" s="137" t="s">
        <v>523</v>
      </c>
      <c r="B78" s="96" t="s">
        <v>10</v>
      </c>
      <c r="C78" s="9" t="s">
        <v>160</v>
      </c>
      <c r="D78" s="9" t="s">
        <v>291</v>
      </c>
      <c r="E78" s="9" t="s">
        <v>529</v>
      </c>
      <c r="F78" s="12"/>
      <c r="G78" s="20">
        <f>G79+G80</f>
        <v>229292.93</v>
      </c>
    </row>
    <row r="79" spans="1:7" ht="25.5">
      <c r="A79" s="143" t="s">
        <v>141</v>
      </c>
      <c r="B79" s="96" t="s">
        <v>10</v>
      </c>
      <c r="C79" s="12" t="s">
        <v>160</v>
      </c>
      <c r="D79" s="12" t="s">
        <v>291</v>
      </c>
      <c r="E79" s="12" t="s">
        <v>529</v>
      </c>
      <c r="F79" s="12" t="s">
        <v>101</v>
      </c>
      <c r="G79" s="20">
        <v>128292.93</v>
      </c>
    </row>
    <row r="80" spans="1:7" ht="15.75">
      <c r="A80" s="201" t="s">
        <v>499</v>
      </c>
      <c r="B80" s="96" t="s">
        <v>10</v>
      </c>
      <c r="C80" s="12" t="s">
        <v>160</v>
      </c>
      <c r="D80" s="12" t="s">
        <v>291</v>
      </c>
      <c r="E80" s="9" t="s">
        <v>529</v>
      </c>
      <c r="F80" s="12" t="s">
        <v>498</v>
      </c>
      <c r="G80" s="20">
        <v>101000</v>
      </c>
    </row>
    <row r="81" spans="1:7" ht="25.5">
      <c r="A81" s="42" t="s">
        <v>457</v>
      </c>
      <c r="B81" s="96" t="s">
        <v>10</v>
      </c>
      <c r="C81" s="9" t="s">
        <v>160</v>
      </c>
      <c r="D81" s="9" t="s">
        <v>291</v>
      </c>
      <c r="E81" s="12" t="s">
        <v>530</v>
      </c>
      <c r="F81" s="9"/>
      <c r="G81" s="19">
        <f>SUM(G82)</f>
        <v>54545.45</v>
      </c>
    </row>
    <row r="82" spans="1:7" ht="24" customHeight="1">
      <c r="A82" s="90" t="s">
        <v>109</v>
      </c>
      <c r="B82" s="96" t="s">
        <v>10</v>
      </c>
      <c r="C82" s="12" t="s">
        <v>160</v>
      </c>
      <c r="D82" s="12" t="s">
        <v>291</v>
      </c>
      <c r="E82" s="12" t="s">
        <v>530</v>
      </c>
      <c r="F82" s="12" t="s">
        <v>101</v>
      </c>
      <c r="G82" s="20">
        <v>54545.45</v>
      </c>
    </row>
    <row r="83" spans="1:7" ht="25.5" hidden="1">
      <c r="A83" s="43" t="s">
        <v>269</v>
      </c>
      <c r="B83" s="96" t="s">
        <v>10</v>
      </c>
      <c r="C83" s="12" t="s">
        <v>160</v>
      </c>
      <c r="D83" s="12" t="s">
        <v>291</v>
      </c>
      <c r="E83" s="12" t="s">
        <v>456</v>
      </c>
      <c r="F83" s="12" t="s">
        <v>289</v>
      </c>
      <c r="G83" s="20">
        <v>0</v>
      </c>
    </row>
    <row r="84" spans="1:7" ht="38.25">
      <c r="A84" s="42" t="s">
        <v>628</v>
      </c>
      <c r="B84" s="96" t="s">
        <v>10</v>
      </c>
      <c r="C84" s="9" t="s">
        <v>160</v>
      </c>
      <c r="D84" s="9" t="s">
        <v>291</v>
      </c>
      <c r="E84" s="9" t="s">
        <v>629</v>
      </c>
      <c r="F84" s="9"/>
      <c r="G84" s="19">
        <v>3700</v>
      </c>
    </row>
    <row r="85" spans="1:7" ht="25.5">
      <c r="A85" s="90" t="s">
        <v>109</v>
      </c>
      <c r="B85" s="96" t="s">
        <v>10</v>
      </c>
      <c r="C85" s="12" t="s">
        <v>160</v>
      </c>
      <c r="D85" s="12" t="s">
        <v>291</v>
      </c>
      <c r="E85" s="12" t="s">
        <v>629</v>
      </c>
      <c r="F85" s="12" t="s">
        <v>101</v>
      </c>
      <c r="G85" s="20">
        <v>3700</v>
      </c>
    </row>
    <row r="86" spans="1:7" ht="28.5">
      <c r="A86" s="8" t="s">
        <v>86</v>
      </c>
      <c r="B86" s="96" t="s">
        <v>10</v>
      </c>
      <c r="C86" s="9" t="s">
        <v>160</v>
      </c>
      <c r="D86" s="9" t="s">
        <v>81</v>
      </c>
      <c r="E86" s="9"/>
      <c r="F86" s="9"/>
      <c r="G86" s="19">
        <f>G87</f>
        <v>1000</v>
      </c>
    </row>
    <row r="87" spans="1:7" ht="51">
      <c r="A87" s="44" t="s">
        <v>470</v>
      </c>
      <c r="B87" s="96" t="s">
        <v>10</v>
      </c>
      <c r="C87" s="9" t="s">
        <v>160</v>
      </c>
      <c r="D87" s="9" t="s">
        <v>81</v>
      </c>
      <c r="E87" s="112" t="s">
        <v>115</v>
      </c>
      <c r="F87" s="9"/>
      <c r="G87" s="19">
        <f>G88</f>
        <v>1000</v>
      </c>
    </row>
    <row r="88" spans="1:7" ht="15.75">
      <c r="A88" s="42" t="s">
        <v>378</v>
      </c>
      <c r="B88" s="96" t="s">
        <v>10</v>
      </c>
      <c r="C88" s="9" t="s">
        <v>160</v>
      </c>
      <c r="D88" s="9" t="s">
        <v>81</v>
      </c>
      <c r="E88" s="112" t="s">
        <v>114</v>
      </c>
      <c r="F88" s="9"/>
      <c r="G88" s="19">
        <f>G89</f>
        <v>1000</v>
      </c>
    </row>
    <row r="89" spans="1:7" ht="25.5">
      <c r="A89" s="42" t="s">
        <v>379</v>
      </c>
      <c r="B89" s="96" t="s">
        <v>10</v>
      </c>
      <c r="C89" s="9" t="s">
        <v>160</v>
      </c>
      <c r="D89" s="9" t="s">
        <v>81</v>
      </c>
      <c r="E89" s="112" t="s">
        <v>411</v>
      </c>
      <c r="F89" s="9"/>
      <c r="G89" s="19">
        <f>G90</f>
        <v>1000</v>
      </c>
    </row>
    <row r="90" spans="1:7" ht="25.5">
      <c r="A90" s="90" t="s">
        <v>109</v>
      </c>
      <c r="B90" s="96" t="s">
        <v>10</v>
      </c>
      <c r="C90" s="12" t="s">
        <v>160</v>
      </c>
      <c r="D90" s="12" t="s">
        <v>81</v>
      </c>
      <c r="E90" s="114" t="s">
        <v>411</v>
      </c>
      <c r="F90" s="12" t="s">
        <v>101</v>
      </c>
      <c r="G90" s="20">
        <v>1000</v>
      </c>
    </row>
    <row r="91" spans="1:7" ht="16.5">
      <c r="A91" s="49" t="s">
        <v>145</v>
      </c>
      <c r="B91" s="97" t="s">
        <v>10</v>
      </c>
      <c r="C91" s="48" t="s">
        <v>161</v>
      </c>
      <c r="D91" s="48"/>
      <c r="E91" s="48"/>
      <c r="F91" s="48"/>
      <c r="G91" s="50">
        <f>G92+G102</f>
        <v>494333.54</v>
      </c>
    </row>
    <row r="92" spans="1:7" ht="14.25" customHeight="1">
      <c r="A92" s="42" t="s">
        <v>221</v>
      </c>
      <c r="B92" s="96" t="s">
        <v>10</v>
      </c>
      <c r="C92" s="85" t="s">
        <v>161</v>
      </c>
      <c r="D92" s="85" t="s">
        <v>165</v>
      </c>
      <c r="E92" s="9"/>
      <c r="F92" s="40"/>
      <c r="G92" s="19">
        <f>G99+G96</f>
        <v>489333.54</v>
      </c>
    </row>
    <row r="93" spans="1:7" ht="51" hidden="1">
      <c r="A93" s="46" t="s">
        <v>257</v>
      </c>
      <c r="B93" s="96" t="s">
        <v>10</v>
      </c>
      <c r="C93" s="86" t="s">
        <v>161</v>
      </c>
      <c r="D93" s="86" t="s">
        <v>165</v>
      </c>
      <c r="E93" s="82" t="s">
        <v>201</v>
      </c>
      <c r="F93" s="54"/>
      <c r="G93" s="53">
        <f>SUM(G94)</f>
        <v>10000</v>
      </c>
    </row>
    <row r="94" spans="1:7" ht="25.5" hidden="1">
      <c r="A94" s="46" t="s">
        <v>258</v>
      </c>
      <c r="B94" s="96" t="s">
        <v>10</v>
      </c>
      <c r="C94" s="86" t="s">
        <v>161</v>
      </c>
      <c r="D94" s="86" t="s">
        <v>165</v>
      </c>
      <c r="E94" s="82" t="s">
        <v>202</v>
      </c>
      <c r="F94" s="54"/>
      <c r="G94" s="53">
        <f>SUM(G95)</f>
        <v>10000</v>
      </c>
    </row>
    <row r="95" spans="1:7" ht="25.5" hidden="1">
      <c r="A95" s="46" t="s">
        <v>259</v>
      </c>
      <c r="B95" s="96" t="s">
        <v>10</v>
      </c>
      <c r="C95" s="86" t="s">
        <v>161</v>
      </c>
      <c r="D95" s="86" t="s">
        <v>165</v>
      </c>
      <c r="E95" s="82" t="s">
        <v>261</v>
      </c>
      <c r="F95" s="54"/>
      <c r="G95" s="53">
        <f>SUM(G96)</f>
        <v>10000</v>
      </c>
    </row>
    <row r="96" spans="1:7" ht="25.5" customHeight="1">
      <c r="A96" s="42" t="s">
        <v>436</v>
      </c>
      <c r="B96" s="96" t="s">
        <v>10</v>
      </c>
      <c r="C96" s="155" t="s">
        <v>161</v>
      </c>
      <c r="D96" s="155" t="s">
        <v>165</v>
      </c>
      <c r="E96" s="114" t="s">
        <v>504</v>
      </c>
      <c r="F96" s="157"/>
      <c r="G96" s="158">
        <f>SUM(G97)</f>
        <v>10000</v>
      </c>
    </row>
    <row r="97" spans="1:7" ht="32.25" customHeight="1">
      <c r="A97" s="90" t="s">
        <v>109</v>
      </c>
      <c r="B97" s="96" t="s">
        <v>10</v>
      </c>
      <c r="C97" s="159" t="s">
        <v>161</v>
      </c>
      <c r="D97" s="159" t="s">
        <v>165</v>
      </c>
      <c r="E97" s="114" t="s">
        <v>505</v>
      </c>
      <c r="F97" s="160" t="s">
        <v>289</v>
      </c>
      <c r="G97" s="161">
        <v>10000</v>
      </c>
    </row>
    <row r="98" spans="1:7" ht="38.25">
      <c r="A98" s="42" t="s">
        <v>356</v>
      </c>
      <c r="B98" s="96" t="s">
        <v>10</v>
      </c>
      <c r="C98" s="85" t="s">
        <v>161</v>
      </c>
      <c r="D98" s="85" t="s">
        <v>165</v>
      </c>
      <c r="E98" s="9" t="s">
        <v>189</v>
      </c>
      <c r="F98" s="40"/>
      <c r="G98" s="19">
        <f>G99</f>
        <v>479333.54</v>
      </c>
    </row>
    <row r="99" spans="1:7" ht="38.25">
      <c r="A99" s="42" t="s">
        <v>364</v>
      </c>
      <c r="B99" s="96" t="s">
        <v>10</v>
      </c>
      <c r="C99" s="85" t="s">
        <v>161</v>
      </c>
      <c r="D99" s="85" t="s">
        <v>165</v>
      </c>
      <c r="E99" s="9" t="s">
        <v>188</v>
      </c>
      <c r="F99" s="40"/>
      <c r="G99" s="19">
        <f>G100</f>
        <v>479333.54</v>
      </c>
    </row>
    <row r="100" spans="1:7" ht="25.5">
      <c r="A100" s="45" t="s">
        <v>332</v>
      </c>
      <c r="B100" s="96" t="s">
        <v>10</v>
      </c>
      <c r="C100" s="85" t="s">
        <v>161</v>
      </c>
      <c r="D100" s="85" t="s">
        <v>165</v>
      </c>
      <c r="E100" s="9" t="s">
        <v>333</v>
      </c>
      <c r="F100" s="40"/>
      <c r="G100" s="19">
        <f>G101</f>
        <v>479333.54</v>
      </c>
    </row>
    <row r="101" spans="1:7" ht="25.5">
      <c r="A101" s="90" t="s">
        <v>109</v>
      </c>
      <c r="B101" s="96" t="s">
        <v>10</v>
      </c>
      <c r="C101" s="88" t="s">
        <v>161</v>
      </c>
      <c r="D101" s="88" t="s">
        <v>165</v>
      </c>
      <c r="E101" s="12" t="s">
        <v>333</v>
      </c>
      <c r="F101" s="41" t="s">
        <v>101</v>
      </c>
      <c r="G101" s="20">
        <v>479333.54</v>
      </c>
    </row>
    <row r="102" spans="1:7" ht="1.5" customHeight="1">
      <c r="A102" s="42" t="s">
        <v>146</v>
      </c>
      <c r="B102" s="145" t="s">
        <v>10</v>
      </c>
      <c r="C102" s="17" t="s">
        <v>161</v>
      </c>
      <c r="D102" s="17" t="s">
        <v>292</v>
      </c>
      <c r="E102" s="17"/>
      <c r="F102" s="17"/>
      <c r="G102" s="19">
        <f>G105+G103</f>
        <v>5000</v>
      </c>
    </row>
    <row r="103" spans="1:7" ht="44.25" customHeight="1" hidden="1">
      <c r="A103" s="81" t="s">
        <v>478</v>
      </c>
      <c r="B103" s="145" t="s">
        <v>10</v>
      </c>
      <c r="C103" s="17" t="s">
        <v>161</v>
      </c>
      <c r="D103" s="17" t="s">
        <v>292</v>
      </c>
      <c r="E103" s="112" t="s">
        <v>196</v>
      </c>
      <c r="F103" s="17"/>
      <c r="G103" s="20">
        <f>G104</f>
        <v>0</v>
      </c>
    </row>
    <row r="104" spans="1:7" ht="25.5" hidden="1">
      <c r="A104" s="90" t="s">
        <v>109</v>
      </c>
      <c r="B104" s="96" t="s">
        <v>10</v>
      </c>
      <c r="C104" s="14" t="s">
        <v>161</v>
      </c>
      <c r="D104" s="14" t="s">
        <v>292</v>
      </c>
      <c r="E104" s="114" t="s">
        <v>381</v>
      </c>
      <c r="F104" s="14" t="s">
        <v>101</v>
      </c>
      <c r="G104" s="20">
        <v>0</v>
      </c>
    </row>
    <row r="105" spans="1:7" ht="27" customHeight="1">
      <c r="A105" s="42" t="s">
        <v>13</v>
      </c>
      <c r="B105" s="96" t="s">
        <v>10</v>
      </c>
      <c r="C105" s="17" t="s">
        <v>161</v>
      </c>
      <c r="D105" s="17" t="s">
        <v>292</v>
      </c>
      <c r="E105" s="17" t="s">
        <v>346</v>
      </c>
      <c r="F105" s="17"/>
      <c r="G105" s="19">
        <f>G106</f>
        <v>5000</v>
      </c>
    </row>
    <row r="106" spans="1:7" ht="18" customHeight="1">
      <c r="A106" s="93" t="s">
        <v>146</v>
      </c>
      <c r="B106" s="96" t="s">
        <v>10</v>
      </c>
      <c r="C106" s="14" t="s">
        <v>161</v>
      </c>
      <c r="D106" s="14" t="s">
        <v>292</v>
      </c>
      <c r="E106" s="14" t="s">
        <v>346</v>
      </c>
      <c r="F106" s="14"/>
      <c r="G106" s="20">
        <f>G107</f>
        <v>5000</v>
      </c>
    </row>
    <row r="107" spans="1:7" ht="30" customHeight="1">
      <c r="A107" s="93" t="s">
        <v>141</v>
      </c>
      <c r="B107" s="96" t="s">
        <v>10</v>
      </c>
      <c r="C107" s="14" t="s">
        <v>161</v>
      </c>
      <c r="D107" s="14" t="s">
        <v>292</v>
      </c>
      <c r="E107" s="14" t="s">
        <v>346</v>
      </c>
      <c r="F107" s="14" t="s">
        <v>101</v>
      </c>
      <c r="G107" s="20">
        <f>G108</f>
        <v>5000</v>
      </c>
    </row>
    <row r="108" spans="1:7" ht="30.75" customHeight="1">
      <c r="A108" s="90" t="s">
        <v>269</v>
      </c>
      <c r="B108" s="96" t="s">
        <v>10</v>
      </c>
      <c r="C108" s="14" t="s">
        <v>161</v>
      </c>
      <c r="D108" s="14" t="s">
        <v>292</v>
      </c>
      <c r="E108" s="14" t="s">
        <v>346</v>
      </c>
      <c r="F108" s="14" t="s">
        <v>289</v>
      </c>
      <c r="G108" s="20">
        <v>5000</v>
      </c>
    </row>
    <row r="109" spans="1:7" ht="16.5">
      <c r="A109" s="49" t="s">
        <v>277</v>
      </c>
      <c r="B109" s="162" t="s">
        <v>10</v>
      </c>
      <c r="C109" s="56" t="s">
        <v>162</v>
      </c>
      <c r="D109" s="56"/>
      <c r="E109" s="56"/>
      <c r="F109" s="56"/>
      <c r="G109" s="50">
        <f>G121+G148+G164</f>
        <v>1531352.4</v>
      </c>
    </row>
    <row r="110" spans="1:7" ht="15.75" hidden="1">
      <c r="A110" s="42" t="s">
        <v>246</v>
      </c>
      <c r="B110" s="145" t="s">
        <v>56</v>
      </c>
      <c r="C110" s="17" t="s">
        <v>162</v>
      </c>
      <c r="D110" s="9" t="s">
        <v>158</v>
      </c>
      <c r="E110" s="9" t="s">
        <v>248</v>
      </c>
      <c r="F110" s="9"/>
      <c r="G110" s="36">
        <f>G111</f>
        <v>0</v>
      </c>
    </row>
    <row r="111" spans="1:7" ht="15.75" hidden="1">
      <c r="A111" s="42" t="s">
        <v>147</v>
      </c>
      <c r="B111" s="145" t="s">
        <v>56</v>
      </c>
      <c r="C111" s="17" t="s">
        <v>162</v>
      </c>
      <c r="D111" s="9" t="s">
        <v>158</v>
      </c>
      <c r="E111" s="9" t="s">
        <v>248</v>
      </c>
      <c r="F111" s="9"/>
      <c r="G111" s="36">
        <f>G112</f>
        <v>0</v>
      </c>
    </row>
    <row r="112" spans="1:7" ht="25.5" hidden="1">
      <c r="A112" s="81" t="s">
        <v>247</v>
      </c>
      <c r="B112" s="145" t="s">
        <v>56</v>
      </c>
      <c r="C112" s="17" t="s">
        <v>162</v>
      </c>
      <c r="D112" s="9" t="s">
        <v>158</v>
      </c>
      <c r="E112" s="9" t="s">
        <v>248</v>
      </c>
      <c r="F112" s="9"/>
      <c r="G112" s="36">
        <f>G113</f>
        <v>0</v>
      </c>
    </row>
    <row r="113" spans="1:7" ht="25.5" hidden="1">
      <c r="A113" s="43" t="s">
        <v>242</v>
      </c>
      <c r="B113" s="145" t="s">
        <v>56</v>
      </c>
      <c r="C113" s="14" t="s">
        <v>162</v>
      </c>
      <c r="D113" s="12" t="s">
        <v>158</v>
      </c>
      <c r="E113" s="12" t="s">
        <v>248</v>
      </c>
      <c r="F113" s="12" t="s">
        <v>238</v>
      </c>
      <c r="G113" s="37">
        <v>0</v>
      </c>
    </row>
    <row r="114" spans="1:7" ht="0.75" customHeight="1">
      <c r="A114" s="43" t="s">
        <v>90</v>
      </c>
      <c r="B114" s="145" t="s">
        <v>56</v>
      </c>
      <c r="C114" s="12" t="s">
        <v>162</v>
      </c>
      <c r="D114" s="12" t="s">
        <v>158</v>
      </c>
      <c r="E114" s="12" t="s">
        <v>211</v>
      </c>
      <c r="F114" s="12" t="s">
        <v>91</v>
      </c>
      <c r="G114" s="20">
        <f>G115</f>
        <v>0</v>
      </c>
    </row>
    <row r="115" spans="1:7" ht="37.5" customHeight="1" hidden="1">
      <c r="A115" s="58" t="s">
        <v>85</v>
      </c>
      <c r="B115" s="145" t="s">
        <v>56</v>
      </c>
      <c r="C115" s="12" t="s">
        <v>162</v>
      </c>
      <c r="D115" s="12" t="s">
        <v>158</v>
      </c>
      <c r="E115" s="12" t="s">
        <v>211</v>
      </c>
      <c r="F115" s="12" t="s">
        <v>84</v>
      </c>
      <c r="G115" s="20">
        <v>0</v>
      </c>
    </row>
    <row r="116" spans="1:7" ht="15.75" hidden="1">
      <c r="A116" s="42" t="s">
        <v>147</v>
      </c>
      <c r="B116" s="145" t="s">
        <v>56</v>
      </c>
      <c r="C116" s="9" t="s">
        <v>162</v>
      </c>
      <c r="D116" s="9" t="s">
        <v>158</v>
      </c>
      <c r="E116" s="9" t="s">
        <v>240</v>
      </c>
      <c r="F116" s="9"/>
      <c r="G116" s="19">
        <f>G117+G119</f>
        <v>0</v>
      </c>
    </row>
    <row r="117" spans="1:7" ht="51" hidden="1">
      <c r="A117" s="42" t="s">
        <v>235</v>
      </c>
      <c r="B117" s="145" t="s">
        <v>56</v>
      </c>
      <c r="C117" s="9" t="s">
        <v>162</v>
      </c>
      <c r="D117" s="9" t="s">
        <v>158</v>
      </c>
      <c r="E117" s="9" t="s">
        <v>239</v>
      </c>
      <c r="F117" s="9"/>
      <c r="G117" s="19">
        <f>G118</f>
        <v>0</v>
      </c>
    </row>
    <row r="118" spans="1:7" ht="25.5" hidden="1">
      <c r="A118" s="43" t="s">
        <v>242</v>
      </c>
      <c r="B118" s="145" t="s">
        <v>56</v>
      </c>
      <c r="C118" s="12" t="s">
        <v>162</v>
      </c>
      <c r="D118" s="12" t="s">
        <v>158</v>
      </c>
      <c r="E118" s="12" t="s">
        <v>239</v>
      </c>
      <c r="F118" s="12" t="s">
        <v>238</v>
      </c>
      <c r="G118" s="20">
        <v>0</v>
      </c>
    </row>
    <row r="119" spans="1:7" ht="38.25" hidden="1">
      <c r="A119" s="42" t="s">
        <v>236</v>
      </c>
      <c r="B119" s="145" t="s">
        <v>56</v>
      </c>
      <c r="C119" s="9" t="s">
        <v>162</v>
      </c>
      <c r="D119" s="9" t="s">
        <v>158</v>
      </c>
      <c r="E119" s="9" t="s">
        <v>241</v>
      </c>
      <c r="F119" s="9"/>
      <c r="G119" s="19">
        <f>G120</f>
        <v>0</v>
      </c>
    </row>
    <row r="120" spans="1:7" ht="25.5" hidden="1">
      <c r="A120" s="43" t="s">
        <v>242</v>
      </c>
      <c r="B120" s="145" t="s">
        <v>56</v>
      </c>
      <c r="C120" s="12" t="s">
        <v>162</v>
      </c>
      <c r="D120" s="12" t="s">
        <v>158</v>
      </c>
      <c r="E120" s="12" t="s">
        <v>241</v>
      </c>
      <c r="F120" s="12" t="s">
        <v>238</v>
      </c>
      <c r="G120" s="20">
        <v>0</v>
      </c>
    </row>
    <row r="121" spans="1:7" ht="15.75">
      <c r="A121" s="42" t="s">
        <v>278</v>
      </c>
      <c r="B121" s="145" t="s">
        <v>10</v>
      </c>
      <c r="C121" s="9" t="s">
        <v>162</v>
      </c>
      <c r="D121" s="9" t="s">
        <v>159</v>
      </c>
      <c r="E121" s="9"/>
      <c r="F121" s="9"/>
      <c r="G121" s="19">
        <f>G124+G122+G145</f>
        <v>463000</v>
      </c>
    </row>
    <row r="122" spans="1:7" ht="25.5">
      <c r="A122" s="42" t="s">
        <v>506</v>
      </c>
      <c r="B122" s="145" t="s">
        <v>10</v>
      </c>
      <c r="C122" s="9" t="s">
        <v>162</v>
      </c>
      <c r="D122" s="9" t="s">
        <v>159</v>
      </c>
      <c r="E122" s="112" t="s">
        <v>439</v>
      </c>
      <c r="F122" s="9"/>
      <c r="G122" s="19">
        <f>G123</f>
        <v>192000</v>
      </c>
    </row>
    <row r="123" spans="1:7" ht="25.5">
      <c r="A123" s="90" t="s">
        <v>99</v>
      </c>
      <c r="B123" s="96" t="s">
        <v>10</v>
      </c>
      <c r="C123" s="12" t="s">
        <v>162</v>
      </c>
      <c r="D123" s="12" t="s">
        <v>159</v>
      </c>
      <c r="E123" s="114" t="s">
        <v>450</v>
      </c>
      <c r="F123" s="12" t="s">
        <v>101</v>
      </c>
      <c r="G123" s="20">
        <v>192000</v>
      </c>
    </row>
    <row r="124" spans="1:7" ht="0.75" customHeight="1">
      <c r="A124" s="42" t="s">
        <v>476</v>
      </c>
      <c r="B124" s="96" t="s">
        <v>10</v>
      </c>
      <c r="C124" s="17" t="s">
        <v>162</v>
      </c>
      <c r="D124" s="17" t="s">
        <v>159</v>
      </c>
      <c r="E124" s="112" t="s">
        <v>475</v>
      </c>
      <c r="F124" s="12"/>
      <c r="G124" s="19">
        <f>G125</f>
        <v>0</v>
      </c>
    </row>
    <row r="125" spans="1:7" ht="25.5" hidden="1">
      <c r="A125" s="93" t="s">
        <v>141</v>
      </c>
      <c r="B125" s="96" t="s">
        <v>10</v>
      </c>
      <c r="C125" s="14" t="s">
        <v>162</v>
      </c>
      <c r="D125" s="14" t="s">
        <v>159</v>
      </c>
      <c r="E125" s="114" t="s">
        <v>477</v>
      </c>
      <c r="F125" s="12" t="s">
        <v>101</v>
      </c>
      <c r="G125" s="20">
        <v>0</v>
      </c>
    </row>
    <row r="126" spans="1:7" ht="38.25">
      <c r="A126" s="42" t="s">
        <v>356</v>
      </c>
      <c r="B126" s="96" t="s">
        <v>10</v>
      </c>
      <c r="C126" s="17" t="s">
        <v>162</v>
      </c>
      <c r="D126" s="17" t="s">
        <v>159</v>
      </c>
      <c r="E126" s="112" t="s">
        <v>189</v>
      </c>
      <c r="F126" s="63"/>
      <c r="G126" s="19">
        <f>G127</f>
        <v>271000</v>
      </c>
    </row>
    <row r="127" spans="1:7" ht="14.25" customHeight="1">
      <c r="A127" s="42" t="s">
        <v>148</v>
      </c>
      <c r="B127" s="96" t="s">
        <v>10</v>
      </c>
      <c r="C127" s="17" t="s">
        <v>162</v>
      </c>
      <c r="D127" s="17" t="s">
        <v>159</v>
      </c>
      <c r="E127" s="112" t="s">
        <v>205</v>
      </c>
      <c r="F127" s="9"/>
      <c r="G127" s="19">
        <f>G145</f>
        <v>271000</v>
      </c>
    </row>
    <row r="128" spans="1:7" ht="15.75" hidden="1">
      <c r="A128" s="42" t="s">
        <v>278</v>
      </c>
      <c r="B128" s="96" t="s">
        <v>10</v>
      </c>
      <c r="C128" s="17" t="s">
        <v>162</v>
      </c>
      <c r="D128" s="17" t="s">
        <v>159</v>
      </c>
      <c r="E128" s="9" t="s">
        <v>204</v>
      </c>
      <c r="F128" s="9"/>
      <c r="G128" s="19">
        <f>G129+G132+G135</f>
        <v>0</v>
      </c>
    </row>
    <row r="129" spans="1:7" ht="38.25" hidden="1">
      <c r="A129" s="42" t="s">
        <v>279</v>
      </c>
      <c r="B129" s="96" t="s">
        <v>10</v>
      </c>
      <c r="C129" s="17" t="s">
        <v>162</v>
      </c>
      <c r="D129" s="17" t="s">
        <v>159</v>
      </c>
      <c r="E129" s="9" t="s">
        <v>203</v>
      </c>
      <c r="F129" s="9"/>
      <c r="G129" s="19">
        <f>G131</f>
        <v>0</v>
      </c>
    </row>
    <row r="130" spans="1:7" ht="15.75" hidden="1">
      <c r="A130" s="43" t="s">
        <v>90</v>
      </c>
      <c r="B130" s="96" t="s">
        <v>10</v>
      </c>
      <c r="C130" s="14" t="s">
        <v>162</v>
      </c>
      <c r="D130" s="14" t="s">
        <v>159</v>
      </c>
      <c r="E130" s="12" t="s">
        <v>203</v>
      </c>
      <c r="F130" s="12" t="s">
        <v>91</v>
      </c>
      <c r="G130" s="20">
        <f>G131</f>
        <v>0</v>
      </c>
    </row>
    <row r="131" spans="1:7" ht="51" hidden="1">
      <c r="A131" s="57" t="s">
        <v>82</v>
      </c>
      <c r="B131" s="96" t="s">
        <v>10</v>
      </c>
      <c r="C131" s="14" t="s">
        <v>162</v>
      </c>
      <c r="D131" s="14" t="s">
        <v>159</v>
      </c>
      <c r="E131" s="12" t="s">
        <v>203</v>
      </c>
      <c r="F131" s="12" t="s">
        <v>83</v>
      </c>
      <c r="G131" s="20">
        <v>0</v>
      </c>
    </row>
    <row r="132" spans="1:7" ht="38.25" hidden="1">
      <c r="A132" s="42" t="s">
        <v>280</v>
      </c>
      <c r="B132" s="96" t="s">
        <v>10</v>
      </c>
      <c r="C132" s="17" t="s">
        <v>162</v>
      </c>
      <c r="D132" s="9" t="s">
        <v>159</v>
      </c>
      <c r="E132" s="9" t="s">
        <v>213</v>
      </c>
      <c r="F132" s="9"/>
      <c r="G132" s="19">
        <f>G134</f>
        <v>0</v>
      </c>
    </row>
    <row r="133" spans="1:7" ht="17.25" customHeight="1" hidden="1">
      <c r="A133" s="43" t="s">
        <v>90</v>
      </c>
      <c r="B133" s="96" t="s">
        <v>10</v>
      </c>
      <c r="C133" s="14" t="s">
        <v>162</v>
      </c>
      <c r="D133" s="12" t="s">
        <v>159</v>
      </c>
      <c r="E133" s="12" t="s">
        <v>213</v>
      </c>
      <c r="F133" s="12" t="s">
        <v>293</v>
      </c>
      <c r="G133" s="20">
        <f>G134</f>
        <v>0</v>
      </c>
    </row>
    <row r="134" spans="1:7" ht="34.5" customHeight="1" hidden="1">
      <c r="A134" s="57" t="s">
        <v>82</v>
      </c>
      <c r="B134" s="96" t="s">
        <v>10</v>
      </c>
      <c r="C134" s="14" t="s">
        <v>162</v>
      </c>
      <c r="D134" s="12" t="s">
        <v>159</v>
      </c>
      <c r="E134" s="12" t="s">
        <v>213</v>
      </c>
      <c r="F134" s="12" t="s">
        <v>83</v>
      </c>
      <c r="G134" s="20">
        <v>0</v>
      </c>
    </row>
    <row r="135" spans="1:7" ht="23.25" customHeight="1" hidden="1">
      <c r="A135" s="42" t="s">
        <v>148</v>
      </c>
      <c r="B135" s="96" t="s">
        <v>10</v>
      </c>
      <c r="C135" s="9" t="s">
        <v>162</v>
      </c>
      <c r="D135" s="9" t="s">
        <v>159</v>
      </c>
      <c r="E135" s="17" t="s">
        <v>212</v>
      </c>
      <c r="F135" s="9"/>
      <c r="G135" s="19">
        <f>G140+G138+G137+G141</f>
        <v>0</v>
      </c>
    </row>
    <row r="136" spans="1:7" ht="23.25" customHeight="1" hidden="1">
      <c r="A136" s="90" t="s">
        <v>109</v>
      </c>
      <c r="B136" s="96" t="s">
        <v>10</v>
      </c>
      <c r="C136" s="12" t="s">
        <v>162</v>
      </c>
      <c r="D136" s="12" t="s">
        <v>159</v>
      </c>
      <c r="E136" s="14" t="s">
        <v>212</v>
      </c>
      <c r="F136" s="12" t="s">
        <v>101</v>
      </c>
      <c r="G136" s="20">
        <f>G137+G138</f>
        <v>0</v>
      </c>
    </row>
    <row r="137" spans="1:7" ht="29.25" customHeight="1" hidden="1">
      <c r="A137" s="43" t="s">
        <v>93</v>
      </c>
      <c r="B137" s="96" t="s">
        <v>10</v>
      </c>
      <c r="C137" s="12" t="s">
        <v>162</v>
      </c>
      <c r="D137" s="12" t="s">
        <v>159</v>
      </c>
      <c r="E137" s="14" t="s">
        <v>212</v>
      </c>
      <c r="F137" s="12" t="s">
        <v>92</v>
      </c>
      <c r="G137" s="20"/>
    </row>
    <row r="138" spans="1:7" ht="15" customHeight="1" hidden="1">
      <c r="A138" s="43" t="s">
        <v>269</v>
      </c>
      <c r="B138" s="96" t="s">
        <v>10</v>
      </c>
      <c r="C138" s="12" t="s">
        <v>162</v>
      </c>
      <c r="D138" s="12" t="s">
        <v>159</v>
      </c>
      <c r="E138" s="14" t="s">
        <v>212</v>
      </c>
      <c r="F138" s="12" t="s">
        <v>289</v>
      </c>
      <c r="G138" s="20">
        <v>0</v>
      </c>
    </row>
    <row r="139" spans="1:7" ht="17.25" customHeight="1" hidden="1">
      <c r="A139" s="43" t="s">
        <v>90</v>
      </c>
      <c r="B139" s="96" t="s">
        <v>10</v>
      </c>
      <c r="C139" s="12" t="s">
        <v>162</v>
      </c>
      <c r="D139" s="12" t="s">
        <v>159</v>
      </c>
      <c r="E139" s="14" t="s">
        <v>212</v>
      </c>
      <c r="F139" s="12" t="s">
        <v>91</v>
      </c>
      <c r="G139" s="20">
        <f>G140+G141</f>
        <v>0</v>
      </c>
    </row>
    <row r="140" spans="1:7" ht="21" customHeight="1" hidden="1">
      <c r="A140" s="58" t="s">
        <v>85</v>
      </c>
      <c r="B140" s="96" t="s">
        <v>10</v>
      </c>
      <c r="C140" s="12" t="s">
        <v>162</v>
      </c>
      <c r="D140" s="12" t="s">
        <v>159</v>
      </c>
      <c r="E140" s="14" t="s">
        <v>212</v>
      </c>
      <c r="F140" s="12" t="s">
        <v>84</v>
      </c>
      <c r="G140" s="20">
        <v>0</v>
      </c>
    </row>
    <row r="141" spans="1:7" ht="21.75" customHeight="1" hidden="1">
      <c r="A141" s="43" t="s">
        <v>329</v>
      </c>
      <c r="B141" s="96" t="s">
        <v>10</v>
      </c>
      <c r="C141" s="12" t="s">
        <v>162</v>
      </c>
      <c r="D141" s="12" t="s">
        <v>159</v>
      </c>
      <c r="E141" s="14" t="s">
        <v>212</v>
      </c>
      <c r="F141" s="12" t="s">
        <v>249</v>
      </c>
      <c r="G141" s="20">
        <v>0</v>
      </c>
    </row>
    <row r="142" spans="1:7" ht="17.25" customHeight="1" hidden="1">
      <c r="A142" s="42" t="s">
        <v>223</v>
      </c>
      <c r="B142" s="96" t="s">
        <v>10</v>
      </c>
      <c r="C142" s="9" t="s">
        <v>162</v>
      </c>
      <c r="D142" s="9" t="s">
        <v>159</v>
      </c>
      <c r="E142" s="17" t="s">
        <v>222</v>
      </c>
      <c r="F142" s="9"/>
      <c r="G142" s="19">
        <f>SUM(G144)</f>
        <v>0</v>
      </c>
    </row>
    <row r="143" spans="1:7" ht="18" customHeight="1" hidden="1">
      <c r="A143" s="90" t="s">
        <v>109</v>
      </c>
      <c r="B143" s="96" t="s">
        <v>10</v>
      </c>
      <c r="C143" s="12" t="s">
        <v>162</v>
      </c>
      <c r="D143" s="12" t="s">
        <v>159</v>
      </c>
      <c r="E143" s="14" t="s">
        <v>222</v>
      </c>
      <c r="F143" s="12" t="s">
        <v>101</v>
      </c>
      <c r="G143" s="20">
        <f>G144</f>
        <v>0</v>
      </c>
    </row>
    <row r="144" spans="1:7" ht="17.25" customHeight="1" hidden="1">
      <c r="A144" s="43" t="s">
        <v>93</v>
      </c>
      <c r="B144" s="96" t="s">
        <v>10</v>
      </c>
      <c r="C144" s="12" t="s">
        <v>162</v>
      </c>
      <c r="D144" s="12" t="s">
        <v>159</v>
      </c>
      <c r="E144" s="14" t="s">
        <v>222</v>
      </c>
      <c r="F144" s="12" t="s">
        <v>92</v>
      </c>
      <c r="G144" s="20">
        <v>0</v>
      </c>
    </row>
    <row r="145" spans="1:7" ht="15.75">
      <c r="A145" s="42" t="s">
        <v>148</v>
      </c>
      <c r="B145" s="96" t="s">
        <v>10</v>
      </c>
      <c r="C145" s="17" t="s">
        <v>162</v>
      </c>
      <c r="D145" s="17" t="s">
        <v>159</v>
      </c>
      <c r="E145" s="112" t="s">
        <v>383</v>
      </c>
      <c r="F145" s="12"/>
      <c r="G145" s="19">
        <f>G146+G147</f>
        <v>271000</v>
      </c>
    </row>
    <row r="146" spans="1:7" ht="25.5">
      <c r="A146" s="90" t="s">
        <v>99</v>
      </c>
      <c r="B146" s="96" t="s">
        <v>10</v>
      </c>
      <c r="C146" s="18" t="s">
        <v>162</v>
      </c>
      <c r="D146" s="18" t="s">
        <v>159</v>
      </c>
      <c r="E146" s="121" t="s">
        <v>212</v>
      </c>
      <c r="F146" s="12" t="s">
        <v>101</v>
      </c>
      <c r="G146" s="20">
        <v>241000</v>
      </c>
    </row>
    <row r="147" spans="1:7" ht="31.5" customHeight="1">
      <c r="A147" s="43" t="s">
        <v>329</v>
      </c>
      <c r="B147" s="96" t="s">
        <v>10</v>
      </c>
      <c r="C147" s="18" t="s">
        <v>162</v>
      </c>
      <c r="D147" s="18" t="s">
        <v>159</v>
      </c>
      <c r="E147" s="121" t="s">
        <v>212</v>
      </c>
      <c r="F147" s="12" t="s">
        <v>104</v>
      </c>
      <c r="G147" s="20">
        <v>30000</v>
      </c>
    </row>
    <row r="148" spans="1:7" ht="15.75">
      <c r="A148" s="42" t="s">
        <v>281</v>
      </c>
      <c r="B148" s="96" t="s">
        <v>10</v>
      </c>
      <c r="C148" s="9" t="s">
        <v>162</v>
      </c>
      <c r="D148" s="9" t="s">
        <v>160</v>
      </c>
      <c r="E148" s="9"/>
      <c r="F148" s="9"/>
      <c r="G148" s="19">
        <f>G155+G149</f>
        <v>831352.4</v>
      </c>
    </row>
    <row r="149" spans="1:7" ht="63.75">
      <c r="A149" s="226" t="s">
        <v>578</v>
      </c>
      <c r="B149" s="227" t="s">
        <v>10</v>
      </c>
      <c r="C149" s="228" t="s">
        <v>162</v>
      </c>
      <c r="D149" s="228" t="s">
        <v>160</v>
      </c>
      <c r="E149" s="154" t="s">
        <v>571</v>
      </c>
      <c r="F149" s="154"/>
      <c r="G149" s="158">
        <f>G150</f>
        <v>0</v>
      </c>
    </row>
    <row r="150" spans="1:7" ht="42.75">
      <c r="A150" s="225" t="s">
        <v>583</v>
      </c>
      <c r="B150" s="227" t="s">
        <v>10</v>
      </c>
      <c r="C150" s="228" t="s">
        <v>162</v>
      </c>
      <c r="D150" s="228" t="s">
        <v>160</v>
      </c>
      <c r="E150" s="154" t="s">
        <v>584</v>
      </c>
      <c r="F150" s="154"/>
      <c r="G150" s="158">
        <f>G152+G154</f>
        <v>0</v>
      </c>
    </row>
    <row r="151" spans="1:7" ht="51">
      <c r="A151" s="229" t="s">
        <v>579</v>
      </c>
      <c r="B151" s="230" t="s">
        <v>10</v>
      </c>
      <c r="C151" s="231" t="s">
        <v>162</v>
      </c>
      <c r="D151" s="231" t="s">
        <v>160</v>
      </c>
      <c r="E151" s="216" t="s">
        <v>573</v>
      </c>
      <c r="F151" s="156" t="s">
        <v>580</v>
      </c>
      <c r="G151" s="161">
        <f>G152</f>
        <v>0</v>
      </c>
    </row>
    <row r="152" spans="1:7" ht="25.5">
      <c r="A152" s="213" t="s">
        <v>109</v>
      </c>
      <c r="B152" s="230" t="s">
        <v>10</v>
      </c>
      <c r="C152" s="231" t="s">
        <v>162</v>
      </c>
      <c r="D152" s="231" t="s">
        <v>160</v>
      </c>
      <c r="E152" s="216" t="s">
        <v>573</v>
      </c>
      <c r="F152" s="156" t="s">
        <v>101</v>
      </c>
      <c r="G152" s="161">
        <v>0</v>
      </c>
    </row>
    <row r="153" spans="1:7" ht="25.5">
      <c r="A153" s="213" t="s">
        <v>581</v>
      </c>
      <c r="B153" s="230" t="s">
        <v>10</v>
      </c>
      <c r="C153" s="231" t="s">
        <v>162</v>
      </c>
      <c r="D153" s="231" t="s">
        <v>160</v>
      </c>
      <c r="E153" s="216" t="s">
        <v>575</v>
      </c>
      <c r="F153" s="156" t="s">
        <v>580</v>
      </c>
      <c r="G153" s="161">
        <f>G154</f>
        <v>0</v>
      </c>
    </row>
    <row r="154" spans="1:7" ht="25.5">
      <c r="A154" s="213" t="s">
        <v>109</v>
      </c>
      <c r="B154" s="230" t="s">
        <v>10</v>
      </c>
      <c r="C154" s="231" t="s">
        <v>162</v>
      </c>
      <c r="D154" s="231" t="s">
        <v>160</v>
      </c>
      <c r="E154" s="216" t="s">
        <v>575</v>
      </c>
      <c r="F154" s="156" t="s">
        <v>101</v>
      </c>
      <c r="G154" s="161">
        <v>0</v>
      </c>
    </row>
    <row r="155" spans="1:7" ht="38.25">
      <c r="A155" s="42" t="s">
        <v>356</v>
      </c>
      <c r="B155" s="96" t="s">
        <v>10</v>
      </c>
      <c r="C155" s="9" t="s">
        <v>162</v>
      </c>
      <c r="D155" s="9" t="s">
        <v>160</v>
      </c>
      <c r="E155" s="9" t="s">
        <v>189</v>
      </c>
      <c r="F155" s="9"/>
      <c r="G155" s="19">
        <f>G156</f>
        <v>831352.4</v>
      </c>
    </row>
    <row r="156" spans="1:7" ht="15.75">
      <c r="A156" s="42" t="s">
        <v>148</v>
      </c>
      <c r="B156" s="96" t="s">
        <v>10</v>
      </c>
      <c r="C156" s="9" t="s">
        <v>162</v>
      </c>
      <c r="D156" s="9" t="s">
        <v>160</v>
      </c>
      <c r="E156" s="9" t="s">
        <v>205</v>
      </c>
      <c r="F156" s="9"/>
      <c r="G156" s="19">
        <f>G157</f>
        <v>831352.4</v>
      </c>
    </row>
    <row r="157" spans="1:7" ht="15.75">
      <c r="A157" s="42" t="s">
        <v>281</v>
      </c>
      <c r="B157" s="96" t="s">
        <v>10</v>
      </c>
      <c r="C157" s="9" t="s">
        <v>162</v>
      </c>
      <c r="D157" s="9" t="s">
        <v>160</v>
      </c>
      <c r="E157" s="9" t="s">
        <v>217</v>
      </c>
      <c r="F157" s="9"/>
      <c r="G157" s="19">
        <f>G158+G160+G162</f>
        <v>831352.4</v>
      </c>
    </row>
    <row r="158" spans="1:7" ht="15.75">
      <c r="A158" s="42" t="s">
        <v>282</v>
      </c>
      <c r="B158" s="96" t="s">
        <v>10</v>
      </c>
      <c r="C158" s="9" t="s">
        <v>162</v>
      </c>
      <c r="D158" s="9" t="s">
        <v>160</v>
      </c>
      <c r="E158" s="9" t="s">
        <v>216</v>
      </c>
      <c r="F158" s="9"/>
      <c r="G158" s="19">
        <f>G159</f>
        <v>143620.4</v>
      </c>
    </row>
    <row r="159" spans="1:7" ht="24.75" customHeight="1">
      <c r="A159" s="90" t="s">
        <v>109</v>
      </c>
      <c r="B159" s="96" t="s">
        <v>10</v>
      </c>
      <c r="C159" s="31" t="s">
        <v>162</v>
      </c>
      <c r="D159" s="31" t="s">
        <v>160</v>
      </c>
      <c r="E159" s="31" t="s">
        <v>216</v>
      </c>
      <c r="F159" s="31" t="s">
        <v>101</v>
      </c>
      <c r="G159" s="20">
        <v>143620.4</v>
      </c>
    </row>
    <row r="160" spans="1:7" ht="15.75" hidden="1">
      <c r="A160" s="42" t="s">
        <v>149</v>
      </c>
      <c r="B160" s="96" t="s">
        <v>10</v>
      </c>
      <c r="C160" s="9" t="s">
        <v>162</v>
      </c>
      <c r="D160" s="9" t="s">
        <v>160</v>
      </c>
      <c r="E160" s="9" t="s">
        <v>215</v>
      </c>
      <c r="F160" s="9"/>
      <c r="G160" s="19">
        <f>G161</f>
        <v>0</v>
      </c>
    </row>
    <row r="161" spans="1:7" ht="25.5" hidden="1">
      <c r="A161" s="90" t="s">
        <v>109</v>
      </c>
      <c r="B161" s="96" t="s">
        <v>10</v>
      </c>
      <c r="C161" s="12" t="s">
        <v>162</v>
      </c>
      <c r="D161" s="12" t="s">
        <v>160</v>
      </c>
      <c r="E161" s="12" t="s">
        <v>215</v>
      </c>
      <c r="F161" s="12" t="s">
        <v>101</v>
      </c>
      <c r="G161" s="20">
        <v>0</v>
      </c>
    </row>
    <row r="162" spans="1:7" ht="25.5">
      <c r="A162" s="42" t="s">
        <v>150</v>
      </c>
      <c r="B162" s="96" t="s">
        <v>10</v>
      </c>
      <c r="C162" s="9" t="s">
        <v>162</v>
      </c>
      <c r="D162" s="9" t="s">
        <v>160</v>
      </c>
      <c r="E162" s="9" t="s">
        <v>214</v>
      </c>
      <c r="F162" s="9"/>
      <c r="G162" s="19">
        <f>G163</f>
        <v>687732</v>
      </c>
    </row>
    <row r="163" spans="1:7" ht="25.5">
      <c r="A163" s="90" t="s">
        <v>109</v>
      </c>
      <c r="B163" s="96" t="s">
        <v>10</v>
      </c>
      <c r="C163" s="12" t="s">
        <v>162</v>
      </c>
      <c r="D163" s="12" t="s">
        <v>160</v>
      </c>
      <c r="E163" s="12" t="s">
        <v>214</v>
      </c>
      <c r="F163" s="12" t="s">
        <v>101</v>
      </c>
      <c r="G163" s="20">
        <v>687732</v>
      </c>
    </row>
    <row r="164" spans="1:7" ht="21" customHeight="1">
      <c r="A164" s="89" t="s">
        <v>508</v>
      </c>
      <c r="B164" s="145" t="s">
        <v>10</v>
      </c>
      <c r="C164" s="9" t="s">
        <v>162</v>
      </c>
      <c r="D164" s="9" t="s">
        <v>162</v>
      </c>
      <c r="E164" s="12"/>
      <c r="F164" s="12"/>
      <c r="G164" s="19">
        <f>G165+G167</f>
        <v>237000</v>
      </c>
    </row>
    <row r="165" spans="1:7" ht="24.75" customHeight="1">
      <c r="A165" s="90" t="s">
        <v>509</v>
      </c>
      <c r="B165" s="96" t="s">
        <v>10</v>
      </c>
      <c r="C165" s="12" t="s">
        <v>162</v>
      </c>
      <c r="D165" s="12" t="s">
        <v>162</v>
      </c>
      <c r="E165" s="12" t="s">
        <v>381</v>
      </c>
      <c r="F165" s="12"/>
      <c r="G165" s="20">
        <f>G166</f>
        <v>128900</v>
      </c>
    </row>
    <row r="166" spans="1:7" ht="30" customHeight="1">
      <c r="A166" s="90" t="s">
        <v>109</v>
      </c>
      <c r="B166" s="96" t="s">
        <v>10</v>
      </c>
      <c r="C166" s="12" t="s">
        <v>162</v>
      </c>
      <c r="D166" s="12" t="s">
        <v>162</v>
      </c>
      <c r="E166" s="12" t="s">
        <v>381</v>
      </c>
      <c r="F166" s="12" t="s">
        <v>101</v>
      </c>
      <c r="G166" s="20">
        <v>128900</v>
      </c>
    </row>
    <row r="167" spans="1:7" ht="30" customHeight="1">
      <c r="A167" s="89" t="s">
        <v>509</v>
      </c>
      <c r="B167" s="145" t="s">
        <v>10</v>
      </c>
      <c r="C167" s="9" t="s">
        <v>162</v>
      </c>
      <c r="D167" s="9" t="s">
        <v>162</v>
      </c>
      <c r="E167" s="9" t="s">
        <v>526</v>
      </c>
      <c r="F167" s="9"/>
      <c r="G167" s="19">
        <f>G168</f>
        <v>108100</v>
      </c>
    </row>
    <row r="168" spans="1:7" ht="30" customHeight="1">
      <c r="A168" s="90" t="s">
        <v>109</v>
      </c>
      <c r="B168" s="96" t="s">
        <v>10</v>
      </c>
      <c r="C168" s="12" t="s">
        <v>162</v>
      </c>
      <c r="D168" s="12" t="s">
        <v>162</v>
      </c>
      <c r="E168" s="12" t="s">
        <v>526</v>
      </c>
      <c r="F168" s="12" t="s">
        <v>101</v>
      </c>
      <c r="G168" s="20">
        <v>108100</v>
      </c>
    </row>
    <row r="169" spans="1:7" ht="14.25" customHeight="1">
      <c r="A169" s="89" t="s">
        <v>511</v>
      </c>
      <c r="B169" s="96"/>
      <c r="C169" s="9" t="s">
        <v>510</v>
      </c>
      <c r="D169" s="9"/>
      <c r="E169" s="112"/>
      <c r="F169" s="112"/>
      <c r="G169" s="19">
        <f>G170</f>
        <v>20000</v>
      </c>
    </row>
    <row r="170" spans="1:7" ht="19.5" customHeight="1">
      <c r="A170" s="89" t="s">
        <v>512</v>
      </c>
      <c r="B170" s="96"/>
      <c r="C170" s="12" t="s">
        <v>510</v>
      </c>
      <c r="D170" s="12" t="s">
        <v>162</v>
      </c>
      <c r="E170" s="112" t="s">
        <v>507</v>
      </c>
      <c r="F170" s="114"/>
      <c r="G170" s="19">
        <f>G171</f>
        <v>20000</v>
      </c>
    </row>
    <row r="171" spans="1:7" ht="41.25" customHeight="1">
      <c r="A171" s="211" t="s">
        <v>476</v>
      </c>
      <c r="B171" s="96"/>
      <c r="C171" s="9" t="s">
        <v>510</v>
      </c>
      <c r="D171" s="9" t="s">
        <v>162</v>
      </c>
      <c r="E171" s="154" t="s">
        <v>475</v>
      </c>
      <c r="F171" s="156"/>
      <c r="G171" s="19">
        <f>G173</f>
        <v>20000</v>
      </c>
    </row>
    <row r="172" spans="1:7" ht="30" customHeight="1" hidden="1">
      <c r="A172" s="213" t="s">
        <v>98</v>
      </c>
      <c r="B172" s="96"/>
      <c r="C172" s="12" t="s">
        <v>510</v>
      </c>
      <c r="D172" s="12" t="s">
        <v>162</v>
      </c>
      <c r="E172" s="156" t="s">
        <v>477</v>
      </c>
      <c r="F172" s="212" t="s">
        <v>100</v>
      </c>
      <c r="G172" s="20"/>
    </row>
    <row r="173" spans="1:7" ht="30" customHeight="1">
      <c r="A173" s="214" t="s">
        <v>141</v>
      </c>
      <c r="B173" s="96"/>
      <c r="C173" s="12" t="s">
        <v>510</v>
      </c>
      <c r="D173" s="12" t="s">
        <v>162</v>
      </c>
      <c r="E173" s="156" t="s">
        <v>477</v>
      </c>
      <c r="F173" s="212" t="s">
        <v>101</v>
      </c>
      <c r="G173" s="20">
        <v>20000</v>
      </c>
    </row>
    <row r="174" spans="1:7" ht="16.5">
      <c r="A174" s="49" t="s">
        <v>151</v>
      </c>
      <c r="B174" s="97" t="s">
        <v>10</v>
      </c>
      <c r="C174" s="48" t="s">
        <v>163</v>
      </c>
      <c r="D174" s="48"/>
      <c r="E174" s="48"/>
      <c r="F174" s="48"/>
      <c r="G174" s="50">
        <f>G175</f>
        <v>1000</v>
      </c>
    </row>
    <row r="175" spans="1:7" ht="25.5">
      <c r="A175" s="42" t="s">
        <v>384</v>
      </c>
      <c r="B175" s="96" t="s">
        <v>10</v>
      </c>
      <c r="C175" s="9" t="s">
        <v>163</v>
      </c>
      <c r="D175" s="9" t="s">
        <v>162</v>
      </c>
      <c r="E175" s="112"/>
      <c r="F175" s="112"/>
      <c r="G175" s="19">
        <f>G176</f>
        <v>1000</v>
      </c>
    </row>
    <row r="176" spans="1:7" ht="38.25">
      <c r="A176" s="81" t="s">
        <v>464</v>
      </c>
      <c r="B176" s="96" t="s">
        <v>10</v>
      </c>
      <c r="C176" s="9" t="s">
        <v>163</v>
      </c>
      <c r="D176" s="9" t="s">
        <v>162</v>
      </c>
      <c r="E176" s="112" t="s">
        <v>343</v>
      </c>
      <c r="F176" s="112"/>
      <c r="G176" s="19">
        <f>G177</f>
        <v>1000</v>
      </c>
    </row>
    <row r="177" spans="1:7" ht="15.75">
      <c r="A177" s="81" t="s">
        <v>385</v>
      </c>
      <c r="B177" s="96" t="s">
        <v>10</v>
      </c>
      <c r="C177" s="9" t="s">
        <v>163</v>
      </c>
      <c r="D177" s="9" t="s">
        <v>162</v>
      </c>
      <c r="E177" s="112" t="s">
        <v>344</v>
      </c>
      <c r="F177" s="112"/>
      <c r="G177" s="19">
        <f>G178</f>
        <v>1000</v>
      </c>
    </row>
    <row r="178" spans="1:7" ht="15.75">
      <c r="A178" s="42" t="s">
        <v>386</v>
      </c>
      <c r="B178" s="96" t="s">
        <v>10</v>
      </c>
      <c r="C178" s="9" t="s">
        <v>163</v>
      </c>
      <c r="D178" s="9" t="s">
        <v>162</v>
      </c>
      <c r="E178" s="112" t="s">
        <v>387</v>
      </c>
      <c r="F178" s="112"/>
      <c r="G178" s="19">
        <f>G179</f>
        <v>1000</v>
      </c>
    </row>
    <row r="179" spans="1:7" ht="25.5">
      <c r="A179" s="90" t="s">
        <v>109</v>
      </c>
      <c r="B179" s="96" t="s">
        <v>10</v>
      </c>
      <c r="C179" s="12" t="s">
        <v>163</v>
      </c>
      <c r="D179" s="12" t="s">
        <v>162</v>
      </c>
      <c r="E179" s="114" t="s">
        <v>387</v>
      </c>
      <c r="F179" s="114" t="s">
        <v>101</v>
      </c>
      <c r="G179" s="20">
        <v>1000</v>
      </c>
    </row>
    <row r="180" spans="1:7" ht="16.5">
      <c r="A180" s="49" t="s">
        <v>152</v>
      </c>
      <c r="B180" s="162" t="s">
        <v>10</v>
      </c>
      <c r="C180" s="48" t="s">
        <v>164</v>
      </c>
      <c r="D180" s="48"/>
      <c r="E180" s="48"/>
      <c r="F180" s="48"/>
      <c r="G180" s="50">
        <f>G181+G193</f>
        <v>5556043.18</v>
      </c>
    </row>
    <row r="181" spans="1:7" ht="15.75">
      <c r="A181" s="42" t="s">
        <v>153</v>
      </c>
      <c r="B181" s="145" t="s">
        <v>10</v>
      </c>
      <c r="C181" s="9" t="s">
        <v>164</v>
      </c>
      <c r="D181" s="9" t="s">
        <v>158</v>
      </c>
      <c r="E181" s="9"/>
      <c r="F181" s="9"/>
      <c r="G181" s="19">
        <f>G188+G182</f>
        <v>3180390</v>
      </c>
    </row>
    <row r="182" spans="1:7" ht="24.75" customHeight="1">
      <c r="A182" s="44" t="s">
        <v>471</v>
      </c>
      <c r="B182" s="145" t="s">
        <v>10</v>
      </c>
      <c r="C182" s="9" t="s">
        <v>164</v>
      </c>
      <c r="D182" s="9" t="s">
        <v>158</v>
      </c>
      <c r="E182" s="112" t="s">
        <v>340</v>
      </c>
      <c r="F182" s="112"/>
      <c r="G182" s="19">
        <f>G185+G186</f>
        <v>714000</v>
      </c>
    </row>
    <row r="183" spans="1:7" ht="24.75" customHeight="1">
      <c r="A183" s="42" t="s">
        <v>472</v>
      </c>
      <c r="B183" s="145" t="s">
        <v>10</v>
      </c>
      <c r="C183" s="9" t="s">
        <v>164</v>
      </c>
      <c r="D183" s="9" t="s">
        <v>158</v>
      </c>
      <c r="E183" s="112" t="s">
        <v>116</v>
      </c>
      <c r="F183" s="112"/>
      <c r="G183" s="158">
        <f>G184</f>
        <v>696887.88</v>
      </c>
    </row>
    <row r="184" spans="1:7" ht="24.75" customHeight="1">
      <c r="A184" s="42" t="s">
        <v>394</v>
      </c>
      <c r="B184" s="145" t="s">
        <v>10</v>
      </c>
      <c r="C184" s="9" t="s">
        <v>164</v>
      </c>
      <c r="D184" s="9" t="s">
        <v>158</v>
      </c>
      <c r="E184" s="112" t="s">
        <v>392</v>
      </c>
      <c r="F184" s="112"/>
      <c r="G184" s="19">
        <f>G185</f>
        <v>696887.88</v>
      </c>
    </row>
    <row r="185" spans="1:7" ht="24.75" customHeight="1">
      <c r="A185" s="90" t="s">
        <v>109</v>
      </c>
      <c r="B185" s="96" t="s">
        <v>10</v>
      </c>
      <c r="C185" s="12" t="s">
        <v>164</v>
      </c>
      <c r="D185" s="12" t="s">
        <v>158</v>
      </c>
      <c r="E185" s="114" t="s">
        <v>392</v>
      </c>
      <c r="F185" s="114" t="s">
        <v>101</v>
      </c>
      <c r="G185" s="20">
        <v>696887.88</v>
      </c>
    </row>
    <row r="186" spans="1:7" ht="24.75" customHeight="1">
      <c r="A186" s="89" t="s">
        <v>528</v>
      </c>
      <c r="B186" s="145" t="s">
        <v>10</v>
      </c>
      <c r="C186" s="9" t="s">
        <v>164</v>
      </c>
      <c r="D186" s="9" t="s">
        <v>158</v>
      </c>
      <c r="E186" s="112" t="s">
        <v>527</v>
      </c>
      <c r="F186" s="112"/>
      <c r="G186" s="19">
        <f>G187</f>
        <v>17112.12</v>
      </c>
    </row>
    <row r="187" spans="1:7" ht="24.75" customHeight="1">
      <c r="A187" s="90" t="s">
        <v>109</v>
      </c>
      <c r="B187" s="96" t="s">
        <v>10</v>
      </c>
      <c r="C187" s="12" t="s">
        <v>164</v>
      </c>
      <c r="D187" s="12" t="s">
        <v>158</v>
      </c>
      <c r="E187" s="114" t="s">
        <v>527</v>
      </c>
      <c r="F187" s="114" t="s">
        <v>101</v>
      </c>
      <c r="G187" s="20">
        <v>17112.12</v>
      </c>
    </row>
    <row r="188" spans="1:7" ht="38.25">
      <c r="A188" s="42" t="s">
        <v>356</v>
      </c>
      <c r="B188" s="96" t="s">
        <v>10</v>
      </c>
      <c r="C188" s="9" t="s">
        <v>164</v>
      </c>
      <c r="D188" s="9" t="s">
        <v>158</v>
      </c>
      <c r="E188" s="9" t="s">
        <v>189</v>
      </c>
      <c r="F188" s="9"/>
      <c r="G188" s="19">
        <f>G189</f>
        <v>2466390</v>
      </c>
    </row>
    <row r="189" spans="1:7" ht="38.25">
      <c r="A189" s="42" t="s">
        <v>364</v>
      </c>
      <c r="B189" s="96" t="s">
        <v>10</v>
      </c>
      <c r="C189" s="9" t="s">
        <v>164</v>
      </c>
      <c r="D189" s="9" t="s">
        <v>158</v>
      </c>
      <c r="E189" s="9" t="s">
        <v>188</v>
      </c>
      <c r="F189" s="9"/>
      <c r="G189" s="19">
        <f>G190</f>
        <v>2466390</v>
      </c>
    </row>
    <row r="190" spans="1:7" ht="25.5">
      <c r="A190" s="42" t="s">
        <v>283</v>
      </c>
      <c r="B190" s="96" t="s">
        <v>10</v>
      </c>
      <c r="C190" s="9" t="s">
        <v>164</v>
      </c>
      <c r="D190" s="9" t="s">
        <v>158</v>
      </c>
      <c r="E190" s="9" t="s">
        <v>190</v>
      </c>
      <c r="F190" s="9"/>
      <c r="G190" s="19">
        <f>G192</f>
        <v>2466390</v>
      </c>
    </row>
    <row r="191" spans="1:7" ht="15.75">
      <c r="A191" s="43" t="s">
        <v>389</v>
      </c>
      <c r="B191" s="96" t="s">
        <v>10</v>
      </c>
      <c r="C191" s="12" t="s">
        <v>164</v>
      </c>
      <c r="D191" s="12" t="s">
        <v>158</v>
      </c>
      <c r="E191" s="114" t="s">
        <v>190</v>
      </c>
      <c r="F191" s="114" t="s">
        <v>388</v>
      </c>
      <c r="G191" s="19">
        <f>G192</f>
        <v>2466390</v>
      </c>
    </row>
    <row r="192" spans="1:7" ht="38.25">
      <c r="A192" s="43" t="s">
        <v>391</v>
      </c>
      <c r="B192" s="96" t="s">
        <v>10</v>
      </c>
      <c r="C192" s="12" t="s">
        <v>164</v>
      </c>
      <c r="D192" s="12" t="s">
        <v>158</v>
      </c>
      <c r="E192" s="114" t="s">
        <v>190</v>
      </c>
      <c r="F192" s="114" t="s">
        <v>390</v>
      </c>
      <c r="G192" s="20">
        <v>2466390</v>
      </c>
    </row>
    <row r="193" spans="1:7" ht="15.75">
      <c r="A193" s="42" t="s">
        <v>154</v>
      </c>
      <c r="B193" s="96" t="s">
        <v>10</v>
      </c>
      <c r="C193" s="9" t="s">
        <v>164</v>
      </c>
      <c r="D193" s="9" t="s">
        <v>161</v>
      </c>
      <c r="E193" s="9"/>
      <c r="F193" s="9"/>
      <c r="G193" s="19">
        <f>G194+G198+G202</f>
        <v>2375653.18</v>
      </c>
    </row>
    <row r="194" spans="1:7" ht="38.25">
      <c r="A194" s="44" t="s">
        <v>466</v>
      </c>
      <c r="B194" s="96" t="s">
        <v>10</v>
      </c>
      <c r="C194" s="9" t="s">
        <v>164</v>
      </c>
      <c r="D194" s="9" t="s">
        <v>161</v>
      </c>
      <c r="E194" s="112" t="s">
        <v>192</v>
      </c>
      <c r="F194" s="112"/>
      <c r="G194" s="19">
        <f>G195</f>
        <v>60000</v>
      </c>
    </row>
    <row r="195" spans="1:7" ht="25.5">
      <c r="A195" s="42" t="s">
        <v>195</v>
      </c>
      <c r="B195" s="96" t="s">
        <v>10</v>
      </c>
      <c r="C195" s="9" t="s">
        <v>164</v>
      </c>
      <c r="D195" s="9" t="s">
        <v>161</v>
      </c>
      <c r="E195" s="112" t="s">
        <v>193</v>
      </c>
      <c r="F195" s="112"/>
      <c r="G195" s="19">
        <f>G196</f>
        <v>60000</v>
      </c>
    </row>
    <row r="196" spans="1:7" ht="25.5">
      <c r="A196" s="42" t="s">
        <v>270</v>
      </c>
      <c r="B196" s="96" t="s">
        <v>10</v>
      </c>
      <c r="C196" s="9" t="s">
        <v>164</v>
      </c>
      <c r="D196" s="9" t="s">
        <v>161</v>
      </c>
      <c r="E196" s="112" t="s">
        <v>360</v>
      </c>
      <c r="F196" s="112"/>
      <c r="G196" s="19">
        <f>G197</f>
        <v>60000</v>
      </c>
    </row>
    <row r="197" spans="1:7" ht="25.5">
      <c r="A197" s="90" t="s">
        <v>109</v>
      </c>
      <c r="B197" s="96" t="s">
        <v>10</v>
      </c>
      <c r="C197" s="12" t="s">
        <v>164</v>
      </c>
      <c r="D197" s="12" t="s">
        <v>161</v>
      </c>
      <c r="E197" s="114" t="s">
        <v>360</v>
      </c>
      <c r="F197" s="114" t="s">
        <v>101</v>
      </c>
      <c r="G197" s="20">
        <v>60000</v>
      </c>
    </row>
    <row r="198" spans="1:7" ht="0.75" customHeight="1">
      <c r="A198" s="44" t="s">
        <v>463</v>
      </c>
      <c r="B198" s="96" t="s">
        <v>10</v>
      </c>
      <c r="C198" s="9" t="s">
        <v>164</v>
      </c>
      <c r="D198" s="9" t="s">
        <v>161</v>
      </c>
      <c r="E198" s="112" t="s">
        <v>340</v>
      </c>
      <c r="F198" s="112"/>
      <c r="G198" s="19">
        <f>G199</f>
        <v>0</v>
      </c>
    </row>
    <row r="199" spans="1:7" ht="15.75" hidden="1">
      <c r="A199" s="42" t="s">
        <v>393</v>
      </c>
      <c r="B199" s="96" t="s">
        <v>10</v>
      </c>
      <c r="C199" s="9" t="s">
        <v>164</v>
      </c>
      <c r="D199" s="9" t="s">
        <v>161</v>
      </c>
      <c r="E199" s="112" t="s">
        <v>116</v>
      </c>
      <c r="F199" s="112"/>
      <c r="G199" s="19">
        <f>G200</f>
        <v>0</v>
      </c>
    </row>
    <row r="200" spans="1:7" ht="15.75" hidden="1">
      <c r="A200" s="42" t="s">
        <v>394</v>
      </c>
      <c r="B200" s="96" t="s">
        <v>10</v>
      </c>
      <c r="C200" s="9" t="s">
        <v>164</v>
      </c>
      <c r="D200" s="9" t="s">
        <v>161</v>
      </c>
      <c r="E200" s="112" t="s">
        <v>392</v>
      </c>
      <c r="F200" s="112"/>
      <c r="G200" s="19">
        <f>G201</f>
        <v>0</v>
      </c>
    </row>
    <row r="201" spans="1:7" ht="25.5" hidden="1">
      <c r="A201" s="90" t="s">
        <v>109</v>
      </c>
      <c r="B201" s="96" t="s">
        <v>10</v>
      </c>
      <c r="C201" s="12" t="s">
        <v>164</v>
      </c>
      <c r="D201" s="12" t="s">
        <v>161</v>
      </c>
      <c r="E201" s="114" t="s">
        <v>392</v>
      </c>
      <c r="F201" s="114" t="s">
        <v>101</v>
      </c>
      <c r="G201" s="20">
        <v>0</v>
      </c>
    </row>
    <row r="202" spans="1:7" ht="38.25">
      <c r="A202" s="42" t="s">
        <v>356</v>
      </c>
      <c r="B202" s="96" t="s">
        <v>10</v>
      </c>
      <c r="C202" s="9" t="s">
        <v>164</v>
      </c>
      <c r="D202" s="9" t="s">
        <v>161</v>
      </c>
      <c r="E202" s="9" t="s">
        <v>189</v>
      </c>
      <c r="F202" s="9"/>
      <c r="G202" s="19">
        <f>G203</f>
        <v>2315653.18</v>
      </c>
    </row>
    <row r="203" spans="1:7" ht="38.25">
      <c r="A203" s="42" t="s">
        <v>364</v>
      </c>
      <c r="B203" s="96" t="s">
        <v>10</v>
      </c>
      <c r="C203" s="9" t="s">
        <v>164</v>
      </c>
      <c r="D203" s="9" t="s">
        <v>161</v>
      </c>
      <c r="E203" s="9" t="s">
        <v>188</v>
      </c>
      <c r="F203" s="9"/>
      <c r="G203" s="19">
        <f>G204</f>
        <v>2315653.18</v>
      </c>
    </row>
    <row r="204" spans="1:7" ht="63.75">
      <c r="A204" s="42" t="s">
        <v>185</v>
      </c>
      <c r="B204" s="96" t="s">
        <v>10</v>
      </c>
      <c r="C204" s="9" t="s">
        <v>164</v>
      </c>
      <c r="D204" s="9" t="s">
        <v>161</v>
      </c>
      <c r="E204" s="9" t="s">
        <v>186</v>
      </c>
      <c r="F204" s="9"/>
      <c r="G204" s="19">
        <f>G205+G206</f>
        <v>2315653.18</v>
      </c>
    </row>
    <row r="205" spans="1:7" ht="25.5">
      <c r="A205" s="90" t="s">
        <v>106</v>
      </c>
      <c r="B205" s="96" t="s">
        <v>10</v>
      </c>
      <c r="C205" s="12" t="s">
        <v>164</v>
      </c>
      <c r="D205" s="12" t="s">
        <v>161</v>
      </c>
      <c r="E205" s="12" t="s">
        <v>186</v>
      </c>
      <c r="F205" s="12" t="s">
        <v>103</v>
      </c>
      <c r="G205" s="20">
        <v>2194000</v>
      </c>
    </row>
    <row r="206" spans="1:7" ht="25.5">
      <c r="A206" s="90" t="s">
        <v>109</v>
      </c>
      <c r="B206" s="96" t="s">
        <v>10</v>
      </c>
      <c r="C206" s="14" t="s">
        <v>164</v>
      </c>
      <c r="D206" s="14" t="s">
        <v>161</v>
      </c>
      <c r="E206" s="12" t="s">
        <v>186</v>
      </c>
      <c r="F206" s="12" t="s">
        <v>101</v>
      </c>
      <c r="G206" s="20">
        <v>121653.18</v>
      </c>
    </row>
    <row r="207" spans="1:7" ht="38.25" hidden="1">
      <c r="A207" s="81" t="s">
        <v>117</v>
      </c>
      <c r="B207" s="96" t="s">
        <v>10</v>
      </c>
      <c r="C207" s="9">
        <v>10</v>
      </c>
      <c r="D207" s="9" t="s">
        <v>160</v>
      </c>
      <c r="E207" s="9" t="s">
        <v>180</v>
      </c>
      <c r="F207" s="9"/>
      <c r="G207" s="19">
        <f>G208</f>
        <v>0</v>
      </c>
    </row>
    <row r="208" spans="1:7" ht="15" customHeight="1" hidden="1">
      <c r="A208" s="81" t="s">
        <v>184</v>
      </c>
      <c r="B208" s="96" t="s">
        <v>10</v>
      </c>
      <c r="C208" s="9" t="s">
        <v>291</v>
      </c>
      <c r="D208" s="9" t="s">
        <v>160</v>
      </c>
      <c r="E208" s="9" t="s">
        <v>183</v>
      </c>
      <c r="F208" s="9"/>
      <c r="G208" s="36">
        <f>G209</f>
        <v>0</v>
      </c>
    </row>
    <row r="209" spans="1:7" ht="25.5" hidden="1">
      <c r="A209" s="42" t="s">
        <v>156</v>
      </c>
      <c r="B209" s="96" t="s">
        <v>10</v>
      </c>
      <c r="C209" s="9" t="s">
        <v>291</v>
      </c>
      <c r="D209" s="9" t="s">
        <v>160</v>
      </c>
      <c r="E209" s="9" t="s">
        <v>182</v>
      </c>
      <c r="F209" s="9"/>
      <c r="G209" s="19">
        <f>G210</f>
        <v>0</v>
      </c>
    </row>
    <row r="210" spans="1:7" ht="25.5" hidden="1">
      <c r="A210" s="42" t="s">
        <v>286</v>
      </c>
      <c r="B210" s="96" t="s">
        <v>10</v>
      </c>
      <c r="C210" s="9">
        <v>10</v>
      </c>
      <c r="D210" s="9" t="s">
        <v>160</v>
      </c>
      <c r="E210" s="9" t="s">
        <v>181</v>
      </c>
      <c r="F210" s="9"/>
      <c r="G210" s="19">
        <f>G212</f>
        <v>0</v>
      </c>
    </row>
    <row r="211" spans="1:7" ht="15.75" hidden="1">
      <c r="A211" s="43" t="s">
        <v>112</v>
      </c>
      <c r="B211" s="96" t="s">
        <v>10</v>
      </c>
      <c r="C211" s="12" t="s">
        <v>291</v>
      </c>
      <c r="D211" s="12" t="s">
        <v>160</v>
      </c>
      <c r="E211" s="12" t="s">
        <v>181</v>
      </c>
      <c r="F211" s="12" t="s">
        <v>107</v>
      </c>
      <c r="G211" s="19">
        <f>G212</f>
        <v>0</v>
      </c>
    </row>
    <row r="212" spans="1:7" ht="25.5" hidden="1">
      <c r="A212" s="43" t="s">
        <v>287</v>
      </c>
      <c r="B212" s="96" t="s">
        <v>10</v>
      </c>
      <c r="C212" s="12" t="s">
        <v>291</v>
      </c>
      <c r="D212" s="12" t="s">
        <v>160</v>
      </c>
      <c r="E212" s="12" t="s">
        <v>181</v>
      </c>
      <c r="F212" s="12" t="s">
        <v>295</v>
      </c>
      <c r="G212" s="20">
        <v>0</v>
      </c>
    </row>
    <row r="213" spans="1:7" ht="16.5">
      <c r="A213" s="49" t="s">
        <v>285</v>
      </c>
      <c r="B213" s="97" t="s">
        <v>10</v>
      </c>
      <c r="C213" s="48">
        <v>10</v>
      </c>
      <c r="D213" s="48"/>
      <c r="E213" s="113"/>
      <c r="F213" s="113"/>
      <c r="G213" s="50">
        <f>G214+G220</f>
        <v>413704</v>
      </c>
    </row>
    <row r="214" spans="1:7" ht="15.75">
      <c r="A214" s="42" t="s">
        <v>155</v>
      </c>
      <c r="B214" s="96" t="s">
        <v>10</v>
      </c>
      <c r="C214" s="9">
        <v>10</v>
      </c>
      <c r="D214" s="9" t="s">
        <v>158</v>
      </c>
      <c r="E214" s="112"/>
      <c r="F214" s="112"/>
      <c r="G214" s="19">
        <f>G215</f>
        <v>368704</v>
      </c>
    </row>
    <row r="215" spans="1:7" ht="38.25">
      <c r="A215" s="81" t="s">
        <v>395</v>
      </c>
      <c r="B215" s="96" t="s">
        <v>10</v>
      </c>
      <c r="C215" s="9">
        <v>10</v>
      </c>
      <c r="D215" s="9" t="s">
        <v>158</v>
      </c>
      <c r="E215" s="112" t="s">
        <v>180</v>
      </c>
      <c r="F215" s="112"/>
      <c r="G215" s="19">
        <f>G216</f>
        <v>368704</v>
      </c>
    </row>
    <row r="216" spans="1:7" ht="25.5">
      <c r="A216" s="81" t="s">
        <v>184</v>
      </c>
      <c r="B216" s="96" t="s">
        <v>10</v>
      </c>
      <c r="C216" s="9" t="s">
        <v>291</v>
      </c>
      <c r="D216" s="9" t="s">
        <v>158</v>
      </c>
      <c r="E216" s="112" t="s">
        <v>183</v>
      </c>
      <c r="F216" s="112"/>
      <c r="G216" s="36">
        <f>G217</f>
        <v>368704</v>
      </c>
    </row>
    <row r="217" spans="1:7" ht="25.5">
      <c r="A217" s="42" t="s">
        <v>156</v>
      </c>
      <c r="B217" s="96" t="s">
        <v>10</v>
      </c>
      <c r="C217" s="9" t="s">
        <v>291</v>
      </c>
      <c r="D217" s="9" t="s">
        <v>158</v>
      </c>
      <c r="E217" s="112" t="s">
        <v>396</v>
      </c>
      <c r="F217" s="112"/>
      <c r="G217" s="19">
        <f>G218</f>
        <v>368704</v>
      </c>
    </row>
    <row r="218" spans="1:7" ht="25.5">
      <c r="A218" s="42" t="s">
        <v>397</v>
      </c>
      <c r="B218" s="96" t="s">
        <v>10</v>
      </c>
      <c r="C218" s="9">
        <v>10</v>
      </c>
      <c r="D218" s="9" t="s">
        <v>158</v>
      </c>
      <c r="E218" s="112" t="s">
        <v>398</v>
      </c>
      <c r="F218" s="112"/>
      <c r="G218" s="19">
        <f>G219</f>
        <v>368704</v>
      </c>
    </row>
    <row r="219" spans="1:7" ht="15.75">
      <c r="A219" s="43" t="s">
        <v>157</v>
      </c>
      <c r="B219" s="96" t="s">
        <v>10</v>
      </c>
      <c r="C219" s="12" t="s">
        <v>291</v>
      </c>
      <c r="D219" s="12" t="s">
        <v>158</v>
      </c>
      <c r="E219" s="114" t="s">
        <v>398</v>
      </c>
      <c r="F219" s="114" t="s">
        <v>107</v>
      </c>
      <c r="G219" s="20">
        <v>368704</v>
      </c>
    </row>
    <row r="220" spans="1:7" ht="15.75">
      <c r="A220" s="42" t="s">
        <v>302</v>
      </c>
      <c r="B220" s="96" t="s">
        <v>10</v>
      </c>
      <c r="C220" s="9">
        <v>10</v>
      </c>
      <c r="D220" s="9" t="s">
        <v>160</v>
      </c>
      <c r="E220" s="112"/>
      <c r="F220" s="112"/>
      <c r="G220" s="19">
        <f>G221</f>
        <v>45000</v>
      </c>
    </row>
    <row r="221" spans="1:7" ht="38.25">
      <c r="A221" s="81" t="s">
        <v>479</v>
      </c>
      <c r="B221" s="96" t="s">
        <v>10</v>
      </c>
      <c r="C221" s="9">
        <v>10</v>
      </c>
      <c r="D221" s="9" t="s">
        <v>160</v>
      </c>
      <c r="E221" s="112" t="s">
        <v>180</v>
      </c>
      <c r="F221" s="112"/>
      <c r="G221" s="19">
        <f>G222</f>
        <v>45000</v>
      </c>
    </row>
    <row r="222" spans="1:7" ht="25.5">
      <c r="A222" s="81" t="s">
        <v>184</v>
      </c>
      <c r="B222" s="96" t="s">
        <v>10</v>
      </c>
      <c r="C222" s="9" t="s">
        <v>291</v>
      </c>
      <c r="D222" s="9" t="s">
        <v>160</v>
      </c>
      <c r="E222" s="112" t="s">
        <v>183</v>
      </c>
      <c r="F222" s="112"/>
      <c r="G222" s="36">
        <f>G223</f>
        <v>45000</v>
      </c>
    </row>
    <row r="223" spans="1:7" ht="25.5">
      <c r="A223" s="42" t="s">
        <v>156</v>
      </c>
      <c r="B223" s="96" t="s">
        <v>10</v>
      </c>
      <c r="C223" s="9" t="s">
        <v>291</v>
      </c>
      <c r="D223" s="9" t="s">
        <v>160</v>
      </c>
      <c r="E223" s="112" t="s">
        <v>396</v>
      </c>
      <c r="F223" s="112"/>
      <c r="G223" s="19">
        <f>G224</f>
        <v>45000</v>
      </c>
    </row>
    <row r="224" spans="1:7" ht="25.5">
      <c r="A224" s="42" t="s">
        <v>399</v>
      </c>
      <c r="B224" s="96" t="s">
        <v>10</v>
      </c>
      <c r="C224" s="9">
        <v>10</v>
      </c>
      <c r="D224" s="9" t="s">
        <v>160</v>
      </c>
      <c r="E224" s="112" t="s">
        <v>400</v>
      </c>
      <c r="F224" s="112"/>
      <c r="G224" s="19">
        <f>G225</f>
        <v>45000</v>
      </c>
    </row>
    <row r="225" spans="1:7" ht="15.75">
      <c r="A225" s="43" t="s">
        <v>157</v>
      </c>
      <c r="B225" s="96" t="s">
        <v>10</v>
      </c>
      <c r="C225" s="12" t="s">
        <v>291</v>
      </c>
      <c r="D225" s="12" t="s">
        <v>160</v>
      </c>
      <c r="E225" s="114" t="s">
        <v>400</v>
      </c>
      <c r="F225" s="114" t="s">
        <v>107</v>
      </c>
      <c r="G225" s="20">
        <v>45000</v>
      </c>
    </row>
    <row r="226" spans="1:7" ht="38.25">
      <c r="A226" s="89" t="s">
        <v>356</v>
      </c>
      <c r="B226" s="96" t="s">
        <v>10</v>
      </c>
      <c r="C226" s="9" t="s">
        <v>291</v>
      </c>
      <c r="D226" s="9" t="s">
        <v>160</v>
      </c>
      <c r="E226" s="9" t="s">
        <v>189</v>
      </c>
      <c r="F226" s="9"/>
      <c r="G226" s="19">
        <f>G227</f>
        <v>89000</v>
      </c>
    </row>
    <row r="227" spans="1:7" ht="38.25">
      <c r="A227" s="89" t="s">
        <v>364</v>
      </c>
      <c r="B227" s="96" t="s">
        <v>10</v>
      </c>
      <c r="C227" s="9" t="s">
        <v>291</v>
      </c>
      <c r="D227" s="9" t="s">
        <v>160</v>
      </c>
      <c r="E227" s="9" t="s">
        <v>188</v>
      </c>
      <c r="F227" s="9"/>
      <c r="G227" s="19">
        <f>G228</f>
        <v>89000</v>
      </c>
    </row>
    <row r="228" spans="1:7" ht="51">
      <c r="A228" s="91" t="s">
        <v>410</v>
      </c>
      <c r="B228" s="96" t="s">
        <v>10</v>
      </c>
      <c r="C228" s="9" t="s">
        <v>291</v>
      </c>
      <c r="D228" s="9" t="s">
        <v>160</v>
      </c>
      <c r="E228" s="9" t="s">
        <v>102</v>
      </c>
      <c r="F228" s="9"/>
      <c r="G228" s="19">
        <f>G230</f>
        <v>89000</v>
      </c>
    </row>
    <row r="229" spans="1:7" ht="15.75">
      <c r="A229" s="43" t="s">
        <v>389</v>
      </c>
      <c r="B229" s="96" t="s">
        <v>10</v>
      </c>
      <c r="C229" s="12" t="s">
        <v>291</v>
      </c>
      <c r="D229" s="12" t="s">
        <v>160</v>
      </c>
      <c r="E229" s="12" t="s">
        <v>102</v>
      </c>
      <c r="F229" s="114" t="s">
        <v>388</v>
      </c>
      <c r="G229" s="19">
        <f>G230</f>
        <v>89000</v>
      </c>
    </row>
    <row r="230" spans="1:7" ht="38.25">
      <c r="A230" s="43" t="s">
        <v>391</v>
      </c>
      <c r="B230" s="96" t="s">
        <v>10</v>
      </c>
      <c r="C230" s="12" t="s">
        <v>291</v>
      </c>
      <c r="D230" s="12" t="s">
        <v>160</v>
      </c>
      <c r="E230" s="12" t="s">
        <v>102</v>
      </c>
      <c r="F230" s="114" t="s">
        <v>390</v>
      </c>
      <c r="G230" s="20">
        <v>89000</v>
      </c>
    </row>
    <row r="231" spans="1:7" ht="16.5">
      <c r="A231" s="49" t="s">
        <v>167</v>
      </c>
      <c r="B231" s="97" t="s">
        <v>10</v>
      </c>
      <c r="C231" s="48">
        <v>11</v>
      </c>
      <c r="D231" s="48"/>
      <c r="E231" s="48"/>
      <c r="F231" s="48"/>
      <c r="G231" s="50">
        <f>G232</f>
        <v>63000</v>
      </c>
    </row>
    <row r="232" spans="1:7" ht="15.75">
      <c r="A232" s="42" t="s">
        <v>288</v>
      </c>
      <c r="B232" s="96" t="s">
        <v>10</v>
      </c>
      <c r="C232" s="9">
        <v>11</v>
      </c>
      <c r="D232" s="9" t="s">
        <v>158</v>
      </c>
      <c r="E232" s="9"/>
      <c r="F232" s="9"/>
      <c r="G232" s="19">
        <f>G233</f>
        <v>63000</v>
      </c>
    </row>
    <row r="233" spans="1:7" ht="25.5">
      <c r="A233" s="42" t="s">
        <v>474</v>
      </c>
      <c r="B233" s="96" t="s">
        <v>10</v>
      </c>
      <c r="C233" s="9">
        <v>11</v>
      </c>
      <c r="D233" s="9" t="s">
        <v>158</v>
      </c>
      <c r="E233" s="9" t="s">
        <v>177</v>
      </c>
      <c r="F233" s="9"/>
      <c r="G233" s="19">
        <f>G234</f>
        <v>63000</v>
      </c>
    </row>
    <row r="234" spans="1:7" ht="25.5">
      <c r="A234" s="42" t="s">
        <v>179</v>
      </c>
      <c r="B234" s="96" t="s">
        <v>10</v>
      </c>
      <c r="C234" s="9" t="s">
        <v>296</v>
      </c>
      <c r="D234" s="9" t="s">
        <v>158</v>
      </c>
      <c r="E234" s="9" t="s">
        <v>178</v>
      </c>
      <c r="F234" s="9"/>
      <c r="G234" s="36">
        <f>G235</f>
        <v>63000</v>
      </c>
    </row>
    <row r="235" spans="1:7" ht="15.75">
      <c r="A235" s="42" t="s">
        <v>168</v>
      </c>
      <c r="B235" s="96" t="s">
        <v>10</v>
      </c>
      <c r="C235" s="9">
        <v>11</v>
      </c>
      <c r="D235" s="9" t="s">
        <v>158</v>
      </c>
      <c r="E235" s="9" t="s">
        <v>176</v>
      </c>
      <c r="F235" s="9"/>
      <c r="G235" s="19">
        <f>G236+G237</f>
        <v>63000</v>
      </c>
    </row>
    <row r="236" spans="1:7" ht="25.5">
      <c r="A236" s="90" t="s">
        <v>109</v>
      </c>
      <c r="B236" s="96" t="s">
        <v>10</v>
      </c>
      <c r="C236" s="12" t="s">
        <v>296</v>
      </c>
      <c r="D236" s="12" t="s">
        <v>158</v>
      </c>
      <c r="E236" s="12" t="s">
        <v>176</v>
      </c>
      <c r="F236" s="12" t="s">
        <v>101</v>
      </c>
      <c r="G236" s="20">
        <v>57000</v>
      </c>
    </row>
    <row r="237" spans="1:7" ht="15.75">
      <c r="A237" s="201" t="s">
        <v>499</v>
      </c>
      <c r="B237" s="96" t="s">
        <v>10</v>
      </c>
      <c r="C237" s="12" t="s">
        <v>296</v>
      </c>
      <c r="D237" s="12" t="s">
        <v>158</v>
      </c>
      <c r="E237" s="12" t="s">
        <v>176</v>
      </c>
      <c r="F237" s="12" t="s">
        <v>498</v>
      </c>
      <c r="G237" s="20">
        <v>6000</v>
      </c>
    </row>
    <row r="238" spans="1:7" ht="3" customHeight="1">
      <c r="A238" s="49" t="s">
        <v>403</v>
      </c>
      <c r="B238" s="97" t="s">
        <v>10</v>
      </c>
      <c r="C238" s="48" t="s">
        <v>290</v>
      </c>
      <c r="D238" s="48"/>
      <c r="E238" s="113"/>
      <c r="F238" s="48"/>
      <c r="G238" s="50">
        <f>G239</f>
        <v>0</v>
      </c>
    </row>
    <row r="239" spans="1:7" ht="25.5" hidden="1">
      <c r="A239" s="42" t="s">
        <v>404</v>
      </c>
      <c r="B239" s="96" t="s">
        <v>10</v>
      </c>
      <c r="C239" s="9" t="s">
        <v>290</v>
      </c>
      <c r="D239" s="9" t="s">
        <v>158</v>
      </c>
      <c r="E239" s="112"/>
      <c r="F239" s="12"/>
      <c r="G239" s="19">
        <f>G240</f>
        <v>0</v>
      </c>
    </row>
    <row r="240" spans="1:7" ht="38.25" hidden="1">
      <c r="A240" s="89" t="s">
        <v>405</v>
      </c>
      <c r="B240" s="96" t="s">
        <v>10</v>
      </c>
      <c r="C240" s="9" t="s">
        <v>290</v>
      </c>
      <c r="D240" s="9" t="s">
        <v>158</v>
      </c>
      <c r="E240" s="112" t="s">
        <v>189</v>
      </c>
      <c r="F240" s="12"/>
      <c r="G240" s="19">
        <f>G241</f>
        <v>0</v>
      </c>
    </row>
    <row r="241" spans="1:7" ht="38.25" hidden="1">
      <c r="A241" s="89" t="s">
        <v>401</v>
      </c>
      <c r="B241" s="96" t="s">
        <v>10</v>
      </c>
      <c r="C241" s="9" t="s">
        <v>290</v>
      </c>
      <c r="D241" s="9" t="s">
        <v>158</v>
      </c>
      <c r="E241" s="112" t="s">
        <v>188</v>
      </c>
      <c r="F241" s="12"/>
      <c r="G241" s="19">
        <f>G242</f>
        <v>0</v>
      </c>
    </row>
    <row r="242" spans="1:7" ht="15.75" hidden="1">
      <c r="A242" s="90" t="s">
        <v>406</v>
      </c>
      <c r="B242" s="96" t="s">
        <v>10</v>
      </c>
      <c r="C242" s="12" t="s">
        <v>290</v>
      </c>
      <c r="D242" s="12" t="s">
        <v>158</v>
      </c>
      <c r="E242" s="114" t="s">
        <v>408</v>
      </c>
      <c r="F242" s="12"/>
      <c r="G242" s="19">
        <f>G243</f>
        <v>0</v>
      </c>
    </row>
    <row r="243" spans="1:7" ht="15.75" hidden="1">
      <c r="A243" s="90" t="s">
        <v>407</v>
      </c>
      <c r="B243" s="96" t="s">
        <v>10</v>
      </c>
      <c r="C243" s="12" t="s">
        <v>290</v>
      </c>
      <c r="D243" s="12" t="s">
        <v>158</v>
      </c>
      <c r="E243" s="114" t="s">
        <v>408</v>
      </c>
      <c r="F243" s="12" t="s">
        <v>14</v>
      </c>
      <c r="G243" s="20">
        <v>0</v>
      </c>
    </row>
    <row r="244" spans="1:7" ht="15.75">
      <c r="A244" s="46" t="s">
        <v>303</v>
      </c>
      <c r="B244" s="98"/>
      <c r="C244" s="32"/>
      <c r="D244" s="32"/>
      <c r="E244" s="32"/>
      <c r="F244" s="32"/>
      <c r="G244" s="33">
        <f>G7+G49+G56+G91+G109+G174+G180+G231+G213+G238+G226+G170</f>
        <v>15426978.98</v>
      </c>
    </row>
  </sheetData>
  <sheetProtection/>
  <mergeCells count="4">
    <mergeCell ref="A3:G3"/>
    <mergeCell ref="A2:G2"/>
    <mergeCell ref="A5:A6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8"/>
  <sheetViews>
    <sheetView view="pageBreakPreview" zoomScaleSheetLayoutView="100" zoomScalePageLayoutView="0" workbookViewId="0" topLeftCell="A10">
      <selection activeCell="K136" sqref="K136"/>
    </sheetView>
  </sheetViews>
  <sheetFormatPr defaultColWidth="9.140625" defaultRowHeight="15"/>
  <cols>
    <col min="1" max="1" width="65.421875" style="7" customWidth="1"/>
    <col min="2" max="2" width="15.00390625" style="24" customWidth="1"/>
    <col min="3" max="3" width="7.00390625" style="25" customWidth="1"/>
    <col min="4" max="4" width="6.140625" style="25" customWidth="1"/>
    <col min="5" max="5" width="7.28125" style="25" customWidth="1"/>
    <col min="6" max="6" width="5.57421875" style="25" customWidth="1"/>
    <col min="7" max="7" width="15.28125" style="23" customWidth="1"/>
  </cols>
  <sheetData>
    <row r="1" spans="1:7" ht="63" customHeight="1">
      <c r="A1" s="280" t="s">
        <v>639</v>
      </c>
      <c r="B1" s="281"/>
      <c r="C1" s="281"/>
      <c r="D1" s="281"/>
      <c r="E1" s="281"/>
      <c r="F1" s="281"/>
      <c r="G1" s="281"/>
    </row>
    <row r="2" spans="1:7" ht="67.5" customHeight="1">
      <c r="A2" s="280" t="s">
        <v>569</v>
      </c>
      <c r="B2" s="281"/>
      <c r="C2" s="281"/>
      <c r="D2" s="281"/>
      <c r="E2" s="281"/>
      <c r="F2" s="281"/>
      <c r="G2" s="281"/>
    </row>
    <row r="3" spans="1:7" ht="63" customHeight="1">
      <c r="A3" s="282" t="s">
        <v>496</v>
      </c>
      <c r="B3" s="283"/>
      <c r="C3" s="283"/>
      <c r="D3" s="283"/>
      <c r="E3" s="283"/>
      <c r="F3" s="283"/>
      <c r="G3" s="283"/>
    </row>
    <row r="4" spans="1:7" ht="16.5" thickBot="1">
      <c r="A4" s="168"/>
      <c r="B4" s="169"/>
      <c r="C4" s="170"/>
      <c r="D4" s="170"/>
      <c r="E4" s="170"/>
      <c r="F4" s="170"/>
      <c r="G4" s="171" t="s">
        <v>219</v>
      </c>
    </row>
    <row r="5" spans="1:7" ht="15.75" customHeight="1">
      <c r="A5" s="284" t="s">
        <v>250</v>
      </c>
      <c r="B5" s="286" t="s">
        <v>173</v>
      </c>
      <c r="C5" s="288" t="s">
        <v>251</v>
      </c>
      <c r="D5" s="288" t="s">
        <v>172</v>
      </c>
      <c r="E5" s="288" t="s">
        <v>136</v>
      </c>
      <c r="F5" s="288" t="s">
        <v>252</v>
      </c>
      <c r="G5" s="172" t="s">
        <v>138</v>
      </c>
    </row>
    <row r="6" spans="1:7" ht="49.5" customHeight="1">
      <c r="A6" s="285"/>
      <c r="B6" s="287"/>
      <c r="C6" s="289"/>
      <c r="D6" s="289"/>
      <c r="E6" s="289"/>
      <c r="F6" s="289"/>
      <c r="G6" s="173" t="s">
        <v>497</v>
      </c>
    </row>
    <row r="7" spans="1:7" ht="31.5">
      <c r="A7" s="174" t="s">
        <v>474</v>
      </c>
      <c r="B7" s="100" t="s">
        <v>177</v>
      </c>
      <c r="C7" s="103"/>
      <c r="D7" s="103"/>
      <c r="E7" s="103"/>
      <c r="F7" s="103"/>
      <c r="G7" s="108">
        <f>G8</f>
        <v>63000</v>
      </c>
    </row>
    <row r="8" spans="1:7" ht="15.75">
      <c r="A8" s="175" t="s">
        <v>168</v>
      </c>
      <c r="B8" s="129" t="s">
        <v>178</v>
      </c>
      <c r="C8" s="176"/>
      <c r="D8" s="176"/>
      <c r="E8" s="176"/>
      <c r="F8" s="176"/>
      <c r="G8" s="109">
        <f>G9</f>
        <v>63000</v>
      </c>
    </row>
    <row r="9" spans="1:7" ht="15.75">
      <c r="A9" s="175" t="s">
        <v>167</v>
      </c>
      <c r="B9" s="129" t="s">
        <v>402</v>
      </c>
      <c r="C9" s="176">
        <v>11</v>
      </c>
      <c r="D9" s="176"/>
      <c r="E9" s="176"/>
      <c r="F9" s="176"/>
      <c r="G9" s="109">
        <f>G10</f>
        <v>63000</v>
      </c>
    </row>
    <row r="10" spans="1:7" ht="15.75">
      <c r="A10" s="175" t="s">
        <v>347</v>
      </c>
      <c r="B10" s="129" t="s">
        <v>402</v>
      </c>
      <c r="C10" s="176">
        <v>11</v>
      </c>
      <c r="D10" s="176" t="s">
        <v>158</v>
      </c>
      <c r="E10" s="176"/>
      <c r="F10" s="176"/>
      <c r="G10" s="109">
        <f>G11+G13</f>
        <v>63000</v>
      </c>
    </row>
    <row r="11" spans="1:7" ht="31.5">
      <c r="A11" s="177" t="s">
        <v>109</v>
      </c>
      <c r="B11" s="129" t="s">
        <v>402</v>
      </c>
      <c r="C11" s="176" t="s">
        <v>296</v>
      </c>
      <c r="D11" s="176" t="s">
        <v>158</v>
      </c>
      <c r="E11" s="176" t="s">
        <v>101</v>
      </c>
      <c r="F11" s="176"/>
      <c r="G11" s="109">
        <v>57000</v>
      </c>
    </row>
    <row r="12" spans="1:7" ht="31.5">
      <c r="A12" s="175" t="s">
        <v>15</v>
      </c>
      <c r="B12" s="129" t="s">
        <v>402</v>
      </c>
      <c r="C12" s="176">
        <v>11</v>
      </c>
      <c r="D12" s="176" t="s">
        <v>158</v>
      </c>
      <c r="E12" s="176" t="s">
        <v>101</v>
      </c>
      <c r="F12" s="176" t="s">
        <v>10</v>
      </c>
      <c r="G12" s="106">
        <v>57000</v>
      </c>
    </row>
    <row r="13" spans="1:7" ht="15.75">
      <c r="A13" s="219" t="s">
        <v>499</v>
      </c>
      <c r="B13" s="129" t="s">
        <v>402</v>
      </c>
      <c r="C13" s="176" t="s">
        <v>296</v>
      </c>
      <c r="D13" s="176" t="s">
        <v>158</v>
      </c>
      <c r="E13" s="176" t="s">
        <v>498</v>
      </c>
      <c r="F13" s="176"/>
      <c r="G13" s="109">
        <f>G14</f>
        <v>6000</v>
      </c>
    </row>
    <row r="14" spans="1:7" ht="31.5">
      <c r="A14" s="175" t="s">
        <v>15</v>
      </c>
      <c r="B14" s="129" t="s">
        <v>402</v>
      </c>
      <c r="C14" s="176">
        <v>11</v>
      </c>
      <c r="D14" s="176" t="s">
        <v>158</v>
      </c>
      <c r="E14" s="176" t="s">
        <v>498</v>
      </c>
      <c r="F14" s="176" t="s">
        <v>10</v>
      </c>
      <c r="G14" s="106">
        <v>6000</v>
      </c>
    </row>
    <row r="15" spans="1:7" ht="47.25">
      <c r="A15" s="178" t="s">
        <v>480</v>
      </c>
      <c r="B15" s="100" t="s">
        <v>180</v>
      </c>
      <c r="C15" s="103"/>
      <c r="D15" s="103"/>
      <c r="E15" s="103"/>
      <c r="F15" s="103"/>
      <c r="G15" s="108">
        <f>G16</f>
        <v>413704</v>
      </c>
    </row>
    <row r="16" spans="1:7" ht="31.5">
      <c r="A16" s="175" t="s">
        <v>156</v>
      </c>
      <c r="B16" s="129" t="s">
        <v>183</v>
      </c>
      <c r="C16" s="176"/>
      <c r="D16" s="176"/>
      <c r="E16" s="176"/>
      <c r="F16" s="176"/>
      <c r="G16" s="109">
        <f>G17+G22</f>
        <v>413704</v>
      </c>
    </row>
    <row r="17" spans="1:7" ht="15.75">
      <c r="A17" s="179" t="s">
        <v>253</v>
      </c>
      <c r="B17" s="129" t="s">
        <v>396</v>
      </c>
      <c r="C17" s="176">
        <v>10</v>
      </c>
      <c r="D17" s="176"/>
      <c r="E17" s="176"/>
      <c r="F17" s="176"/>
      <c r="G17" s="109">
        <f>G18</f>
        <v>368704</v>
      </c>
    </row>
    <row r="18" spans="1:7" ht="15.75">
      <c r="A18" s="179" t="s">
        <v>155</v>
      </c>
      <c r="B18" s="129" t="s">
        <v>396</v>
      </c>
      <c r="C18" s="176">
        <v>10</v>
      </c>
      <c r="D18" s="176" t="s">
        <v>158</v>
      </c>
      <c r="E18" s="176"/>
      <c r="F18" s="176"/>
      <c r="G18" s="109">
        <f>G19</f>
        <v>368704</v>
      </c>
    </row>
    <row r="19" spans="1:7" ht="31.5">
      <c r="A19" s="179" t="s">
        <v>16</v>
      </c>
      <c r="B19" s="129" t="s">
        <v>398</v>
      </c>
      <c r="C19" s="176">
        <v>10</v>
      </c>
      <c r="D19" s="176" t="s">
        <v>158</v>
      </c>
      <c r="E19" s="176"/>
      <c r="F19" s="176"/>
      <c r="G19" s="109">
        <f>G20</f>
        <v>368704</v>
      </c>
    </row>
    <row r="20" spans="1:7" ht="15.75">
      <c r="A20" s="179" t="s">
        <v>157</v>
      </c>
      <c r="B20" s="129" t="s">
        <v>398</v>
      </c>
      <c r="C20" s="176" t="s">
        <v>291</v>
      </c>
      <c r="D20" s="176" t="s">
        <v>158</v>
      </c>
      <c r="E20" s="176" t="s">
        <v>107</v>
      </c>
      <c r="F20" s="99"/>
      <c r="G20" s="109">
        <f>G21</f>
        <v>368704</v>
      </c>
    </row>
    <row r="21" spans="1:7" ht="31.5">
      <c r="A21" s="175" t="s">
        <v>17</v>
      </c>
      <c r="B21" s="129" t="s">
        <v>398</v>
      </c>
      <c r="C21" s="176">
        <v>10</v>
      </c>
      <c r="D21" s="176" t="s">
        <v>158</v>
      </c>
      <c r="E21" s="176" t="s">
        <v>107</v>
      </c>
      <c r="F21" s="176" t="s">
        <v>10</v>
      </c>
      <c r="G21" s="106">
        <v>368704</v>
      </c>
    </row>
    <row r="22" spans="1:7" ht="31.5">
      <c r="A22" s="175" t="s">
        <v>166</v>
      </c>
      <c r="B22" s="129" t="s">
        <v>400</v>
      </c>
      <c r="C22" s="176"/>
      <c r="D22" s="176"/>
      <c r="E22" s="176"/>
      <c r="F22" s="176"/>
      <c r="G22" s="109">
        <f>G23</f>
        <v>45000</v>
      </c>
    </row>
    <row r="23" spans="1:7" ht="15.75">
      <c r="A23" s="175" t="s">
        <v>254</v>
      </c>
      <c r="B23" s="129" t="s">
        <v>400</v>
      </c>
      <c r="C23" s="176">
        <v>10</v>
      </c>
      <c r="D23" s="176" t="s">
        <v>160</v>
      </c>
      <c r="E23" s="176"/>
      <c r="F23" s="176"/>
      <c r="G23" s="109">
        <f>G24</f>
        <v>45000</v>
      </c>
    </row>
    <row r="24" spans="1:7" ht="15.75">
      <c r="A24" s="179" t="s">
        <v>157</v>
      </c>
      <c r="B24" s="129" t="s">
        <v>400</v>
      </c>
      <c r="C24" s="176" t="s">
        <v>291</v>
      </c>
      <c r="D24" s="176" t="s">
        <v>160</v>
      </c>
      <c r="E24" s="176" t="s">
        <v>107</v>
      </c>
      <c r="F24" s="99"/>
      <c r="G24" s="109">
        <f>G25</f>
        <v>45000</v>
      </c>
    </row>
    <row r="25" spans="1:7" ht="31.5">
      <c r="A25" s="175" t="s">
        <v>17</v>
      </c>
      <c r="B25" s="129" t="s">
        <v>400</v>
      </c>
      <c r="C25" s="176">
        <v>10</v>
      </c>
      <c r="D25" s="176" t="s">
        <v>160</v>
      </c>
      <c r="E25" s="176" t="s">
        <v>107</v>
      </c>
      <c r="F25" s="176" t="s">
        <v>10</v>
      </c>
      <c r="G25" s="106">
        <v>45000</v>
      </c>
    </row>
    <row r="26" spans="1:7" ht="47.25">
      <c r="A26" s="178" t="s">
        <v>481</v>
      </c>
      <c r="B26" s="100" t="s">
        <v>192</v>
      </c>
      <c r="C26" s="103"/>
      <c r="D26" s="103"/>
      <c r="E26" s="103"/>
      <c r="F26" s="103"/>
      <c r="G26" s="108">
        <f>G27</f>
        <v>70000</v>
      </c>
    </row>
    <row r="27" spans="1:7" ht="31.5">
      <c r="A27" s="175" t="s">
        <v>195</v>
      </c>
      <c r="B27" s="129" t="s">
        <v>193</v>
      </c>
      <c r="C27" s="99"/>
      <c r="D27" s="99"/>
      <c r="E27" s="99"/>
      <c r="F27" s="99"/>
      <c r="G27" s="109">
        <f>G28+G33</f>
        <v>70000</v>
      </c>
    </row>
    <row r="28" spans="1:7" ht="15.75">
      <c r="A28" s="175" t="s">
        <v>140</v>
      </c>
      <c r="B28" s="129" t="s">
        <v>360</v>
      </c>
      <c r="C28" s="176" t="s">
        <v>158</v>
      </c>
      <c r="D28" s="176"/>
      <c r="E28" s="176"/>
      <c r="F28" s="176"/>
      <c r="G28" s="109">
        <f>G29</f>
        <v>10000</v>
      </c>
    </row>
    <row r="29" spans="1:7" ht="15.75">
      <c r="A29" s="175" t="s">
        <v>142</v>
      </c>
      <c r="B29" s="129" t="s">
        <v>360</v>
      </c>
      <c r="C29" s="176" t="s">
        <v>158</v>
      </c>
      <c r="D29" s="176" t="s">
        <v>290</v>
      </c>
      <c r="E29" s="176"/>
      <c r="F29" s="176"/>
      <c r="G29" s="109">
        <f>G30</f>
        <v>10000</v>
      </c>
    </row>
    <row r="30" spans="1:7" ht="31.5">
      <c r="A30" s="175" t="s">
        <v>18</v>
      </c>
      <c r="B30" s="129" t="s">
        <v>360</v>
      </c>
      <c r="C30" s="176" t="s">
        <v>158</v>
      </c>
      <c r="D30" s="176" t="s">
        <v>290</v>
      </c>
      <c r="E30" s="176"/>
      <c r="F30" s="176"/>
      <c r="G30" s="109">
        <f>G31</f>
        <v>10000</v>
      </c>
    </row>
    <row r="31" spans="1:7" ht="15.75">
      <c r="A31" s="90" t="s">
        <v>499</v>
      </c>
      <c r="B31" s="129" t="s">
        <v>360</v>
      </c>
      <c r="C31" s="176" t="s">
        <v>158</v>
      </c>
      <c r="D31" s="176" t="s">
        <v>290</v>
      </c>
      <c r="E31" s="176" t="s">
        <v>498</v>
      </c>
      <c r="F31" s="176"/>
      <c r="G31" s="302">
        <f>G32</f>
        <v>10000</v>
      </c>
    </row>
    <row r="32" spans="1:7" ht="31.5">
      <c r="A32" s="175" t="s">
        <v>17</v>
      </c>
      <c r="B32" s="129" t="s">
        <v>360</v>
      </c>
      <c r="C32" s="176" t="s">
        <v>158</v>
      </c>
      <c r="D32" s="176" t="s">
        <v>290</v>
      </c>
      <c r="E32" s="176" t="s">
        <v>498</v>
      </c>
      <c r="F32" s="176" t="s">
        <v>10</v>
      </c>
      <c r="G32" s="106">
        <v>10000</v>
      </c>
    </row>
    <row r="33" spans="1:7" ht="15.75">
      <c r="A33" s="175" t="s">
        <v>19</v>
      </c>
      <c r="B33" s="129" t="s">
        <v>360</v>
      </c>
      <c r="C33" s="176" t="s">
        <v>164</v>
      </c>
      <c r="D33" s="176"/>
      <c r="E33" s="176"/>
      <c r="F33" s="176"/>
      <c r="G33" s="109">
        <f>G34</f>
        <v>60000</v>
      </c>
    </row>
    <row r="34" spans="1:7" ht="15.75">
      <c r="A34" s="175" t="s">
        <v>20</v>
      </c>
      <c r="B34" s="129" t="s">
        <v>360</v>
      </c>
      <c r="C34" s="176" t="s">
        <v>164</v>
      </c>
      <c r="D34" s="176" t="s">
        <v>161</v>
      </c>
      <c r="E34" s="176"/>
      <c r="F34" s="176"/>
      <c r="G34" s="109">
        <f>G35</f>
        <v>60000</v>
      </c>
    </row>
    <row r="35" spans="1:7" ht="31.5">
      <c r="A35" s="175" t="s">
        <v>141</v>
      </c>
      <c r="B35" s="129" t="s">
        <v>360</v>
      </c>
      <c r="C35" s="176" t="s">
        <v>164</v>
      </c>
      <c r="D35" s="176" t="s">
        <v>161</v>
      </c>
      <c r="E35" s="176" t="s">
        <v>101</v>
      </c>
      <c r="F35" s="176"/>
      <c r="G35" s="302">
        <f>G36</f>
        <v>60000</v>
      </c>
    </row>
    <row r="36" spans="1:7" ht="31.5">
      <c r="A36" s="175" t="s">
        <v>17</v>
      </c>
      <c r="B36" s="129" t="s">
        <v>360</v>
      </c>
      <c r="C36" s="176" t="s">
        <v>164</v>
      </c>
      <c r="D36" s="176" t="s">
        <v>161</v>
      </c>
      <c r="E36" s="176" t="s">
        <v>101</v>
      </c>
      <c r="F36" s="176" t="s">
        <v>10</v>
      </c>
      <c r="G36" s="106">
        <v>60000</v>
      </c>
    </row>
    <row r="37" spans="1:7" ht="47.25">
      <c r="A37" s="202" t="s">
        <v>478</v>
      </c>
      <c r="B37" s="100" t="s">
        <v>196</v>
      </c>
      <c r="C37" s="102"/>
      <c r="D37" s="102"/>
      <c r="E37" s="102"/>
      <c r="F37" s="102"/>
      <c r="G37" s="108">
        <f aca="true" t="shared" si="0" ref="G37:G45">G38</f>
        <v>237000</v>
      </c>
    </row>
    <row r="38" spans="1:7" ht="31.5">
      <c r="A38" s="175" t="s">
        <v>200</v>
      </c>
      <c r="B38" s="129" t="s">
        <v>194</v>
      </c>
      <c r="C38" s="176"/>
      <c r="D38" s="176"/>
      <c r="E38" s="176"/>
      <c r="F38" s="176"/>
      <c r="G38" s="302">
        <f>G39+G44</f>
        <v>237000</v>
      </c>
    </row>
    <row r="39" spans="1:7" ht="15.75">
      <c r="A39" s="175" t="s">
        <v>440</v>
      </c>
      <c r="B39" s="129" t="s">
        <v>381</v>
      </c>
      <c r="C39" s="176" t="s">
        <v>162</v>
      </c>
      <c r="D39" s="176"/>
      <c r="E39" s="176"/>
      <c r="F39" s="176"/>
      <c r="G39" s="109">
        <f t="shared" si="0"/>
        <v>128900</v>
      </c>
    </row>
    <row r="40" spans="1:7" ht="15.75">
      <c r="A40" s="175" t="s">
        <v>518</v>
      </c>
      <c r="B40" s="129" t="s">
        <v>381</v>
      </c>
      <c r="C40" s="176" t="s">
        <v>162</v>
      </c>
      <c r="D40" s="176" t="s">
        <v>162</v>
      </c>
      <c r="E40" s="176"/>
      <c r="F40" s="176"/>
      <c r="G40" s="109">
        <f t="shared" si="0"/>
        <v>128900</v>
      </c>
    </row>
    <row r="41" spans="1:7" ht="31.5">
      <c r="A41" s="175" t="s">
        <v>21</v>
      </c>
      <c r="B41" s="129" t="s">
        <v>381</v>
      </c>
      <c r="C41" s="176" t="s">
        <v>162</v>
      </c>
      <c r="D41" s="176" t="s">
        <v>162</v>
      </c>
      <c r="E41" s="176"/>
      <c r="F41" s="176"/>
      <c r="G41" s="109">
        <f t="shared" si="0"/>
        <v>128900</v>
      </c>
    </row>
    <row r="42" spans="1:7" ht="31.5">
      <c r="A42" s="175" t="s">
        <v>141</v>
      </c>
      <c r="B42" s="129" t="s">
        <v>381</v>
      </c>
      <c r="C42" s="176" t="s">
        <v>162</v>
      </c>
      <c r="D42" s="176" t="s">
        <v>162</v>
      </c>
      <c r="E42" s="176" t="s">
        <v>101</v>
      </c>
      <c r="F42" s="176"/>
      <c r="G42" s="302">
        <f t="shared" si="0"/>
        <v>128900</v>
      </c>
    </row>
    <row r="43" spans="1:7" ht="31.5">
      <c r="A43" s="175" t="s">
        <v>17</v>
      </c>
      <c r="B43" s="129" t="s">
        <v>381</v>
      </c>
      <c r="C43" s="176" t="s">
        <v>162</v>
      </c>
      <c r="D43" s="176" t="s">
        <v>162</v>
      </c>
      <c r="E43" s="176" t="s">
        <v>101</v>
      </c>
      <c r="F43" s="176" t="s">
        <v>10</v>
      </c>
      <c r="G43" s="106">
        <v>128900</v>
      </c>
    </row>
    <row r="44" spans="1:7" ht="31.5">
      <c r="A44" s="175" t="s">
        <v>21</v>
      </c>
      <c r="B44" s="129" t="s">
        <v>526</v>
      </c>
      <c r="C44" s="176" t="s">
        <v>162</v>
      </c>
      <c r="D44" s="176" t="s">
        <v>162</v>
      </c>
      <c r="E44" s="176"/>
      <c r="F44" s="176"/>
      <c r="G44" s="109">
        <f t="shared" si="0"/>
        <v>108100</v>
      </c>
    </row>
    <row r="45" spans="1:7" ht="31.5">
      <c r="A45" s="175" t="s">
        <v>141</v>
      </c>
      <c r="B45" s="129" t="s">
        <v>526</v>
      </c>
      <c r="C45" s="176" t="s">
        <v>162</v>
      </c>
      <c r="D45" s="176" t="s">
        <v>162</v>
      </c>
      <c r="E45" s="176" t="s">
        <v>101</v>
      </c>
      <c r="F45" s="176"/>
      <c r="G45" s="109">
        <f t="shared" si="0"/>
        <v>108100</v>
      </c>
    </row>
    <row r="46" spans="1:7" ht="30.75" customHeight="1">
      <c r="A46" s="175" t="s">
        <v>17</v>
      </c>
      <c r="B46" s="129" t="s">
        <v>526</v>
      </c>
      <c r="C46" s="176" t="s">
        <v>162</v>
      </c>
      <c r="D46" s="176" t="s">
        <v>162</v>
      </c>
      <c r="E46" s="176" t="s">
        <v>101</v>
      </c>
      <c r="F46" s="176" t="s">
        <v>10</v>
      </c>
      <c r="G46" s="106">
        <v>108100</v>
      </c>
    </row>
    <row r="47" spans="1:7" ht="31.5" customHeight="1" hidden="1">
      <c r="A47" s="175" t="s">
        <v>17</v>
      </c>
      <c r="B47" s="129" t="s">
        <v>532</v>
      </c>
      <c r="C47" s="176" t="s">
        <v>165</v>
      </c>
      <c r="D47" s="176" t="s">
        <v>165</v>
      </c>
      <c r="E47" s="176" t="s">
        <v>289</v>
      </c>
      <c r="F47" s="176" t="s">
        <v>533</v>
      </c>
      <c r="G47" s="106">
        <v>0</v>
      </c>
    </row>
    <row r="48" spans="1:7" ht="31.5" customHeight="1" hidden="1">
      <c r="A48" s="175" t="s">
        <v>17</v>
      </c>
      <c r="B48" s="129" t="s">
        <v>534</v>
      </c>
      <c r="C48" s="176" t="s">
        <v>291</v>
      </c>
      <c r="D48" s="176" t="s">
        <v>291</v>
      </c>
      <c r="E48" s="176" t="s">
        <v>535</v>
      </c>
      <c r="F48" s="176" t="s">
        <v>536</v>
      </c>
      <c r="G48" s="106">
        <v>0</v>
      </c>
    </row>
    <row r="49" spans="1:7" ht="29.25" customHeight="1" hidden="1">
      <c r="A49" s="175" t="s">
        <v>17</v>
      </c>
      <c r="B49" s="129" t="s">
        <v>537</v>
      </c>
      <c r="C49" s="176" t="s">
        <v>296</v>
      </c>
      <c r="D49" s="176" t="s">
        <v>296</v>
      </c>
      <c r="E49" s="176" t="s">
        <v>538</v>
      </c>
      <c r="F49" s="176" t="s">
        <v>539</v>
      </c>
      <c r="G49" s="106">
        <v>0</v>
      </c>
    </row>
    <row r="50" spans="1:7" ht="31.5" customHeight="1" hidden="1">
      <c r="A50" s="175" t="s">
        <v>17</v>
      </c>
      <c r="B50" s="129" t="s">
        <v>540</v>
      </c>
      <c r="C50" s="176" t="s">
        <v>292</v>
      </c>
      <c r="D50" s="176" t="s">
        <v>292</v>
      </c>
      <c r="E50" s="176" t="s">
        <v>541</v>
      </c>
      <c r="F50" s="176" t="s">
        <v>542</v>
      </c>
      <c r="G50" s="106">
        <v>0</v>
      </c>
    </row>
    <row r="51" spans="1:7" ht="31.5" customHeight="1" hidden="1">
      <c r="A51" s="175" t="s">
        <v>17</v>
      </c>
      <c r="B51" s="129" t="s">
        <v>543</v>
      </c>
      <c r="C51" s="176" t="s">
        <v>290</v>
      </c>
      <c r="D51" s="176" t="s">
        <v>290</v>
      </c>
      <c r="E51" s="176" t="s">
        <v>544</v>
      </c>
      <c r="F51" s="176" t="s">
        <v>545</v>
      </c>
      <c r="G51" s="106">
        <v>0</v>
      </c>
    </row>
    <row r="52" spans="1:7" ht="31.5" customHeight="1" hidden="1">
      <c r="A52" s="175" t="s">
        <v>17</v>
      </c>
      <c r="B52" s="129" t="s">
        <v>546</v>
      </c>
      <c r="C52" s="176" t="s">
        <v>81</v>
      </c>
      <c r="D52" s="176" t="s">
        <v>81</v>
      </c>
      <c r="E52" s="176" t="s">
        <v>547</v>
      </c>
      <c r="F52" s="176" t="s">
        <v>548</v>
      </c>
      <c r="G52" s="106">
        <v>0</v>
      </c>
    </row>
    <row r="53" spans="1:7" ht="31.5" customHeight="1" hidden="1">
      <c r="A53" s="175" t="s">
        <v>17</v>
      </c>
      <c r="B53" s="129" t="s">
        <v>549</v>
      </c>
      <c r="C53" s="176" t="s">
        <v>550</v>
      </c>
      <c r="D53" s="176" t="s">
        <v>550</v>
      </c>
      <c r="E53" s="176" t="s">
        <v>551</v>
      </c>
      <c r="F53" s="176" t="s">
        <v>552</v>
      </c>
      <c r="G53" s="106">
        <v>0</v>
      </c>
    </row>
    <row r="54" spans="1:7" ht="31.5" customHeight="1" hidden="1">
      <c r="A54" s="175" t="s">
        <v>17</v>
      </c>
      <c r="B54" s="129" t="s">
        <v>553</v>
      </c>
      <c r="C54" s="176" t="s">
        <v>554</v>
      </c>
      <c r="D54" s="176" t="s">
        <v>554</v>
      </c>
      <c r="E54" s="176" t="s">
        <v>555</v>
      </c>
      <c r="F54" s="176" t="s">
        <v>556</v>
      </c>
      <c r="G54" s="106">
        <v>0</v>
      </c>
    </row>
    <row r="55" spans="1:7" ht="31.5" customHeight="1" hidden="1">
      <c r="A55" s="175" t="s">
        <v>17</v>
      </c>
      <c r="B55" s="129" t="s">
        <v>557</v>
      </c>
      <c r="C55" s="176" t="s">
        <v>558</v>
      </c>
      <c r="D55" s="176" t="s">
        <v>558</v>
      </c>
      <c r="E55" s="176" t="s">
        <v>559</v>
      </c>
      <c r="F55" s="176" t="s">
        <v>560</v>
      </c>
      <c r="G55" s="106">
        <v>0</v>
      </c>
    </row>
    <row r="56" spans="1:7" ht="31.5" customHeight="1" hidden="1">
      <c r="A56" s="175" t="s">
        <v>17</v>
      </c>
      <c r="B56" s="129" t="s">
        <v>561</v>
      </c>
      <c r="C56" s="176" t="s">
        <v>562</v>
      </c>
      <c r="D56" s="176" t="s">
        <v>562</v>
      </c>
      <c r="E56" s="176" t="s">
        <v>563</v>
      </c>
      <c r="F56" s="176" t="s">
        <v>564</v>
      </c>
      <c r="G56" s="106">
        <v>0</v>
      </c>
    </row>
    <row r="57" spans="1:7" ht="47.25">
      <c r="A57" s="178" t="s">
        <v>465</v>
      </c>
      <c r="B57" s="100" t="s">
        <v>343</v>
      </c>
      <c r="C57" s="103"/>
      <c r="D57" s="103"/>
      <c r="E57" s="103"/>
      <c r="F57" s="103"/>
      <c r="G57" s="108">
        <f>G58</f>
        <v>1000</v>
      </c>
    </row>
    <row r="58" spans="1:7" ht="15.75">
      <c r="A58" s="179" t="s">
        <v>386</v>
      </c>
      <c r="B58" s="129" t="s">
        <v>344</v>
      </c>
      <c r="C58" s="176"/>
      <c r="D58" s="176"/>
      <c r="E58" s="176"/>
      <c r="F58" s="176"/>
      <c r="G58" s="109">
        <f>G59</f>
        <v>1000</v>
      </c>
    </row>
    <row r="59" spans="1:7" ht="15.75">
      <c r="A59" s="179" t="s">
        <v>151</v>
      </c>
      <c r="B59" s="129" t="s">
        <v>387</v>
      </c>
      <c r="C59" s="176" t="s">
        <v>163</v>
      </c>
      <c r="D59" s="176"/>
      <c r="E59" s="176"/>
      <c r="F59" s="176"/>
      <c r="G59" s="109">
        <f>G60</f>
        <v>1000</v>
      </c>
    </row>
    <row r="60" spans="1:7" ht="31.5">
      <c r="A60" s="179" t="s">
        <v>23</v>
      </c>
      <c r="B60" s="129" t="s">
        <v>387</v>
      </c>
      <c r="C60" s="176" t="s">
        <v>163</v>
      </c>
      <c r="D60" s="176" t="s">
        <v>162</v>
      </c>
      <c r="E60" s="176"/>
      <c r="F60" s="176"/>
      <c r="G60" s="109">
        <f>G61</f>
        <v>1000</v>
      </c>
    </row>
    <row r="61" spans="1:7" ht="31.5">
      <c r="A61" s="175" t="s">
        <v>141</v>
      </c>
      <c r="B61" s="129" t="s">
        <v>387</v>
      </c>
      <c r="C61" s="176" t="s">
        <v>163</v>
      </c>
      <c r="D61" s="176" t="s">
        <v>162</v>
      </c>
      <c r="E61" s="176" t="s">
        <v>101</v>
      </c>
      <c r="F61" s="176"/>
      <c r="G61" s="302">
        <f>G62</f>
        <v>1000</v>
      </c>
    </row>
    <row r="62" spans="1:7" ht="31.5">
      <c r="A62" s="175" t="s">
        <v>17</v>
      </c>
      <c r="B62" s="129" t="s">
        <v>387</v>
      </c>
      <c r="C62" s="176" t="s">
        <v>163</v>
      </c>
      <c r="D62" s="176" t="s">
        <v>162</v>
      </c>
      <c r="E62" s="176" t="s">
        <v>101</v>
      </c>
      <c r="F62" s="176" t="s">
        <v>10</v>
      </c>
      <c r="G62" s="106">
        <v>1000</v>
      </c>
    </row>
    <row r="63" spans="1:7" ht="63">
      <c r="A63" s="217" t="s">
        <v>519</v>
      </c>
      <c r="B63" s="100" t="s">
        <v>115</v>
      </c>
      <c r="C63" s="103"/>
      <c r="D63" s="103"/>
      <c r="E63" s="103"/>
      <c r="F63" s="103"/>
      <c r="G63" s="108">
        <f>G64</f>
        <v>1000</v>
      </c>
    </row>
    <row r="64" spans="1:7" ht="31.5">
      <c r="A64" s="175" t="s">
        <v>345</v>
      </c>
      <c r="B64" s="129" t="s">
        <v>411</v>
      </c>
      <c r="C64" s="176"/>
      <c r="D64" s="176"/>
      <c r="E64" s="176"/>
      <c r="F64" s="176"/>
      <c r="G64" s="109">
        <f>G66</f>
        <v>1000</v>
      </c>
    </row>
    <row r="65" spans="1:7" ht="20.25" customHeight="1">
      <c r="A65" s="175" t="s">
        <v>255</v>
      </c>
      <c r="B65" s="129" t="s">
        <v>411</v>
      </c>
      <c r="C65" s="176" t="s">
        <v>160</v>
      </c>
      <c r="D65" s="176"/>
      <c r="E65" s="176"/>
      <c r="F65" s="176"/>
      <c r="G65" s="109">
        <f>G66</f>
        <v>1000</v>
      </c>
    </row>
    <row r="66" spans="1:7" ht="31.5">
      <c r="A66" s="175" t="s">
        <v>24</v>
      </c>
      <c r="B66" s="129" t="s">
        <v>411</v>
      </c>
      <c r="C66" s="176" t="s">
        <v>160</v>
      </c>
      <c r="D66" s="176" t="s">
        <v>81</v>
      </c>
      <c r="E66" s="176"/>
      <c r="F66" s="176"/>
      <c r="G66" s="109">
        <f>G67</f>
        <v>1000</v>
      </c>
    </row>
    <row r="67" spans="1:7" ht="31.5">
      <c r="A67" s="175" t="s">
        <v>141</v>
      </c>
      <c r="B67" s="129" t="s">
        <v>25</v>
      </c>
      <c r="C67" s="176" t="s">
        <v>160</v>
      </c>
      <c r="D67" s="176" t="s">
        <v>81</v>
      </c>
      <c r="E67" s="176" t="s">
        <v>101</v>
      </c>
      <c r="F67" s="176"/>
      <c r="G67" s="302">
        <f>G68</f>
        <v>1000</v>
      </c>
    </row>
    <row r="68" spans="1:7" ht="31.5">
      <c r="A68" s="175" t="s">
        <v>17</v>
      </c>
      <c r="B68" s="129" t="s">
        <v>25</v>
      </c>
      <c r="C68" s="176" t="s">
        <v>160</v>
      </c>
      <c r="D68" s="176" t="s">
        <v>81</v>
      </c>
      <c r="E68" s="176" t="s">
        <v>101</v>
      </c>
      <c r="F68" s="176" t="s">
        <v>10</v>
      </c>
      <c r="G68" s="106">
        <v>1000</v>
      </c>
    </row>
    <row r="69" spans="1:7" ht="47.25">
      <c r="A69" s="180" t="s">
        <v>520</v>
      </c>
      <c r="B69" s="100" t="s">
        <v>340</v>
      </c>
      <c r="C69" s="103"/>
      <c r="D69" s="103"/>
      <c r="E69" s="103"/>
      <c r="F69" s="103"/>
      <c r="G69" s="108">
        <f>G70+G77</f>
        <v>714000</v>
      </c>
    </row>
    <row r="70" spans="1:7" ht="15.75">
      <c r="A70" s="175" t="s">
        <v>394</v>
      </c>
      <c r="B70" s="129" t="s">
        <v>392</v>
      </c>
      <c r="C70" s="176"/>
      <c r="D70" s="176"/>
      <c r="E70" s="176"/>
      <c r="F70" s="176"/>
      <c r="G70" s="302">
        <f>G73</f>
        <v>696887.88</v>
      </c>
    </row>
    <row r="71" spans="1:7" ht="15.75">
      <c r="A71" s="175" t="s">
        <v>19</v>
      </c>
      <c r="B71" s="129" t="s">
        <v>392</v>
      </c>
      <c r="C71" s="176" t="s">
        <v>164</v>
      </c>
      <c r="D71" s="176"/>
      <c r="E71" s="176"/>
      <c r="F71" s="176"/>
      <c r="G71" s="109">
        <f>G73</f>
        <v>696887.88</v>
      </c>
    </row>
    <row r="72" spans="1:7" ht="15.75">
      <c r="A72" s="175" t="s">
        <v>20</v>
      </c>
      <c r="B72" s="129" t="s">
        <v>392</v>
      </c>
      <c r="C72" s="176" t="s">
        <v>164</v>
      </c>
      <c r="D72" s="176" t="s">
        <v>158</v>
      </c>
      <c r="E72" s="176"/>
      <c r="F72" s="176"/>
      <c r="G72" s="109">
        <f>G73</f>
        <v>696887.88</v>
      </c>
    </row>
    <row r="73" spans="1:7" ht="31.5">
      <c r="A73" s="175" t="s">
        <v>141</v>
      </c>
      <c r="B73" s="129" t="s">
        <v>392</v>
      </c>
      <c r="C73" s="176" t="s">
        <v>164</v>
      </c>
      <c r="D73" s="176" t="s">
        <v>158</v>
      </c>
      <c r="E73" s="176" t="s">
        <v>101</v>
      </c>
      <c r="F73" s="176"/>
      <c r="G73" s="109">
        <f>G74</f>
        <v>696887.88</v>
      </c>
    </row>
    <row r="74" spans="1:7" ht="31.5">
      <c r="A74" s="175" t="s">
        <v>17</v>
      </c>
      <c r="B74" s="129" t="s">
        <v>392</v>
      </c>
      <c r="C74" s="176" t="s">
        <v>164</v>
      </c>
      <c r="D74" s="176" t="s">
        <v>158</v>
      </c>
      <c r="E74" s="176" t="s">
        <v>101</v>
      </c>
      <c r="F74" s="176" t="s">
        <v>10</v>
      </c>
      <c r="G74" s="106">
        <v>696887.88</v>
      </c>
    </row>
    <row r="75" spans="1:7" ht="31.5">
      <c r="A75" s="177" t="s">
        <v>528</v>
      </c>
      <c r="B75" s="129" t="s">
        <v>527</v>
      </c>
      <c r="C75" s="176"/>
      <c r="D75" s="176"/>
      <c r="E75" s="176"/>
      <c r="F75" s="176"/>
      <c r="G75" s="109">
        <f>G76</f>
        <v>17112.12</v>
      </c>
    </row>
    <row r="76" spans="1:7" ht="31.5">
      <c r="A76" s="175" t="s">
        <v>141</v>
      </c>
      <c r="B76" s="129" t="s">
        <v>527</v>
      </c>
      <c r="C76" s="176" t="s">
        <v>164</v>
      </c>
      <c r="D76" s="176" t="s">
        <v>158</v>
      </c>
      <c r="E76" s="176" t="s">
        <v>101</v>
      </c>
      <c r="F76" s="176"/>
      <c r="G76" s="301">
        <f>G77</f>
        <v>17112.12</v>
      </c>
    </row>
    <row r="77" spans="1:7" ht="31.5">
      <c r="A77" s="175" t="s">
        <v>17</v>
      </c>
      <c r="B77" s="129" t="s">
        <v>527</v>
      </c>
      <c r="C77" s="176" t="s">
        <v>164</v>
      </c>
      <c r="D77" s="176" t="s">
        <v>158</v>
      </c>
      <c r="E77" s="176" t="s">
        <v>101</v>
      </c>
      <c r="F77" s="176" t="s">
        <v>10</v>
      </c>
      <c r="G77" s="106">
        <v>17112.12</v>
      </c>
    </row>
    <row r="78" spans="1:7" ht="47.25">
      <c r="A78" s="178" t="s">
        <v>482</v>
      </c>
      <c r="B78" s="103" t="s">
        <v>341</v>
      </c>
      <c r="C78" s="103"/>
      <c r="D78" s="102"/>
      <c r="E78" s="102"/>
      <c r="F78" s="102"/>
      <c r="G78" s="108">
        <f>G79</f>
        <v>368000</v>
      </c>
    </row>
    <row r="79" spans="1:7" ht="31.5">
      <c r="A79" s="179" t="s">
        <v>22</v>
      </c>
      <c r="B79" s="176" t="s">
        <v>342</v>
      </c>
      <c r="C79" s="176"/>
      <c r="D79" s="176"/>
      <c r="E79" s="176"/>
      <c r="F79" s="176"/>
      <c r="G79" s="109">
        <f>G80</f>
        <v>368000</v>
      </c>
    </row>
    <row r="80" spans="1:7" ht="20.25" customHeight="1">
      <c r="A80" s="179" t="s">
        <v>255</v>
      </c>
      <c r="B80" s="129" t="s">
        <v>375</v>
      </c>
      <c r="C80" s="176" t="s">
        <v>160</v>
      </c>
      <c r="D80" s="176"/>
      <c r="E80" s="176"/>
      <c r="F80" s="176"/>
      <c r="G80" s="109">
        <f>G81+G86+G91</f>
        <v>368000</v>
      </c>
    </row>
    <row r="81" spans="1:7" ht="15.75">
      <c r="A81" s="179" t="s">
        <v>144</v>
      </c>
      <c r="B81" s="129" t="s">
        <v>375</v>
      </c>
      <c r="C81" s="176" t="s">
        <v>160</v>
      </c>
      <c r="D81" s="176" t="s">
        <v>291</v>
      </c>
      <c r="E81" s="176"/>
      <c r="F81" s="176"/>
      <c r="G81" s="109">
        <f>G82+G84</f>
        <v>84161.62</v>
      </c>
    </row>
    <row r="82" spans="1:7" ht="31.5">
      <c r="A82" s="175" t="s">
        <v>141</v>
      </c>
      <c r="B82" s="129" t="s">
        <v>375</v>
      </c>
      <c r="C82" s="176" t="s">
        <v>160</v>
      </c>
      <c r="D82" s="176" t="s">
        <v>291</v>
      </c>
      <c r="E82" s="176" t="s">
        <v>101</v>
      </c>
      <c r="F82" s="176"/>
      <c r="G82" s="302">
        <f>G83</f>
        <v>49161.62</v>
      </c>
    </row>
    <row r="83" spans="1:7" ht="31.5">
      <c r="A83" s="175" t="s">
        <v>17</v>
      </c>
      <c r="B83" s="129" t="s">
        <v>375</v>
      </c>
      <c r="C83" s="176" t="s">
        <v>160</v>
      </c>
      <c r="D83" s="176" t="s">
        <v>291</v>
      </c>
      <c r="E83" s="176" t="s">
        <v>101</v>
      </c>
      <c r="F83" s="176" t="s">
        <v>10</v>
      </c>
      <c r="G83" s="106">
        <v>49161.62</v>
      </c>
    </row>
    <row r="84" spans="1:7" ht="15.75">
      <c r="A84" s="219" t="s">
        <v>499</v>
      </c>
      <c r="B84" s="129" t="s">
        <v>375</v>
      </c>
      <c r="C84" s="176" t="s">
        <v>160</v>
      </c>
      <c r="D84" s="176" t="s">
        <v>291</v>
      </c>
      <c r="E84" s="176" t="s">
        <v>498</v>
      </c>
      <c r="F84" s="176"/>
      <c r="G84" s="109">
        <f>G85</f>
        <v>35000</v>
      </c>
    </row>
    <row r="85" spans="1:7" ht="31.5">
      <c r="A85" s="175" t="s">
        <v>17</v>
      </c>
      <c r="B85" s="129" t="s">
        <v>375</v>
      </c>
      <c r="C85" s="176" t="s">
        <v>160</v>
      </c>
      <c r="D85" s="176" t="s">
        <v>291</v>
      </c>
      <c r="E85" s="176" t="s">
        <v>498</v>
      </c>
      <c r="F85" s="176" t="s">
        <v>10</v>
      </c>
      <c r="G85" s="106">
        <v>35000</v>
      </c>
    </row>
    <row r="86" spans="1:7" ht="31.5">
      <c r="A86" s="179" t="s">
        <v>565</v>
      </c>
      <c r="B86" s="176" t="s">
        <v>522</v>
      </c>
      <c r="C86" s="176"/>
      <c r="D86" s="176"/>
      <c r="E86" s="176"/>
      <c r="F86" s="176"/>
      <c r="G86" s="109">
        <f>G87+G89</f>
        <v>229292.93</v>
      </c>
    </row>
    <row r="87" spans="1:7" ht="31.5">
      <c r="A87" s="175" t="s">
        <v>141</v>
      </c>
      <c r="B87" s="176" t="s">
        <v>522</v>
      </c>
      <c r="C87" s="176" t="s">
        <v>160</v>
      </c>
      <c r="D87" s="176" t="s">
        <v>291</v>
      </c>
      <c r="E87" s="176" t="s">
        <v>101</v>
      </c>
      <c r="F87" s="176"/>
      <c r="G87" s="302">
        <f>G88</f>
        <v>128292.93</v>
      </c>
    </row>
    <row r="88" spans="1:7" ht="31.5">
      <c r="A88" s="175" t="s">
        <v>17</v>
      </c>
      <c r="B88" s="176" t="s">
        <v>522</v>
      </c>
      <c r="C88" s="176" t="s">
        <v>160</v>
      </c>
      <c r="D88" s="176" t="s">
        <v>291</v>
      </c>
      <c r="E88" s="176" t="s">
        <v>101</v>
      </c>
      <c r="F88" s="176" t="s">
        <v>10</v>
      </c>
      <c r="G88" s="106">
        <v>128292.93</v>
      </c>
    </row>
    <row r="89" spans="1:7" ht="15.75">
      <c r="A89" s="219" t="s">
        <v>499</v>
      </c>
      <c r="B89" s="176" t="s">
        <v>522</v>
      </c>
      <c r="C89" s="176" t="s">
        <v>160</v>
      </c>
      <c r="D89" s="176" t="s">
        <v>291</v>
      </c>
      <c r="E89" s="176" t="s">
        <v>498</v>
      </c>
      <c r="F89" s="176"/>
      <c r="G89" s="302">
        <f>G90</f>
        <v>101000</v>
      </c>
    </row>
    <row r="90" spans="1:7" ht="31.5">
      <c r="A90" s="175" t="s">
        <v>17</v>
      </c>
      <c r="B90" s="176" t="s">
        <v>522</v>
      </c>
      <c r="C90" s="176" t="s">
        <v>160</v>
      </c>
      <c r="D90" s="176" t="s">
        <v>291</v>
      </c>
      <c r="E90" s="176" t="s">
        <v>498</v>
      </c>
      <c r="F90" s="176" t="s">
        <v>10</v>
      </c>
      <c r="G90" s="106">
        <v>101000</v>
      </c>
    </row>
    <row r="91" spans="1:7" ht="31.5">
      <c r="A91" s="179" t="s">
        <v>525</v>
      </c>
      <c r="B91" s="218" t="s">
        <v>524</v>
      </c>
      <c r="C91" s="176"/>
      <c r="D91" s="176"/>
      <c r="E91" s="176"/>
      <c r="F91" s="176"/>
      <c r="G91" s="220">
        <f>G92</f>
        <v>54545.45</v>
      </c>
    </row>
    <row r="92" spans="1:7" ht="31.5">
      <c r="A92" s="175" t="s">
        <v>141</v>
      </c>
      <c r="B92" s="218" t="s">
        <v>524</v>
      </c>
      <c r="C92" s="176" t="s">
        <v>160</v>
      </c>
      <c r="D92" s="176" t="s">
        <v>291</v>
      </c>
      <c r="E92" s="176" t="s">
        <v>101</v>
      </c>
      <c r="F92" s="176"/>
      <c r="G92" s="303">
        <f>G93</f>
        <v>54545.45</v>
      </c>
    </row>
    <row r="93" spans="1:7" ht="37.5" customHeight="1">
      <c r="A93" s="175" t="s">
        <v>17</v>
      </c>
      <c r="B93" s="218" t="s">
        <v>524</v>
      </c>
      <c r="C93" s="176" t="s">
        <v>160</v>
      </c>
      <c r="D93" s="176" t="s">
        <v>291</v>
      </c>
      <c r="E93" s="176" t="s">
        <v>101</v>
      </c>
      <c r="F93" s="176" t="s">
        <v>10</v>
      </c>
      <c r="G93" s="106">
        <v>54545.45</v>
      </c>
    </row>
    <row r="94" spans="1:7" ht="36.75" customHeight="1" hidden="1">
      <c r="A94" s="178" t="s">
        <v>483</v>
      </c>
      <c r="B94" s="103" t="s">
        <v>26</v>
      </c>
      <c r="C94" s="103"/>
      <c r="D94" s="102"/>
      <c r="E94" s="102"/>
      <c r="F94" s="102"/>
      <c r="G94" s="108">
        <f>G95</f>
        <v>0</v>
      </c>
    </row>
    <row r="95" spans="1:7" ht="14.25" customHeight="1" hidden="1">
      <c r="A95" s="179" t="s">
        <v>28</v>
      </c>
      <c r="B95" s="176" t="s">
        <v>27</v>
      </c>
      <c r="C95" s="176"/>
      <c r="D95" s="176"/>
      <c r="E95" s="176"/>
      <c r="F95" s="176"/>
      <c r="G95" s="109">
        <f>G96</f>
        <v>0</v>
      </c>
    </row>
    <row r="96" spans="1:7" ht="17.25" customHeight="1" hidden="1">
      <c r="A96" s="179" t="s">
        <v>255</v>
      </c>
      <c r="B96" s="176" t="s">
        <v>29</v>
      </c>
      <c r="C96" s="176" t="s">
        <v>160</v>
      </c>
      <c r="D96" s="176"/>
      <c r="E96" s="176"/>
      <c r="F96" s="176"/>
      <c r="G96" s="109">
        <f>G97</f>
        <v>0</v>
      </c>
    </row>
    <row r="97" spans="1:7" ht="23.25" customHeight="1" hidden="1">
      <c r="A97" s="179" t="s">
        <v>33</v>
      </c>
      <c r="B97" s="176" t="s">
        <v>29</v>
      </c>
      <c r="C97" s="176" t="s">
        <v>160</v>
      </c>
      <c r="D97" s="176" t="s">
        <v>165</v>
      </c>
      <c r="E97" s="176"/>
      <c r="F97" s="176"/>
      <c r="G97" s="109">
        <f>G98</f>
        <v>0</v>
      </c>
    </row>
    <row r="98" spans="1:7" ht="24.75" customHeight="1" hidden="1">
      <c r="A98" s="175" t="s">
        <v>141</v>
      </c>
      <c r="B98" s="176" t="s">
        <v>29</v>
      </c>
      <c r="C98" s="176" t="s">
        <v>160</v>
      </c>
      <c r="D98" s="176" t="s">
        <v>165</v>
      </c>
      <c r="E98" s="176" t="s">
        <v>101</v>
      </c>
      <c r="F98" s="176"/>
      <c r="G98" s="109">
        <f>G99</f>
        <v>0</v>
      </c>
    </row>
    <row r="99" spans="1:7" ht="37.5" customHeight="1" hidden="1">
      <c r="A99" s="175" t="s">
        <v>17</v>
      </c>
      <c r="B99" s="176" t="s">
        <v>29</v>
      </c>
      <c r="C99" s="176" t="s">
        <v>160</v>
      </c>
      <c r="D99" s="176" t="s">
        <v>165</v>
      </c>
      <c r="E99" s="176" t="s">
        <v>101</v>
      </c>
      <c r="F99" s="176" t="s">
        <v>10</v>
      </c>
      <c r="G99" s="106">
        <v>0</v>
      </c>
    </row>
    <row r="100" spans="1:7" ht="31.5" customHeight="1">
      <c r="A100" s="178" t="s">
        <v>484</v>
      </c>
      <c r="B100" s="103" t="s">
        <v>361</v>
      </c>
      <c r="C100" s="103"/>
      <c r="D100" s="102"/>
      <c r="E100" s="102"/>
      <c r="F100" s="102"/>
      <c r="G100" s="108">
        <f>G101</f>
        <v>85000</v>
      </c>
    </row>
    <row r="101" spans="1:7" ht="15.75">
      <c r="A101" s="175" t="s">
        <v>140</v>
      </c>
      <c r="B101" s="129" t="s">
        <v>30</v>
      </c>
      <c r="C101" s="176" t="s">
        <v>158</v>
      </c>
      <c r="D101" s="176"/>
      <c r="E101" s="176"/>
      <c r="F101" s="176"/>
      <c r="G101" s="109">
        <f>G102</f>
        <v>85000</v>
      </c>
    </row>
    <row r="102" spans="1:7" ht="15.75">
      <c r="A102" s="175" t="s">
        <v>362</v>
      </c>
      <c r="B102" s="129" t="s">
        <v>30</v>
      </c>
      <c r="C102" s="176" t="s">
        <v>158</v>
      </c>
      <c r="D102" s="176" t="s">
        <v>290</v>
      </c>
      <c r="E102" s="176"/>
      <c r="F102" s="176"/>
      <c r="G102" s="109">
        <f>G103</f>
        <v>85000</v>
      </c>
    </row>
    <row r="103" spans="1:7" ht="31.5">
      <c r="A103" s="179" t="s">
        <v>28</v>
      </c>
      <c r="B103" s="129" t="s">
        <v>31</v>
      </c>
      <c r="C103" s="176" t="s">
        <v>158</v>
      </c>
      <c r="D103" s="176" t="s">
        <v>290</v>
      </c>
      <c r="E103" s="176"/>
      <c r="F103" s="176"/>
      <c r="G103" s="109">
        <f>G104</f>
        <v>85000</v>
      </c>
    </row>
    <row r="104" spans="1:7" ht="31.5">
      <c r="A104" s="175" t="s">
        <v>141</v>
      </c>
      <c r="B104" s="129" t="s">
        <v>31</v>
      </c>
      <c r="C104" s="176" t="s">
        <v>158</v>
      </c>
      <c r="D104" s="176" t="s">
        <v>290</v>
      </c>
      <c r="E104" s="176" t="s">
        <v>101</v>
      </c>
      <c r="F104" s="176"/>
      <c r="G104" s="302">
        <f>G105</f>
        <v>85000</v>
      </c>
    </row>
    <row r="105" spans="1:7" ht="31.5">
      <c r="A105" s="175" t="s">
        <v>17</v>
      </c>
      <c r="B105" s="129" t="s">
        <v>31</v>
      </c>
      <c r="C105" s="176" t="s">
        <v>158</v>
      </c>
      <c r="D105" s="176" t="s">
        <v>290</v>
      </c>
      <c r="E105" s="176" t="s">
        <v>101</v>
      </c>
      <c r="F105" s="176" t="s">
        <v>10</v>
      </c>
      <c r="G105" s="106">
        <v>85000</v>
      </c>
    </row>
    <row r="106" spans="1:7" ht="33.75" customHeight="1">
      <c r="A106" s="217" t="s">
        <v>531</v>
      </c>
      <c r="B106" s="181" t="s">
        <v>439</v>
      </c>
      <c r="C106" s="182"/>
      <c r="D106" s="182"/>
      <c r="E106" s="182"/>
      <c r="F106" s="182"/>
      <c r="G106" s="108">
        <f>G107</f>
        <v>192000</v>
      </c>
    </row>
    <row r="107" spans="1:7" ht="15.75">
      <c r="A107" s="175" t="s">
        <v>440</v>
      </c>
      <c r="B107" s="129" t="s">
        <v>441</v>
      </c>
      <c r="C107" s="176" t="s">
        <v>162</v>
      </c>
      <c r="D107" s="176"/>
      <c r="E107" s="176"/>
      <c r="F107" s="176"/>
      <c r="G107" s="109">
        <f>G108</f>
        <v>192000</v>
      </c>
    </row>
    <row r="108" spans="1:7" ht="15.75">
      <c r="A108" s="175" t="s">
        <v>442</v>
      </c>
      <c r="B108" s="129" t="s">
        <v>441</v>
      </c>
      <c r="C108" s="176" t="s">
        <v>162</v>
      </c>
      <c r="D108" s="176" t="s">
        <v>159</v>
      </c>
      <c r="E108" s="176"/>
      <c r="F108" s="176"/>
      <c r="G108" s="109">
        <f>G109</f>
        <v>192000</v>
      </c>
    </row>
    <row r="109" spans="1:7" ht="15.75">
      <c r="A109" s="175" t="s">
        <v>443</v>
      </c>
      <c r="B109" s="129" t="s">
        <v>441</v>
      </c>
      <c r="C109" s="176" t="s">
        <v>162</v>
      </c>
      <c r="D109" s="176" t="s">
        <v>159</v>
      </c>
      <c r="E109" s="176"/>
      <c r="F109" s="176"/>
      <c r="G109" s="109">
        <f>G111</f>
        <v>192000</v>
      </c>
    </row>
    <row r="110" spans="1:7" ht="1.5" customHeight="1">
      <c r="A110" s="177" t="s">
        <v>444</v>
      </c>
      <c r="B110" s="129" t="s">
        <v>445</v>
      </c>
      <c r="C110" s="176" t="s">
        <v>162</v>
      </c>
      <c r="D110" s="176" t="s">
        <v>159</v>
      </c>
      <c r="E110" s="176"/>
      <c r="F110" s="176"/>
      <c r="G110" s="109">
        <v>0</v>
      </c>
    </row>
    <row r="111" spans="1:7" ht="15.75">
      <c r="A111" s="215" t="s">
        <v>515</v>
      </c>
      <c r="B111" s="129" t="s">
        <v>450</v>
      </c>
      <c r="C111" s="176" t="s">
        <v>162</v>
      </c>
      <c r="D111" s="176" t="s">
        <v>159</v>
      </c>
      <c r="E111" s="176" t="s">
        <v>101</v>
      </c>
      <c r="F111" s="176"/>
      <c r="G111" s="302">
        <f>G112</f>
        <v>192000</v>
      </c>
    </row>
    <row r="112" spans="1:7" ht="31.5">
      <c r="A112" s="175" t="s">
        <v>17</v>
      </c>
      <c r="B112" s="129" t="s">
        <v>450</v>
      </c>
      <c r="C112" s="176" t="s">
        <v>162</v>
      </c>
      <c r="D112" s="176" t="s">
        <v>159</v>
      </c>
      <c r="E112" s="176" t="s">
        <v>101</v>
      </c>
      <c r="F112" s="176" t="s">
        <v>10</v>
      </c>
      <c r="G112" s="106">
        <v>192000</v>
      </c>
    </row>
    <row r="113" spans="1:8" ht="63">
      <c r="A113" s="149" t="s">
        <v>485</v>
      </c>
      <c r="B113" s="198" t="s">
        <v>486</v>
      </c>
      <c r="C113" s="199" t="s">
        <v>510</v>
      </c>
      <c r="D113" s="199"/>
      <c r="E113" s="198"/>
      <c r="F113" s="200"/>
      <c r="G113" s="224">
        <f>G114</f>
        <v>20000</v>
      </c>
      <c r="H113" s="189">
        <f>H115</f>
        <v>0</v>
      </c>
    </row>
    <row r="114" spans="1:8" ht="15.75">
      <c r="A114" s="151" t="s">
        <v>511</v>
      </c>
      <c r="B114" s="190" t="s">
        <v>486</v>
      </c>
      <c r="C114" s="191" t="s">
        <v>510</v>
      </c>
      <c r="D114" s="222"/>
      <c r="E114" s="221"/>
      <c r="F114" s="223"/>
      <c r="G114" s="109">
        <f>G115</f>
        <v>20000</v>
      </c>
      <c r="H114" s="189"/>
    </row>
    <row r="115" spans="1:8" ht="31.5">
      <c r="A115" s="175" t="s">
        <v>487</v>
      </c>
      <c r="B115" s="187" t="s">
        <v>486</v>
      </c>
      <c r="C115" s="191" t="s">
        <v>510</v>
      </c>
      <c r="D115" s="191" t="s">
        <v>162</v>
      </c>
      <c r="E115" s="190"/>
      <c r="F115" s="192"/>
      <c r="G115" s="109">
        <f>G116</f>
        <v>20000</v>
      </c>
      <c r="H115" s="193">
        <f>H116</f>
        <v>0</v>
      </c>
    </row>
    <row r="116" spans="1:8" ht="28.5">
      <c r="A116" s="194" t="s">
        <v>488</v>
      </c>
      <c r="B116" s="187" t="s">
        <v>486</v>
      </c>
      <c r="C116" s="188" t="s">
        <v>510</v>
      </c>
      <c r="D116" s="188" t="s">
        <v>162</v>
      </c>
      <c r="E116" s="187"/>
      <c r="F116" s="195"/>
      <c r="G116" s="109">
        <f>G117</f>
        <v>20000</v>
      </c>
      <c r="H116" s="189"/>
    </row>
    <row r="117" spans="1:8" ht="30">
      <c r="A117" s="196" t="s">
        <v>489</v>
      </c>
      <c r="B117" s="190" t="s">
        <v>486</v>
      </c>
      <c r="C117" s="191" t="s">
        <v>510</v>
      </c>
      <c r="D117" s="191" t="s">
        <v>162</v>
      </c>
      <c r="E117" s="190"/>
      <c r="F117" s="197"/>
      <c r="G117" s="302">
        <f>G118</f>
        <v>20000</v>
      </c>
      <c r="H117" s="193"/>
    </row>
    <row r="118" spans="1:8" ht="31.5">
      <c r="A118" s="175" t="s">
        <v>17</v>
      </c>
      <c r="B118" s="190" t="s">
        <v>486</v>
      </c>
      <c r="C118" s="191" t="s">
        <v>510</v>
      </c>
      <c r="D118" s="191" t="s">
        <v>162</v>
      </c>
      <c r="E118" s="176" t="s">
        <v>101</v>
      </c>
      <c r="F118" s="176" t="s">
        <v>10</v>
      </c>
      <c r="G118" s="106">
        <v>20000</v>
      </c>
      <c r="H118" s="189"/>
    </row>
    <row r="119" spans="1:7" ht="31.5">
      <c r="A119" s="149" t="s">
        <v>436</v>
      </c>
      <c r="B119" s="181" t="s">
        <v>516</v>
      </c>
      <c r="C119" s="182"/>
      <c r="D119" s="182"/>
      <c r="E119" s="182"/>
      <c r="F119" s="182"/>
      <c r="G119" s="108">
        <f>G120</f>
        <v>10000</v>
      </c>
    </row>
    <row r="120" spans="1:7" ht="15.75">
      <c r="A120" s="148" t="s">
        <v>446</v>
      </c>
      <c r="B120" s="216" t="s">
        <v>516</v>
      </c>
      <c r="C120" s="176" t="s">
        <v>161</v>
      </c>
      <c r="D120" s="176"/>
      <c r="E120" s="176"/>
      <c r="F120" s="176"/>
      <c r="G120" s="109">
        <f>G121</f>
        <v>10000</v>
      </c>
    </row>
    <row r="121" spans="1:7" ht="31.5">
      <c r="A121" s="150" t="s">
        <v>447</v>
      </c>
      <c r="B121" s="216" t="s">
        <v>517</v>
      </c>
      <c r="C121" s="152" t="s">
        <v>161</v>
      </c>
      <c r="D121" s="150" t="s">
        <v>165</v>
      </c>
      <c r="E121" s="151"/>
      <c r="F121" s="152"/>
      <c r="G121" s="109">
        <f>G122</f>
        <v>10000</v>
      </c>
    </row>
    <row r="122" spans="1:7" ht="31.5">
      <c r="A122" s="150" t="s">
        <v>454</v>
      </c>
      <c r="B122" s="216" t="s">
        <v>517</v>
      </c>
      <c r="C122" s="152" t="s">
        <v>161</v>
      </c>
      <c r="D122" s="150" t="s">
        <v>165</v>
      </c>
      <c r="E122" s="151"/>
      <c r="F122" s="152"/>
      <c r="G122" s="109">
        <f>G123</f>
        <v>10000</v>
      </c>
    </row>
    <row r="123" spans="1:7" ht="31.5">
      <c r="A123" s="175" t="s">
        <v>141</v>
      </c>
      <c r="B123" s="216" t="s">
        <v>517</v>
      </c>
      <c r="C123" s="176" t="s">
        <v>161</v>
      </c>
      <c r="D123" s="150" t="s">
        <v>165</v>
      </c>
      <c r="E123" s="176" t="s">
        <v>101</v>
      </c>
      <c r="F123" s="176"/>
      <c r="G123" s="302">
        <f>G124</f>
        <v>10000</v>
      </c>
    </row>
    <row r="124" spans="1:7" ht="31.5">
      <c r="A124" s="175" t="s">
        <v>17</v>
      </c>
      <c r="B124" s="216" t="s">
        <v>517</v>
      </c>
      <c r="C124" s="176" t="s">
        <v>161</v>
      </c>
      <c r="D124" s="150" t="s">
        <v>165</v>
      </c>
      <c r="E124" s="176" t="s">
        <v>101</v>
      </c>
      <c r="F124" s="176" t="s">
        <v>10</v>
      </c>
      <c r="G124" s="106">
        <v>10000</v>
      </c>
    </row>
    <row r="125" spans="1:7" ht="78.75">
      <c r="A125" s="178" t="s">
        <v>570</v>
      </c>
      <c r="B125" s="103" t="s">
        <v>571</v>
      </c>
      <c r="C125" s="103"/>
      <c r="D125" s="102"/>
      <c r="E125" s="102"/>
      <c r="F125" s="102"/>
      <c r="G125" s="108">
        <f>G127+G132</f>
        <v>0</v>
      </c>
    </row>
    <row r="126" spans="1:7" ht="30">
      <c r="A126" s="235" t="s">
        <v>583</v>
      </c>
      <c r="B126" s="129" t="s">
        <v>584</v>
      </c>
      <c r="C126" s="232"/>
      <c r="D126" s="233"/>
      <c r="E126" s="233"/>
      <c r="F126" s="233"/>
      <c r="G126" s="234">
        <f>G127+G132</f>
        <v>0</v>
      </c>
    </row>
    <row r="127" spans="1:7" ht="63">
      <c r="A127" s="175" t="s">
        <v>572</v>
      </c>
      <c r="B127" s="129" t="s">
        <v>573</v>
      </c>
      <c r="C127" s="176"/>
      <c r="D127" s="150"/>
      <c r="E127" s="176"/>
      <c r="F127" s="176"/>
      <c r="G127" s="109">
        <f>G128</f>
        <v>0</v>
      </c>
    </row>
    <row r="128" spans="1:7" ht="15.75">
      <c r="A128" s="175" t="s">
        <v>440</v>
      </c>
      <c r="B128" s="129" t="s">
        <v>573</v>
      </c>
      <c r="C128" s="176" t="s">
        <v>162</v>
      </c>
      <c r="D128" s="150"/>
      <c r="E128" s="176"/>
      <c r="F128" s="176"/>
      <c r="G128" s="109">
        <f>G129</f>
        <v>0</v>
      </c>
    </row>
    <row r="129" spans="1:7" ht="15.75">
      <c r="A129" s="175" t="s">
        <v>585</v>
      </c>
      <c r="B129" s="129" t="s">
        <v>573</v>
      </c>
      <c r="C129" s="176" t="s">
        <v>162</v>
      </c>
      <c r="D129" s="150" t="s">
        <v>160</v>
      </c>
      <c r="E129" s="176"/>
      <c r="F129" s="176"/>
      <c r="G129" s="109">
        <f>G130</f>
        <v>0</v>
      </c>
    </row>
    <row r="130" spans="1:7" ht="31.5">
      <c r="A130" s="175" t="s">
        <v>141</v>
      </c>
      <c r="B130" s="129" t="s">
        <v>573</v>
      </c>
      <c r="C130" s="176" t="s">
        <v>162</v>
      </c>
      <c r="D130" s="150" t="s">
        <v>160</v>
      </c>
      <c r="E130" s="176" t="s">
        <v>101</v>
      </c>
      <c r="F130" s="176"/>
      <c r="G130" s="301">
        <f>G131</f>
        <v>0</v>
      </c>
    </row>
    <row r="131" spans="1:7" ht="31.5">
      <c r="A131" s="175" t="s">
        <v>17</v>
      </c>
      <c r="B131" s="129" t="s">
        <v>573</v>
      </c>
      <c r="C131" s="176" t="s">
        <v>162</v>
      </c>
      <c r="D131" s="150" t="s">
        <v>160</v>
      </c>
      <c r="E131" s="176" t="s">
        <v>101</v>
      </c>
      <c r="F131" s="176" t="s">
        <v>10</v>
      </c>
      <c r="G131" s="106">
        <v>0</v>
      </c>
    </row>
    <row r="132" spans="1:7" ht="31.5">
      <c r="A132" s="175" t="s">
        <v>574</v>
      </c>
      <c r="B132" s="129" t="s">
        <v>575</v>
      </c>
      <c r="C132" s="176"/>
      <c r="D132" s="150"/>
      <c r="E132" s="176"/>
      <c r="F132" s="176"/>
      <c r="G132" s="109">
        <f>G133</f>
        <v>0</v>
      </c>
    </row>
    <row r="133" spans="1:7" ht="15.75">
      <c r="A133" s="175" t="s">
        <v>440</v>
      </c>
      <c r="B133" s="129" t="s">
        <v>575</v>
      </c>
      <c r="C133" s="176" t="s">
        <v>162</v>
      </c>
      <c r="D133" s="150"/>
      <c r="E133" s="176"/>
      <c r="F133" s="176"/>
      <c r="G133" s="109">
        <f>G134</f>
        <v>0</v>
      </c>
    </row>
    <row r="134" spans="1:7" ht="15.75">
      <c r="A134" s="175" t="s">
        <v>585</v>
      </c>
      <c r="B134" s="129" t="s">
        <v>575</v>
      </c>
      <c r="C134" s="176" t="s">
        <v>162</v>
      </c>
      <c r="D134" s="150" t="s">
        <v>160</v>
      </c>
      <c r="E134" s="176"/>
      <c r="F134" s="176"/>
      <c r="G134" s="109">
        <f>G135</f>
        <v>0</v>
      </c>
    </row>
    <row r="135" spans="1:7" ht="31.5">
      <c r="A135" s="175" t="s">
        <v>141</v>
      </c>
      <c r="B135" s="129" t="s">
        <v>575</v>
      </c>
      <c r="C135" s="176" t="s">
        <v>162</v>
      </c>
      <c r="D135" s="150" t="s">
        <v>160</v>
      </c>
      <c r="E135" s="176" t="s">
        <v>101</v>
      </c>
      <c r="F135" s="176"/>
      <c r="G135" s="301">
        <f>G136</f>
        <v>0</v>
      </c>
    </row>
    <row r="136" spans="1:7" ht="31.5">
      <c r="A136" s="175" t="s">
        <v>17</v>
      </c>
      <c r="B136" s="129" t="s">
        <v>575</v>
      </c>
      <c r="C136" s="176" t="s">
        <v>162</v>
      </c>
      <c r="D136" s="150" t="s">
        <v>160</v>
      </c>
      <c r="E136" s="176" t="s">
        <v>101</v>
      </c>
      <c r="F136" s="176" t="s">
        <v>10</v>
      </c>
      <c r="G136" s="106">
        <v>0</v>
      </c>
    </row>
    <row r="137" spans="1:7" ht="15.75">
      <c r="A137" s="105"/>
      <c r="B137" s="101"/>
      <c r="C137" s="99"/>
      <c r="D137" s="99"/>
      <c r="E137" s="99"/>
      <c r="F137" s="99"/>
      <c r="G137" s="110"/>
    </row>
    <row r="138" spans="1:7" ht="15.75">
      <c r="A138" s="105" t="s">
        <v>256</v>
      </c>
      <c r="B138" s="101"/>
      <c r="C138" s="99"/>
      <c r="D138" s="99"/>
      <c r="E138" s="99"/>
      <c r="F138" s="99"/>
      <c r="G138" s="110">
        <f>SUM(G7+G15+G26+G37+G51+G57+G63+G69+G78+G94+G100+G106+G119+G113+G125)</f>
        <v>2174704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3.28125" style="21" customWidth="1"/>
    <col min="2" max="2" width="43.28125" style="21" customWidth="1"/>
    <col min="3" max="3" width="20.28125" style="22" customWidth="1"/>
  </cols>
  <sheetData>
    <row r="1" spans="1:3" ht="90" customHeight="1">
      <c r="A1" s="290" t="s">
        <v>638</v>
      </c>
      <c r="B1" s="291"/>
      <c r="C1" s="291"/>
    </row>
    <row r="2" spans="1:3" ht="78.75" customHeight="1">
      <c r="A2" s="299" t="s">
        <v>636</v>
      </c>
      <c r="B2" s="300"/>
      <c r="C2" s="300"/>
    </row>
    <row r="3" spans="1:3" ht="66" customHeight="1">
      <c r="A3" s="292" t="s">
        <v>586</v>
      </c>
      <c r="B3" s="293"/>
      <c r="C3" s="293"/>
    </row>
    <row r="4" spans="1:3" ht="15.75" thickBot="1">
      <c r="A4" s="239"/>
      <c r="B4" s="239"/>
      <c r="C4" s="240" t="s">
        <v>587</v>
      </c>
    </row>
    <row r="5" spans="1:3" ht="15">
      <c r="A5" s="241" t="s">
        <v>57</v>
      </c>
      <c r="B5" s="294" t="s">
        <v>59</v>
      </c>
      <c r="C5" s="296" t="s">
        <v>588</v>
      </c>
    </row>
    <row r="6" spans="1:3" ht="25.5">
      <c r="A6" s="242" t="s">
        <v>58</v>
      </c>
      <c r="B6" s="295"/>
      <c r="C6" s="296"/>
    </row>
    <row r="7" spans="1:3" ht="31.5">
      <c r="A7" s="243" t="s">
        <v>60</v>
      </c>
      <c r="B7" s="244" t="s">
        <v>337</v>
      </c>
      <c r="C7" s="245">
        <f>C8+C13+C22+C33+C40+C30+C44+C19</f>
        <v>4743654</v>
      </c>
    </row>
    <row r="8" spans="1:3" ht="31.5">
      <c r="A8" s="243" t="s">
        <v>61</v>
      </c>
      <c r="B8" s="244" t="s">
        <v>62</v>
      </c>
      <c r="C8" s="245">
        <f>C9</f>
        <v>825000</v>
      </c>
    </row>
    <row r="9" spans="1:3" ht="31.5">
      <c r="A9" s="243" t="s">
        <v>63</v>
      </c>
      <c r="B9" s="244" t="s">
        <v>64</v>
      </c>
      <c r="C9" s="245">
        <f>C10+C11+C12</f>
        <v>825000</v>
      </c>
    </row>
    <row r="10" spans="1:3" ht="129">
      <c r="A10" s="246" t="s">
        <v>65</v>
      </c>
      <c r="B10" s="247" t="s">
        <v>348</v>
      </c>
      <c r="C10" s="248">
        <v>825000</v>
      </c>
    </row>
    <row r="11" spans="1:3" ht="173.25">
      <c r="A11" s="246" t="s">
        <v>66</v>
      </c>
      <c r="B11" s="247" t="s">
        <v>349</v>
      </c>
      <c r="C11" s="248">
        <v>0</v>
      </c>
    </row>
    <row r="12" spans="1:3" ht="78.75">
      <c r="A12" s="246" t="s">
        <v>67</v>
      </c>
      <c r="B12" s="247" t="s">
        <v>350</v>
      </c>
      <c r="C12" s="248">
        <v>0</v>
      </c>
    </row>
    <row r="13" spans="1:3" ht="63">
      <c r="A13" s="243" t="s">
        <v>330</v>
      </c>
      <c r="B13" s="244" t="s">
        <v>331</v>
      </c>
      <c r="C13" s="249">
        <f>C14</f>
        <v>338700</v>
      </c>
    </row>
    <row r="14" spans="1:3" ht="47.25">
      <c r="A14" s="250" t="s">
        <v>224</v>
      </c>
      <c r="B14" s="251" t="s">
        <v>225</v>
      </c>
      <c r="C14" s="248">
        <f>C15+C16+C17+C18</f>
        <v>338700</v>
      </c>
    </row>
    <row r="15" spans="1:3" ht="189">
      <c r="A15" s="246" t="s">
        <v>119</v>
      </c>
      <c r="B15" s="247" t="s">
        <v>120</v>
      </c>
      <c r="C15" s="248">
        <v>160000</v>
      </c>
    </row>
    <row r="16" spans="1:3" ht="220.5">
      <c r="A16" s="246" t="s">
        <v>121</v>
      </c>
      <c r="B16" s="247" t="s">
        <v>122</v>
      </c>
      <c r="C16" s="248">
        <v>1000</v>
      </c>
    </row>
    <row r="17" spans="1:3" ht="189">
      <c r="A17" s="246" t="s">
        <v>123</v>
      </c>
      <c r="B17" s="247" t="s">
        <v>124</v>
      </c>
      <c r="C17" s="248">
        <v>177700</v>
      </c>
    </row>
    <row r="18" spans="1:3" ht="189">
      <c r="A18" s="246" t="s">
        <v>125</v>
      </c>
      <c r="B18" s="247" t="s">
        <v>126</v>
      </c>
      <c r="C18" s="248">
        <v>0</v>
      </c>
    </row>
    <row r="19" spans="1:3" ht="31.5">
      <c r="A19" s="243" t="s">
        <v>412</v>
      </c>
      <c r="B19" s="252" t="s">
        <v>413</v>
      </c>
      <c r="C19" s="249">
        <f>C20</f>
        <v>59000</v>
      </c>
    </row>
    <row r="20" spans="1:3" ht="31.5">
      <c r="A20" s="246" t="s">
        <v>491</v>
      </c>
      <c r="B20" s="247" t="s">
        <v>414</v>
      </c>
      <c r="C20" s="248">
        <f>C21</f>
        <v>59000</v>
      </c>
    </row>
    <row r="21" spans="1:3" ht="31.5">
      <c r="A21" s="246" t="s">
        <v>492</v>
      </c>
      <c r="B21" s="247" t="s">
        <v>414</v>
      </c>
      <c r="C21" s="248">
        <v>59000</v>
      </c>
    </row>
    <row r="22" spans="1:3" ht="31.5">
      <c r="A22" s="243" t="s">
        <v>68</v>
      </c>
      <c r="B22" s="244" t="s">
        <v>69</v>
      </c>
      <c r="C22" s="249">
        <f>C23+C25</f>
        <v>564000</v>
      </c>
    </row>
    <row r="23" spans="1:3" ht="31.5">
      <c r="A23" s="243" t="s">
        <v>70</v>
      </c>
      <c r="B23" s="244" t="s">
        <v>71</v>
      </c>
      <c r="C23" s="249">
        <f>C24</f>
        <v>215000</v>
      </c>
    </row>
    <row r="24" spans="1:3" ht="78.75">
      <c r="A24" s="246" t="s">
        <v>72</v>
      </c>
      <c r="B24" s="247" t="s">
        <v>334</v>
      </c>
      <c r="C24" s="248">
        <v>215000</v>
      </c>
    </row>
    <row r="25" spans="1:3" ht="31.5">
      <c r="A25" s="243" t="s">
        <v>73</v>
      </c>
      <c r="B25" s="244" t="s">
        <v>74</v>
      </c>
      <c r="C25" s="249">
        <f>C26+C28</f>
        <v>349000</v>
      </c>
    </row>
    <row r="26" spans="1:3" ht="31.5">
      <c r="A26" s="246" t="s">
        <v>298</v>
      </c>
      <c r="B26" s="244" t="s">
        <v>129</v>
      </c>
      <c r="C26" s="249">
        <f>C27</f>
        <v>187000</v>
      </c>
    </row>
    <row r="27" spans="1:3" ht="63">
      <c r="A27" s="246" t="s">
        <v>297</v>
      </c>
      <c r="B27" s="247" t="s">
        <v>335</v>
      </c>
      <c r="C27" s="248">
        <v>187000</v>
      </c>
    </row>
    <row r="28" spans="1:3" ht="31.5">
      <c r="A28" s="246" t="s">
        <v>300</v>
      </c>
      <c r="B28" s="244" t="s">
        <v>128</v>
      </c>
      <c r="C28" s="249">
        <f>C29</f>
        <v>162000</v>
      </c>
    </row>
    <row r="29" spans="1:3" ht="63">
      <c r="A29" s="246" t="s">
        <v>299</v>
      </c>
      <c r="B29" s="247" t="s">
        <v>336</v>
      </c>
      <c r="C29" s="248">
        <v>162000</v>
      </c>
    </row>
    <row r="30" spans="1:3" ht="31.5">
      <c r="A30" s="243" t="s">
        <v>415</v>
      </c>
      <c r="B30" s="244" t="s">
        <v>416</v>
      </c>
      <c r="C30" s="249">
        <f>C31</f>
        <v>2000</v>
      </c>
    </row>
    <row r="31" spans="1:3" ht="63">
      <c r="A31" s="246" t="s">
        <v>417</v>
      </c>
      <c r="B31" s="247" t="s">
        <v>418</v>
      </c>
      <c r="C31" s="248">
        <f>C32</f>
        <v>2000</v>
      </c>
    </row>
    <row r="32" spans="1:3" ht="110.25">
      <c r="A32" s="253" t="s">
        <v>432</v>
      </c>
      <c r="B32" s="247" t="s">
        <v>431</v>
      </c>
      <c r="C32" s="248">
        <v>2000</v>
      </c>
    </row>
    <row r="33" spans="1:3" ht="78.75">
      <c r="A33" s="254" t="s">
        <v>226</v>
      </c>
      <c r="B33" s="255" t="s">
        <v>227</v>
      </c>
      <c r="C33" s="248">
        <f>C34+C37</f>
        <v>132400</v>
      </c>
    </row>
    <row r="34" spans="1:3" ht="141.75">
      <c r="A34" s="250" t="s">
        <v>228</v>
      </c>
      <c r="B34" s="251" t="s">
        <v>229</v>
      </c>
      <c r="C34" s="248">
        <f>C35</f>
        <v>50400</v>
      </c>
    </row>
    <row r="35" spans="1:3" ht="141.75">
      <c r="A35" s="253" t="s">
        <v>419</v>
      </c>
      <c r="B35" s="256" t="s">
        <v>589</v>
      </c>
      <c r="C35" s="248">
        <f>C36</f>
        <v>50400</v>
      </c>
    </row>
    <row r="36" spans="1:3" ht="110.25">
      <c r="A36" s="253" t="s">
        <v>420</v>
      </c>
      <c r="B36" s="257" t="s">
        <v>590</v>
      </c>
      <c r="C36" s="248">
        <v>50400</v>
      </c>
    </row>
    <row r="37" spans="1:3" ht="141.75">
      <c r="A37" s="253" t="s">
        <v>630</v>
      </c>
      <c r="B37" s="257" t="s">
        <v>631</v>
      </c>
      <c r="C37" s="248">
        <v>82000</v>
      </c>
    </row>
    <row r="38" spans="1:3" ht="141.75">
      <c r="A38" s="253" t="s">
        <v>632</v>
      </c>
      <c r="B38" s="257" t="s">
        <v>633</v>
      </c>
      <c r="C38" s="248">
        <v>82000</v>
      </c>
    </row>
    <row r="39" spans="1:3" ht="110.25">
      <c r="A39" s="253" t="s">
        <v>634</v>
      </c>
      <c r="B39" s="257" t="s">
        <v>635</v>
      </c>
      <c r="C39" s="248">
        <v>82000</v>
      </c>
    </row>
    <row r="40" spans="1:3" ht="47.25">
      <c r="A40" s="243" t="s">
        <v>243</v>
      </c>
      <c r="B40" s="258" t="s">
        <v>244</v>
      </c>
      <c r="C40" s="249">
        <f>C43</f>
        <v>2819554</v>
      </c>
    </row>
    <row r="41" spans="1:3" ht="120">
      <c r="A41" s="250" t="s">
        <v>230</v>
      </c>
      <c r="B41" s="144" t="s">
        <v>231</v>
      </c>
      <c r="C41" s="248">
        <f>C42</f>
        <v>2819554</v>
      </c>
    </row>
    <row r="42" spans="1:3" ht="120">
      <c r="A42" s="250" t="s">
        <v>232</v>
      </c>
      <c r="B42" s="259" t="s">
        <v>233</v>
      </c>
      <c r="C42" s="248">
        <f>C43</f>
        <v>2819554</v>
      </c>
    </row>
    <row r="43" spans="1:3" ht="120">
      <c r="A43" s="253" t="s">
        <v>54</v>
      </c>
      <c r="B43" s="260" t="s">
        <v>245</v>
      </c>
      <c r="C43" s="248">
        <v>2819554</v>
      </c>
    </row>
    <row r="44" spans="1:3" ht="31.5">
      <c r="A44" s="261" t="s">
        <v>421</v>
      </c>
      <c r="B44" s="258" t="s">
        <v>422</v>
      </c>
      <c r="C44" s="262">
        <f>C46</f>
        <v>3000</v>
      </c>
    </row>
    <row r="45" spans="1:3" ht="47.25">
      <c r="A45" s="253" t="s">
        <v>423</v>
      </c>
      <c r="B45" s="251" t="s">
        <v>424</v>
      </c>
      <c r="C45" s="248">
        <v>3000</v>
      </c>
    </row>
    <row r="46" spans="1:3" ht="94.5">
      <c r="A46" s="253" t="s">
        <v>591</v>
      </c>
      <c r="B46" s="251" t="s">
        <v>592</v>
      </c>
      <c r="C46" s="248">
        <v>3000</v>
      </c>
    </row>
    <row r="47" spans="1:3" ht="31.5">
      <c r="A47" s="263" t="s">
        <v>75</v>
      </c>
      <c r="B47" s="264" t="s">
        <v>76</v>
      </c>
      <c r="C47" s="262">
        <f>C48</f>
        <v>9981982</v>
      </c>
    </row>
    <row r="48" spans="1:3" ht="47.25">
      <c r="A48" s="261" t="s">
        <v>77</v>
      </c>
      <c r="B48" s="244" t="s">
        <v>78</v>
      </c>
      <c r="C48" s="249">
        <f>C49+C57+C73+C80+C54</f>
        <v>9981982</v>
      </c>
    </row>
    <row r="49" spans="1:3" ht="31.5">
      <c r="A49" s="261" t="s">
        <v>425</v>
      </c>
      <c r="B49" s="244" t="s">
        <v>130</v>
      </c>
      <c r="C49" s="249">
        <f>C50+C52</f>
        <v>9196400</v>
      </c>
    </row>
    <row r="50" spans="1:3" ht="63">
      <c r="A50" s="253" t="s">
        <v>459</v>
      </c>
      <c r="B50" s="247" t="s">
        <v>460</v>
      </c>
      <c r="C50" s="248">
        <f>C51</f>
        <v>9088400</v>
      </c>
    </row>
    <row r="51" spans="1:3" ht="63">
      <c r="A51" s="253" t="s">
        <v>458</v>
      </c>
      <c r="B51" s="247" t="s">
        <v>461</v>
      </c>
      <c r="C51" s="248">
        <v>9088400</v>
      </c>
    </row>
    <row r="52" spans="1:3" ht="31.5">
      <c r="A52" s="261" t="s">
        <v>593</v>
      </c>
      <c r="B52" s="244" t="s">
        <v>594</v>
      </c>
      <c r="C52" s="249">
        <f>C53</f>
        <v>108000</v>
      </c>
    </row>
    <row r="53" spans="1:3" ht="31.5">
      <c r="A53" s="253" t="s">
        <v>595</v>
      </c>
      <c r="B53" s="247" t="s">
        <v>596</v>
      </c>
      <c r="C53" s="248">
        <v>108000</v>
      </c>
    </row>
    <row r="54" spans="1:3" ht="47.25">
      <c r="A54" s="261" t="s">
        <v>597</v>
      </c>
      <c r="B54" s="244" t="s">
        <v>598</v>
      </c>
      <c r="C54" s="249">
        <f>C55</f>
        <v>0</v>
      </c>
    </row>
    <row r="55" spans="1:3" ht="110.25">
      <c r="A55" s="253" t="s">
        <v>599</v>
      </c>
      <c r="B55" s="247" t="s">
        <v>600</v>
      </c>
      <c r="C55" s="248">
        <v>0</v>
      </c>
    </row>
    <row r="56" spans="1:3" ht="110.25">
      <c r="A56" s="253" t="s">
        <v>601</v>
      </c>
      <c r="B56" s="247" t="s">
        <v>602</v>
      </c>
      <c r="C56" s="248">
        <v>0</v>
      </c>
    </row>
    <row r="57" spans="1:3" ht="31.5">
      <c r="A57" s="261" t="s">
        <v>452</v>
      </c>
      <c r="B57" s="244" t="s">
        <v>453</v>
      </c>
      <c r="C57" s="249">
        <f>C58</f>
        <v>421882</v>
      </c>
    </row>
    <row r="58" spans="1:3" ht="31.5">
      <c r="A58" s="253" t="s">
        <v>32</v>
      </c>
      <c r="B58" s="247" t="s">
        <v>234</v>
      </c>
      <c r="C58" s="248">
        <v>421882</v>
      </c>
    </row>
    <row r="59" spans="1:3" ht="47.25">
      <c r="A59" s="265" t="s">
        <v>603</v>
      </c>
      <c r="B59" s="255" t="s">
        <v>604</v>
      </c>
      <c r="C59" s="249">
        <v>0</v>
      </c>
    </row>
    <row r="60" spans="1:3" ht="47.25">
      <c r="A60" s="253" t="s">
        <v>605</v>
      </c>
      <c r="B60" s="251" t="s">
        <v>606</v>
      </c>
      <c r="C60" s="248"/>
    </row>
    <row r="61" spans="1:3" ht="47.25">
      <c r="A61" s="261" t="s">
        <v>607</v>
      </c>
      <c r="B61" s="255" t="s">
        <v>608</v>
      </c>
      <c r="C61" s="249">
        <f>C62+C65+C68</f>
        <v>0</v>
      </c>
    </row>
    <row r="62" spans="1:3" ht="173.25">
      <c r="A62" s="253" t="s">
        <v>609</v>
      </c>
      <c r="B62" s="256" t="s">
        <v>610</v>
      </c>
      <c r="C62" s="248">
        <f>C63</f>
        <v>0</v>
      </c>
    </row>
    <row r="63" spans="1:3" ht="173.25">
      <c r="A63" s="253" t="s">
        <v>611</v>
      </c>
      <c r="B63" s="256" t="s">
        <v>612</v>
      </c>
      <c r="C63" s="248">
        <f>C64</f>
        <v>0</v>
      </c>
    </row>
    <row r="64" spans="1:3" ht="126">
      <c r="A64" s="253" t="s">
        <v>613</v>
      </c>
      <c r="B64" s="256" t="s">
        <v>614</v>
      </c>
      <c r="C64" s="248"/>
    </row>
    <row r="65" spans="1:3" ht="126">
      <c r="A65" s="253" t="s">
        <v>615</v>
      </c>
      <c r="B65" s="256" t="s">
        <v>616</v>
      </c>
      <c r="C65" s="248">
        <f>C66</f>
        <v>0</v>
      </c>
    </row>
    <row r="66" spans="1:3" ht="126">
      <c r="A66" s="253" t="s">
        <v>617</v>
      </c>
      <c r="B66" s="256" t="s">
        <v>618</v>
      </c>
      <c r="C66" s="248">
        <f>C67</f>
        <v>0</v>
      </c>
    </row>
    <row r="67" spans="1:3" ht="78.75">
      <c r="A67" s="253" t="s">
        <v>619</v>
      </c>
      <c r="B67" s="256" t="s">
        <v>620</v>
      </c>
      <c r="C67" s="248"/>
    </row>
    <row r="68" spans="1:3" ht="31.5">
      <c r="A68" s="261" t="s">
        <v>621</v>
      </c>
      <c r="B68" s="255" t="s">
        <v>622</v>
      </c>
      <c r="C68" s="249">
        <f>C69</f>
        <v>0</v>
      </c>
    </row>
    <row r="69" spans="1:3" ht="31.5">
      <c r="A69" s="253" t="s">
        <v>623</v>
      </c>
      <c r="B69" s="251" t="s">
        <v>234</v>
      </c>
      <c r="C69" s="248"/>
    </row>
    <row r="70" spans="1:3" ht="63">
      <c r="A70" s="261" t="s">
        <v>624</v>
      </c>
      <c r="B70" s="255" t="s">
        <v>625</v>
      </c>
      <c r="C70" s="249">
        <f>SUM(C71)</f>
        <v>0</v>
      </c>
    </row>
    <row r="71" spans="1:3" ht="31.5">
      <c r="A71" s="253" t="s">
        <v>626</v>
      </c>
      <c r="B71" s="251" t="s">
        <v>622</v>
      </c>
      <c r="C71" s="248">
        <f>SUM(C72)</f>
        <v>0</v>
      </c>
    </row>
    <row r="72" spans="1:3" ht="31.5">
      <c r="A72" s="253" t="s">
        <v>627</v>
      </c>
      <c r="B72" s="251" t="s">
        <v>234</v>
      </c>
      <c r="C72" s="248">
        <v>0</v>
      </c>
    </row>
    <row r="73" spans="1:3" ht="47.25">
      <c r="A73" s="261" t="s">
        <v>9</v>
      </c>
      <c r="B73" s="244" t="s">
        <v>79</v>
      </c>
      <c r="C73" s="249">
        <f>C74+C76+C78</f>
        <v>245600</v>
      </c>
    </row>
    <row r="74" spans="1:3" ht="47.25">
      <c r="A74" s="253" t="s">
        <v>426</v>
      </c>
      <c r="B74" s="247" t="s">
        <v>427</v>
      </c>
      <c r="C74" s="248">
        <f>C75</f>
        <v>1000</v>
      </c>
    </row>
    <row r="75" spans="1:3" ht="63">
      <c r="A75" s="253" t="s">
        <v>428</v>
      </c>
      <c r="B75" s="247" t="s">
        <v>429</v>
      </c>
      <c r="C75" s="248">
        <v>1000</v>
      </c>
    </row>
    <row r="76" spans="1:3" ht="78.75">
      <c r="A76" s="261" t="s">
        <v>8</v>
      </c>
      <c r="B76" s="254" t="s">
        <v>567</v>
      </c>
      <c r="C76" s="249">
        <f>C77</f>
        <v>155600</v>
      </c>
    </row>
    <row r="77" spans="1:3" ht="78.75">
      <c r="A77" s="253" t="s">
        <v>7</v>
      </c>
      <c r="B77" s="250" t="s">
        <v>566</v>
      </c>
      <c r="C77" s="248">
        <v>155600</v>
      </c>
    </row>
    <row r="78" spans="1:3" ht="47.25">
      <c r="A78" s="261" t="s">
        <v>6</v>
      </c>
      <c r="B78" s="244" t="s">
        <v>97</v>
      </c>
      <c r="C78" s="249">
        <f>C79</f>
        <v>89000</v>
      </c>
    </row>
    <row r="79" spans="1:3" ht="63">
      <c r="A79" s="253" t="s">
        <v>4</v>
      </c>
      <c r="B79" s="247" t="s">
        <v>96</v>
      </c>
      <c r="C79" s="248">
        <v>89000</v>
      </c>
    </row>
    <row r="80" spans="1:3" ht="31.5">
      <c r="A80" s="243" t="s">
        <v>5</v>
      </c>
      <c r="B80" s="244" t="s">
        <v>351</v>
      </c>
      <c r="C80" s="249">
        <f>C81+C83</f>
        <v>118100</v>
      </c>
    </row>
    <row r="81" spans="1:3" ht="94.5">
      <c r="A81" s="246" t="s">
        <v>3</v>
      </c>
      <c r="B81" s="247" t="s">
        <v>352</v>
      </c>
      <c r="C81" s="248">
        <f>C82</f>
        <v>5000</v>
      </c>
    </row>
    <row r="82" spans="1:3" ht="110.25">
      <c r="A82" s="253" t="s">
        <v>2</v>
      </c>
      <c r="B82" s="247" t="s">
        <v>353</v>
      </c>
      <c r="C82" s="248">
        <v>5000</v>
      </c>
    </row>
    <row r="83" spans="1:3" ht="31.5">
      <c r="A83" s="261" t="s">
        <v>1</v>
      </c>
      <c r="B83" s="244" t="s">
        <v>354</v>
      </c>
      <c r="C83" s="249">
        <f>C84</f>
        <v>113100</v>
      </c>
    </row>
    <row r="84" spans="1:3" ht="47.25">
      <c r="A84" s="253" t="s">
        <v>0</v>
      </c>
      <c r="B84" s="247" t="s">
        <v>127</v>
      </c>
      <c r="C84" s="248">
        <v>113100</v>
      </c>
    </row>
    <row r="85" spans="1:3" ht="15.75">
      <c r="A85" s="297" t="s">
        <v>80</v>
      </c>
      <c r="B85" s="298"/>
      <c r="C85" s="245">
        <f>C7+C47</f>
        <v>14725636</v>
      </c>
    </row>
  </sheetData>
  <sheetProtection/>
  <mergeCells count="6">
    <mergeCell ref="A1:C1"/>
    <mergeCell ref="A3:C3"/>
    <mergeCell ref="B5:B6"/>
    <mergeCell ref="C5:C6"/>
    <mergeCell ref="A85:B8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2022-10-05T02:14:18Z</dcterms:modified>
  <cp:category/>
  <cp:version/>
  <cp:contentType/>
  <cp:contentStatus/>
</cp:coreProperties>
</file>