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2"/>
  </bookViews>
  <sheets>
    <sheet name="№1 ист 23,г" sheetId="1" r:id="rId1"/>
    <sheet name="№7 расход,23г" sheetId="2" r:id="rId2"/>
    <sheet name="№9 Вед.стр.23г" sheetId="3" r:id="rId3"/>
    <sheet name="№12 МП,23г" sheetId="4" r:id="rId4"/>
  </sheets>
  <definedNames>
    <definedName name="_xlnm.Print_Area" localSheetId="1">'№7 расход,23г'!$A$1:$F$261</definedName>
    <definedName name="_xlnm.Print_Area" localSheetId="2">'№9 Вед.стр.23г'!$A$1:$G$255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54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<sst xmlns="http://schemas.openxmlformats.org/spreadsheetml/2006/main" count="2962" uniqueCount="495">
  <si>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</si>
  <si>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</si>
  <si>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</si>
  <si>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</si>
  <si>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</si>
  <si>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</si>
  <si>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</si>
  <si>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</si>
  <si>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</si>
  <si>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</si>
  <si>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</si>
  <si>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</si>
  <si>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Профилактика дорожно-транспортных проишествий </t>
  </si>
  <si>
    <t>14 0 01 06000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</si>
  <si>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</si>
  <si>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</si>
  <si>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</si>
  <si>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</si>
  <si>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</si>
  <si>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</si>
  <si>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</si>
  <si>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</si>
  <si>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</si>
  <si>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</si>
  <si>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</si>
  <si>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</si>
  <si>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</si>
  <si>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</si>
  <si>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</si>
  <si>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</si>
  <si>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</si>
  <si>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</si>
  <si>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</si>
  <si>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</si>
  <si>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</si>
  <si>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</si>
  <si>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</si>
  <si>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</si>
  <si>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</si>
  <si>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</si>
  <si>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</si>
  <si>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</si>
  <si>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</si>
  <si>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</si>
  <si>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</si>
  <si>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</si>
  <si>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</si>
  <si>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</si>
  <si>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</si>
  <si>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</si>
  <si>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</si>
  <si>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</si>
  <si>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</si>
  <si>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</si>
  <si>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</si>
  <si>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</si>
  <si>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</si>
  <si>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</si>
  <si>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</si>
  <si>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</si>
  <si>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</si>
  <si>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</si>
  <si>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</si>
  <si>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</si>
  <si>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</si>
  <si>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</si>
  <si>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</si>
  <si>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</si>
  <si>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</si>
  <si>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</si>
  <si>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</si>
  <si>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</si>
  <si>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</si>
  <si>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</si>
  <si>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</si>
  <si>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</si>
  <si>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</si>
  <si>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</si>
  <si>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</si>
  <si>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</si>
  <si>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</si>
  <si>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</si>
  <si>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</si>
  <si>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</si>
  <si>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</si>
  <si>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</si>
  <si>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</si>
  <si>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</si>
  <si>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</si>
  <si>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</si>
  <si>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</si>
  <si>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</si>
  <si>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</si>
  <si>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</si>
  <si>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</si>
  <si>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</si>
  <si>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</si>
  <si>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</si>
  <si>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</si>
  <si>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</si>
  <si>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</si>
  <si>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</si>
  <si>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</si>
  <si>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</si>
  <si>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</si>
  <si>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</si>
  <si>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</si>
  <si>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</si>
  <si>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</si>
  <si>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</si>
  <si>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</si>
  <si>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</si>
  <si>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</si>
  <si>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</si>
  <si>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</si>
  <si>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</si>
  <si>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</si>
  <si>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</si>
  <si>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</si>
  <si>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</si>
  <si>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</si>
  <si>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</si>
  <si>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</si>
  <si>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</si>
  <si>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</si>
  <si>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</si>
  <si>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</si>
  <si>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</si>
  <si>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</si>
  <si>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</si>
  <si>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</si>
  <si>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</si>
  <si>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</si>
  <si>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</si>
  <si>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</si>
  <si>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</si>
  <si>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</si>
  <si>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</si>
  <si>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</si>
  <si>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</si>
  <si>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</si>
  <si>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</si>
  <si>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</si>
  <si>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</si>
  <si>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</si>
  <si>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</si>
  <si>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</si>
  <si>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</si>
  <si>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</si>
  <si>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</si>
  <si>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</si>
  <si>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</si>
  <si>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</si>
  <si>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</si>
  <si>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</si>
  <si>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</si>
  <si>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</si>
  <si>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</si>
  <si>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</si>
  <si>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</si>
  <si>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</si>
  <si>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</si>
  <si>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</si>
  <si>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</si>
  <si>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</si>
  <si>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</si>
  <si>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</si>
  <si>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</si>
  <si>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</si>
  <si>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</si>
  <si>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</si>
  <si>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</si>
  <si>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</si>
  <si>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</si>
  <si>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</si>
  <si>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</si>
  <si>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</si>
  <si>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</si>
  <si>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</si>
  <si>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</si>
  <si>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</si>
  <si>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</si>
  <si>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</si>
  <si>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</si>
  <si>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</si>
  <si>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</si>
  <si>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</si>
  <si>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</si>
  <si>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</si>
  <si>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</si>
  <si>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</si>
  <si>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</si>
  <si>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</si>
  <si>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</si>
  <si>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</si>
  <si>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</si>
  <si>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</si>
  <si>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</si>
  <si>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</si>
  <si>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</si>
  <si>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</si>
  <si>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</si>
  <si>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</si>
  <si>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</si>
  <si>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</si>
  <si>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</si>
  <si>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</si>
  <si>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</si>
  <si>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</si>
  <si>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</si>
  <si>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</si>
  <si>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</si>
  <si>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</si>
  <si>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</si>
  <si>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</si>
  <si>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</si>
  <si>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</si>
  <si>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</si>
  <si>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</si>
  <si>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</si>
  <si>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</si>
  <si>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</si>
  <si>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</si>
  <si>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</si>
  <si>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</si>
  <si>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</si>
  <si>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</si>
  <si>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</si>
  <si>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</si>
  <si>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</si>
  <si>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</si>
  <si>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</si>
  <si>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</si>
  <si>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</si>
  <si>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</si>
  <si>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</si>
  <si>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</si>
  <si>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</si>
  <si>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</si>
  <si>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</si>
  <si>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</si>
  <si>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</si>
  <si>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</si>
  <si>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</si>
  <si>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</si>
  <si>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</si>
  <si>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</si>
  <si>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</si>
  <si>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</si>
  <si>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</si>
  <si>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</si>
  <si>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</si>
  <si>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</si>
  <si>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</si>
  <si>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</si>
  <si>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</si>
  <si>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</si>
  <si>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</si>
  <si>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</si>
  <si>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</si>
  <si>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</si>
  <si>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</si>
  <si>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</si>
  <si>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</si>
  <si>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</si>
  <si>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</si>
  <si>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</si>
  <si>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</si>
  <si>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</si>
  <si>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</si>
  <si>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</si>
  <si>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</si>
  <si>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</si>
  <si>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</si>
  <si>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</si>
  <si>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</si>
  <si>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</si>
  <si>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</si>
  <si>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</si>
  <si>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</si>
  <si>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</si>
  <si>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</si>
  <si>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</si>
  <si>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</si>
  <si>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</si>
  <si>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</si>
  <si>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</si>
  <si>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</si>
  <si>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</si>
  <si>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</si>
  <si>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</si>
  <si>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</si>
  <si>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</si>
  <si>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</si>
  <si>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</si>
  <si>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</si>
  <si>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</si>
  <si>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</si>
  <si>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</si>
  <si>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</si>
  <si>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</si>
  <si>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</si>
  <si>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</si>
  <si>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</si>
  <si>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</si>
  <si>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</si>
  <si>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</si>
  <si>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</si>
  <si>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</si>
  <si>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</si>
  <si>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</si>
  <si>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</si>
  <si>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</si>
  <si>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</si>
  <si>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</si>
  <si>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</si>
  <si>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</si>
  <si>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</si>
  <si>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</si>
  <si>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</si>
  <si>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</si>
  <si>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</si>
  <si>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</si>
  <si>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</si>
  <si>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</si>
  <si>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</si>
  <si>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</si>
  <si>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</si>
  <si>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</si>
  <si>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</si>
  <si>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</si>
  <si>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</si>
  <si>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</si>
  <si>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</si>
  <si>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</si>
  <si>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</si>
  <si>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</si>
  <si>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</si>
  <si>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</si>
  <si>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</si>
  <si>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</si>
  <si>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</si>
  <si>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</si>
  <si>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</si>
  <si>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</si>
  <si>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</si>
  <si>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</si>
  <si>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</si>
  <si>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</si>
  <si>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</si>
  <si>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</si>
  <si>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Мероприятия, направленные на ремонт автомобильных работ общего пользования местного значения</t>
  </si>
  <si>
    <t>40100S1260</t>
  </si>
  <si>
    <t xml:space="preserve">Мероприятия направленные на обеспечение первичных мер пожарной безопасности 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</si>
  <si>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</si>
  <si>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</si>
  <si>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на 2023 год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</si>
  <si>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</si>
  <si>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</si>
  <si>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</si>
  <si>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</si>
  <si>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</si>
  <si>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</si>
  <si>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</si>
  <si>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</si>
  <si>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</si>
  <si>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</si>
  <si>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</si>
  <si>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</si>
  <si>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</si>
  <si>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</si>
  <si>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расходов на 2023 год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</si>
  <si>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</si>
  <si>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</si>
  <si>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</si>
  <si>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</si>
  <si>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</si>
  <si>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</si>
  <si>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</si>
  <si>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</si>
  <si>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</si>
  <si>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</si>
  <si>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Муниципальная программа «Повышение безопасности дорожного движения на территории Копьевского сельсовета  на 2022-2024годы»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</si>
  <si>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</si>
  <si>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</si>
  <si>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</si>
  <si>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</si>
  <si>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</si>
  <si>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</si>
  <si>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</si>
  <si>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</si>
  <si>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</si>
  <si>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</si>
  <si>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</si>
  <si>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</si>
  <si>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</si>
  <si>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</si>
  <si>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</si>
  <si>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</si>
  <si>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</si>
  <si>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</si>
  <si>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</si>
  <si>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</si>
  <si>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</si>
  <si>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>Другие  вопросы в области жилищно-коммунального хозяйства</t>
  </si>
  <si>
    <t>Мероприятия по оплате по тарифам за электроэнергию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</si>
  <si>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</si>
  <si>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</si>
  <si>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</si>
  <si>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</si>
  <si>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</si>
  <si>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</si>
  <si>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</si>
  <si>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</si>
  <si>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</si>
  <si>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</si>
  <si>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</si>
  <si>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</si>
  <si>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</si>
  <si>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</si>
  <si>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</si>
  <si>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</si>
  <si>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</si>
  <si>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</si>
  <si>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</si>
  <si>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</si>
  <si>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</si>
  <si>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</si>
  <si>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</si>
  <si>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</si>
  <si>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</si>
  <si>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</si>
  <si>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</si>
  <si>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</si>
  <si>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</si>
  <si>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</si>
  <si>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</si>
  <si>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</si>
  <si>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</si>
  <si>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</si>
  <si>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</si>
  <si>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</si>
  <si>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</si>
  <si>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</si>
  <si>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</si>
  <si>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</si>
  <si>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</si>
  <si>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</si>
  <si>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</si>
  <si>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</si>
  <si>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</si>
  <si>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</si>
  <si>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Расходов на 2023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</si>
  <si>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2023 год
</t>
  </si>
  <si>
    <t>Источники  финансирования дефицита местного бюджета муниципального образования Копьевский  сельсовет на 2023 год</t>
  </si>
  <si>
    <t>2023год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</si>
  <si>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2023 год </t>
  </si>
  <si>
    <t>40 1 00 S3450</t>
  </si>
  <si>
    <t xml:space="preserve">Ведомственная структура расходов местного бюджета 
муниципального образования Копьевский  сельсовет  на 2023 год
</t>
  </si>
  <si>
    <t>Связь и информатика</t>
  </si>
  <si>
    <t>40100S3450</t>
  </si>
  <si>
    <t>Муниципальная программа «Поддержка учреждений культуры капитальный и текущий ремонт зданий  на 2023-2025 годы"</t>
  </si>
  <si>
    <t>19 0 AI 55132</t>
  </si>
  <si>
    <t>Капитальный ремонт бюджетного учреждения культуры "Копьевский сельский Дом культуры"</t>
  </si>
  <si>
    <t>19 0 01 L4670</t>
  </si>
  <si>
    <t>Укрепление материально-технической базы домов культуры</t>
  </si>
  <si>
    <t>40 1 0002470</t>
  </si>
  <si>
    <t>Мероприятия направленные на повышение пожарной безопасности</t>
  </si>
  <si>
    <t>Муниципальная программа "Поддержка учреждений культуры капитальный и текущий ремонт зданий  на 2023- 2025 годы"</t>
  </si>
  <si>
    <t>19 0 01L4670</t>
  </si>
  <si>
    <t>Мероприятия на обеспечение развития и укрепления материально-технической базы домов культуры</t>
  </si>
  <si>
    <t>V</t>
  </si>
  <si>
    <t>v</t>
  </si>
  <si>
    <t>м</t>
  </si>
  <si>
    <t>26 0 00 00000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</si>
  <si>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на 2022-2024 годы"</t>
  </si>
  <si>
    <t>26 0 01 10000</t>
  </si>
  <si>
    <t xml:space="preserve">Мероприятия направленные на ремонт памятника участникам ВОВ в с.Копьево , установка мемориальных плит с именами Участников ВОВ </t>
  </si>
  <si>
    <t>26 0 01 20000</t>
  </si>
  <si>
    <t>Мероприятия направленные на проведение встреч и бесед с детьми и молодежью по патриотическому воспитанию</t>
  </si>
  <si>
    <t>Муниципальная программа «Развитие муниципальной службы в муниципальном образовании Копьевский сельсовет на 2023-2025годы"</t>
  </si>
  <si>
    <t xml:space="preserve">Муниципальная программа "Развитие муниципальной службы в муниципальном образовании Копьевский сельсовет на 2023-2025годы" </t>
  </si>
  <si>
    <t>Благоустройство</t>
  </si>
  <si>
    <t>26 0 01 00000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</si>
  <si>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2023-2025 годы"</t>
  </si>
  <si>
    <t>Дугие вопросы в областиохраны окружающей среды</t>
  </si>
  <si>
    <t>Мероприятия направленнон на устройство площадок (мест) накопления твердых коммунальных отходов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</si>
  <si>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 28 декабря 2022 г  № 
 </t>
  </si>
  <si>
    <t xml:space="preserve">Приложение  4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12 января 2023 г  №1 
 </t>
  </si>
  <si>
    <t xml:space="preserve">Приложение  3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12 января 2022 г  №1  
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</si>
  <si>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
 </t>
  </si>
  <si>
    <t xml:space="preserve">Приложение  2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12 января 2023 г №1   
                                                      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</si>
  <si>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28 декабря 2022 г №32   
                                                      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</si>
  <si>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12 января 2023 г  №1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</si>
  <si>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  28 декабря 2022 г  №32 </t>
    </r>
    <r>
      <rPr>
        <sz val="12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</si>
</sst>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7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187" fontId="16" fillId="33" borderId="10" xfId="61" applyNumberFormat="1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6" fillId="38" borderId="16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0" fontId="7" fillId="33" borderId="16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2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2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6" fillId="39" borderId="16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" fontId="10" fillId="0" borderId="10" xfId="53" applyNumberFormat="1" applyFont="1" applyFill="1" applyBorder="1" applyAlignment="1">
      <alignment horizontal="center" vertical="top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top" wrapText="1"/>
    </xf>
    <xf numFmtId="49" fontId="2" fillId="0" borderId="17" xfId="53" applyNumberFormat="1" applyFont="1" applyFill="1" applyBorder="1" applyAlignment="1">
      <alignment horizontal="center" vertical="top" wrapText="1"/>
      <protection/>
    </xf>
    <xf numFmtId="4" fontId="2" fillId="40" borderId="10" xfId="53" applyNumberFormat="1" applyFont="1" applyFill="1" applyBorder="1" applyAlignment="1">
      <alignment horizontal="center"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49" fontId="4" fillId="38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8"/>
  <sheetViews>
    <sheetView view="pageBreakPreview" zoomScaleSheetLayoutView="100" zoomScalePageLayoutView="0" workbookViewId="0" topLeftCell="A2">
      <selection activeCell="G7" sqref="G7:G8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75" customHeight="1" hidden="1">
      <c r="A1" s="233"/>
      <c r="B1" s="234"/>
      <c r="C1" s="234"/>
    </row>
    <row r="2" spans="1:5" ht="95.25" customHeight="1">
      <c r="A2" s="233" t="s">
        <v>493</v>
      </c>
      <c r="B2" s="234"/>
      <c r="C2" s="234"/>
      <c r="E2" s="2"/>
    </row>
    <row r="3" spans="1:5" ht="95.25" customHeight="1">
      <c r="A3" s="233" t="s">
        <v>494</v>
      </c>
      <c r="B3" s="234"/>
      <c r="C3" s="234"/>
      <c r="E3" s="2"/>
    </row>
    <row r="4" spans="1:3" ht="32.25" customHeight="1">
      <c r="A4" s="237" t="s">
        <v>454</v>
      </c>
      <c r="B4" s="237"/>
      <c r="C4" s="237"/>
    </row>
    <row r="5" spans="1:3" ht="15.75">
      <c r="A5" s="160"/>
      <c r="B5" s="160"/>
      <c r="C5" s="161" t="s">
        <v>172</v>
      </c>
    </row>
    <row r="6" spans="1:3" ht="15.75" customHeight="1">
      <c r="A6" s="235" t="s">
        <v>241</v>
      </c>
      <c r="B6" s="235" t="s">
        <v>242</v>
      </c>
      <c r="C6" s="162" t="s">
        <v>243</v>
      </c>
    </row>
    <row r="7" spans="1:3" ht="17.25" customHeight="1">
      <c r="A7" s="235"/>
      <c r="B7" s="235"/>
      <c r="C7" s="162" t="s">
        <v>356</v>
      </c>
    </row>
    <row r="8" spans="1:3" ht="47.25" customHeight="1">
      <c r="A8" s="128" t="s">
        <v>25</v>
      </c>
      <c r="B8" s="128" t="s">
        <v>244</v>
      </c>
      <c r="C8" s="163" t="s">
        <v>240</v>
      </c>
    </row>
    <row r="9" spans="1:3" ht="43.5" customHeight="1">
      <c r="A9" s="128" t="s">
        <v>26</v>
      </c>
      <c r="B9" s="128" t="s">
        <v>245</v>
      </c>
      <c r="C9" s="163" t="s">
        <v>240</v>
      </c>
    </row>
    <row r="10" spans="1:3" ht="49.5" customHeight="1">
      <c r="A10" s="128" t="s">
        <v>27</v>
      </c>
      <c r="B10" s="128" t="s">
        <v>246</v>
      </c>
      <c r="C10" s="163" t="s">
        <v>240</v>
      </c>
    </row>
    <row r="11" spans="1:3" ht="48" customHeight="1">
      <c r="A11" s="37" t="s">
        <v>28</v>
      </c>
      <c r="B11" s="37" t="s">
        <v>247</v>
      </c>
      <c r="C11" s="164" t="s">
        <v>240</v>
      </c>
    </row>
    <row r="12" spans="1:3" ht="60.75" customHeight="1">
      <c r="A12" s="128" t="s">
        <v>29</v>
      </c>
      <c r="B12" s="128" t="s">
        <v>248</v>
      </c>
      <c r="C12" s="163" t="s">
        <v>240</v>
      </c>
    </row>
    <row r="13" spans="1:3" ht="63.75" customHeight="1">
      <c r="A13" s="37" t="s">
        <v>30</v>
      </c>
      <c r="B13" s="37" t="s">
        <v>249</v>
      </c>
      <c r="C13" s="164" t="s">
        <v>240</v>
      </c>
    </row>
    <row r="14" spans="1:3" ht="47.25" customHeight="1">
      <c r="A14" s="128" t="s">
        <v>43</v>
      </c>
      <c r="B14" s="128" t="s">
        <v>250</v>
      </c>
      <c r="C14" s="163">
        <v>0</v>
      </c>
    </row>
    <row r="15" spans="1:3" ht="65.25" customHeight="1">
      <c r="A15" s="128" t="s">
        <v>44</v>
      </c>
      <c r="B15" s="128" t="s">
        <v>251</v>
      </c>
      <c r="C15" s="163">
        <f>SUM(C16)</f>
        <v>0</v>
      </c>
    </row>
    <row r="16" spans="1:3" ht="47.25">
      <c r="A16" s="37" t="s">
        <v>31</v>
      </c>
      <c r="B16" s="37" t="s">
        <v>252</v>
      </c>
      <c r="C16" s="164">
        <v>0</v>
      </c>
    </row>
    <row r="17" spans="1:3" ht="47.25">
      <c r="A17" s="128" t="s">
        <v>32</v>
      </c>
      <c r="B17" s="128" t="s">
        <v>253</v>
      </c>
      <c r="C17" s="164">
        <f>SUM(C18)</f>
        <v>0</v>
      </c>
    </row>
    <row r="18" spans="1:3" ht="64.5" customHeight="1">
      <c r="A18" s="37" t="s">
        <v>37</v>
      </c>
      <c r="B18" s="37" t="s">
        <v>254</v>
      </c>
      <c r="C18" s="164">
        <v>0</v>
      </c>
    </row>
    <row r="19" spans="1:3" ht="33" customHeight="1">
      <c r="A19" s="128" t="s">
        <v>38</v>
      </c>
      <c r="B19" s="128" t="s">
        <v>255</v>
      </c>
      <c r="C19" s="50">
        <f>SUM(C23-(-C24))</f>
        <v>7769999.979999997</v>
      </c>
    </row>
    <row r="20" spans="1:3" ht="31.5" customHeight="1">
      <c r="A20" s="128" t="s">
        <v>39</v>
      </c>
      <c r="B20" s="128" t="s">
        <v>256</v>
      </c>
      <c r="C20" s="163">
        <f>C21</f>
        <v>-28923567</v>
      </c>
    </row>
    <row r="21" spans="1:3" ht="32.25" customHeight="1">
      <c r="A21" s="37" t="s">
        <v>40</v>
      </c>
      <c r="B21" s="37" t="s">
        <v>257</v>
      </c>
      <c r="C21" s="164">
        <f>C22</f>
        <v>-28923567</v>
      </c>
    </row>
    <row r="22" spans="1:3" ht="33" customHeight="1">
      <c r="A22" s="37" t="s">
        <v>41</v>
      </c>
      <c r="B22" s="37" t="s">
        <v>258</v>
      </c>
      <c r="C22" s="164">
        <f>C23</f>
        <v>-28923567</v>
      </c>
    </row>
    <row r="23" spans="1:3" ht="39" customHeight="1">
      <c r="A23" s="37" t="s">
        <v>42</v>
      </c>
      <c r="B23" s="37" t="s">
        <v>259</v>
      </c>
      <c r="C23" s="165">
        <v>-28923567</v>
      </c>
    </row>
    <row r="24" spans="1:3" ht="33" customHeight="1">
      <c r="A24" s="128" t="s">
        <v>33</v>
      </c>
      <c r="B24" s="128" t="s">
        <v>260</v>
      </c>
      <c r="C24" s="50">
        <f>C25</f>
        <v>36693566.98</v>
      </c>
    </row>
    <row r="25" spans="1:3" ht="36" customHeight="1">
      <c r="A25" s="37" t="s">
        <v>34</v>
      </c>
      <c r="B25" s="37" t="s">
        <v>261</v>
      </c>
      <c r="C25" s="49">
        <f>C26</f>
        <v>36693566.98</v>
      </c>
    </row>
    <row r="26" spans="1:3" ht="33.75" customHeight="1">
      <c r="A26" s="37" t="s">
        <v>35</v>
      </c>
      <c r="B26" s="37" t="s">
        <v>262</v>
      </c>
      <c r="C26" s="49">
        <f>C27</f>
        <v>36693566.98</v>
      </c>
    </row>
    <row r="27" spans="1:3" ht="34.5" customHeight="1">
      <c r="A27" s="37" t="s">
        <v>36</v>
      </c>
      <c r="B27" s="37" t="s">
        <v>263</v>
      </c>
      <c r="C27" s="81">
        <v>36693566.98</v>
      </c>
    </row>
    <row r="28" spans="1:3" ht="21.75" customHeight="1">
      <c r="A28" s="236" t="s">
        <v>264</v>
      </c>
      <c r="B28" s="236"/>
      <c r="C28" s="50">
        <f>SUM(C23-(-C24))</f>
        <v>7769999.979999997</v>
      </c>
    </row>
  </sheetData>
  <sheetProtection/>
  <mergeCells count="7">
    <mergeCell ref="A2:C2"/>
    <mergeCell ref="A6:A7"/>
    <mergeCell ref="B6:B7"/>
    <mergeCell ref="A28:B28"/>
    <mergeCell ref="A4:C4"/>
    <mergeCell ref="A1:C1"/>
    <mergeCell ref="A3:C3"/>
  </mergeCells>
  <printOptions/>
  <pageMargins left="0.7" right="0.7" top="0.36" bottom="0.41" header="0.3" footer="0.3"/>
  <pageSetup fitToHeight="1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7"/>
  <sheetViews>
    <sheetView view="pageBreakPreview" zoomScaleSheetLayoutView="100" zoomScalePageLayoutView="0" workbookViewId="0" topLeftCell="A228">
      <selection activeCell="H3" sqref="H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5.421875" style="4" customWidth="1"/>
    <col min="7" max="7" width="15.421875" style="72" customWidth="1"/>
    <col min="8" max="8" width="19.57421875" style="2" customWidth="1"/>
  </cols>
  <sheetData>
    <row r="1" spans="1:7" ht="76.5" customHeight="1">
      <c r="A1" s="238" t="s">
        <v>491</v>
      </c>
      <c r="B1" s="238"/>
      <c r="C1" s="238"/>
      <c r="D1" s="238"/>
      <c r="E1" s="238"/>
      <c r="F1" s="238"/>
      <c r="G1" s="65"/>
    </row>
    <row r="2" spans="1:7" ht="76.5" customHeight="1">
      <c r="A2" s="238" t="s">
        <v>492</v>
      </c>
      <c r="B2" s="238"/>
      <c r="C2" s="238"/>
      <c r="D2" s="238"/>
      <c r="E2" s="238"/>
      <c r="F2" s="238"/>
      <c r="G2" s="65"/>
    </row>
    <row r="3" spans="1:7" ht="45" customHeight="1">
      <c r="A3" s="239" t="s">
        <v>456</v>
      </c>
      <c r="B3" s="239"/>
      <c r="C3" s="239"/>
      <c r="D3" s="239"/>
      <c r="E3" s="239"/>
      <c r="F3" s="239"/>
      <c r="G3" s="66"/>
    </row>
    <row r="4" spans="6:7" ht="15">
      <c r="F4" s="1" t="s">
        <v>171</v>
      </c>
      <c r="G4" s="67"/>
    </row>
    <row r="5" spans="1:7" ht="15.75">
      <c r="A5" s="130" t="s">
        <v>83</v>
      </c>
      <c r="B5" s="130" t="s">
        <v>85</v>
      </c>
      <c r="C5" s="240" t="s">
        <v>87</v>
      </c>
      <c r="D5" s="240" t="s">
        <v>88</v>
      </c>
      <c r="E5" s="241" t="s">
        <v>89</v>
      </c>
      <c r="F5" s="131" t="s">
        <v>90</v>
      </c>
      <c r="G5" s="62"/>
    </row>
    <row r="6" spans="1:7" ht="16.5" customHeight="1">
      <c r="A6" s="130" t="s">
        <v>84</v>
      </c>
      <c r="B6" s="130" t="s">
        <v>86</v>
      </c>
      <c r="C6" s="240"/>
      <c r="D6" s="240"/>
      <c r="E6" s="241"/>
      <c r="F6" s="131" t="s">
        <v>91</v>
      </c>
      <c r="G6" s="62"/>
    </row>
    <row r="7" spans="1:7" ht="15">
      <c r="A7" s="130"/>
      <c r="B7" s="130" t="s">
        <v>84</v>
      </c>
      <c r="C7" s="240"/>
      <c r="D7" s="240"/>
      <c r="E7" s="241"/>
      <c r="F7" s="132" t="s">
        <v>455</v>
      </c>
      <c r="G7" s="68"/>
    </row>
    <row r="8" spans="1:8" s="15" customFormat="1" ht="21" customHeight="1">
      <c r="A8" s="46" t="s">
        <v>110</v>
      </c>
      <c r="B8" s="46"/>
      <c r="C8" s="111"/>
      <c r="D8" s="111"/>
      <c r="E8" s="47" t="s">
        <v>203</v>
      </c>
      <c r="F8" s="228">
        <f>SUM(F9+F14+F33+F28+F26)</f>
        <v>10088522</v>
      </c>
      <c r="G8" s="69"/>
      <c r="H8" s="74"/>
    </row>
    <row r="9" spans="1:8" s="15" customFormat="1" ht="33" customHeight="1">
      <c r="A9" s="9" t="s">
        <v>110</v>
      </c>
      <c r="B9" s="9" t="s">
        <v>111</v>
      </c>
      <c r="C9" s="110"/>
      <c r="D9" s="110"/>
      <c r="E9" s="40" t="s">
        <v>204</v>
      </c>
      <c r="F9" s="19">
        <f>F10</f>
        <v>834188</v>
      </c>
      <c r="G9" s="63"/>
      <c r="H9" s="74"/>
    </row>
    <row r="10" spans="1:7" ht="44.25" customHeight="1">
      <c r="A10" s="9" t="s">
        <v>110</v>
      </c>
      <c r="B10" s="9" t="s">
        <v>111</v>
      </c>
      <c r="C10" s="110" t="s">
        <v>141</v>
      </c>
      <c r="D10" s="110"/>
      <c r="E10" s="40" t="s">
        <v>279</v>
      </c>
      <c r="F10" s="19">
        <f>F11</f>
        <v>834188</v>
      </c>
      <c r="G10" s="63"/>
    </row>
    <row r="11" spans="1:7" ht="41.25" customHeight="1">
      <c r="A11" s="9" t="s">
        <v>110</v>
      </c>
      <c r="B11" s="9" t="s">
        <v>111</v>
      </c>
      <c r="C11" s="110" t="s">
        <v>140</v>
      </c>
      <c r="D11" s="110"/>
      <c r="E11" s="40" t="s">
        <v>280</v>
      </c>
      <c r="F11" s="19">
        <f>F12</f>
        <v>834188</v>
      </c>
      <c r="G11" s="63"/>
    </row>
    <row r="12" spans="1:7" ht="19.5" customHeight="1">
      <c r="A12" s="9" t="s">
        <v>110</v>
      </c>
      <c r="B12" s="9" t="s">
        <v>111</v>
      </c>
      <c r="C12" s="110" t="s">
        <v>159</v>
      </c>
      <c r="D12" s="110"/>
      <c r="E12" s="40" t="s">
        <v>281</v>
      </c>
      <c r="F12" s="19">
        <f>F13</f>
        <v>834188</v>
      </c>
      <c r="G12" s="63"/>
    </row>
    <row r="13" spans="1:7" ht="29.25" customHeight="1">
      <c r="A13" s="12" t="s">
        <v>110</v>
      </c>
      <c r="B13" s="12" t="s">
        <v>111</v>
      </c>
      <c r="C13" s="112" t="s">
        <v>159</v>
      </c>
      <c r="D13" s="112" t="s">
        <v>67</v>
      </c>
      <c r="E13" s="88" t="s">
        <v>70</v>
      </c>
      <c r="F13" s="20">
        <v>834188</v>
      </c>
      <c r="G13" s="63"/>
    </row>
    <row r="14" spans="1:8" s="15" customFormat="1" ht="43.5" customHeight="1">
      <c r="A14" s="9" t="s">
        <v>110</v>
      </c>
      <c r="B14" s="9" t="s">
        <v>113</v>
      </c>
      <c r="C14" s="110"/>
      <c r="D14" s="110"/>
      <c r="E14" s="40" t="s">
        <v>206</v>
      </c>
      <c r="F14" s="19">
        <f>F15</f>
        <v>2409342</v>
      </c>
      <c r="G14" s="63"/>
      <c r="H14" s="74"/>
    </row>
    <row r="15" spans="1:8" s="16" customFormat="1" ht="41.25" customHeight="1">
      <c r="A15" s="9" t="s">
        <v>110</v>
      </c>
      <c r="B15" s="9" t="s">
        <v>113</v>
      </c>
      <c r="C15" s="110" t="s">
        <v>141</v>
      </c>
      <c r="D15" s="110"/>
      <c r="E15" s="40" t="s">
        <v>279</v>
      </c>
      <c r="F15" s="19">
        <f>F16</f>
        <v>2409342</v>
      </c>
      <c r="G15" s="63"/>
      <c r="H15" s="75"/>
    </row>
    <row r="16" spans="1:7" ht="42" customHeight="1">
      <c r="A16" s="9" t="s">
        <v>110</v>
      </c>
      <c r="B16" s="9" t="s">
        <v>113</v>
      </c>
      <c r="C16" s="110" t="s">
        <v>140</v>
      </c>
      <c r="D16" s="110"/>
      <c r="E16" s="40" t="s">
        <v>282</v>
      </c>
      <c r="F16" s="19">
        <f>F17+F24+F22</f>
        <v>2409342</v>
      </c>
      <c r="G16" s="63"/>
    </row>
    <row r="17" spans="1:7" ht="15" customHeight="1">
      <c r="A17" s="9" t="s">
        <v>110</v>
      </c>
      <c r="B17" s="9" t="s">
        <v>113</v>
      </c>
      <c r="C17" s="110" t="s">
        <v>160</v>
      </c>
      <c r="D17" s="110"/>
      <c r="E17" s="40" t="s">
        <v>208</v>
      </c>
      <c r="F17" s="19">
        <f>SUM(F18:F21)</f>
        <v>2408342</v>
      </c>
      <c r="G17" s="63"/>
    </row>
    <row r="18" spans="1:7" ht="29.25" customHeight="1">
      <c r="A18" s="12" t="s">
        <v>110</v>
      </c>
      <c r="B18" s="12" t="s">
        <v>113</v>
      </c>
      <c r="C18" s="112" t="s">
        <v>160</v>
      </c>
      <c r="D18" s="112" t="s">
        <v>67</v>
      </c>
      <c r="E18" s="88" t="s">
        <v>70</v>
      </c>
      <c r="F18" s="20">
        <v>1090242</v>
      </c>
      <c r="G18" s="63"/>
    </row>
    <row r="19" spans="1:8" s="16" customFormat="1" ht="24.75" customHeight="1">
      <c r="A19" s="12" t="s">
        <v>110</v>
      </c>
      <c r="B19" s="12" t="s">
        <v>113</v>
      </c>
      <c r="C19" s="112" t="s">
        <v>160</v>
      </c>
      <c r="D19" s="112" t="s">
        <v>65</v>
      </c>
      <c r="E19" s="88" t="s">
        <v>73</v>
      </c>
      <c r="F19" s="20">
        <v>1268100</v>
      </c>
      <c r="G19" s="63"/>
      <c r="H19" s="75"/>
    </row>
    <row r="20" spans="1:8" ht="0.75" customHeight="1">
      <c r="A20" s="12" t="s">
        <v>110</v>
      </c>
      <c r="B20" s="12" t="s">
        <v>113</v>
      </c>
      <c r="C20" s="112" t="s">
        <v>160</v>
      </c>
      <c r="D20" s="112" t="s">
        <v>68</v>
      </c>
      <c r="E20" s="41" t="s">
        <v>75</v>
      </c>
      <c r="F20" s="19">
        <v>0</v>
      </c>
      <c r="G20" s="63"/>
      <c r="H20" s="76"/>
    </row>
    <row r="21" spans="1:8" ht="21.75" customHeight="1">
      <c r="A21" s="12" t="s">
        <v>110</v>
      </c>
      <c r="B21" s="12" t="s">
        <v>113</v>
      </c>
      <c r="C21" s="112" t="s">
        <v>160</v>
      </c>
      <c r="D21" s="112" t="s">
        <v>69</v>
      </c>
      <c r="E21" s="41" t="s">
        <v>74</v>
      </c>
      <c r="F21" s="20">
        <v>50000</v>
      </c>
      <c r="G21" s="63"/>
      <c r="H21" s="76"/>
    </row>
    <row r="22" spans="1:8" ht="33.75" customHeight="1" hidden="1">
      <c r="A22" s="12" t="s">
        <v>110</v>
      </c>
      <c r="B22" s="12" t="s">
        <v>113</v>
      </c>
      <c r="C22" s="110" t="s">
        <v>457</v>
      </c>
      <c r="D22" s="112"/>
      <c r="E22" s="40" t="s">
        <v>414</v>
      </c>
      <c r="F22" s="19">
        <f>SUM(F23)</f>
        <v>0</v>
      </c>
      <c r="G22" s="63"/>
      <c r="H22" s="76"/>
    </row>
    <row r="23" spans="1:8" ht="3.75" customHeight="1" hidden="1">
      <c r="A23" s="12" t="s">
        <v>110</v>
      </c>
      <c r="B23" s="12" t="s">
        <v>113</v>
      </c>
      <c r="C23" s="112" t="s">
        <v>457</v>
      </c>
      <c r="D23" s="112" t="s">
        <v>65</v>
      </c>
      <c r="E23" s="141" t="s">
        <v>93</v>
      </c>
      <c r="F23" s="20">
        <v>0</v>
      </c>
      <c r="G23" s="63"/>
      <c r="H23" s="76"/>
    </row>
    <row r="24" spans="1:8" ht="47.25" customHeight="1">
      <c r="A24" s="9" t="s">
        <v>110</v>
      </c>
      <c r="B24" s="9" t="s">
        <v>113</v>
      </c>
      <c r="C24" s="110" t="s">
        <v>335</v>
      </c>
      <c r="D24" s="112"/>
      <c r="E24" s="150" t="s">
        <v>348</v>
      </c>
      <c r="F24" s="19">
        <f>F25</f>
        <v>1000</v>
      </c>
      <c r="G24" s="63"/>
      <c r="H24" s="76"/>
    </row>
    <row r="25" spans="1:8" ht="24.75" customHeight="1">
      <c r="A25" s="9" t="s">
        <v>110</v>
      </c>
      <c r="B25" s="9" t="s">
        <v>113</v>
      </c>
      <c r="C25" s="110" t="s">
        <v>335</v>
      </c>
      <c r="D25" s="112" t="s">
        <v>65</v>
      </c>
      <c r="E25" s="88" t="s">
        <v>73</v>
      </c>
      <c r="F25" s="20">
        <v>1000</v>
      </c>
      <c r="G25" s="63"/>
      <c r="H25" s="76"/>
    </row>
    <row r="26" spans="1:8" ht="45" customHeight="1">
      <c r="A26" s="9" t="s">
        <v>110</v>
      </c>
      <c r="B26" s="9" t="s">
        <v>113</v>
      </c>
      <c r="C26" s="151" t="s">
        <v>457</v>
      </c>
      <c r="D26" s="112"/>
      <c r="E26" s="8" t="s">
        <v>414</v>
      </c>
      <c r="F26" s="19">
        <f>F27</f>
        <v>37632.32</v>
      </c>
      <c r="G26" s="63"/>
      <c r="H26" s="76"/>
    </row>
    <row r="27" spans="1:8" ht="27" customHeight="1">
      <c r="A27" s="12" t="s">
        <v>110</v>
      </c>
      <c r="B27" s="12" t="s">
        <v>113</v>
      </c>
      <c r="C27" s="153" t="s">
        <v>457</v>
      </c>
      <c r="D27" s="112" t="s">
        <v>65</v>
      </c>
      <c r="E27" s="88" t="s">
        <v>73</v>
      </c>
      <c r="F27" s="20">
        <v>37632.32</v>
      </c>
      <c r="G27" s="63"/>
      <c r="H27" s="76"/>
    </row>
    <row r="28" spans="1:8" s="16" customFormat="1" ht="31.5" customHeight="1">
      <c r="A28" s="59" t="s">
        <v>110</v>
      </c>
      <c r="B28" s="59" t="s">
        <v>236</v>
      </c>
      <c r="C28" s="60"/>
      <c r="D28" s="60"/>
      <c r="E28" s="58" t="s">
        <v>53</v>
      </c>
      <c r="F28" s="19">
        <f>F29</f>
        <v>100000</v>
      </c>
      <c r="G28" s="63"/>
      <c r="H28" s="57"/>
    </row>
    <row r="29" spans="1:8" s="16" customFormat="1" ht="36.75" customHeight="1">
      <c r="A29" s="225" t="s">
        <v>110</v>
      </c>
      <c r="B29" s="225" t="s">
        <v>236</v>
      </c>
      <c r="C29" s="226" t="s">
        <v>141</v>
      </c>
      <c r="D29" s="226"/>
      <c r="E29" s="227" t="s">
        <v>289</v>
      </c>
      <c r="F29" s="19">
        <f>F30</f>
        <v>100000</v>
      </c>
      <c r="G29" s="63"/>
      <c r="H29" s="57"/>
    </row>
    <row r="30" spans="1:8" s="16" customFormat="1" ht="40.5" customHeight="1">
      <c r="A30" s="109" t="s">
        <v>110</v>
      </c>
      <c r="B30" s="109" t="s">
        <v>236</v>
      </c>
      <c r="C30" s="113" t="s">
        <v>140</v>
      </c>
      <c r="D30" s="113"/>
      <c r="E30" s="90" t="s">
        <v>290</v>
      </c>
      <c r="F30" s="19">
        <f>F31</f>
        <v>100000</v>
      </c>
      <c r="G30" s="63"/>
      <c r="H30" s="57"/>
    </row>
    <row r="31" spans="1:8" s="16" customFormat="1" ht="21.75" customHeight="1">
      <c r="A31" s="109" t="s">
        <v>110</v>
      </c>
      <c r="B31" s="109" t="s">
        <v>236</v>
      </c>
      <c r="C31" s="113" t="s">
        <v>55</v>
      </c>
      <c r="D31" s="113"/>
      <c r="E31" s="90" t="s">
        <v>54</v>
      </c>
      <c r="F31" s="19">
        <f>F32</f>
        <v>100000</v>
      </c>
      <c r="G31" s="63"/>
      <c r="H31" s="57"/>
    </row>
    <row r="32" spans="1:8" s="16" customFormat="1" ht="21" customHeight="1">
      <c r="A32" s="109" t="s">
        <v>110</v>
      </c>
      <c r="B32" s="109" t="s">
        <v>236</v>
      </c>
      <c r="C32" s="113" t="s">
        <v>55</v>
      </c>
      <c r="D32" s="113" t="s">
        <v>57</v>
      </c>
      <c r="E32" s="90" t="s">
        <v>56</v>
      </c>
      <c r="F32" s="19">
        <v>100000</v>
      </c>
      <c r="G32" s="63"/>
      <c r="H32" s="57"/>
    </row>
    <row r="33" spans="1:7" ht="21" customHeight="1">
      <c r="A33" s="32" t="s">
        <v>110</v>
      </c>
      <c r="B33" s="32">
        <v>13</v>
      </c>
      <c r="C33" s="114"/>
      <c r="D33" s="114"/>
      <c r="E33" s="143" t="s">
        <v>94</v>
      </c>
      <c r="F33" s="34">
        <f>F34+F45+F41+F38</f>
        <v>6707359.68</v>
      </c>
      <c r="G33" s="64"/>
    </row>
    <row r="34" spans="1:7" ht="29.25" customHeight="1">
      <c r="A34" s="9" t="s">
        <v>110</v>
      </c>
      <c r="B34" s="9">
        <v>13</v>
      </c>
      <c r="C34" s="110" t="s">
        <v>144</v>
      </c>
      <c r="D34" s="110"/>
      <c r="E34" s="42" t="s">
        <v>357</v>
      </c>
      <c r="F34" s="19">
        <f>F35</f>
        <v>10000</v>
      </c>
      <c r="G34" s="63"/>
    </row>
    <row r="35" spans="1:7" ht="27.75" customHeight="1">
      <c r="A35" s="9" t="s">
        <v>110</v>
      </c>
      <c r="B35" s="9" t="s">
        <v>163</v>
      </c>
      <c r="C35" s="110" t="s">
        <v>145</v>
      </c>
      <c r="D35" s="110"/>
      <c r="E35" s="40" t="s">
        <v>147</v>
      </c>
      <c r="F35" s="19">
        <f>F36</f>
        <v>10000</v>
      </c>
      <c r="G35" s="63"/>
    </row>
    <row r="36" spans="1:7" ht="27.75" customHeight="1">
      <c r="A36" s="9" t="s">
        <v>110</v>
      </c>
      <c r="B36" s="9">
        <v>13</v>
      </c>
      <c r="C36" s="110" t="s">
        <v>283</v>
      </c>
      <c r="D36" s="110"/>
      <c r="E36" s="40" t="s">
        <v>210</v>
      </c>
      <c r="F36" s="19">
        <f>F37</f>
        <v>10000</v>
      </c>
      <c r="G36" s="63"/>
    </row>
    <row r="37" spans="1:7" ht="18" customHeight="1">
      <c r="A37" s="12" t="s">
        <v>110</v>
      </c>
      <c r="B37" s="12" t="s">
        <v>230</v>
      </c>
      <c r="C37" s="112" t="s">
        <v>283</v>
      </c>
      <c r="D37" s="112" t="s">
        <v>383</v>
      </c>
      <c r="E37" s="88" t="s">
        <v>384</v>
      </c>
      <c r="F37" s="20">
        <v>10000</v>
      </c>
      <c r="G37" s="63"/>
    </row>
    <row r="38" spans="1:7" ht="38.25" customHeight="1">
      <c r="A38" s="9" t="s">
        <v>110</v>
      </c>
      <c r="B38" s="9">
        <v>13</v>
      </c>
      <c r="C38" s="110" t="s">
        <v>153</v>
      </c>
      <c r="D38" s="112"/>
      <c r="E38" s="42" t="s">
        <v>403</v>
      </c>
      <c r="F38" s="19">
        <f>F39</f>
        <v>423900</v>
      </c>
      <c r="G38" s="63"/>
    </row>
    <row r="39" spans="1:7" ht="24.75" customHeight="1">
      <c r="A39" s="12" t="s">
        <v>110</v>
      </c>
      <c r="B39" s="12" t="s">
        <v>230</v>
      </c>
      <c r="C39" s="110" t="s">
        <v>13</v>
      </c>
      <c r="D39" s="112"/>
      <c r="E39" s="40" t="s">
        <v>199</v>
      </c>
      <c r="F39" s="19">
        <f>F40</f>
        <v>423900</v>
      </c>
      <c r="G39" s="63"/>
    </row>
    <row r="40" spans="1:7" ht="28.5" customHeight="1">
      <c r="A40" s="12" t="s">
        <v>110</v>
      </c>
      <c r="B40" s="12" t="s">
        <v>230</v>
      </c>
      <c r="C40" s="112" t="s">
        <v>13</v>
      </c>
      <c r="D40" s="112" t="s">
        <v>65</v>
      </c>
      <c r="E40" s="88" t="s">
        <v>73</v>
      </c>
      <c r="F40" s="20">
        <v>423900</v>
      </c>
      <c r="G40" s="63"/>
    </row>
    <row r="41" spans="1:7" ht="31.5" customHeight="1">
      <c r="A41" s="9" t="s">
        <v>110</v>
      </c>
      <c r="B41" s="9" t="s">
        <v>230</v>
      </c>
      <c r="C41" s="110" t="s">
        <v>284</v>
      </c>
      <c r="D41" s="110"/>
      <c r="E41" s="105" t="s">
        <v>358</v>
      </c>
      <c r="F41" s="19">
        <f>F43</f>
        <v>216000</v>
      </c>
      <c r="G41" s="63"/>
    </row>
    <row r="42" spans="1:7" ht="24" customHeight="1">
      <c r="A42" s="12" t="s">
        <v>110</v>
      </c>
      <c r="B42" s="12" t="s">
        <v>230</v>
      </c>
      <c r="C42" s="127" t="s">
        <v>22</v>
      </c>
      <c r="D42" s="110"/>
      <c r="E42" s="105" t="s">
        <v>285</v>
      </c>
      <c r="F42" s="19">
        <f>F43</f>
        <v>216000</v>
      </c>
      <c r="G42" s="63"/>
    </row>
    <row r="43" spans="1:7" ht="32.25" customHeight="1">
      <c r="A43" s="12" t="s">
        <v>110</v>
      </c>
      <c r="B43" s="12" t="s">
        <v>230</v>
      </c>
      <c r="C43" s="127" t="s">
        <v>23</v>
      </c>
      <c r="D43" s="112"/>
      <c r="E43" s="102" t="s">
        <v>286</v>
      </c>
      <c r="F43" s="20">
        <f>F44</f>
        <v>216000</v>
      </c>
      <c r="G43" s="63"/>
    </row>
    <row r="44" spans="1:7" ht="32.25" customHeight="1">
      <c r="A44" s="12" t="s">
        <v>110</v>
      </c>
      <c r="B44" s="12" t="s">
        <v>230</v>
      </c>
      <c r="C44" s="127" t="s">
        <v>23</v>
      </c>
      <c r="D44" s="112" t="s">
        <v>65</v>
      </c>
      <c r="E44" s="88" t="s">
        <v>73</v>
      </c>
      <c r="F44" s="20">
        <v>216000</v>
      </c>
      <c r="G44" s="63"/>
    </row>
    <row r="45" spans="1:7" ht="40.5" customHeight="1">
      <c r="A45" s="9" t="s">
        <v>110</v>
      </c>
      <c r="B45" s="9">
        <v>13</v>
      </c>
      <c r="C45" s="110" t="s">
        <v>141</v>
      </c>
      <c r="D45" s="110"/>
      <c r="E45" s="40" t="s">
        <v>287</v>
      </c>
      <c r="F45" s="19">
        <f>F46</f>
        <v>6057459.68</v>
      </c>
      <c r="G45" s="63"/>
    </row>
    <row r="46" spans="1:7" ht="39" customHeight="1">
      <c r="A46" s="9" t="s">
        <v>110</v>
      </c>
      <c r="B46" s="9">
        <v>13</v>
      </c>
      <c r="C46" s="110" t="s">
        <v>140</v>
      </c>
      <c r="D46" s="110"/>
      <c r="E46" s="40" t="s">
        <v>288</v>
      </c>
      <c r="F46" s="19">
        <f>F50+F47</f>
        <v>6057459.68</v>
      </c>
      <c r="G46" s="63"/>
    </row>
    <row r="47" spans="1:7" ht="28.5" customHeight="1">
      <c r="A47" s="9" t="s">
        <v>110</v>
      </c>
      <c r="B47" s="9">
        <v>13</v>
      </c>
      <c r="C47" s="110" t="s">
        <v>162</v>
      </c>
      <c r="D47" s="110"/>
      <c r="E47" s="40" t="s">
        <v>237</v>
      </c>
      <c r="F47" s="19">
        <f>SUM(F48:F49)</f>
        <v>6057459.68</v>
      </c>
      <c r="G47" s="63"/>
    </row>
    <row r="48" spans="1:7" ht="28.5" customHeight="1">
      <c r="A48" s="9" t="s">
        <v>110</v>
      </c>
      <c r="B48" s="9">
        <v>13</v>
      </c>
      <c r="C48" s="112" t="s">
        <v>162</v>
      </c>
      <c r="D48" s="112" t="s">
        <v>67</v>
      </c>
      <c r="E48" s="88" t="s">
        <v>70</v>
      </c>
      <c r="F48" s="20">
        <v>5582183</v>
      </c>
      <c r="G48" s="63"/>
    </row>
    <row r="49" spans="1:8" s="16" customFormat="1" ht="26.25" customHeight="1">
      <c r="A49" s="12" t="s">
        <v>110</v>
      </c>
      <c r="B49" s="12" t="s">
        <v>230</v>
      </c>
      <c r="C49" s="112" t="s">
        <v>162</v>
      </c>
      <c r="D49" s="112" t="s">
        <v>65</v>
      </c>
      <c r="E49" s="88" t="s">
        <v>73</v>
      </c>
      <c r="F49" s="20">
        <v>475276.68</v>
      </c>
      <c r="G49" s="63"/>
      <c r="H49" s="75"/>
    </row>
    <row r="50" spans="1:7" ht="29.25" customHeight="1" hidden="1">
      <c r="A50" s="9" t="s">
        <v>110</v>
      </c>
      <c r="B50" s="9">
        <v>13</v>
      </c>
      <c r="C50" s="110" t="s">
        <v>161</v>
      </c>
      <c r="D50" s="110"/>
      <c r="E50" s="40" t="s">
        <v>126</v>
      </c>
      <c r="F50" s="19">
        <f>SUM(F51:F51)</f>
        <v>0</v>
      </c>
      <c r="G50" s="63"/>
    </row>
    <row r="51" spans="1:7" ht="29.25" customHeight="1" hidden="1">
      <c r="A51" s="12" t="s">
        <v>110</v>
      </c>
      <c r="B51" s="12" t="s">
        <v>230</v>
      </c>
      <c r="C51" s="112" t="s">
        <v>161</v>
      </c>
      <c r="D51" s="112" t="s">
        <v>65</v>
      </c>
      <c r="E51" s="88" t="s">
        <v>73</v>
      </c>
      <c r="F51" s="20">
        <v>0</v>
      </c>
      <c r="G51" s="63"/>
    </row>
    <row r="52" spans="1:7" ht="1.5" customHeight="1">
      <c r="A52" s="46" t="s">
        <v>111</v>
      </c>
      <c r="B52" s="46"/>
      <c r="C52" s="111"/>
      <c r="D52" s="111"/>
      <c r="E52" s="47" t="s">
        <v>95</v>
      </c>
      <c r="F52" s="48">
        <f>F53</f>
        <v>162400</v>
      </c>
      <c r="G52" s="70"/>
    </row>
    <row r="53" spans="1:7" ht="18.75" customHeight="1" hidden="1">
      <c r="A53" s="9" t="s">
        <v>111</v>
      </c>
      <c r="B53" s="9" t="s">
        <v>112</v>
      </c>
      <c r="C53" s="110"/>
      <c r="D53" s="110"/>
      <c r="E53" s="40" t="s">
        <v>211</v>
      </c>
      <c r="F53" s="19">
        <f>F54</f>
        <v>162400</v>
      </c>
      <c r="G53" s="63"/>
    </row>
    <row r="54" spans="1:7" ht="43.5" customHeight="1" hidden="1">
      <c r="A54" s="9" t="s">
        <v>111</v>
      </c>
      <c r="B54" s="9" t="s">
        <v>112</v>
      </c>
      <c r="C54" s="110" t="s">
        <v>141</v>
      </c>
      <c r="D54" s="110"/>
      <c r="E54" s="40" t="s">
        <v>279</v>
      </c>
      <c r="F54" s="19">
        <f>F55</f>
        <v>162400</v>
      </c>
      <c r="G54" s="63"/>
    </row>
    <row r="55" spans="1:7" ht="40.5" customHeight="1" hidden="1">
      <c r="A55" s="9" t="s">
        <v>111</v>
      </c>
      <c r="B55" s="9" t="s">
        <v>112</v>
      </c>
      <c r="C55" s="110" t="s">
        <v>140</v>
      </c>
      <c r="D55" s="110"/>
      <c r="E55" s="40" t="s">
        <v>288</v>
      </c>
      <c r="F55" s="19">
        <f>F56</f>
        <v>162400</v>
      </c>
      <c r="G55" s="63"/>
    </row>
    <row r="56" spans="1:7" ht="34.5" customHeight="1">
      <c r="A56" s="9" t="s">
        <v>111</v>
      </c>
      <c r="B56" s="9" t="s">
        <v>112</v>
      </c>
      <c r="C56" s="110" t="s">
        <v>143</v>
      </c>
      <c r="D56" s="110"/>
      <c r="E56" s="40" t="s">
        <v>212</v>
      </c>
      <c r="F56" s="19">
        <f>SUM(F57:F58)</f>
        <v>162400</v>
      </c>
      <c r="G56" s="63"/>
    </row>
    <row r="57" spans="1:7" ht="25.5" customHeight="1">
      <c r="A57" s="12" t="s">
        <v>111</v>
      </c>
      <c r="B57" s="12" t="s">
        <v>112</v>
      </c>
      <c r="C57" s="112" t="s">
        <v>143</v>
      </c>
      <c r="D57" s="112" t="s">
        <v>67</v>
      </c>
      <c r="E57" s="88" t="s">
        <v>70</v>
      </c>
      <c r="F57" s="20">
        <v>162400</v>
      </c>
      <c r="G57" s="63"/>
    </row>
    <row r="58" spans="1:8" s="16" customFormat="1" ht="4.5" customHeight="1" hidden="1">
      <c r="A58" s="12" t="s">
        <v>111</v>
      </c>
      <c r="B58" s="12" t="s">
        <v>112</v>
      </c>
      <c r="C58" s="112" t="s">
        <v>143</v>
      </c>
      <c r="D58" s="112" t="s">
        <v>65</v>
      </c>
      <c r="E58" s="88" t="s">
        <v>73</v>
      </c>
      <c r="F58" s="35"/>
      <c r="G58" s="63"/>
      <c r="H58" s="75"/>
    </row>
    <row r="59" spans="1:7" ht="40.5" customHeight="1">
      <c r="A59" s="46" t="s">
        <v>112</v>
      </c>
      <c r="B59" s="46"/>
      <c r="C59" s="111"/>
      <c r="D59" s="111"/>
      <c r="E59" s="47" t="s">
        <v>213</v>
      </c>
      <c r="F59" s="48">
        <f>F60+F70+F97</f>
        <v>1044000</v>
      </c>
      <c r="G59" s="70"/>
    </row>
    <row r="60" spans="1:7" ht="0.75" customHeight="1">
      <c r="A60" s="9" t="s">
        <v>112</v>
      </c>
      <c r="B60" s="9" t="s">
        <v>117</v>
      </c>
      <c r="C60" s="110"/>
      <c r="D60" s="110"/>
      <c r="E60" s="40" t="s">
        <v>386</v>
      </c>
      <c r="F60" s="19">
        <f>F61+F66</f>
        <v>0</v>
      </c>
      <c r="G60" s="63"/>
    </row>
    <row r="61" spans="1:7" ht="0.75" customHeight="1" hidden="1">
      <c r="A61" s="9" t="s">
        <v>112</v>
      </c>
      <c r="B61" s="9" t="s">
        <v>117</v>
      </c>
      <c r="C61" s="115" t="s">
        <v>294</v>
      </c>
      <c r="D61" s="110"/>
      <c r="E61" s="40" t="s">
        <v>359</v>
      </c>
      <c r="F61" s="19">
        <f>F62</f>
        <v>0</v>
      </c>
      <c r="G61" s="63"/>
    </row>
    <row r="62" spans="1:7" ht="30.75" customHeight="1" hidden="1">
      <c r="A62" s="9" t="s">
        <v>112</v>
      </c>
      <c r="B62" s="9" t="s">
        <v>117</v>
      </c>
      <c r="C62" s="115" t="s">
        <v>296</v>
      </c>
      <c r="D62" s="110"/>
      <c r="E62" s="134" t="s">
        <v>295</v>
      </c>
      <c r="F62" s="19">
        <f>F63</f>
        <v>0</v>
      </c>
      <c r="G62" s="63"/>
    </row>
    <row r="63" spans="1:7" ht="30.75" customHeight="1" hidden="1">
      <c r="A63" s="9" t="s">
        <v>112</v>
      </c>
      <c r="B63" s="9" t="s">
        <v>117</v>
      </c>
      <c r="C63" s="115" t="s">
        <v>297</v>
      </c>
      <c r="D63" s="110"/>
      <c r="E63" s="40" t="s">
        <v>298</v>
      </c>
      <c r="F63" s="19">
        <f>F64</f>
        <v>0</v>
      </c>
      <c r="G63" s="63"/>
    </row>
    <row r="64" spans="1:7" ht="30.75" customHeight="1" hidden="1">
      <c r="A64" s="12" t="s">
        <v>112</v>
      </c>
      <c r="B64" s="12" t="s">
        <v>117</v>
      </c>
      <c r="C64" s="116" t="s">
        <v>297</v>
      </c>
      <c r="D64" s="112" t="s">
        <v>64</v>
      </c>
      <c r="E64" s="88" t="s">
        <v>62</v>
      </c>
      <c r="F64" s="19">
        <f>F65</f>
        <v>0</v>
      </c>
      <c r="G64" s="63"/>
    </row>
    <row r="65" spans="1:7" ht="30.75" customHeight="1" hidden="1">
      <c r="A65" s="12" t="s">
        <v>112</v>
      </c>
      <c r="B65" s="12" t="s">
        <v>117</v>
      </c>
      <c r="C65" s="116" t="s">
        <v>297</v>
      </c>
      <c r="D65" s="112" t="s">
        <v>65</v>
      </c>
      <c r="E65" s="91" t="s">
        <v>93</v>
      </c>
      <c r="F65" s="19">
        <v>0</v>
      </c>
      <c r="G65" s="63"/>
    </row>
    <row r="66" spans="1:7" ht="0.75" customHeight="1" hidden="1">
      <c r="A66" s="9" t="s">
        <v>112</v>
      </c>
      <c r="B66" s="9" t="s">
        <v>117</v>
      </c>
      <c r="C66" s="110" t="s">
        <v>141</v>
      </c>
      <c r="D66" s="110"/>
      <c r="E66" s="40" t="s">
        <v>279</v>
      </c>
      <c r="F66" s="19">
        <f>F67</f>
        <v>0</v>
      </c>
      <c r="G66" s="63"/>
    </row>
    <row r="67" spans="1:7" ht="39" customHeight="1" hidden="1">
      <c r="A67" s="9" t="s">
        <v>112</v>
      </c>
      <c r="B67" s="9" t="s">
        <v>117</v>
      </c>
      <c r="C67" s="110" t="s">
        <v>140</v>
      </c>
      <c r="D67" s="110"/>
      <c r="E67" s="40" t="s">
        <v>288</v>
      </c>
      <c r="F67" s="19">
        <f>F68</f>
        <v>0</v>
      </c>
      <c r="G67" s="63"/>
    </row>
    <row r="68" spans="1:7" ht="31.5" customHeight="1" hidden="1">
      <c r="A68" s="9" t="s">
        <v>112</v>
      </c>
      <c r="B68" s="9" t="s">
        <v>117</v>
      </c>
      <c r="C68" s="110" t="s">
        <v>149</v>
      </c>
      <c r="D68" s="110"/>
      <c r="E68" s="40" t="s">
        <v>215</v>
      </c>
      <c r="F68" s="19">
        <f>F69</f>
        <v>0</v>
      </c>
      <c r="G68" s="63"/>
    </row>
    <row r="69" spans="1:7" ht="24.75" customHeight="1" hidden="1">
      <c r="A69" s="12" t="s">
        <v>112</v>
      </c>
      <c r="B69" s="12" t="s">
        <v>117</v>
      </c>
      <c r="C69" s="112" t="s">
        <v>149</v>
      </c>
      <c r="D69" s="112" t="s">
        <v>65</v>
      </c>
      <c r="E69" s="88" t="s">
        <v>73</v>
      </c>
      <c r="F69" s="19">
        <v>0</v>
      </c>
      <c r="G69" s="63"/>
    </row>
    <row r="70" spans="1:7" ht="30" customHeight="1">
      <c r="A70" s="9" t="s">
        <v>112</v>
      </c>
      <c r="B70" s="9">
        <v>10</v>
      </c>
      <c r="C70" s="110"/>
      <c r="D70" s="110"/>
      <c r="E70" s="40" t="s">
        <v>385</v>
      </c>
      <c r="F70" s="19">
        <f>F86+F83+F76+F88</f>
        <v>1043000</v>
      </c>
      <c r="G70" s="63"/>
    </row>
    <row r="71" spans="1:7" ht="15" customHeight="1" hidden="1">
      <c r="A71" s="9" t="s">
        <v>112</v>
      </c>
      <c r="B71" s="9" t="s">
        <v>231</v>
      </c>
      <c r="C71" s="115" t="s">
        <v>269</v>
      </c>
      <c r="D71" s="110"/>
      <c r="E71" s="92" t="s">
        <v>291</v>
      </c>
      <c r="F71" s="19">
        <f>F72</f>
        <v>0</v>
      </c>
      <c r="G71" s="63"/>
    </row>
    <row r="72" spans="1:7" ht="15" customHeight="1" hidden="1">
      <c r="A72" s="9" t="s">
        <v>112</v>
      </c>
      <c r="B72" s="9" t="s">
        <v>231</v>
      </c>
      <c r="C72" s="115" t="s">
        <v>268</v>
      </c>
      <c r="D72" s="110"/>
      <c r="E72" s="134" t="s">
        <v>96</v>
      </c>
      <c r="F72" s="19">
        <f>F73</f>
        <v>0</v>
      </c>
      <c r="G72" s="63"/>
    </row>
    <row r="73" spans="1:7" ht="15" customHeight="1" hidden="1">
      <c r="A73" s="9" t="s">
        <v>112</v>
      </c>
      <c r="B73" s="9" t="s">
        <v>231</v>
      </c>
      <c r="C73" s="115" t="s">
        <v>293</v>
      </c>
      <c r="D73" s="110"/>
      <c r="E73" s="135" t="s">
        <v>292</v>
      </c>
      <c r="F73" s="19">
        <f>F74</f>
        <v>0</v>
      </c>
      <c r="G73" s="63"/>
    </row>
    <row r="74" spans="1:7" ht="15" customHeight="1" hidden="1">
      <c r="A74" s="12" t="s">
        <v>112</v>
      </c>
      <c r="B74" s="12" t="s">
        <v>231</v>
      </c>
      <c r="C74" s="116" t="s">
        <v>293</v>
      </c>
      <c r="D74" s="112" t="s">
        <v>64</v>
      </c>
      <c r="E74" s="88" t="s">
        <v>62</v>
      </c>
      <c r="F74" s="20">
        <f>F75</f>
        <v>0</v>
      </c>
      <c r="G74" s="63"/>
    </row>
    <row r="75" spans="1:7" ht="15" customHeight="1" hidden="1">
      <c r="A75" s="12" t="s">
        <v>112</v>
      </c>
      <c r="B75" s="12" t="s">
        <v>231</v>
      </c>
      <c r="C75" s="116" t="s">
        <v>293</v>
      </c>
      <c r="D75" s="112" t="s">
        <v>65</v>
      </c>
      <c r="E75" s="91" t="s">
        <v>93</v>
      </c>
      <c r="F75" s="20">
        <v>0</v>
      </c>
      <c r="G75" s="63"/>
    </row>
    <row r="76" spans="1:7" ht="44.25" customHeight="1">
      <c r="A76" s="32" t="s">
        <v>112</v>
      </c>
      <c r="B76" s="32" t="s">
        <v>231</v>
      </c>
      <c r="C76" s="136" t="s">
        <v>271</v>
      </c>
      <c r="D76" s="114"/>
      <c r="E76" s="137" t="s">
        <v>360</v>
      </c>
      <c r="F76" s="34">
        <f>F77</f>
        <v>36260</v>
      </c>
      <c r="G76" s="63"/>
    </row>
    <row r="77" spans="1:7" ht="29.25" customHeight="1">
      <c r="A77" s="32" t="s">
        <v>112</v>
      </c>
      <c r="B77" s="32" t="s">
        <v>231</v>
      </c>
      <c r="C77" s="136" t="s">
        <v>272</v>
      </c>
      <c r="D77" s="114"/>
      <c r="E77" s="40" t="s">
        <v>214</v>
      </c>
      <c r="F77" s="34">
        <f>F78</f>
        <v>36260</v>
      </c>
      <c r="G77" s="63"/>
    </row>
    <row r="78" spans="1:7" ht="17.25" customHeight="1">
      <c r="A78" s="32" t="s">
        <v>112</v>
      </c>
      <c r="B78" s="32" t="s">
        <v>231</v>
      </c>
      <c r="C78" s="136" t="s">
        <v>299</v>
      </c>
      <c r="D78" s="114"/>
      <c r="E78" s="138" t="s">
        <v>292</v>
      </c>
      <c r="F78" s="35">
        <f>F79+F81</f>
        <v>36260</v>
      </c>
      <c r="G78" s="63"/>
    </row>
    <row r="79" spans="1:7" ht="27" customHeight="1">
      <c r="A79" s="29" t="s">
        <v>112</v>
      </c>
      <c r="B79" s="29" t="s">
        <v>231</v>
      </c>
      <c r="C79" s="139" t="s">
        <v>299</v>
      </c>
      <c r="D79" s="120" t="s">
        <v>64</v>
      </c>
      <c r="E79" s="140" t="s">
        <v>62</v>
      </c>
      <c r="F79" s="35">
        <f>F80</f>
        <v>36260</v>
      </c>
      <c r="G79" s="63"/>
    </row>
    <row r="80" spans="1:7" ht="27" customHeight="1">
      <c r="A80" s="29" t="s">
        <v>112</v>
      </c>
      <c r="B80" s="29" t="s">
        <v>231</v>
      </c>
      <c r="C80" s="139" t="s">
        <v>299</v>
      </c>
      <c r="D80" s="120" t="s">
        <v>65</v>
      </c>
      <c r="E80" s="141" t="s">
        <v>93</v>
      </c>
      <c r="F80" s="35">
        <v>36260</v>
      </c>
      <c r="G80" s="63"/>
    </row>
    <row r="81" spans="1:7" ht="16.5" customHeight="1">
      <c r="A81" s="29" t="s">
        <v>112</v>
      </c>
      <c r="B81" s="29" t="s">
        <v>231</v>
      </c>
      <c r="C81" s="139" t="s">
        <v>299</v>
      </c>
      <c r="D81" s="120" t="s">
        <v>383</v>
      </c>
      <c r="E81" s="199" t="s">
        <v>384</v>
      </c>
      <c r="F81" s="35">
        <f>F82</f>
        <v>0</v>
      </c>
      <c r="G81" s="63"/>
    </row>
    <row r="82" spans="1:7" ht="15.75">
      <c r="A82" s="29" t="s">
        <v>112</v>
      </c>
      <c r="B82" s="29" t="s">
        <v>231</v>
      </c>
      <c r="C82" s="139" t="s">
        <v>299</v>
      </c>
      <c r="D82" s="120" t="s">
        <v>387</v>
      </c>
      <c r="E82" s="199" t="s">
        <v>388</v>
      </c>
      <c r="F82" s="35">
        <v>0</v>
      </c>
      <c r="G82" s="63"/>
    </row>
    <row r="83" spans="1:7" ht="25.5">
      <c r="A83" s="32" t="s">
        <v>112</v>
      </c>
      <c r="B83" s="32" t="s">
        <v>231</v>
      </c>
      <c r="C83" s="99" t="s">
        <v>408</v>
      </c>
      <c r="D83" s="110"/>
      <c r="E83" s="135" t="s">
        <v>409</v>
      </c>
      <c r="F83" s="34">
        <f>F84+F85</f>
        <v>283840</v>
      </c>
      <c r="G83" s="63"/>
    </row>
    <row r="84" spans="1:7" ht="25.5">
      <c r="A84" s="29" t="s">
        <v>112</v>
      </c>
      <c r="B84" s="29" t="s">
        <v>231</v>
      </c>
      <c r="C84" s="127" t="s">
        <v>408</v>
      </c>
      <c r="D84" s="112" t="s">
        <v>65</v>
      </c>
      <c r="E84" s="141" t="s">
        <v>93</v>
      </c>
      <c r="F84" s="20">
        <v>283840</v>
      </c>
      <c r="G84" s="63"/>
    </row>
    <row r="85" spans="1:7" ht="15.75">
      <c r="A85" s="29" t="s">
        <v>112</v>
      </c>
      <c r="B85" s="29" t="s">
        <v>231</v>
      </c>
      <c r="C85" s="127" t="s">
        <v>408</v>
      </c>
      <c r="D85" s="120" t="s">
        <v>383</v>
      </c>
      <c r="E85" s="199" t="s">
        <v>384</v>
      </c>
      <c r="F85" s="35">
        <v>0</v>
      </c>
      <c r="G85" s="63"/>
    </row>
    <row r="86" spans="1:7" ht="25.5">
      <c r="A86" s="29" t="s">
        <v>112</v>
      </c>
      <c r="B86" s="29" t="s">
        <v>231</v>
      </c>
      <c r="C86" s="127" t="s">
        <v>410</v>
      </c>
      <c r="D86" s="112"/>
      <c r="E86" s="135" t="s">
        <v>411</v>
      </c>
      <c r="F86" s="34">
        <f>F87</f>
        <v>89900</v>
      </c>
      <c r="G86" s="63"/>
    </row>
    <row r="87" spans="1:7" ht="27" customHeight="1">
      <c r="A87" s="29" t="s">
        <v>112</v>
      </c>
      <c r="B87" s="29" t="s">
        <v>231</v>
      </c>
      <c r="C87" s="127" t="s">
        <v>410</v>
      </c>
      <c r="D87" s="112" t="s">
        <v>65</v>
      </c>
      <c r="E87" s="141" t="s">
        <v>93</v>
      </c>
      <c r="F87" s="20">
        <v>89900</v>
      </c>
      <c r="G87" s="63"/>
    </row>
    <row r="88" spans="1:7" ht="42" customHeight="1">
      <c r="A88" s="9" t="s">
        <v>112</v>
      </c>
      <c r="B88" s="9" t="s">
        <v>231</v>
      </c>
      <c r="C88" s="110" t="s">
        <v>141</v>
      </c>
      <c r="D88" s="110"/>
      <c r="E88" s="40" t="s">
        <v>300</v>
      </c>
      <c r="F88" s="19">
        <f>F89</f>
        <v>633000</v>
      </c>
      <c r="G88" s="63"/>
    </row>
    <row r="89" spans="1:7" ht="47.25" customHeight="1">
      <c r="A89" s="9" t="s">
        <v>112</v>
      </c>
      <c r="B89" s="9" t="s">
        <v>231</v>
      </c>
      <c r="C89" s="110" t="s">
        <v>140</v>
      </c>
      <c r="D89" s="110"/>
      <c r="E89" s="40" t="s">
        <v>288</v>
      </c>
      <c r="F89" s="19">
        <f>F90+F92</f>
        <v>633000</v>
      </c>
      <c r="G89" s="63"/>
    </row>
    <row r="90" spans="1:7" ht="42.75" customHeight="1">
      <c r="A90" s="9" t="s">
        <v>112</v>
      </c>
      <c r="B90" s="9">
        <v>10</v>
      </c>
      <c r="C90" s="110" t="s">
        <v>150</v>
      </c>
      <c r="D90" s="110"/>
      <c r="E90" s="40" t="s">
        <v>216</v>
      </c>
      <c r="F90" s="19">
        <f>SUM(F91)</f>
        <v>633000</v>
      </c>
      <c r="G90" s="63"/>
    </row>
    <row r="91" spans="1:7" ht="26.25" customHeight="1">
      <c r="A91" s="12" t="s">
        <v>112</v>
      </c>
      <c r="B91" s="12" t="s">
        <v>231</v>
      </c>
      <c r="C91" s="112" t="s">
        <v>150</v>
      </c>
      <c r="D91" s="112" t="s">
        <v>65</v>
      </c>
      <c r="E91" s="88" t="s">
        <v>73</v>
      </c>
      <c r="F91" s="19">
        <v>633000</v>
      </c>
      <c r="G91" s="63"/>
    </row>
    <row r="92" spans="1:7" ht="0.75" customHeight="1">
      <c r="A92" s="9" t="s">
        <v>112</v>
      </c>
      <c r="B92" s="9">
        <v>10</v>
      </c>
      <c r="C92" s="110" t="s">
        <v>352</v>
      </c>
      <c r="D92" s="110"/>
      <c r="E92" s="40" t="s">
        <v>407</v>
      </c>
      <c r="F92" s="19">
        <f>SUM(F93)</f>
        <v>0</v>
      </c>
      <c r="G92" s="63"/>
    </row>
    <row r="93" spans="1:7" ht="27" customHeight="1" hidden="1">
      <c r="A93" s="12" t="s">
        <v>112</v>
      </c>
      <c r="B93" s="12" t="s">
        <v>231</v>
      </c>
      <c r="C93" s="112" t="s">
        <v>352</v>
      </c>
      <c r="D93" s="112" t="s">
        <v>65</v>
      </c>
      <c r="E93" s="88" t="s">
        <v>73</v>
      </c>
      <c r="F93" s="19">
        <v>0</v>
      </c>
      <c r="G93" s="63"/>
    </row>
    <row r="94" spans="1:7" ht="18" customHeight="1" hidden="1">
      <c r="A94" s="9" t="s">
        <v>112</v>
      </c>
      <c r="B94" s="9" t="s">
        <v>231</v>
      </c>
      <c r="C94" s="110" t="s">
        <v>61</v>
      </c>
      <c r="D94" s="110"/>
      <c r="E94" s="40" t="s">
        <v>301</v>
      </c>
      <c r="F94" s="19">
        <f>SUM(F96)</f>
        <v>0</v>
      </c>
      <c r="G94" s="63"/>
    </row>
    <row r="95" spans="1:7" ht="21" customHeight="1" hidden="1">
      <c r="A95" s="12" t="s">
        <v>112</v>
      </c>
      <c r="B95" s="12" t="s">
        <v>231</v>
      </c>
      <c r="C95" s="112" t="s">
        <v>61</v>
      </c>
      <c r="D95" s="112" t="s">
        <v>65</v>
      </c>
      <c r="E95" s="88" t="s">
        <v>73</v>
      </c>
      <c r="F95" s="19">
        <f>F96</f>
        <v>0</v>
      </c>
      <c r="G95" s="63"/>
    </row>
    <row r="96" spans="1:7" ht="29.25" customHeight="1" hidden="1">
      <c r="A96" s="12" t="s">
        <v>112</v>
      </c>
      <c r="B96" s="12" t="s">
        <v>231</v>
      </c>
      <c r="C96" s="112" t="s">
        <v>61</v>
      </c>
      <c r="D96" s="112" t="s">
        <v>229</v>
      </c>
      <c r="E96" s="41" t="s">
        <v>209</v>
      </c>
      <c r="F96" s="20">
        <v>0</v>
      </c>
      <c r="G96" s="63"/>
    </row>
    <row r="97" spans="1:7" ht="31.5" customHeight="1">
      <c r="A97" s="9" t="s">
        <v>112</v>
      </c>
      <c r="B97" s="9" t="s">
        <v>47</v>
      </c>
      <c r="C97" s="110"/>
      <c r="D97" s="110"/>
      <c r="E97" s="8" t="s">
        <v>52</v>
      </c>
      <c r="F97" s="19">
        <f>F98</f>
        <v>1000</v>
      </c>
      <c r="G97" s="63"/>
    </row>
    <row r="98" spans="1:7" ht="51" customHeight="1">
      <c r="A98" s="9" t="s">
        <v>112</v>
      </c>
      <c r="B98" s="9" t="s">
        <v>47</v>
      </c>
      <c r="C98" s="110" t="s">
        <v>79</v>
      </c>
      <c r="D98" s="110"/>
      <c r="E98" s="42" t="s">
        <v>361</v>
      </c>
      <c r="F98" s="19">
        <f>F99</f>
        <v>1000</v>
      </c>
      <c r="G98" s="63"/>
    </row>
    <row r="99" spans="1:7" ht="15.75" customHeight="1">
      <c r="A99" s="9" t="s">
        <v>112</v>
      </c>
      <c r="B99" s="9" t="s">
        <v>47</v>
      </c>
      <c r="C99" s="110" t="s">
        <v>78</v>
      </c>
      <c r="D99" s="110"/>
      <c r="E99" s="40" t="s">
        <v>302</v>
      </c>
      <c r="F99" s="19">
        <f>F100</f>
        <v>1000</v>
      </c>
      <c r="G99" s="63"/>
    </row>
    <row r="100" spans="1:7" ht="30" customHeight="1">
      <c r="A100" s="9" t="s">
        <v>112</v>
      </c>
      <c r="B100" s="9" t="s">
        <v>47</v>
      </c>
      <c r="C100" s="110" t="s">
        <v>334</v>
      </c>
      <c r="D100" s="110"/>
      <c r="E100" s="40" t="s">
        <v>303</v>
      </c>
      <c r="F100" s="19">
        <f>F102</f>
        <v>1000</v>
      </c>
      <c r="G100" s="63"/>
    </row>
    <row r="101" spans="1:7" ht="30" customHeight="1">
      <c r="A101" s="12" t="s">
        <v>112</v>
      </c>
      <c r="B101" s="12" t="s">
        <v>47</v>
      </c>
      <c r="C101" s="112" t="s">
        <v>334</v>
      </c>
      <c r="D101" s="112" t="s">
        <v>65</v>
      </c>
      <c r="E101" s="88" t="s">
        <v>73</v>
      </c>
      <c r="F101" s="20">
        <f>F102</f>
        <v>1000</v>
      </c>
      <c r="G101" s="63"/>
    </row>
    <row r="102" spans="1:7" ht="30.75" customHeight="1">
      <c r="A102" s="12" t="s">
        <v>112</v>
      </c>
      <c r="B102" s="12" t="s">
        <v>47</v>
      </c>
      <c r="C102" s="112" t="s">
        <v>334</v>
      </c>
      <c r="D102" s="112" t="s">
        <v>229</v>
      </c>
      <c r="E102" s="41" t="s">
        <v>209</v>
      </c>
      <c r="F102" s="20">
        <v>1000</v>
      </c>
      <c r="G102" s="63"/>
    </row>
    <row r="103" spans="1:7" ht="30" customHeight="1">
      <c r="A103" s="46" t="s">
        <v>113</v>
      </c>
      <c r="B103" s="46"/>
      <c r="C103" s="111"/>
      <c r="D103" s="111"/>
      <c r="E103" s="47" t="s">
        <v>97</v>
      </c>
      <c r="F103" s="48">
        <f>F104+F116+F120</f>
        <v>822042.3</v>
      </c>
      <c r="G103" s="70"/>
    </row>
    <row r="104" spans="1:7" ht="19.5" customHeight="1">
      <c r="A104" s="83" t="s">
        <v>113</v>
      </c>
      <c r="B104" s="83" t="s">
        <v>117</v>
      </c>
      <c r="C104" s="110"/>
      <c r="D104" s="122"/>
      <c r="E104" s="40" t="s">
        <v>174</v>
      </c>
      <c r="F104" s="19">
        <f>F114+F112</f>
        <v>817042.3</v>
      </c>
      <c r="G104" s="63"/>
    </row>
    <row r="105" spans="1:7" ht="20.25" customHeight="1" hidden="1">
      <c r="A105" s="84" t="s">
        <v>113</v>
      </c>
      <c r="B105" s="84" t="s">
        <v>117</v>
      </c>
      <c r="C105" s="117" t="s">
        <v>154</v>
      </c>
      <c r="D105" s="123"/>
      <c r="E105" s="44" t="s">
        <v>197</v>
      </c>
      <c r="F105" s="51">
        <f>SUM(F106)</f>
        <v>0</v>
      </c>
      <c r="G105" s="73"/>
    </row>
    <row r="106" spans="1:7" ht="0.75" customHeight="1" hidden="1">
      <c r="A106" s="84" t="s">
        <v>113</v>
      </c>
      <c r="B106" s="84" t="s">
        <v>117</v>
      </c>
      <c r="C106" s="117" t="s">
        <v>155</v>
      </c>
      <c r="D106" s="123"/>
      <c r="E106" s="44" t="s">
        <v>198</v>
      </c>
      <c r="F106" s="51">
        <f>SUM(F107)</f>
        <v>0</v>
      </c>
      <c r="G106" s="73"/>
    </row>
    <row r="107" spans="1:7" ht="33.75" customHeight="1" hidden="1">
      <c r="A107" s="84" t="s">
        <v>113</v>
      </c>
      <c r="B107" s="84" t="s">
        <v>117</v>
      </c>
      <c r="C107" s="117" t="s">
        <v>201</v>
      </c>
      <c r="D107" s="123"/>
      <c r="E107" s="44" t="s">
        <v>199</v>
      </c>
      <c r="F107" s="51">
        <f>SUM(F108)</f>
        <v>0</v>
      </c>
      <c r="G107" s="73"/>
    </row>
    <row r="108" spans="1:7" ht="36" customHeight="1" hidden="1">
      <c r="A108" s="84" t="s">
        <v>113</v>
      </c>
      <c r="B108" s="84" t="s">
        <v>117</v>
      </c>
      <c r="C108" s="117" t="s">
        <v>202</v>
      </c>
      <c r="D108" s="123"/>
      <c r="E108" s="44" t="s">
        <v>200</v>
      </c>
      <c r="F108" s="51">
        <f>SUM(F109)</f>
        <v>0</v>
      </c>
      <c r="G108" s="73"/>
    </row>
    <row r="109" spans="1:7" ht="27" customHeight="1" hidden="1">
      <c r="A109" s="85" t="s">
        <v>113</v>
      </c>
      <c r="B109" s="85" t="s">
        <v>117</v>
      </c>
      <c r="C109" s="118" t="s">
        <v>202</v>
      </c>
      <c r="D109" s="124" t="s">
        <v>229</v>
      </c>
      <c r="E109" s="53" t="s">
        <v>209</v>
      </c>
      <c r="F109" s="81"/>
      <c r="G109" s="73"/>
    </row>
    <row r="110" spans="1:7" ht="29.25" customHeight="1" hidden="1">
      <c r="A110" s="83" t="s">
        <v>113</v>
      </c>
      <c r="B110" s="83" t="s">
        <v>117</v>
      </c>
      <c r="C110" s="110" t="s">
        <v>141</v>
      </c>
      <c r="D110" s="122"/>
      <c r="E110" s="40" t="s">
        <v>205</v>
      </c>
      <c r="F110" s="19">
        <f>F111</f>
        <v>726142.3</v>
      </c>
      <c r="G110" s="63"/>
    </row>
    <row r="111" spans="1:7" ht="40.5" customHeight="1" hidden="1">
      <c r="A111" s="83" t="s">
        <v>113</v>
      </c>
      <c r="B111" s="83" t="s">
        <v>117</v>
      </c>
      <c r="C111" s="110" t="s">
        <v>140</v>
      </c>
      <c r="D111" s="122"/>
      <c r="E111" s="40" t="s">
        <v>207</v>
      </c>
      <c r="F111" s="19">
        <f>F114</f>
        <v>726142.3</v>
      </c>
      <c r="G111" s="63"/>
    </row>
    <row r="112" spans="1:7" ht="27" customHeight="1">
      <c r="A112" s="83" t="s">
        <v>113</v>
      </c>
      <c r="B112" s="83" t="s">
        <v>117</v>
      </c>
      <c r="C112" s="112" t="s">
        <v>389</v>
      </c>
      <c r="D112" s="122"/>
      <c r="E112" s="40" t="s">
        <v>336</v>
      </c>
      <c r="F112" s="19">
        <f>F113</f>
        <v>90900</v>
      </c>
      <c r="G112" s="63"/>
    </row>
    <row r="113" spans="1:7" ht="27.75" customHeight="1">
      <c r="A113" s="86" t="s">
        <v>113</v>
      </c>
      <c r="B113" s="86" t="s">
        <v>117</v>
      </c>
      <c r="C113" s="112" t="s">
        <v>390</v>
      </c>
      <c r="D113" s="125" t="s">
        <v>65</v>
      </c>
      <c r="E113" s="88" t="s">
        <v>73</v>
      </c>
      <c r="F113" s="19">
        <v>90900</v>
      </c>
      <c r="G113" s="63"/>
    </row>
    <row r="114" spans="1:7" ht="27.75" customHeight="1">
      <c r="A114" s="83" t="s">
        <v>113</v>
      </c>
      <c r="B114" s="83" t="s">
        <v>117</v>
      </c>
      <c r="C114" s="110" t="s">
        <v>267</v>
      </c>
      <c r="D114" s="122"/>
      <c r="E114" s="43" t="s">
        <v>304</v>
      </c>
      <c r="F114" s="19">
        <f>F115</f>
        <v>726142.3</v>
      </c>
      <c r="G114" s="63"/>
    </row>
    <row r="115" spans="1:7" ht="25.5" customHeight="1">
      <c r="A115" s="86" t="s">
        <v>113</v>
      </c>
      <c r="B115" s="86" t="s">
        <v>117</v>
      </c>
      <c r="C115" s="112" t="s">
        <v>267</v>
      </c>
      <c r="D115" s="125" t="s">
        <v>65</v>
      </c>
      <c r="E115" s="88" t="s">
        <v>73</v>
      </c>
      <c r="F115" s="20">
        <v>726142.3</v>
      </c>
      <c r="G115" s="63"/>
    </row>
    <row r="116" spans="1:7" ht="0.75" customHeight="1">
      <c r="A116" s="17" t="s">
        <v>113</v>
      </c>
      <c r="B116" s="17" t="s">
        <v>231</v>
      </c>
      <c r="C116" s="110"/>
      <c r="D116" s="110"/>
      <c r="E116" s="40" t="s">
        <v>459</v>
      </c>
      <c r="F116" s="19">
        <f>F117</f>
        <v>0</v>
      </c>
      <c r="G116" s="63"/>
    </row>
    <row r="117" spans="1:7" ht="27" customHeight="1" hidden="1">
      <c r="A117" s="17" t="s">
        <v>113</v>
      </c>
      <c r="B117" s="17" t="s">
        <v>231</v>
      </c>
      <c r="C117" s="110" t="s">
        <v>460</v>
      </c>
      <c r="D117" s="110"/>
      <c r="E117" s="79" t="s">
        <v>414</v>
      </c>
      <c r="F117" s="19">
        <f>F118</f>
        <v>0</v>
      </c>
      <c r="G117" s="63"/>
    </row>
    <row r="118" spans="1:7" ht="37.5" customHeight="1" hidden="1">
      <c r="A118" s="17" t="s">
        <v>113</v>
      </c>
      <c r="B118" s="17" t="s">
        <v>231</v>
      </c>
      <c r="C118" s="110" t="s">
        <v>460</v>
      </c>
      <c r="D118" s="125" t="s">
        <v>65</v>
      </c>
      <c r="E118" s="88" t="s">
        <v>73</v>
      </c>
      <c r="F118" s="20">
        <v>0</v>
      </c>
      <c r="G118" s="63"/>
    </row>
    <row r="119" spans="1:7" ht="0.75" customHeight="1">
      <c r="A119" s="17" t="s">
        <v>113</v>
      </c>
      <c r="B119" s="17" t="s">
        <v>232</v>
      </c>
      <c r="C119" s="110" t="s">
        <v>305</v>
      </c>
      <c r="D119" s="110"/>
      <c r="E119" s="40" t="s">
        <v>127</v>
      </c>
      <c r="F119" s="19">
        <f>F120</f>
        <v>5000</v>
      </c>
      <c r="G119" s="63"/>
    </row>
    <row r="120" spans="1:7" ht="23.25" customHeight="1">
      <c r="A120" s="17" t="s">
        <v>113</v>
      </c>
      <c r="B120" s="17" t="s">
        <v>232</v>
      </c>
      <c r="C120" s="112"/>
      <c r="D120" s="112"/>
      <c r="E120" s="87" t="s">
        <v>98</v>
      </c>
      <c r="F120" s="19">
        <f>F121</f>
        <v>5000</v>
      </c>
      <c r="G120" s="63"/>
    </row>
    <row r="121" spans="1:7" ht="36.75" customHeight="1">
      <c r="A121" s="17" t="s">
        <v>113</v>
      </c>
      <c r="B121" s="17" t="s">
        <v>232</v>
      </c>
      <c r="C121" s="17" t="s">
        <v>276</v>
      </c>
      <c r="D121" s="17"/>
      <c r="E121" s="40" t="s">
        <v>306</v>
      </c>
      <c r="F121" s="19">
        <f>F122</f>
        <v>5000</v>
      </c>
      <c r="G121" s="63"/>
    </row>
    <row r="122" spans="1:7" ht="37.5" customHeight="1">
      <c r="A122" s="14" t="s">
        <v>113</v>
      </c>
      <c r="B122" s="14" t="s">
        <v>232</v>
      </c>
      <c r="C122" s="14" t="s">
        <v>276</v>
      </c>
      <c r="D122" s="14" t="s">
        <v>64</v>
      </c>
      <c r="E122" s="88" t="s">
        <v>62</v>
      </c>
      <c r="F122" s="20">
        <f>F123</f>
        <v>5000</v>
      </c>
      <c r="G122" s="63"/>
    </row>
    <row r="123" spans="1:7" ht="33.75" customHeight="1">
      <c r="A123" s="14" t="s">
        <v>113</v>
      </c>
      <c r="B123" s="14" t="s">
        <v>232</v>
      </c>
      <c r="C123" s="14" t="s">
        <v>276</v>
      </c>
      <c r="D123" s="14" t="s">
        <v>65</v>
      </c>
      <c r="E123" s="91" t="s">
        <v>93</v>
      </c>
      <c r="F123" s="20">
        <v>5000</v>
      </c>
      <c r="G123" s="63"/>
    </row>
    <row r="124" spans="1:7" ht="33" customHeight="1">
      <c r="A124" s="54" t="s">
        <v>114</v>
      </c>
      <c r="B124" s="54"/>
      <c r="C124" s="111"/>
      <c r="D124" s="111"/>
      <c r="E124" s="47" t="s">
        <v>217</v>
      </c>
      <c r="F124" s="48">
        <f>F134+F161+F176</f>
        <v>995515.68</v>
      </c>
      <c r="G124" s="70"/>
    </row>
    <row r="125" spans="1:7" ht="19.5" customHeight="1" hidden="1">
      <c r="A125" s="17" t="s">
        <v>114</v>
      </c>
      <c r="B125" s="9" t="s">
        <v>110</v>
      </c>
      <c r="C125" s="110" t="s">
        <v>187</v>
      </c>
      <c r="D125" s="110"/>
      <c r="E125" s="40" t="s">
        <v>185</v>
      </c>
      <c r="F125" s="34">
        <f>F126</f>
        <v>0</v>
      </c>
      <c r="G125" s="64"/>
    </row>
    <row r="126" spans="1:7" ht="19.5" customHeight="1" hidden="1">
      <c r="A126" s="17" t="s">
        <v>114</v>
      </c>
      <c r="B126" s="9" t="s">
        <v>110</v>
      </c>
      <c r="C126" s="110" t="s">
        <v>187</v>
      </c>
      <c r="D126" s="110"/>
      <c r="E126" s="40" t="s">
        <v>99</v>
      </c>
      <c r="F126" s="34">
        <f>F127</f>
        <v>0</v>
      </c>
      <c r="G126" s="64"/>
    </row>
    <row r="127" spans="1:7" ht="28.5" customHeight="1" hidden="1">
      <c r="A127" s="17" t="s">
        <v>114</v>
      </c>
      <c r="B127" s="9" t="s">
        <v>110</v>
      </c>
      <c r="C127" s="110" t="s">
        <v>187</v>
      </c>
      <c r="D127" s="110"/>
      <c r="E127" s="79" t="s">
        <v>186</v>
      </c>
      <c r="F127" s="34">
        <f>F128</f>
        <v>0</v>
      </c>
      <c r="G127" s="64"/>
    </row>
    <row r="128" spans="1:7" ht="32.25" customHeight="1" hidden="1">
      <c r="A128" s="14" t="s">
        <v>114</v>
      </c>
      <c r="B128" s="12" t="s">
        <v>110</v>
      </c>
      <c r="C128" s="112" t="s">
        <v>187</v>
      </c>
      <c r="D128" s="112" t="s">
        <v>180</v>
      </c>
      <c r="E128" s="41" t="s">
        <v>184</v>
      </c>
      <c r="F128" s="35">
        <v>0</v>
      </c>
      <c r="G128" s="64"/>
    </row>
    <row r="129" spans="1:7" ht="2.25" customHeight="1" hidden="1">
      <c r="A129" s="9" t="s">
        <v>114</v>
      </c>
      <c r="B129" s="9" t="s">
        <v>110</v>
      </c>
      <c r="C129" s="110" t="s">
        <v>182</v>
      </c>
      <c r="D129" s="110"/>
      <c r="E129" s="40" t="s">
        <v>99</v>
      </c>
      <c r="F129" s="19">
        <f>F130+F132</f>
        <v>0</v>
      </c>
      <c r="G129" s="63"/>
    </row>
    <row r="130" spans="1:17" ht="17.25" customHeight="1" hidden="1">
      <c r="A130" s="9" t="s">
        <v>114</v>
      </c>
      <c r="B130" s="9" t="s">
        <v>110</v>
      </c>
      <c r="C130" s="110" t="s">
        <v>181</v>
      </c>
      <c r="D130" s="110"/>
      <c r="E130" s="40" t="s">
        <v>177</v>
      </c>
      <c r="F130" s="19">
        <f>F131</f>
        <v>0</v>
      </c>
      <c r="G130" s="63"/>
      <c r="K130" s="27"/>
      <c r="L130" s="25"/>
      <c r="M130" s="25"/>
      <c r="N130" s="25"/>
      <c r="O130" s="28"/>
      <c r="P130" s="26"/>
      <c r="Q130" s="24"/>
    </row>
    <row r="131" spans="1:17" ht="60" customHeight="1" hidden="1">
      <c r="A131" s="12" t="s">
        <v>114</v>
      </c>
      <c r="B131" s="12" t="s">
        <v>110</v>
      </c>
      <c r="C131" s="112" t="s">
        <v>181</v>
      </c>
      <c r="D131" s="112" t="s">
        <v>180</v>
      </c>
      <c r="E131" s="41" t="s">
        <v>184</v>
      </c>
      <c r="F131" s="20">
        <v>0</v>
      </c>
      <c r="G131" s="63"/>
      <c r="K131" s="27"/>
      <c r="L131" s="25"/>
      <c r="M131" s="25"/>
      <c r="N131" s="25"/>
      <c r="O131" s="28"/>
      <c r="P131" s="26"/>
      <c r="Q131" s="24"/>
    </row>
    <row r="132" spans="1:7" ht="2.25" customHeight="1">
      <c r="A132" s="9" t="s">
        <v>114</v>
      </c>
      <c r="B132" s="9" t="s">
        <v>110</v>
      </c>
      <c r="C132" s="110" t="s">
        <v>183</v>
      </c>
      <c r="D132" s="110"/>
      <c r="E132" s="40" t="s">
        <v>178</v>
      </c>
      <c r="F132" s="19">
        <f>F133</f>
        <v>0</v>
      </c>
      <c r="G132" s="63"/>
    </row>
    <row r="133" spans="1:8" ht="17.25" customHeight="1" hidden="1">
      <c r="A133" s="12" t="s">
        <v>114</v>
      </c>
      <c r="B133" s="12" t="s">
        <v>110</v>
      </c>
      <c r="C133" s="112" t="s">
        <v>183</v>
      </c>
      <c r="D133" s="112" t="s">
        <v>180</v>
      </c>
      <c r="E133" s="41" t="s">
        <v>184</v>
      </c>
      <c r="F133" s="20">
        <v>0</v>
      </c>
      <c r="G133" s="63"/>
      <c r="H133" s="77"/>
    </row>
    <row r="134" spans="1:7" ht="19.5" customHeight="1">
      <c r="A134" s="9" t="s">
        <v>114</v>
      </c>
      <c r="B134" s="9" t="s">
        <v>111</v>
      </c>
      <c r="C134" s="110"/>
      <c r="D134" s="110"/>
      <c r="E134" s="40" t="s">
        <v>218</v>
      </c>
      <c r="F134" s="19">
        <f>F140+F135+F137</f>
        <v>104000</v>
      </c>
      <c r="G134" s="63"/>
    </row>
    <row r="135" spans="1:7" ht="30" customHeight="1">
      <c r="A135" s="9" t="s">
        <v>114</v>
      </c>
      <c r="B135" s="9" t="s">
        <v>111</v>
      </c>
      <c r="C135" s="110" t="s">
        <v>339</v>
      </c>
      <c r="D135" s="110"/>
      <c r="E135" s="40" t="s">
        <v>391</v>
      </c>
      <c r="F135" s="19">
        <f>F136</f>
        <v>104000</v>
      </c>
      <c r="G135" s="63"/>
    </row>
    <row r="136" spans="1:7" ht="27.75" customHeight="1">
      <c r="A136" s="12" t="s">
        <v>114</v>
      </c>
      <c r="B136" s="12" t="s">
        <v>111</v>
      </c>
      <c r="C136" s="112" t="s">
        <v>350</v>
      </c>
      <c r="D136" s="125" t="s">
        <v>65</v>
      </c>
      <c r="E136" s="88" t="s">
        <v>73</v>
      </c>
      <c r="F136" s="20">
        <v>104000</v>
      </c>
      <c r="G136" s="63"/>
    </row>
    <row r="137" spans="1:7" ht="0.75" customHeight="1" hidden="1">
      <c r="A137" s="200" t="s">
        <v>114</v>
      </c>
      <c r="B137" s="200" t="s">
        <v>111</v>
      </c>
      <c r="C137" s="201" t="s">
        <v>366</v>
      </c>
      <c r="D137" s="202"/>
      <c r="E137" s="184" t="s">
        <v>367</v>
      </c>
      <c r="F137" s="203">
        <f>F138</f>
        <v>0</v>
      </c>
      <c r="G137" s="63"/>
    </row>
    <row r="138" spans="1:7" ht="30" customHeight="1" hidden="1">
      <c r="A138" s="204" t="s">
        <v>114</v>
      </c>
      <c r="B138" s="204" t="s">
        <v>111</v>
      </c>
      <c r="C138" s="202" t="s">
        <v>368</v>
      </c>
      <c r="D138" s="205" t="s">
        <v>64</v>
      </c>
      <c r="E138" s="206" t="s">
        <v>62</v>
      </c>
      <c r="F138" s="207">
        <f>F139</f>
        <v>0</v>
      </c>
      <c r="G138" s="63"/>
    </row>
    <row r="139" spans="1:7" ht="30" customHeight="1" hidden="1">
      <c r="A139" s="204" t="s">
        <v>114</v>
      </c>
      <c r="B139" s="204" t="s">
        <v>111</v>
      </c>
      <c r="C139" s="202" t="s">
        <v>368</v>
      </c>
      <c r="D139" s="205" t="s">
        <v>65</v>
      </c>
      <c r="E139" s="208" t="s">
        <v>93</v>
      </c>
      <c r="F139" s="207">
        <v>0</v>
      </c>
      <c r="G139" s="63"/>
    </row>
    <row r="140" spans="1:7" ht="0.75" customHeight="1" hidden="1">
      <c r="A140" s="17" t="s">
        <v>114</v>
      </c>
      <c r="B140" s="17" t="s">
        <v>111</v>
      </c>
      <c r="C140" s="110" t="s">
        <v>141</v>
      </c>
      <c r="D140" s="126"/>
      <c r="E140" s="40" t="s">
        <v>300</v>
      </c>
      <c r="F140" s="19">
        <f>F141</f>
        <v>0</v>
      </c>
      <c r="G140" s="63"/>
    </row>
    <row r="141" spans="1:7" ht="15" customHeight="1" hidden="1">
      <c r="A141" s="17" t="s">
        <v>114</v>
      </c>
      <c r="B141" s="17" t="s">
        <v>111</v>
      </c>
      <c r="C141" s="110" t="s">
        <v>307</v>
      </c>
      <c r="D141" s="110"/>
      <c r="E141" s="40" t="s">
        <v>100</v>
      </c>
      <c r="F141" s="20">
        <f>F142+F157</f>
        <v>0</v>
      </c>
      <c r="G141" s="63"/>
    </row>
    <row r="142" spans="1:7" ht="28.5" customHeight="1" hidden="1">
      <c r="A142" s="18" t="s">
        <v>114</v>
      </c>
      <c r="B142" s="18" t="s">
        <v>111</v>
      </c>
      <c r="C142" s="119" t="s">
        <v>165</v>
      </c>
      <c r="D142" s="112" t="s">
        <v>64</v>
      </c>
      <c r="E142" s="88" t="s">
        <v>62</v>
      </c>
      <c r="F142" s="20">
        <f>F143</f>
        <v>0</v>
      </c>
      <c r="G142" s="63"/>
    </row>
    <row r="143" spans="1:7" ht="32.25" customHeight="1" hidden="1">
      <c r="A143" s="18" t="s">
        <v>114</v>
      </c>
      <c r="B143" s="18" t="s">
        <v>111</v>
      </c>
      <c r="C143" s="119" t="s">
        <v>165</v>
      </c>
      <c r="D143" s="112" t="s">
        <v>65</v>
      </c>
      <c r="E143" s="88" t="s">
        <v>63</v>
      </c>
      <c r="F143" s="20">
        <v>0</v>
      </c>
      <c r="G143" s="63"/>
    </row>
    <row r="144" spans="1:7" ht="22.5" customHeight="1" hidden="1">
      <c r="A144" s="17" t="s">
        <v>114</v>
      </c>
      <c r="B144" s="17" t="s">
        <v>111</v>
      </c>
      <c r="C144" s="110" t="s">
        <v>157</v>
      </c>
      <c r="D144" s="110"/>
      <c r="E144" s="40" t="s">
        <v>218</v>
      </c>
      <c r="F144" s="19">
        <f>F145+F148+F151</f>
        <v>0</v>
      </c>
      <c r="G144" s="63"/>
    </row>
    <row r="145" spans="1:7" ht="30.75" customHeight="1" hidden="1">
      <c r="A145" s="17" t="s">
        <v>114</v>
      </c>
      <c r="B145" s="17" t="s">
        <v>111</v>
      </c>
      <c r="C145" s="110" t="s">
        <v>156</v>
      </c>
      <c r="D145" s="110"/>
      <c r="E145" s="40" t="s">
        <v>219</v>
      </c>
      <c r="F145" s="19">
        <f>F147</f>
        <v>0</v>
      </c>
      <c r="G145" s="63"/>
    </row>
    <row r="146" spans="1:7" ht="21.75" customHeight="1" hidden="1">
      <c r="A146" s="14" t="s">
        <v>114</v>
      </c>
      <c r="B146" s="14" t="s">
        <v>111</v>
      </c>
      <c r="C146" s="112" t="s">
        <v>156</v>
      </c>
      <c r="D146" s="112" t="s">
        <v>57</v>
      </c>
      <c r="E146" s="41" t="s">
        <v>56</v>
      </c>
      <c r="F146" s="20">
        <f>F147</f>
        <v>0</v>
      </c>
      <c r="G146" s="63"/>
    </row>
    <row r="147" spans="1:7" ht="40.5" customHeight="1" hidden="1">
      <c r="A147" s="14" t="s">
        <v>114</v>
      </c>
      <c r="B147" s="14" t="s">
        <v>111</v>
      </c>
      <c r="C147" s="112" t="s">
        <v>156</v>
      </c>
      <c r="D147" s="112" t="s">
        <v>49</v>
      </c>
      <c r="E147" s="55" t="s">
        <v>48</v>
      </c>
      <c r="F147" s="20">
        <v>0</v>
      </c>
      <c r="G147" s="63"/>
    </row>
    <row r="148" spans="1:7" ht="38.25" hidden="1">
      <c r="A148" s="17" t="s">
        <v>114</v>
      </c>
      <c r="B148" s="9" t="s">
        <v>111</v>
      </c>
      <c r="C148" s="110" t="s">
        <v>166</v>
      </c>
      <c r="D148" s="110"/>
      <c r="E148" s="40" t="s">
        <v>220</v>
      </c>
      <c r="F148" s="19">
        <f>F150</f>
        <v>0</v>
      </c>
      <c r="G148" s="63"/>
    </row>
    <row r="149" spans="1:7" ht="15.75" hidden="1">
      <c r="A149" s="14" t="s">
        <v>114</v>
      </c>
      <c r="B149" s="12" t="s">
        <v>111</v>
      </c>
      <c r="C149" s="112" t="s">
        <v>166</v>
      </c>
      <c r="D149" s="112" t="s">
        <v>233</v>
      </c>
      <c r="E149" s="41" t="s">
        <v>56</v>
      </c>
      <c r="F149" s="20">
        <f>F150</f>
        <v>0</v>
      </c>
      <c r="G149" s="63"/>
    </row>
    <row r="150" spans="1:7" ht="27.75" customHeight="1" hidden="1">
      <c r="A150" s="14" t="s">
        <v>114</v>
      </c>
      <c r="B150" s="12" t="s">
        <v>111</v>
      </c>
      <c r="C150" s="112" t="s">
        <v>166</v>
      </c>
      <c r="D150" s="112" t="s">
        <v>49</v>
      </c>
      <c r="E150" s="55" t="s">
        <v>48</v>
      </c>
      <c r="F150" s="20">
        <v>0</v>
      </c>
      <c r="G150" s="63"/>
    </row>
    <row r="151" spans="1:7" ht="22.5" customHeight="1" hidden="1">
      <c r="A151" s="9" t="s">
        <v>114</v>
      </c>
      <c r="B151" s="9" t="s">
        <v>111</v>
      </c>
      <c r="C151" s="110" t="s">
        <v>165</v>
      </c>
      <c r="D151" s="110"/>
      <c r="E151" s="40" t="s">
        <v>100</v>
      </c>
      <c r="F151" s="19">
        <f>F156+F154+F153+F157</f>
        <v>0</v>
      </c>
      <c r="G151" s="63"/>
    </row>
    <row r="152" spans="1:7" ht="22.5" customHeight="1" hidden="1">
      <c r="A152" s="12" t="s">
        <v>114</v>
      </c>
      <c r="B152" s="12" t="s">
        <v>111</v>
      </c>
      <c r="C152" s="112" t="s">
        <v>165</v>
      </c>
      <c r="D152" s="112" t="s">
        <v>65</v>
      </c>
      <c r="E152" s="88" t="s">
        <v>73</v>
      </c>
      <c r="F152" s="20">
        <f>F153+F154</f>
        <v>0</v>
      </c>
      <c r="G152" s="63"/>
    </row>
    <row r="153" spans="1:7" ht="18.75" customHeight="1" hidden="1">
      <c r="A153" s="12" t="s">
        <v>114</v>
      </c>
      <c r="B153" s="12" t="s">
        <v>111</v>
      </c>
      <c r="C153" s="112" t="s">
        <v>165</v>
      </c>
      <c r="D153" s="112" t="s">
        <v>58</v>
      </c>
      <c r="E153" s="41" t="s">
        <v>59</v>
      </c>
      <c r="F153" s="20"/>
      <c r="G153" s="63"/>
    </row>
    <row r="154" spans="1:7" ht="29.25" customHeight="1" hidden="1">
      <c r="A154" s="12" t="s">
        <v>114</v>
      </c>
      <c r="B154" s="12" t="s">
        <v>111</v>
      </c>
      <c r="C154" s="112" t="s">
        <v>165</v>
      </c>
      <c r="D154" s="112" t="s">
        <v>229</v>
      </c>
      <c r="E154" s="41" t="s">
        <v>209</v>
      </c>
      <c r="F154" s="20">
        <v>0</v>
      </c>
      <c r="G154" s="63"/>
    </row>
    <row r="155" spans="1:7" ht="29.25" customHeight="1" hidden="1">
      <c r="A155" s="12" t="s">
        <v>114</v>
      </c>
      <c r="B155" s="12" t="s">
        <v>111</v>
      </c>
      <c r="C155" s="112" t="s">
        <v>165</v>
      </c>
      <c r="D155" s="112" t="s">
        <v>57</v>
      </c>
      <c r="E155" s="41" t="s">
        <v>56</v>
      </c>
      <c r="F155" s="20">
        <f>F156+F157</f>
        <v>0</v>
      </c>
      <c r="G155" s="63"/>
    </row>
    <row r="156" spans="1:7" ht="39.75" customHeight="1" hidden="1">
      <c r="A156" s="12" t="s">
        <v>114</v>
      </c>
      <c r="B156" s="12" t="s">
        <v>111</v>
      </c>
      <c r="C156" s="112" t="s">
        <v>165</v>
      </c>
      <c r="D156" s="112" t="s">
        <v>50</v>
      </c>
      <c r="E156" s="56" t="s">
        <v>51</v>
      </c>
      <c r="F156" s="20">
        <v>0</v>
      </c>
      <c r="G156" s="63"/>
    </row>
    <row r="157" spans="1:7" ht="27" customHeight="1" hidden="1">
      <c r="A157" s="12" t="s">
        <v>114</v>
      </c>
      <c r="B157" s="12" t="s">
        <v>111</v>
      </c>
      <c r="C157" s="112" t="s">
        <v>165</v>
      </c>
      <c r="D157" s="112" t="s">
        <v>188</v>
      </c>
      <c r="E157" s="41" t="s">
        <v>265</v>
      </c>
      <c r="F157" s="20">
        <v>0</v>
      </c>
      <c r="G157" s="63"/>
    </row>
    <row r="158" spans="1:7" ht="27.75" customHeight="1" hidden="1">
      <c r="A158" s="9" t="s">
        <v>114</v>
      </c>
      <c r="B158" s="9" t="s">
        <v>111</v>
      </c>
      <c r="C158" s="110" t="s">
        <v>175</v>
      </c>
      <c r="D158" s="110"/>
      <c r="E158" s="40" t="s">
        <v>176</v>
      </c>
      <c r="F158" s="19">
        <f>SUM(F160)</f>
        <v>0</v>
      </c>
      <c r="G158" s="63"/>
    </row>
    <row r="159" spans="1:7" ht="21.75" customHeight="1" hidden="1">
      <c r="A159" s="12" t="s">
        <v>114</v>
      </c>
      <c r="B159" s="12" t="s">
        <v>111</v>
      </c>
      <c r="C159" s="112" t="s">
        <v>175</v>
      </c>
      <c r="D159" s="112" t="s">
        <v>65</v>
      </c>
      <c r="E159" s="88" t="s">
        <v>73</v>
      </c>
      <c r="F159" s="20">
        <f>F160</f>
        <v>0</v>
      </c>
      <c r="G159" s="63"/>
    </row>
    <row r="160" spans="1:7" ht="21.75" customHeight="1" hidden="1">
      <c r="A160" s="12" t="s">
        <v>114</v>
      </c>
      <c r="B160" s="12" t="s">
        <v>112</v>
      </c>
      <c r="C160" s="112" t="s">
        <v>337</v>
      </c>
      <c r="D160" s="112" t="s">
        <v>338</v>
      </c>
      <c r="E160" s="88" t="s">
        <v>73</v>
      </c>
      <c r="F160" s="20">
        <v>0</v>
      </c>
      <c r="G160" s="63"/>
    </row>
    <row r="161" spans="1:9" ht="19.5" customHeight="1">
      <c r="A161" s="9" t="s">
        <v>114</v>
      </c>
      <c r="B161" s="9" t="s">
        <v>112</v>
      </c>
      <c r="C161" s="110"/>
      <c r="D161" s="110"/>
      <c r="E161" s="40" t="s">
        <v>221</v>
      </c>
      <c r="F161" s="19">
        <f>F162+F165</f>
        <v>881015.68</v>
      </c>
      <c r="G161" s="63"/>
      <c r="H161" s="57"/>
      <c r="I161" s="24"/>
    </row>
    <row r="162" spans="1:7" ht="42.75" customHeight="1">
      <c r="A162" s="9" t="s">
        <v>114</v>
      </c>
      <c r="B162" s="9" t="s">
        <v>112</v>
      </c>
      <c r="C162" s="110" t="s">
        <v>141</v>
      </c>
      <c r="D162" s="110"/>
      <c r="E162" s="40" t="s">
        <v>279</v>
      </c>
      <c r="F162" s="19">
        <f>F163</f>
        <v>779015.68</v>
      </c>
      <c r="G162" s="63"/>
    </row>
    <row r="163" spans="1:7" ht="18.75" customHeight="1">
      <c r="A163" s="9" t="s">
        <v>114</v>
      </c>
      <c r="B163" s="9" t="s">
        <v>112</v>
      </c>
      <c r="C163" s="110" t="s">
        <v>158</v>
      </c>
      <c r="D163" s="110"/>
      <c r="E163" s="40" t="s">
        <v>99</v>
      </c>
      <c r="F163" s="19">
        <f>F164</f>
        <v>779015.68</v>
      </c>
      <c r="G163" s="63"/>
    </row>
    <row r="164" spans="1:7" ht="15" customHeight="1">
      <c r="A164" s="9" t="s">
        <v>114</v>
      </c>
      <c r="B164" s="9" t="s">
        <v>112</v>
      </c>
      <c r="C164" s="110" t="s">
        <v>170</v>
      </c>
      <c r="D164" s="110"/>
      <c r="E164" s="40" t="s">
        <v>221</v>
      </c>
      <c r="F164" s="19">
        <f>F170+F172+F174</f>
        <v>779015.68</v>
      </c>
      <c r="G164" s="63"/>
    </row>
    <row r="165" spans="1:7" ht="51" customHeight="1">
      <c r="A165" s="9" t="s">
        <v>114</v>
      </c>
      <c r="B165" s="9" t="s">
        <v>112</v>
      </c>
      <c r="C165" s="110" t="s">
        <v>474</v>
      </c>
      <c r="D165" s="110"/>
      <c r="E165" s="40" t="s">
        <v>475</v>
      </c>
      <c r="F165" s="19">
        <f>F166+F168</f>
        <v>102000</v>
      </c>
      <c r="G165" s="63"/>
    </row>
    <row r="166" spans="1:7" ht="30" customHeight="1">
      <c r="A166" s="9" t="s">
        <v>114</v>
      </c>
      <c r="B166" s="9" t="s">
        <v>112</v>
      </c>
      <c r="C166" s="110" t="s">
        <v>476</v>
      </c>
      <c r="D166" s="125"/>
      <c r="E166" s="88" t="s">
        <v>477</v>
      </c>
      <c r="F166" s="19">
        <f>F167</f>
        <v>101000</v>
      </c>
      <c r="G166" s="63"/>
    </row>
    <row r="167" spans="1:7" ht="31.5" customHeight="1">
      <c r="A167" s="9" t="s">
        <v>114</v>
      </c>
      <c r="B167" s="9" t="s">
        <v>112</v>
      </c>
      <c r="C167" s="110" t="s">
        <v>476</v>
      </c>
      <c r="D167" s="125" t="s">
        <v>65</v>
      </c>
      <c r="E167" s="88" t="s">
        <v>73</v>
      </c>
      <c r="F167" s="20">
        <v>101000</v>
      </c>
      <c r="G167" s="63"/>
    </row>
    <row r="168" spans="1:7" ht="31.5" customHeight="1">
      <c r="A168" s="9" t="s">
        <v>114</v>
      </c>
      <c r="B168" s="9" t="s">
        <v>112</v>
      </c>
      <c r="C168" s="110" t="s">
        <v>478</v>
      </c>
      <c r="D168" s="125"/>
      <c r="E168" s="88" t="s">
        <v>479</v>
      </c>
      <c r="F168" s="19">
        <f>F169</f>
        <v>1000</v>
      </c>
      <c r="G168" s="63"/>
    </row>
    <row r="169" spans="1:7" ht="31.5" customHeight="1">
      <c r="A169" s="9" t="s">
        <v>114</v>
      </c>
      <c r="B169" s="9" t="s">
        <v>112</v>
      </c>
      <c r="C169" s="110" t="s">
        <v>478</v>
      </c>
      <c r="D169" s="125" t="s">
        <v>65</v>
      </c>
      <c r="E169" s="88" t="s">
        <v>73</v>
      </c>
      <c r="F169" s="20">
        <v>1000</v>
      </c>
      <c r="G169" s="63"/>
    </row>
    <row r="170" spans="1:7" ht="15" customHeight="1">
      <c r="A170" s="9" t="s">
        <v>114</v>
      </c>
      <c r="B170" s="9" t="s">
        <v>112</v>
      </c>
      <c r="C170" s="110" t="s">
        <v>169</v>
      </c>
      <c r="D170" s="110"/>
      <c r="E170" s="40" t="s">
        <v>222</v>
      </c>
      <c r="F170" s="19">
        <f>F171</f>
        <v>154000</v>
      </c>
      <c r="G170" s="63"/>
    </row>
    <row r="171" spans="1:7" ht="30" customHeight="1">
      <c r="A171" s="29" t="s">
        <v>114</v>
      </c>
      <c r="B171" s="29" t="s">
        <v>112</v>
      </c>
      <c r="C171" s="120" t="s">
        <v>169</v>
      </c>
      <c r="D171" s="120" t="s">
        <v>65</v>
      </c>
      <c r="E171" s="88" t="s">
        <v>73</v>
      </c>
      <c r="F171" s="20">
        <v>154000</v>
      </c>
      <c r="G171" s="63"/>
    </row>
    <row r="172" spans="1:7" ht="18.75" customHeight="1" hidden="1">
      <c r="A172" s="9" t="s">
        <v>114</v>
      </c>
      <c r="B172" s="9" t="s">
        <v>112</v>
      </c>
      <c r="C172" s="110" t="s">
        <v>168</v>
      </c>
      <c r="D172" s="110"/>
      <c r="E172" s="40" t="s">
        <v>101</v>
      </c>
      <c r="F172" s="19">
        <f>F173</f>
        <v>0</v>
      </c>
      <c r="G172" s="63"/>
    </row>
    <row r="173" spans="1:7" ht="18.75" customHeight="1" hidden="1">
      <c r="A173" s="12" t="s">
        <v>114</v>
      </c>
      <c r="B173" s="12" t="s">
        <v>112</v>
      </c>
      <c r="C173" s="112" t="s">
        <v>168</v>
      </c>
      <c r="D173" s="112" t="s">
        <v>65</v>
      </c>
      <c r="E173" s="88" t="s">
        <v>73</v>
      </c>
      <c r="F173" s="20">
        <v>0</v>
      </c>
      <c r="G173" s="63"/>
    </row>
    <row r="174" spans="1:7" ht="31.5" customHeight="1">
      <c r="A174" s="9" t="s">
        <v>114</v>
      </c>
      <c r="B174" s="9" t="s">
        <v>112</v>
      </c>
      <c r="C174" s="110" t="s">
        <v>167</v>
      </c>
      <c r="D174" s="110"/>
      <c r="E174" s="40" t="s">
        <v>102</v>
      </c>
      <c r="F174" s="19">
        <f>SUM(F175:F175)</f>
        <v>625015.68</v>
      </c>
      <c r="G174" s="63"/>
    </row>
    <row r="175" spans="1:7" ht="31.5" customHeight="1">
      <c r="A175" s="12" t="s">
        <v>114</v>
      </c>
      <c r="B175" s="12" t="s">
        <v>112</v>
      </c>
      <c r="C175" s="112" t="s">
        <v>167</v>
      </c>
      <c r="D175" s="112" t="s">
        <v>65</v>
      </c>
      <c r="E175" s="88" t="s">
        <v>73</v>
      </c>
      <c r="F175" s="20">
        <v>625015.68</v>
      </c>
      <c r="G175" s="63"/>
    </row>
    <row r="176" spans="1:7" ht="18" customHeight="1">
      <c r="A176" s="9" t="s">
        <v>114</v>
      </c>
      <c r="B176" s="9" t="s">
        <v>114</v>
      </c>
      <c r="C176" s="110" t="s">
        <v>392</v>
      </c>
      <c r="D176" s="110"/>
      <c r="E176" s="87" t="s">
        <v>393</v>
      </c>
      <c r="F176" s="19">
        <f>SUM(F177+F179)</f>
        <v>10500</v>
      </c>
      <c r="G176" s="63"/>
    </row>
    <row r="177" spans="1:7" ht="31.5" customHeight="1">
      <c r="A177" s="12" t="s">
        <v>114</v>
      </c>
      <c r="B177" s="12" t="s">
        <v>114</v>
      </c>
      <c r="C177" s="112" t="s">
        <v>305</v>
      </c>
      <c r="D177" s="112"/>
      <c r="E177" s="88" t="s">
        <v>394</v>
      </c>
      <c r="F177" s="19">
        <f>SUM(F178)</f>
        <v>10500</v>
      </c>
      <c r="G177" s="63"/>
    </row>
    <row r="178" spans="1:7" ht="31.5" customHeight="1">
      <c r="A178" s="12" t="s">
        <v>114</v>
      </c>
      <c r="B178" s="12" t="s">
        <v>114</v>
      </c>
      <c r="C178" s="112" t="s">
        <v>305</v>
      </c>
      <c r="D178" s="112" t="s">
        <v>65</v>
      </c>
      <c r="E178" s="88" t="s">
        <v>73</v>
      </c>
      <c r="F178" s="20">
        <v>10500</v>
      </c>
      <c r="G178" s="63"/>
    </row>
    <row r="179" spans="1:7" ht="31.5" customHeight="1" hidden="1">
      <c r="A179" s="9" t="s">
        <v>114</v>
      </c>
      <c r="B179" s="9" t="s">
        <v>114</v>
      </c>
      <c r="C179" s="110" t="s">
        <v>412</v>
      </c>
      <c r="D179" s="110"/>
      <c r="E179" s="87" t="s">
        <v>394</v>
      </c>
      <c r="F179" s="19">
        <f>SUM(F180)</f>
        <v>0</v>
      </c>
      <c r="G179" s="63"/>
    </row>
    <row r="180" spans="1:7" ht="31.5" customHeight="1" hidden="1">
      <c r="A180" s="12" t="s">
        <v>114</v>
      </c>
      <c r="B180" s="12" t="s">
        <v>114</v>
      </c>
      <c r="C180" s="112" t="s">
        <v>412</v>
      </c>
      <c r="D180" s="112" t="s">
        <v>65</v>
      </c>
      <c r="E180" s="88" t="s">
        <v>73</v>
      </c>
      <c r="F180" s="20">
        <v>0</v>
      </c>
      <c r="G180" s="63"/>
    </row>
    <row r="181" spans="1:7" ht="16.5" customHeight="1">
      <c r="A181" s="9" t="s">
        <v>395</v>
      </c>
      <c r="B181" s="9"/>
      <c r="C181" s="110"/>
      <c r="D181" s="110"/>
      <c r="E181" s="87" t="s">
        <v>396</v>
      </c>
      <c r="F181" s="19">
        <f>SUM(F182:F182)</f>
        <v>556000</v>
      </c>
      <c r="G181" s="63"/>
    </row>
    <row r="182" spans="1:7" ht="18" customHeight="1">
      <c r="A182" s="12" t="s">
        <v>395</v>
      </c>
      <c r="B182" s="12" t="s">
        <v>114</v>
      </c>
      <c r="C182" s="110" t="s">
        <v>392</v>
      </c>
      <c r="D182" s="112"/>
      <c r="E182" s="87" t="s">
        <v>397</v>
      </c>
      <c r="F182" s="19">
        <f>SUM(F185:F185)</f>
        <v>556000</v>
      </c>
      <c r="G182" s="63"/>
    </row>
    <row r="183" spans="1:7" ht="54" customHeight="1">
      <c r="A183" s="9" t="s">
        <v>395</v>
      </c>
      <c r="B183" s="9" t="s">
        <v>114</v>
      </c>
      <c r="C183" s="151" t="s">
        <v>366</v>
      </c>
      <c r="D183" s="153"/>
      <c r="E183" s="209" t="s">
        <v>484</v>
      </c>
      <c r="F183" s="155">
        <f>F184</f>
        <v>556000</v>
      </c>
      <c r="G183" s="63"/>
    </row>
    <row r="184" spans="1:7" ht="32.25" customHeight="1">
      <c r="A184" s="12" t="s">
        <v>395</v>
      </c>
      <c r="B184" s="12" t="s">
        <v>114</v>
      </c>
      <c r="C184" s="153" t="s">
        <v>368</v>
      </c>
      <c r="D184" s="210" t="s">
        <v>64</v>
      </c>
      <c r="E184" s="211" t="s">
        <v>62</v>
      </c>
      <c r="F184" s="158">
        <f>F185</f>
        <v>556000</v>
      </c>
      <c r="G184" s="63"/>
    </row>
    <row r="185" spans="1:7" ht="30" customHeight="1">
      <c r="A185" s="12" t="s">
        <v>395</v>
      </c>
      <c r="B185" s="12" t="s">
        <v>114</v>
      </c>
      <c r="C185" s="153" t="s">
        <v>368</v>
      </c>
      <c r="D185" s="210" t="s">
        <v>65</v>
      </c>
      <c r="E185" s="212" t="s">
        <v>93</v>
      </c>
      <c r="F185" s="158">
        <v>556000</v>
      </c>
      <c r="G185" s="63"/>
    </row>
    <row r="186" spans="1:7" ht="16.5" customHeight="1">
      <c r="A186" s="46" t="s">
        <v>115</v>
      </c>
      <c r="B186" s="46"/>
      <c r="C186" s="111"/>
      <c r="D186" s="111"/>
      <c r="E186" s="47" t="s">
        <v>103</v>
      </c>
      <c r="F186" s="48">
        <f>F187</f>
        <v>3000</v>
      </c>
      <c r="G186" s="70"/>
    </row>
    <row r="187" spans="1:7" ht="29.25" customHeight="1">
      <c r="A187" s="9" t="s">
        <v>115</v>
      </c>
      <c r="B187" s="9" t="s">
        <v>114</v>
      </c>
      <c r="C187" s="110"/>
      <c r="D187" s="110"/>
      <c r="E187" s="40" t="s">
        <v>308</v>
      </c>
      <c r="F187" s="19">
        <f>F188</f>
        <v>3000</v>
      </c>
      <c r="G187" s="63"/>
    </row>
    <row r="188" spans="1:7" ht="29.25" customHeight="1">
      <c r="A188" s="9" t="s">
        <v>115</v>
      </c>
      <c r="B188" s="9" t="s">
        <v>114</v>
      </c>
      <c r="C188" s="110" t="s">
        <v>273</v>
      </c>
      <c r="D188" s="110"/>
      <c r="E188" s="79" t="s">
        <v>354</v>
      </c>
      <c r="F188" s="19">
        <f>F189</f>
        <v>3000</v>
      </c>
      <c r="G188" s="63"/>
    </row>
    <row r="189" spans="1:7" ht="15.75" customHeight="1">
      <c r="A189" s="9" t="s">
        <v>115</v>
      </c>
      <c r="B189" s="9" t="s">
        <v>114</v>
      </c>
      <c r="C189" s="110" t="s">
        <v>274</v>
      </c>
      <c r="D189" s="110"/>
      <c r="E189" s="79" t="s">
        <v>309</v>
      </c>
      <c r="F189" s="19">
        <f>F190</f>
        <v>3000</v>
      </c>
      <c r="G189" s="63"/>
    </row>
    <row r="190" spans="1:7" ht="15.75" customHeight="1">
      <c r="A190" s="9" t="s">
        <v>115</v>
      </c>
      <c r="B190" s="9" t="s">
        <v>114</v>
      </c>
      <c r="C190" s="110" t="s">
        <v>311</v>
      </c>
      <c r="D190" s="110"/>
      <c r="E190" s="40" t="s">
        <v>310</v>
      </c>
      <c r="F190" s="19">
        <f>F191</f>
        <v>3000</v>
      </c>
      <c r="G190" s="63"/>
    </row>
    <row r="191" spans="1:7" ht="27" customHeight="1">
      <c r="A191" s="12" t="s">
        <v>115</v>
      </c>
      <c r="B191" s="12" t="s">
        <v>114</v>
      </c>
      <c r="C191" s="112" t="s">
        <v>311</v>
      </c>
      <c r="D191" s="112" t="s">
        <v>65</v>
      </c>
      <c r="E191" s="88" t="s">
        <v>73</v>
      </c>
      <c r="F191" s="20">
        <v>3000</v>
      </c>
      <c r="G191" s="63"/>
    </row>
    <row r="192" spans="1:7" ht="18.75" customHeight="1">
      <c r="A192" s="46" t="s">
        <v>116</v>
      </c>
      <c r="B192" s="46"/>
      <c r="C192" s="111"/>
      <c r="D192" s="111"/>
      <c r="E192" s="47" t="s">
        <v>104</v>
      </c>
      <c r="F192" s="228">
        <f>F193+F209</f>
        <v>22512736</v>
      </c>
      <c r="G192" s="70"/>
    </row>
    <row r="193" spans="1:7" ht="20.25" customHeight="1">
      <c r="A193" s="9" t="s">
        <v>116</v>
      </c>
      <c r="B193" s="9" t="s">
        <v>110</v>
      </c>
      <c r="C193" s="110"/>
      <c r="D193" s="110"/>
      <c r="E193" s="40" t="s">
        <v>105</v>
      </c>
      <c r="F193" s="19">
        <f>F205+F194</f>
        <v>20100074</v>
      </c>
      <c r="G193" s="63"/>
    </row>
    <row r="194" spans="1:7" ht="32.25" customHeight="1">
      <c r="A194" s="9" t="s">
        <v>116</v>
      </c>
      <c r="B194" s="9" t="s">
        <v>110</v>
      </c>
      <c r="C194" s="110" t="s">
        <v>270</v>
      </c>
      <c r="D194" s="110"/>
      <c r="E194" s="42" t="s">
        <v>461</v>
      </c>
      <c r="F194" s="19">
        <f>F198+F199+F202</f>
        <v>16536210.999999998</v>
      </c>
      <c r="G194" s="63"/>
    </row>
    <row r="195" spans="1:7" ht="1.5" customHeight="1" hidden="1">
      <c r="A195" s="9" t="s">
        <v>116</v>
      </c>
      <c r="B195" s="9" t="s">
        <v>110</v>
      </c>
      <c r="C195" s="110" t="s">
        <v>80</v>
      </c>
      <c r="D195" s="110"/>
      <c r="E195" s="40" t="s">
        <v>363</v>
      </c>
      <c r="F195" s="155">
        <f>F196</f>
        <v>0</v>
      </c>
      <c r="G195" s="63"/>
    </row>
    <row r="196" spans="1:7" ht="20.25" customHeight="1" hidden="1">
      <c r="A196" s="9" t="s">
        <v>116</v>
      </c>
      <c r="B196" s="9" t="s">
        <v>110</v>
      </c>
      <c r="C196" s="110" t="s">
        <v>316</v>
      </c>
      <c r="D196" s="110"/>
      <c r="E196" s="40" t="s">
        <v>318</v>
      </c>
      <c r="F196" s="155">
        <v>0</v>
      </c>
      <c r="G196" s="63"/>
    </row>
    <row r="197" spans="1:7" ht="20.25" customHeight="1" hidden="1">
      <c r="A197" s="9" t="s">
        <v>116</v>
      </c>
      <c r="B197" s="9" t="s">
        <v>110</v>
      </c>
      <c r="C197" s="110" t="s">
        <v>316</v>
      </c>
      <c r="D197" s="110"/>
      <c r="E197" s="40" t="s">
        <v>405</v>
      </c>
      <c r="F197" s="19">
        <v>0</v>
      </c>
      <c r="G197" s="63"/>
    </row>
    <row r="198" spans="1:7" ht="28.5" customHeight="1">
      <c r="A198" s="12" t="s">
        <v>116</v>
      </c>
      <c r="B198" s="12" t="s">
        <v>110</v>
      </c>
      <c r="C198" s="112" t="s">
        <v>316</v>
      </c>
      <c r="D198" s="112" t="s">
        <v>65</v>
      </c>
      <c r="E198" s="88" t="s">
        <v>73</v>
      </c>
      <c r="F198" s="19">
        <v>164280.69</v>
      </c>
      <c r="G198" s="63"/>
    </row>
    <row r="199" spans="1:7" ht="30" customHeight="1">
      <c r="A199" s="9" t="s">
        <v>116</v>
      </c>
      <c r="B199" s="9" t="s">
        <v>110</v>
      </c>
      <c r="C199" s="110" t="s">
        <v>462</v>
      </c>
      <c r="D199" s="110"/>
      <c r="E199" s="87" t="s">
        <v>463</v>
      </c>
      <c r="F199" s="155">
        <f>F201</f>
        <v>16093153.54</v>
      </c>
      <c r="G199" s="63"/>
    </row>
    <row r="200" spans="1:7" ht="26.25" customHeight="1" hidden="1">
      <c r="A200" s="12" t="s">
        <v>116</v>
      </c>
      <c r="B200" s="12" t="s">
        <v>110</v>
      </c>
      <c r="C200" s="112" t="s">
        <v>413</v>
      </c>
      <c r="D200" s="112" t="s">
        <v>64</v>
      </c>
      <c r="E200" s="88" t="s">
        <v>62</v>
      </c>
      <c r="F200" s="19">
        <v>0</v>
      </c>
      <c r="G200" s="63"/>
    </row>
    <row r="201" spans="1:7" ht="27.75" customHeight="1">
      <c r="A201" s="12" t="s">
        <v>116</v>
      </c>
      <c r="B201" s="12" t="s">
        <v>110</v>
      </c>
      <c r="C201" s="112" t="s">
        <v>462</v>
      </c>
      <c r="D201" s="112" t="s">
        <v>65</v>
      </c>
      <c r="E201" s="88" t="s">
        <v>73</v>
      </c>
      <c r="F201" s="19">
        <v>16093153.54</v>
      </c>
      <c r="G201" s="63"/>
    </row>
    <row r="202" spans="1:7" ht="26.25" customHeight="1">
      <c r="A202" s="9" t="s">
        <v>116</v>
      </c>
      <c r="B202" s="9" t="s">
        <v>110</v>
      </c>
      <c r="C202" s="110" t="s">
        <v>464</v>
      </c>
      <c r="D202" s="110"/>
      <c r="E202" s="87" t="s">
        <v>465</v>
      </c>
      <c r="F202" s="155">
        <f>F204</f>
        <v>278776.77</v>
      </c>
      <c r="G202" s="63"/>
    </row>
    <row r="203" spans="1:7" ht="27.75" customHeight="1" hidden="1">
      <c r="A203" s="12" t="s">
        <v>116</v>
      </c>
      <c r="B203" s="12" t="s">
        <v>110</v>
      </c>
      <c r="C203" s="112" t="s">
        <v>413</v>
      </c>
      <c r="D203" s="112" t="s">
        <v>64</v>
      </c>
      <c r="E203" s="88" t="s">
        <v>62</v>
      </c>
      <c r="F203" s="19">
        <v>0</v>
      </c>
      <c r="G203" s="63"/>
    </row>
    <row r="204" spans="1:7" ht="39" customHeight="1">
      <c r="A204" s="12" t="s">
        <v>116</v>
      </c>
      <c r="B204" s="12" t="s">
        <v>110</v>
      </c>
      <c r="C204" s="112" t="s">
        <v>464</v>
      </c>
      <c r="D204" s="112" t="s">
        <v>65</v>
      </c>
      <c r="E204" s="88" t="s">
        <v>73</v>
      </c>
      <c r="F204" s="19">
        <v>278776.77</v>
      </c>
      <c r="G204" s="63"/>
    </row>
    <row r="205" spans="1:7" ht="39.75" customHeight="1">
      <c r="A205" s="9" t="s">
        <v>116</v>
      </c>
      <c r="B205" s="9" t="s">
        <v>110</v>
      </c>
      <c r="C205" s="110" t="s">
        <v>140</v>
      </c>
      <c r="D205" s="110"/>
      <c r="E205" s="40" t="s">
        <v>288</v>
      </c>
      <c r="F205" s="19">
        <f>F206</f>
        <v>3563863</v>
      </c>
      <c r="G205" s="63"/>
    </row>
    <row r="206" spans="1:7" ht="29.25" customHeight="1">
      <c r="A206" s="9" t="s">
        <v>116</v>
      </c>
      <c r="B206" s="9" t="s">
        <v>110</v>
      </c>
      <c r="C206" s="110" t="s">
        <v>142</v>
      </c>
      <c r="D206" s="110"/>
      <c r="E206" s="40" t="s">
        <v>223</v>
      </c>
      <c r="F206" s="19">
        <f>F207</f>
        <v>3563863</v>
      </c>
      <c r="G206" s="63"/>
    </row>
    <row r="207" spans="1:7" ht="21" customHeight="1">
      <c r="A207" s="12" t="s">
        <v>116</v>
      </c>
      <c r="B207" s="12" t="s">
        <v>110</v>
      </c>
      <c r="C207" s="112" t="s">
        <v>142</v>
      </c>
      <c r="D207" s="112" t="s">
        <v>312</v>
      </c>
      <c r="E207" s="41" t="s">
        <v>313</v>
      </c>
      <c r="F207" s="19">
        <f>F208</f>
        <v>3563863</v>
      </c>
      <c r="G207" s="63"/>
    </row>
    <row r="208" spans="1:7" ht="45" customHeight="1">
      <c r="A208" s="12" t="s">
        <v>116</v>
      </c>
      <c r="B208" s="12" t="s">
        <v>110</v>
      </c>
      <c r="C208" s="112" t="s">
        <v>142</v>
      </c>
      <c r="D208" s="112" t="s">
        <v>314</v>
      </c>
      <c r="E208" s="41" t="s">
        <v>315</v>
      </c>
      <c r="F208" s="158">
        <v>3563863</v>
      </c>
      <c r="G208" s="63"/>
    </row>
    <row r="209" spans="1:8" s="16" customFormat="1" ht="17.25" customHeight="1">
      <c r="A209" s="9" t="s">
        <v>116</v>
      </c>
      <c r="B209" s="9" t="s">
        <v>113</v>
      </c>
      <c r="C209" s="110"/>
      <c r="D209" s="110"/>
      <c r="E209" s="40" t="s">
        <v>106</v>
      </c>
      <c r="F209" s="19">
        <f>F218+F210</f>
        <v>2412662</v>
      </c>
      <c r="G209" s="63"/>
      <c r="H209" s="75"/>
    </row>
    <row r="210" spans="1:8" s="16" customFormat="1" ht="24.75" customHeight="1">
      <c r="A210" s="9" t="s">
        <v>116</v>
      </c>
      <c r="B210" s="9" t="s">
        <v>113</v>
      </c>
      <c r="C210" s="110" t="s">
        <v>144</v>
      </c>
      <c r="D210" s="110"/>
      <c r="E210" s="42" t="s">
        <v>357</v>
      </c>
      <c r="F210" s="19">
        <f>F211</f>
        <v>73000</v>
      </c>
      <c r="G210" s="63"/>
      <c r="H210" s="75"/>
    </row>
    <row r="211" spans="1:8" s="16" customFormat="1" ht="24.75" customHeight="1">
      <c r="A211" s="9" t="s">
        <v>116</v>
      </c>
      <c r="B211" s="9" t="s">
        <v>113</v>
      </c>
      <c r="C211" s="110" t="s">
        <v>145</v>
      </c>
      <c r="D211" s="110"/>
      <c r="E211" s="40" t="s">
        <v>147</v>
      </c>
      <c r="F211" s="19">
        <f>F212</f>
        <v>73000</v>
      </c>
      <c r="G211" s="63"/>
      <c r="H211" s="75"/>
    </row>
    <row r="212" spans="1:8" s="16" customFormat="1" ht="29.25" customHeight="1">
      <c r="A212" s="9" t="s">
        <v>116</v>
      </c>
      <c r="B212" s="9" t="s">
        <v>113</v>
      </c>
      <c r="C212" s="110" t="s">
        <v>283</v>
      </c>
      <c r="D212" s="110"/>
      <c r="E212" s="40" t="s">
        <v>210</v>
      </c>
      <c r="F212" s="19">
        <f>F213</f>
        <v>73000</v>
      </c>
      <c r="G212" s="63"/>
      <c r="H212" s="75"/>
    </row>
    <row r="213" spans="1:8" s="16" customFormat="1" ht="24.75" customHeight="1">
      <c r="A213" s="12" t="s">
        <v>116</v>
      </c>
      <c r="B213" s="12" t="s">
        <v>113</v>
      </c>
      <c r="C213" s="112" t="s">
        <v>283</v>
      </c>
      <c r="D213" s="112" t="s">
        <v>65</v>
      </c>
      <c r="E213" s="88" t="s">
        <v>73</v>
      </c>
      <c r="F213" s="20">
        <v>73000</v>
      </c>
      <c r="G213" s="63"/>
      <c r="H213" s="75"/>
    </row>
    <row r="214" spans="1:8" s="16" customFormat="1" ht="1.5" customHeight="1">
      <c r="A214" s="9" t="s">
        <v>116</v>
      </c>
      <c r="B214" s="9" t="s">
        <v>113</v>
      </c>
      <c r="C214" s="110" t="s">
        <v>270</v>
      </c>
      <c r="D214" s="110"/>
      <c r="E214" s="42" t="s">
        <v>362</v>
      </c>
      <c r="F214" s="19">
        <f>F215</f>
        <v>0</v>
      </c>
      <c r="G214" s="63"/>
      <c r="H214" s="75"/>
    </row>
    <row r="215" spans="1:8" s="16" customFormat="1" ht="24.75" customHeight="1" hidden="1">
      <c r="A215" s="9" t="s">
        <v>116</v>
      </c>
      <c r="B215" s="9" t="s">
        <v>113</v>
      </c>
      <c r="C215" s="110" t="s">
        <v>80</v>
      </c>
      <c r="D215" s="110"/>
      <c r="E215" s="40" t="s">
        <v>363</v>
      </c>
      <c r="F215" s="19">
        <f>F216</f>
        <v>0</v>
      </c>
      <c r="G215" s="63"/>
      <c r="H215" s="75"/>
    </row>
    <row r="216" spans="1:8" s="16" customFormat="1" ht="24.75" customHeight="1" hidden="1">
      <c r="A216" s="9" t="s">
        <v>116</v>
      </c>
      <c r="B216" s="9" t="s">
        <v>113</v>
      </c>
      <c r="C216" s="110" t="s">
        <v>316</v>
      </c>
      <c r="D216" s="110"/>
      <c r="E216" s="40" t="s">
        <v>318</v>
      </c>
      <c r="F216" s="19">
        <f>F217</f>
        <v>0</v>
      </c>
      <c r="G216" s="63"/>
      <c r="H216" s="75"/>
    </row>
    <row r="217" spans="1:8" s="16" customFormat="1" ht="24.75" customHeight="1" hidden="1">
      <c r="A217" s="12" t="s">
        <v>116</v>
      </c>
      <c r="B217" s="12" t="s">
        <v>113</v>
      </c>
      <c r="C217" s="112" t="s">
        <v>316</v>
      </c>
      <c r="D217" s="112" t="s">
        <v>65</v>
      </c>
      <c r="E217" s="88" t="s">
        <v>73</v>
      </c>
      <c r="F217" s="20">
        <v>0</v>
      </c>
      <c r="G217" s="63"/>
      <c r="H217" s="75"/>
    </row>
    <row r="218" spans="1:8" s="16" customFormat="1" ht="40.5" customHeight="1">
      <c r="A218" s="9" t="s">
        <v>116</v>
      </c>
      <c r="B218" s="9" t="s">
        <v>113</v>
      </c>
      <c r="C218" s="110" t="s">
        <v>141</v>
      </c>
      <c r="D218" s="110"/>
      <c r="E218" s="40" t="s">
        <v>300</v>
      </c>
      <c r="F218" s="19">
        <f>F219</f>
        <v>2339662</v>
      </c>
      <c r="G218" s="63"/>
      <c r="H218" s="75"/>
    </row>
    <row r="219" spans="1:8" ht="42.75" customHeight="1">
      <c r="A219" s="9" t="s">
        <v>116</v>
      </c>
      <c r="B219" s="9" t="s">
        <v>113</v>
      </c>
      <c r="C219" s="110" t="s">
        <v>140</v>
      </c>
      <c r="D219" s="110"/>
      <c r="E219" s="40" t="s">
        <v>288</v>
      </c>
      <c r="F219" s="19">
        <f>F228</f>
        <v>2339662</v>
      </c>
      <c r="G219" s="63"/>
      <c r="H219" s="77"/>
    </row>
    <row r="220" spans="1:7" ht="28.5" customHeight="1" hidden="1">
      <c r="A220" s="9" t="s">
        <v>116</v>
      </c>
      <c r="B220" s="9" t="s">
        <v>113</v>
      </c>
      <c r="C220" s="110" t="s">
        <v>139</v>
      </c>
      <c r="D220" s="110"/>
      <c r="E220" s="40" t="s">
        <v>237</v>
      </c>
      <c r="F220" s="19">
        <f>F222+F223+F227+F225</f>
        <v>0</v>
      </c>
      <c r="G220" s="63"/>
    </row>
    <row r="221" spans="1:7" ht="28.5" customHeight="1" hidden="1">
      <c r="A221" s="12" t="s">
        <v>116</v>
      </c>
      <c r="B221" s="12" t="s">
        <v>113</v>
      </c>
      <c r="C221" s="112" t="s">
        <v>139</v>
      </c>
      <c r="D221" s="112" t="s">
        <v>72</v>
      </c>
      <c r="E221" s="41" t="s">
        <v>77</v>
      </c>
      <c r="F221" s="20">
        <f>F222+F223</f>
        <v>0</v>
      </c>
      <c r="G221" s="63"/>
    </row>
    <row r="222" spans="1:7" ht="20.25" customHeight="1" hidden="1">
      <c r="A222" s="12" t="s">
        <v>116</v>
      </c>
      <c r="B222" s="12" t="s">
        <v>113</v>
      </c>
      <c r="C222" s="112" t="s">
        <v>139</v>
      </c>
      <c r="D222" s="112" t="s">
        <v>234</v>
      </c>
      <c r="E222" s="13" t="s">
        <v>45</v>
      </c>
      <c r="F222" s="20">
        <v>0</v>
      </c>
      <c r="G222" s="63"/>
    </row>
    <row r="223" spans="1:8" s="16" customFormat="1" ht="27.75" customHeight="1" hidden="1">
      <c r="A223" s="12" t="s">
        <v>116</v>
      </c>
      <c r="B223" s="12" t="s">
        <v>113</v>
      </c>
      <c r="C223" s="112" t="s">
        <v>139</v>
      </c>
      <c r="D223" s="112" t="s">
        <v>179</v>
      </c>
      <c r="E223" s="41" t="s">
        <v>173</v>
      </c>
      <c r="F223" s="20">
        <v>0</v>
      </c>
      <c r="G223" s="63"/>
      <c r="H223" s="75"/>
    </row>
    <row r="224" spans="1:8" s="16" customFormat="1" ht="27.75" customHeight="1" hidden="1">
      <c r="A224" s="12" t="s">
        <v>116</v>
      </c>
      <c r="B224" s="12" t="s">
        <v>113</v>
      </c>
      <c r="C224" s="112" t="s">
        <v>139</v>
      </c>
      <c r="D224" s="112" t="s">
        <v>65</v>
      </c>
      <c r="E224" s="88" t="s">
        <v>73</v>
      </c>
      <c r="F224" s="20">
        <f>F225</f>
        <v>0</v>
      </c>
      <c r="G224" s="63"/>
      <c r="H224" s="75"/>
    </row>
    <row r="225" spans="1:7" ht="27.75" customHeight="1" hidden="1">
      <c r="A225" s="12" t="s">
        <v>116</v>
      </c>
      <c r="B225" s="12" t="s">
        <v>113</v>
      </c>
      <c r="C225" s="112" t="s">
        <v>139</v>
      </c>
      <c r="D225" s="112" t="s">
        <v>229</v>
      </c>
      <c r="E225" s="41" t="s">
        <v>224</v>
      </c>
      <c r="F225" s="20">
        <v>0</v>
      </c>
      <c r="G225" s="73"/>
    </row>
    <row r="226" spans="1:7" ht="27.75" customHeight="1" hidden="1">
      <c r="A226" s="12" t="s">
        <v>116</v>
      </c>
      <c r="B226" s="12" t="s">
        <v>113</v>
      </c>
      <c r="C226" s="112" t="s">
        <v>139</v>
      </c>
      <c r="D226" s="112" t="s">
        <v>68</v>
      </c>
      <c r="E226" s="41" t="s">
        <v>75</v>
      </c>
      <c r="F226" s="20">
        <f>F227</f>
        <v>0</v>
      </c>
      <c r="G226" s="73"/>
    </row>
    <row r="227" spans="1:7" ht="28.5" customHeight="1" hidden="1">
      <c r="A227" s="12" t="s">
        <v>116</v>
      </c>
      <c r="B227" s="12" t="s">
        <v>113</v>
      </c>
      <c r="C227" s="112" t="s">
        <v>139</v>
      </c>
      <c r="D227" s="112" t="s">
        <v>188</v>
      </c>
      <c r="E227" s="41" t="s">
        <v>265</v>
      </c>
      <c r="F227" s="20">
        <v>0</v>
      </c>
      <c r="G227" s="63"/>
    </row>
    <row r="228" spans="1:7" ht="54" customHeight="1">
      <c r="A228" s="9" t="s">
        <v>116</v>
      </c>
      <c r="B228" s="9" t="s">
        <v>113</v>
      </c>
      <c r="C228" s="110" t="s">
        <v>138</v>
      </c>
      <c r="D228" s="110"/>
      <c r="E228" s="40" t="s">
        <v>137</v>
      </c>
      <c r="F228" s="19">
        <f>SUM(F229:F230)</f>
        <v>2339662</v>
      </c>
      <c r="G228" s="63"/>
    </row>
    <row r="229" spans="1:7" ht="27" customHeight="1">
      <c r="A229" s="12" t="s">
        <v>116</v>
      </c>
      <c r="B229" s="12" t="s">
        <v>113</v>
      </c>
      <c r="C229" s="112" t="s">
        <v>138</v>
      </c>
      <c r="D229" s="112" t="s">
        <v>67</v>
      </c>
      <c r="E229" s="88" t="s">
        <v>70</v>
      </c>
      <c r="F229" s="20">
        <v>2329662</v>
      </c>
      <c r="G229" s="63"/>
    </row>
    <row r="230" spans="1:7" ht="26.25" customHeight="1">
      <c r="A230" s="14" t="s">
        <v>116</v>
      </c>
      <c r="B230" s="14" t="s">
        <v>113</v>
      </c>
      <c r="C230" s="112" t="s">
        <v>138</v>
      </c>
      <c r="D230" s="112" t="s">
        <v>65</v>
      </c>
      <c r="E230" s="88" t="s">
        <v>73</v>
      </c>
      <c r="F230" s="20">
        <v>10000</v>
      </c>
      <c r="G230" s="63"/>
    </row>
    <row r="231" spans="1:7" ht="18" customHeight="1">
      <c r="A231" s="46">
        <v>10</v>
      </c>
      <c r="B231" s="46"/>
      <c r="C231" s="111"/>
      <c r="D231" s="111"/>
      <c r="E231" s="47" t="s">
        <v>225</v>
      </c>
      <c r="F231" s="48">
        <f>F232+F238+F244</f>
        <v>479351</v>
      </c>
      <c r="G231" s="70"/>
    </row>
    <row r="232" spans="1:8" ht="17.25" customHeight="1">
      <c r="A232" s="9">
        <v>10</v>
      </c>
      <c r="B232" s="9" t="s">
        <v>110</v>
      </c>
      <c r="C232" s="110"/>
      <c r="D232" s="110"/>
      <c r="E232" s="40" t="s">
        <v>107</v>
      </c>
      <c r="F232" s="19">
        <f>F233</f>
        <v>389351</v>
      </c>
      <c r="G232" s="63"/>
      <c r="H232" s="57"/>
    </row>
    <row r="233" spans="1:8" s="16" customFormat="1" ht="24.75" customHeight="1">
      <c r="A233" s="9">
        <v>10</v>
      </c>
      <c r="B233" s="9" t="s">
        <v>110</v>
      </c>
      <c r="C233" s="110" t="s">
        <v>132</v>
      </c>
      <c r="D233" s="110"/>
      <c r="E233" s="79" t="s">
        <v>364</v>
      </c>
      <c r="F233" s="19">
        <f>F234</f>
        <v>389351</v>
      </c>
      <c r="G233" s="63"/>
      <c r="H233" s="75"/>
    </row>
    <row r="234" spans="1:8" s="16" customFormat="1" ht="27.75" customHeight="1">
      <c r="A234" s="9" t="s">
        <v>231</v>
      </c>
      <c r="B234" s="9" t="s">
        <v>110</v>
      </c>
      <c r="C234" s="110" t="s">
        <v>135</v>
      </c>
      <c r="D234" s="110"/>
      <c r="E234" s="79" t="s">
        <v>136</v>
      </c>
      <c r="F234" s="34">
        <f>F235</f>
        <v>389351</v>
      </c>
      <c r="G234" s="64"/>
      <c r="H234" s="75"/>
    </row>
    <row r="235" spans="1:8" s="16" customFormat="1" ht="26.25" customHeight="1">
      <c r="A235" s="9" t="s">
        <v>231</v>
      </c>
      <c r="B235" s="9" t="s">
        <v>110</v>
      </c>
      <c r="C235" s="110" t="s">
        <v>319</v>
      </c>
      <c r="D235" s="110"/>
      <c r="E235" s="40" t="s">
        <v>108</v>
      </c>
      <c r="F235" s="19">
        <f>F236</f>
        <v>389351</v>
      </c>
      <c r="G235" s="63"/>
      <c r="H235" s="77"/>
    </row>
    <row r="236" spans="1:8" ht="29.25" customHeight="1">
      <c r="A236" s="9">
        <v>10</v>
      </c>
      <c r="B236" s="9" t="s">
        <v>110</v>
      </c>
      <c r="C236" s="110" t="s">
        <v>321</v>
      </c>
      <c r="D236" s="110"/>
      <c r="E236" s="40" t="s">
        <v>320</v>
      </c>
      <c r="F236" s="19">
        <f>F237</f>
        <v>389351</v>
      </c>
      <c r="G236" s="63"/>
      <c r="H236" s="77"/>
    </row>
    <row r="237" spans="1:8" ht="14.25" customHeight="1">
      <c r="A237" s="12" t="s">
        <v>231</v>
      </c>
      <c r="B237" s="12" t="s">
        <v>110</v>
      </c>
      <c r="C237" s="112" t="s">
        <v>321</v>
      </c>
      <c r="D237" s="112" t="s">
        <v>71</v>
      </c>
      <c r="E237" s="41" t="s">
        <v>109</v>
      </c>
      <c r="F237" s="20">
        <v>389351</v>
      </c>
      <c r="G237" s="63"/>
      <c r="H237" s="77"/>
    </row>
    <row r="238" spans="1:7" ht="16.5" customHeight="1">
      <c r="A238" s="9">
        <v>10</v>
      </c>
      <c r="B238" s="9" t="s">
        <v>112</v>
      </c>
      <c r="C238" s="110"/>
      <c r="D238" s="110"/>
      <c r="E238" s="40" t="s">
        <v>238</v>
      </c>
      <c r="F238" s="19">
        <f>F239</f>
        <v>20000</v>
      </c>
      <c r="G238" s="63"/>
    </row>
    <row r="239" spans="1:7" ht="27.75" customHeight="1">
      <c r="A239" s="9">
        <v>10</v>
      </c>
      <c r="B239" s="9" t="s">
        <v>112</v>
      </c>
      <c r="C239" s="110" t="s">
        <v>132</v>
      </c>
      <c r="D239" s="110"/>
      <c r="E239" s="79" t="s">
        <v>364</v>
      </c>
      <c r="F239" s="19">
        <f>F240</f>
        <v>20000</v>
      </c>
      <c r="G239" s="63"/>
    </row>
    <row r="240" spans="1:7" ht="27.75" customHeight="1">
      <c r="A240" s="9" t="s">
        <v>231</v>
      </c>
      <c r="B240" s="9" t="s">
        <v>112</v>
      </c>
      <c r="C240" s="110" t="s">
        <v>135</v>
      </c>
      <c r="D240" s="110"/>
      <c r="E240" s="79" t="s">
        <v>136</v>
      </c>
      <c r="F240" s="34">
        <f>F241</f>
        <v>20000</v>
      </c>
      <c r="G240" s="64"/>
    </row>
    <row r="241" spans="1:7" ht="27" customHeight="1">
      <c r="A241" s="9" t="s">
        <v>231</v>
      </c>
      <c r="B241" s="9" t="s">
        <v>112</v>
      </c>
      <c r="C241" s="110" t="s">
        <v>319</v>
      </c>
      <c r="D241" s="110"/>
      <c r="E241" s="40" t="s">
        <v>108</v>
      </c>
      <c r="F241" s="19">
        <f>F242</f>
        <v>20000</v>
      </c>
      <c r="G241" s="63"/>
    </row>
    <row r="242" spans="1:7" ht="30" customHeight="1">
      <c r="A242" s="9">
        <v>10</v>
      </c>
      <c r="B242" s="9" t="s">
        <v>112</v>
      </c>
      <c r="C242" s="110" t="s">
        <v>323</v>
      </c>
      <c r="D242" s="110"/>
      <c r="E242" s="40" t="s">
        <v>322</v>
      </c>
      <c r="F242" s="19">
        <f>F243</f>
        <v>20000</v>
      </c>
      <c r="G242" s="63"/>
    </row>
    <row r="243" spans="1:7" ht="21.75" customHeight="1">
      <c r="A243" s="12" t="s">
        <v>231</v>
      </c>
      <c r="B243" s="12" t="s">
        <v>112</v>
      </c>
      <c r="C243" s="112" t="s">
        <v>323</v>
      </c>
      <c r="D243" s="112" t="s">
        <v>71</v>
      </c>
      <c r="E243" s="144" t="s">
        <v>109</v>
      </c>
      <c r="F243" s="20">
        <v>20000</v>
      </c>
      <c r="G243" s="63"/>
    </row>
    <row r="244" spans="1:8" ht="0.75" customHeight="1">
      <c r="A244" s="9" t="s">
        <v>231</v>
      </c>
      <c r="B244" s="9" t="s">
        <v>112</v>
      </c>
      <c r="C244" s="110" t="s">
        <v>141</v>
      </c>
      <c r="D244" s="110"/>
      <c r="E244" s="87" t="s">
        <v>279</v>
      </c>
      <c r="F244" s="19">
        <f>F245</f>
        <v>70000</v>
      </c>
      <c r="G244" s="63"/>
      <c r="H244" s="57"/>
    </row>
    <row r="245" spans="1:8" ht="45.75" customHeight="1" hidden="1">
      <c r="A245" s="9" t="s">
        <v>231</v>
      </c>
      <c r="B245" s="9" t="s">
        <v>112</v>
      </c>
      <c r="C245" s="110" t="s">
        <v>140</v>
      </c>
      <c r="D245" s="110"/>
      <c r="E245" s="87" t="s">
        <v>324</v>
      </c>
      <c r="F245" s="19">
        <f>F246</f>
        <v>70000</v>
      </c>
      <c r="G245" s="63"/>
      <c r="H245" s="57"/>
    </row>
    <row r="246" spans="1:8" ht="52.5" customHeight="1">
      <c r="A246" s="9" t="s">
        <v>231</v>
      </c>
      <c r="B246" s="9" t="s">
        <v>112</v>
      </c>
      <c r="C246" s="110" t="s">
        <v>66</v>
      </c>
      <c r="D246" s="110"/>
      <c r="E246" s="89" t="s">
        <v>332</v>
      </c>
      <c r="F246" s="19">
        <f>F247</f>
        <v>70000</v>
      </c>
      <c r="G246" s="63"/>
      <c r="H246" s="57"/>
    </row>
    <row r="247" spans="1:8" ht="17.25" customHeight="1">
      <c r="A247" s="12" t="s">
        <v>231</v>
      </c>
      <c r="B247" s="12" t="s">
        <v>112</v>
      </c>
      <c r="C247" s="112" t="s">
        <v>66</v>
      </c>
      <c r="D247" s="112" t="s">
        <v>312</v>
      </c>
      <c r="E247" s="41" t="s">
        <v>313</v>
      </c>
      <c r="F247" s="19">
        <f>F248</f>
        <v>70000</v>
      </c>
      <c r="G247" s="63"/>
      <c r="H247" s="57"/>
    </row>
    <row r="248" spans="1:8" ht="42.75" customHeight="1">
      <c r="A248" s="12" t="s">
        <v>231</v>
      </c>
      <c r="B248" s="12" t="s">
        <v>112</v>
      </c>
      <c r="C248" s="112" t="s">
        <v>66</v>
      </c>
      <c r="D248" s="112" t="s">
        <v>314</v>
      </c>
      <c r="E248" s="41" t="s">
        <v>315</v>
      </c>
      <c r="F248" s="19">
        <v>70000</v>
      </c>
      <c r="G248" s="63"/>
      <c r="H248" s="57"/>
    </row>
    <row r="249" spans="1:7" ht="21" customHeight="1">
      <c r="A249" s="46">
        <v>11</v>
      </c>
      <c r="B249" s="46"/>
      <c r="C249" s="111"/>
      <c r="D249" s="111"/>
      <c r="E249" s="47" t="s">
        <v>119</v>
      </c>
      <c r="F249" s="48">
        <f>F250</f>
        <v>30000</v>
      </c>
      <c r="G249" s="70"/>
    </row>
    <row r="250" spans="1:7" ht="12.75" customHeight="1">
      <c r="A250" s="9">
        <v>11</v>
      </c>
      <c r="B250" s="9" t="s">
        <v>110</v>
      </c>
      <c r="C250" s="110"/>
      <c r="D250" s="110"/>
      <c r="E250" s="40" t="s">
        <v>228</v>
      </c>
      <c r="F250" s="19">
        <f>F251</f>
        <v>30000</v>
      </c>
      <c r="G250" s="63"/>
    </row>
    <row r="251" spans="1:7" ht="24.75" customHeight="1">
      <c r="A251" s="9">
        <v>11</v>
      </c>
      <c r="B251" s="9" t="s">
        <v>110</v>
      </c>
      <c r="C251" s="110" t="s">
        <v>129</v>
      </c>
      <c r="D251" s="110"/>
      <c r="E251" s="40" t="s">
        <v>365</v>
      </c>
      <c r="F251" s="19">
        <f>F252</f>
        <v>30000</v>
      </c>
      <c r="G251" s="63"/>
    </row>
    <row r="252" spans="1:7" ht="27.75" customHeight="1">
      <c r="A252" s="9" t="s">
        <v>236</v>
      </c>
      <c r="B252" s="9" t="s">
        <v>110</v>
      </c>
      <c r="C252" s="110" t="s">
        <v>130</v>
      </c>
      <c r="D252" s="110"/>
      <c r="E252" s="40" t="s">
        <v>131</v>
      </c>
      <c r="F252" s="34">
        <f>F253</f>
        <v>30000</v>
      </c>
      <c r="G252" s="64"/>
    </row>
    <row r="253" spans="1:7" ht="20.25" customHeight="1">
      <c r="A253" s="9">
        <v>11</v>
      </c>
      <c r="B253" s="9" t="s">
        <v>110</v>
      </c>
      <c r="C253" s="110" t="s">
        <v>325</v>
      </c>
      <c r="D253" s="110"/>
      <c r="E253" s="40" t="s">
        <v>120</v>
      </c>
      <c r="F253" s="19">
        <f>F254</f>
        <v>30000</v>
      </c>
      <c r="G253" s="63"/>
    </row>
    <row r="254" spans="1:7" ht="31.5" customHeight="1">
      <c r="A254" s="12" t="s">
        <v>236</v>
      </c>
      <c r="B254" s="12" t="s">
        <v>110</v>
      </c>
      <c r="C254" s="112" t="s">
        <v>325</v>
      </c>
      <c r="D254" s="112" t="s">
        <v>65</v>
      </c>
      <c r="E254" s="88" t="s">
        <v>73</v>
      </c>
      <c r="F254" s="20">
        <v>30000</v>
      </c>
      <c r="G254" s="63"/>
    </row>
    <row r="255" spans="1:7" ht="3.75" customHeight="1">
      <c r="A255" s="46" t="s">
        <v>230</v>
      </c>
      <c r="B255" s="46"/>
      <c r="C255" s="111"/>
      <c r="D255" s="111"/>
      <c r="E255" s="47" t="s">
        <v>326</v>
      </c>
      <c r="F255" s="48">
        <f>F256</f>
        <v>0</v>
      </c>
      <c r="G255" s="63"/>
    </row>
    <row r="256" spans="1:7" ht="31.5" customHeight="1" hidden="1">
      <c r="A256" s="9" t="s">
        <v>230</v>
      </c>
      <c r="B256" s="9" t="s">
        <v>110</v>
      </c>
      <c r="C256" s="110"/>
      <c r="D256" s="110"/>
      <c r="E256" s="40" t="s">
        <v>327</v>
      </c>
      <c r="F256" s="19">
        <f>F257</f>
        <v>0</v>
      </c>
      <c r="G256" s="63"/>
    </row>
    <row r="257" spans="1:7" ht="39.75" customHeight="1" hidden="1">
      <c r="A257" s="9" t="s">
        <v>230</v>
      </c>
      <c r="B257" s="9" t="s">
        <v>110</v>
      </c>
      <c r="C257" s="110" t="s">
        <v>141</v>
      </c>
      <c r="D257" s="112"/>
      <c r="E257" s="87" t="s">
        <v>328</v>
      </c>
      <c r="F257" s="19">
        <f>F258</f>
        <v>0</v>
      </c>
      <c r="G257" s="63"/>
    </row>
    <row r="258" spans="1:7" ht="42.75" customHeight="1" hidden="1">
      <c r="A258" s="9" t="s">
        <v>230</v>
      </c>
      <c r="B258" s="9" t="s">
        <v>110</v>
      </c>
      <c r="C258" s="110" t="s">
        <v>140</v>
      </c>
      <c r="D258" s="110"/>
      <c r="E258" s="87" t="s">
        <v>324</v>
      </c>
      <c r="F258" s="19">
        <f>F259</f>
        <v>0</v>
      </c>
      <c r="G258" s="63"/>
    </row>
    <row r="259" spans="1:7" ht="31.5" customHeight="1" hidden="1">
      <c r="A259" s="12" t="s">
        <v>230</v>
      </c>
      <c r="B259" s="12" t="s">
        <v>110</v>
      </c>
      <c r="C259" s="112" t="s">
        <v>331</v>
      </c>
      <c r="D259" s="112"/>
      <c r="E259" s="88" t="s">
        <v>329</v>
      </c>
      <c r="F259" s="19">
        <f>F260</f>
        <v>0</v>
      </c>
      <c r="G259" s="63"/>
    </row>
    <row r="260" spans="1:7" ht="31.5" customHeight="1" hidden="1">
      <c r="A260" s="12" t="s">
        <v>230</v>
      </c>
      <c r="B260" s="12" t="s">
        <v>110</v>
      </c>
      <c r="C260" s="112" t="s">
        <v>331</v>
      </c>
      <c r="D260" s="112" t="s">
        <v>4</v>
      </c>
      <c r="E260" s="88" t="s">
        <v>330</v>
      </c>
      <c r="F260" s="20">
        <v>0</v>
      </c>
      <c r="G260" s="63"/>
    </row>
    <row r="261" spans="1:7" ht="31.5" customHeight="1">
      <c r="A261" s="30"/>
      <c r="B261" s="30"/>
      <c r="C261" s="121"/>
      <c r="D261" s="121"/>
      <c r="E261" s="44" t="s">
        <v>239</v>
      </c>
      <c r="F261" s="31">
        <f>F8+F52+F59+F103+F124+F186+F192+F231+F249+F255+F181</f>
        <v>36693566.980000004</v>
      </c>
      <c r="G261" s="71"/>
    </row>
    <row r="262" ht="18.75" customHeight="1">
      <c r="G262" s="71"/>
    </row>
    <row r="263" ht="33.75" customHeight="1"/>
    <row r="264" ht="33.75" customHeight="1"/>
    <row r="265" ht="21.75" customHeight="1"/>
    <row r="266" ht="33" customHeight="1"/>
    <row r="267" ht="15">
      <c r="H267" s="78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5"/>
  <sheetViews>
    <sheetView tabSelected="1" view="pageBreakPreview" zoomScaleSheetLayoutView="100" workbookViewId="0" topLeftCell="A227">
      <selection activeCell="M6" sqref="M6"/>
    </sheetView>
  </sheetViews>
  <sheetFormatPr defaultColWidth="9.140625" defaultRowHeight="15"/>
  <cols>
    <col min="1" max="1" width="55.28125" style="82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19.7109375" style="11" customWidth="1"/>
  </cols>
  <sheetData>
    <row r="1" spans="1:7" ht="63" customHeight="1">
      <c r="A1" s="244" t="s">
        <v>489</v>
      </c>
      <c r="B1" s="243"/>
      <c r="C1" s="243"/>
      <c r="D1" s="243"/>
      <c r="E1" s="243"/>
      <c r="F1" s="243"/>
      <c r="G1" s="243"/>
    </row>
    <row r="2" spans="1:7" ht="63" customHeight="1">
      <c r="A2" s="244" t="s">
        <v>490</v>
      </c>
      <c r="B2" s="243"/>
      <c r="C2" s="243"/>
      <c r="D2" s="243"/>
      <c r="E2" s="243"/>
      <c r="F2" s="243"/>
      <c r="G2" s="243"/>
    </row>
    <row r="3" spans="1:7" ht="32.25" customHeight="1">
      <c r="A3" s="242" t="s">
        <v>458</v>
      </c>
      <c r="B3" s="243"/>
      <c r="C3" s="243"/>
      <c r="D3" s="243"/>
      <c r="E3" s="243"/>
      <c r="F3" s="243"/>
      <c r="G3" s="243"/>
    </row>
    <row r="4" spans="1:7" ht="15">
      <c r="A4" s="181"/>
      <c r="B4" s="182"/>
      <c r="C4" s="182"/>
      <c r="D4" s="182"/>
      <c r="E4" s="182"/>
      <c r="F4" s="182"/>
      <c r="G4" s="183" t="s">
        <v>171</v>
      </c>
    </row>
    <row r="5" spans="1:8" ht="15">
      <c r="A5" s="245" t="s">
        <v>121</v>
      </c>
      <c r="B5" s="129" t="s">
        <v>122</v>
      </c>
      <c r="C5" s="129"/>
      <c r="D5" s="129"/>
      <c r="E5" s="129"/>
      <c r="F5" s="129"/>
      <c r="G5" s="133" t="s">
        <v>90</v>
      </c>
      <c r="H5" s="5"/>
    </row>
    <row r="6" spans="1:8" ht="30" customHeight="1">
      <c r="A6" s="246"/>
      <c r="B6" s="129" t="s">
        <v>278</v>
      </c>
      <c r="C6" s="129" t="s">
        <v>123</v>
      </c>
      <c r="D6" s="129" t="s">
        <v>124</v>
      </c>
      <c r="E6" s="129" t="s">
        <v>125</v>
      </c>
      <c r="F6" s="129" t="s">
        <v>88</v>
      </c>
      <c r="G6" s="133" t="s">
        <v>371</v>
      </c>
      <c r="H6" s="5"/>
    </row>
    <row r="7" spans="1:8" ht="21.75" customHeight="1">
      <c r="A7" s="47" t="s">
        <v>203</v>
      </c>
      <c r="B7" s="36" t="s">
        <v>0</v>
      </c>
      <c r="C7" s="46" t="s">
        <v>110</v>
      </c>
      <c r="D7" s="46"/>
      <c r="E7" s="46"/>
      <c r="F7" s="46"/>
      <c r="G7" s="48">
        <f>SUM(G8+G13+G31+G26+G23)</f>
        <v>10088522</v>
      </c>
      <c r="H7" s="6"/>
    </row>
    <row r="8" spans="1:7" ht="38.25">
      <c r="A8" s="40" t="s">
        <v>204</v>
      </c>
      <c r="B8" s="142" t="s">
        <v>0</v>
      </c>
      <c r="C8" s="9" t="s">
        <v>110</v>
      </c>
      <c r="D8" s="9" t="s">
        <v>111</v>
      </c>
      <c r="E8" s="9"/>
      <c r="F8" s="9"/>
      <c r="G8" s="19">
        <f>G9</f>
        <v>834188</v>
      </c>
    </row>
    <row r="9" spans="1:7" ht="51">
      <c r="A9" s="40" t="s">
        <v>279</v>
      </c>
      <c r="B9" s="142" t="s">
        <v>0</v>
      </c>
      <c r="C9" s="9" t="s">
        <v>110</v>
      </c>
      <c r="D9" s="9" t="s">
        <v>111</v>
      </c>
      <c r="E9" s="9" t="s">
        <v>141</v>
      </c>
      <c r="F9" s="9"/>
      <c r="G9" s="19">
        <f>G10</f>
        <v>834188</v>
      </c>
    </row>
    <row r="10" spans="1:7" ht="51">
      <c r="A10" s="40" t="s">
        <v>1</v>
      </c>
      <c r="B10" s="142" t="s">
        <v>0</v>
      </c>
      <c r="C10" s="9" t="s">
        <v>110</v>
      </c>
      <c r="D10" s="9" t="s">
        <v>111</v>
      </c>
      <c r="E10" s="9" t="s">
        <v>140</v>
      </c>
      <c r="F10" s="9"/>
      <c r="G10" s="19">
        <f>G11</f>
        <v>834188</v>
      </c>
    </row>
    <row r="11" spans="1:7" ht="31.5">
      <c r="A11" s="40" t="s">
        <v>281</v>
      </c>
      <c r="B11" s="142" t="s">
        <v>0</v>
      </c>
      <c r="C11" s="9" t="s">
        <v>110</v>
      </c>
      <c r="D11" s="9" t="s">
        <v>111</v>
      </c>
      <c r="E11" s="17" t="s">
        <v>159</v>
      </c>
      <c r="F11" s="9"/>
      <c r="G11" s="19">
        <f>G12</f>
        <v>834188</v>
      </c>
    </row>
    <row r="12" spans="1:7" ht="31.5">
      <c r="A12" s="88" t="s">
        <v>70</v>
      </c>
      <c r="B12" s="94" t="s">
        <v>0</v>
      </c>
      <c r="C12" s="12" t="s">
        <v>110</v>
      </c>
      <c r="D12" s="12" t="s">
        <v>111</v>
      </c>
      <c r="E12" s="14" t="s">
        <v>159</v>
      </c>
      <c r="F12" s="12" t="s">
        <v>67</v>
      </c>
      <c r="G12" s="20">
        <v>834188</v>
      </c>
    </row>
    <row r="13" spans="1:7" ht="51">
      <c r="A13" s="40" t="s">
        <v>206</v>
      </c>
      <c r="B13" s="94" t="s">
        <v>0</v>
      </c>
      <c r="C13" s="9" t="s">
        <v>110</v>
      </c>
      <c r="D13" s="9" t="s">
        <v>113</v>
      </c>
      <c r="E13" s="9"/>
      <c r="F13" s="9"/>
      <c r="G13" s="19">
        <f>G14</f>
        <v>2409342</v>
      </c>
    </row>
    <row r="14" spans="1:7" ht="51">
      <c r="A14" s="40" t="s">
        <v>279</v>
      </c>
      <c r="B14" s="94" t="s">
        <v>0</v>
      </c>
      <c r="C14" s="9" t="s">
        <v>110</v>
      </c>
      <c r="D14" s="9" t="s">
        <v>113</v>
      </c>
      <c r="E14" s="9" t="s">
        <v>141</v>
      </c>
      <c r="F14" s="9"/>
      <c r="G14" s="19">
        <f>G15</f>
        <v>2409342</v>
      </c>
    </row>
    <row r="15" spans="1:7" ht="38.25">
      <c r="A15" s="40" t="s">
        <v>288</v>
      </c>
      <c r="B15" s="94" t="s">
        <v>0</v>
      </c>
      <c r="C15" s="9" t="s">
        <v>110</v>
      </c>
      <c r="D15" s="9" t="s">
        <v>113</v>
      </c>
      <c r="E15" s="9" t="s">
        <v>140</v>
      </c>
      <c r="F15" s="9"/>
      <c r="G15" s="19">
        <f>G16+G21</f>
        <v>2409342</v>
      </c>
    </row>
    <row r="16" spans="1:7" ht="31.5">
      <c r="A16" s="40" t="s">
        <v>208</v>
      </c>
      <c r="B16" s="94" t="s">
        <v>0</v>
      </c>
      <c r="C16" s="9" t="s">
        <v>110</v>
      </c>
      <c r="D16" s="9" t="s">
        <v>113</v>
      </c>
      <c r="E16" s="9" t="s">
        <v>160</v>
      </c>
      <c r="F16" s="9"/>
      <c r="G16" s="19">
        <f>G17+G18+G19+G20</f>
        <v>2408342</v>
      </c>
    </row>
    <row r="17" spans="1:7" ht="31.5">
      <c r="A17" s="88" t="s">
        <v>70</v>
      </c>
      <c r="B17" s="94" t="s">
        <v>0</v>
      </c>
      <c r="C17" s="12" t="s">
        <v>110</v>
      </c>
      <c r="D17" s="12" t="s">
        <v>113</v>
      </c>
      <c r="E17" s="12" t="s">
        <v>160</v>
      </c>
      <c r="F17" s="12" t="s">
        <v>67</v>
      </c>
      <c r="G17" s="20">
        <v>1090242</v>
      </c>
    </row>
    <row r="18" spans="1:7" ht="31.5">
      <c r="A18" s="88" t="s">
        <v>73</v>
      </c>
      <c r="B18" s="94" t="s">
        <v>0</v>
      </c>
      <c r="C18" s="12" t="s">
        <v>110</v>
      </c>
      <c r="D18" s="12" t="s">
        <v>113</v>
      </c>
      <c r="E18" s="12" t="s">
        <v>160</v>
      </c>
      <c r="F18" s="12" t="s">
        <v>65</v>
      </c>
      <c r="G18" s="20">
        <v>1268100</v>
      </c>
    </row>
    <row r="19" spans="1:7" ht="31.5">
      <c r="A19" s="41" t="s">
        <v>82</v>
      </c>
      <c r="B19" s="94" t="s">
        <v>0</v>
      </c>
      <c r="C19" s="12" t="s">
        <v>110</v>
      </c>
      <c r="D19" s="12" t="s">
        <v>113</v>
      </c>
      <c r="E19" s="12" t="s">
        <v>160</v>
      </c>
      <c r="F19" s="12" t="s">
        <v>68</v>
      </c>
      <c r="G19" s="20">
        <v>0</v>
      </c>
    </row>
    <row r="20" spans="1:7" ht="15" customHeight="1">
      <c r="A20" s="41" t="s">
        <v>74</v>
      </c>
      <c r="B20" s="94" t="s">
        <v>0</v>
      </c>
      <c r="C20" s="12" t="s">
        <v>110</v>
      </c>
      <c r="D20" s="12" t="s">
        <v>113</v>
      </c>
      <c r="E20" s="12" t="s">
        <v>160</v>
      </c>
      <c r="F20" s="12" t="s">
        <v>69</v>
      </c>
      <c r="G20" s="20">
        <v>50000</v>
      </c>
    </row>
    <row r="21" spans="1:7" ht="52.5" customHeight="1">
      <c r="A21" s="150" t="s">
        <v>348</v>
      </c>
      <c r="B21" s="142" t="s">
        <v>0</v>
      </c>
      <c r="C21" s="9" t="s">
        <v>110</v>
      </c>
      <c r="D21" s="9" t="s">
        <v>113</v>
      </c>
      <c r="E21" s="110" t="s">
        <v>335</v>
      </c>
      <c r="F21" s="9" t="s">
        <v>229</v>
      </c>
      <c r="G21" s="19">
        <f>G22</f>
        <v>1000</v>
      </c>
    </row>
    <row r="22" spans="1:7" ht="27.75" customHeight="1">
      <c r="A22" s="88" t="s">
        <v>73</v>
      </c>
      <c r="B22" s="94" t="s">
        <v>0</v>
      </c>
      <c r="C22" s="12" t="s">
        <v>110</v>
      </c>
      <c r="D22" s="12" t="s">
        <v>113</v>
      </c>
      <c r="E22" s="112" t="s">
        <v>335</v>
      </c>
      <c r="F22" s="12" t="s">
        <v>65</v>
      </c>
      <c r="G22" s="20">
        <v>1000</v>
      </c>
    </row>
    <row r="23" spans="1:7" ht="19.5" customHeight="1" hidden="1">
      <c r="A23" s="8" t="s">
        <v>349</v>
      </c>
      <c r="B23" s="142" t="s">
        <v>0</v>
      </c>
      <c r="C23" s="9" t="s">
        <v>110</v>
      </c>
      <c r="D23" s="9" t="s">
        <v>115</v>
      </c>
      <c r="E23" s="151" t="s">
        <v>60</v>
      </c>
      <c r="F23" s="9"/>
      <c r="G23" s="19">
        <f>G25</f>
        <v>37632.32</v>
      </c>
    </row>
    <row r="24" spans="1:7" ht="30.75" customHeight="1">
      <c r="A24" s="40" t="s">
        <v>414</v>
      </c>
      <c r="B24" s="142" t="s">
        <v>0</v>
      </c>
      <c r="C24" s="9" t="s">
        <v>110</v>
      </c>
      <c r="D24" s="9" t="s">
        <v>113</v>
      </c>
      <c r="E24" s="110" t="s">
        <v>457</v>
      </c>
      <c r="F24" s="9"/>
      <c r="G24" s="19">
        <f>G25</f>
        <v>37632.32</v>
      </c>
    </row>
    <row r="25" spans="1:7" ht="29.25" customHeight="1">
      <c r="A25" s="141" t="s">
        <v>93</v>
      </c>
      <c r="B25" s="94" t="s">
        <v>0</v>
      </c>
      <c r="C25" s="12" t="s">
        <v>110</v>
      </c>
      <c r="D25" s="12" t="s">
        <v>113</v>
      </c>
      <c r="E25" s="112" t="s">
        <v>457</v>
      </c>
      <c r="F25" s="12" t="s">
        <v>65</v>
      </c>
      <c r="G25" s="20">
        <v>37632.32</v>
      </c>
    </row>
    <row r="26" spans="1:7" ht="20.25" customHeight="1">
      <c r="A26" s="58" t="s">
        <v>53</v>
      </c>
      <c r="B26" s="94" t="s">
        <v>0</v>
      </c>
      <c r="C26" s="59" t="s">
        <v>110</v>
      </c>
      <c r="D26" s="59" t="s">
        <v>236</v>
      </c>
      <c r="E26" s="60"/>
      <c r="F26" s="60"/>
      <c r="G26" s="19">
        <f>G27</f>
        <v>100000</v>
      </c>
    </row>
    <row r="27" spans="1:7" ht="38.25">
      <c r="A27" s="90" t="s">
        <v>289</v>
      </c>
      <c r="B27" s="94" t="s">
        <v>0</v>
      </c>
      <c r="C27" s="109" t="s">
        <v>110</v>
      </c>
      <c r="D27" s="109" t="s">
        <v>236</v>
      </c>
      <c r="E27" s="109" t="s">
        <v>141</v>
      </c>
      <c r="F27" s="109"/>
      <c r="G27" s="19">
        <f>G28</f>
        <v>100000</v>
      </c>
    </row>
    <row r="28" spans="1:7" ht="38.25">
      <c r="A28" s="90" t="s">
        <v>290</v>
      </c>
      <c r="B28" s="94" t="s">
        <v>0</v>
      </c>
      <c r="C28" s="109" t="s">
        <v>110</v>
      </c>
      <c r="D28" s="109" t="s">
        <v>236</v>
      </c>
      <c r="E28" s="109" t="s">
        <v>140</v>
      </c>
      <c r="F28" s="109"/>
      <c r="G28" s="19">
        <f>G29</f>
        <v>100000</v>
      </c>
    </row>
    <row r="29" spans="1:7" ht="31.5">
      <c r="A29" s="90" t="s">
        <v>54</v>
      </c>
      <c r="B29" s="94" t="s">
        <v>0</v>
      </c>
      <c r="C29" s="109" t="s">
        <v>110</v>
      </c>
      <c r="D29" s="109" t="s">
        <v>236</v>
      </c>
      <c r="E29" s="109" t="s">
        <v>55</v>
      </c>
      <c r="F29" s="109"/>
      <c r="G29" s="19">
        <f>G30</f>
        <v>100000</v>
      </c>
    </row>
    <row r="30" spans="1:7" ht="31.5">
      <c r="A30" s="90" t="s">
        <v>56</v>
      </c>
      <c r="B30" s="94" t="s">
        <v>0</v>
      </c>
      <c r="C30" s="109" t="s">
        <v>110</v>
      </c>
      <c r="D30" s="109" t="s">
        <v>236</v>
      </c>
      <c r="E30" s="109" t="s">
        <v>55</v>
      </c>
      <c r="F30" s="109" t="s">
        <v>57</v>
      </c>
      <c r="G30" s="20">
        <v>100000</v>
      </c>
    </row>
    <row r="31" spans="1:7" ht="15.75">
      <c r="A31" s="42" t="s">
        <v>94</v>
      </c>
      <c r="B31" s="94" t="s">
        <v>0</v>
      </c>
      <c r="C31" s="32" t="s">
        <v>110</v>
      </c>
      <c r="D31" s="32">
        <v>13</v>
      </c>
      <c r="E31" s="33"/>
      <c r="F31" s="33"/>
      <c r="G31" s="34">
        <f>G32+G39+G37+G43</f>
        <v>6707359.68</v>
      </c>
    </row>
    <row r="32" spans="1:7" ht="38.25">
      <c r="A32" s="42" t="s">
        <v>357</v>
      </c>
      <c r="B32" s="94" t="s">
        <v>0</v>
      </c>
      <c r="C32" s="9" t="s">
        <v>110</v>
      </c>
      <c r="D32" s="9">
        <v>13</v>
      </c>
      <c r="E32" s="110" t="s">
        <v>144</v>
      </c>
      <c r="F32" s="110"/>
      <c r="G32" s="19">
        <f>G33</f>
        <v>10000</v>
      </c>
    </row>
    <row r="33" spans="1:7" ht="31.5">
      <c r="A33" s="40" t="s">
        <v>147</v>
      </c>
      <c r="B33" s="94" t="s">
        <v>0</v>
      </c>
      <c r="C33" s="9" t="s">
        <v>110</v>
      </c>
      <c r="D33" s="9" t="s">
        <v>163</v>
      </c>
      <c r="E33" s="110" t="s">
        <v>145</v>
      </c>
      <c r="F33" s="110"/>
      <c r="G33" s="19">
        <f>G34</f>
        <v>10000</v>
      </c>
    </row>
    <row r="34" spans="1:7" ht="38.25">
      <c r="A34" s="40" t="s">
        <v>210</v>
      </c>
      <c r="B34" s="94" t="s">
        <v>0</v>
      </c>
      <c r="C34" s="9" t="s">
        <v>110</v>
      </c>
      <c r="D34" s="9">
        <v>13</v>
      </c>
      <c r="E34" s="110" t="s">
        <v>283</v>
      </c>
      <c r="F34" s="110"/>
      <c r="G34" s="19">
        <f>G35</f>
        <v>10000</v>
      </c>
    </row>
    <row r="35" spans="1:7" ht="31.5">
      <c r="A35" s="88" t="s">
        <v>384</v>
      </c>
      <c r="B35" s="94" t="s">
        <v>0</v>
      </c>
      <c r="C35" s="12" t="s">
        <v>110</v>
      </c>
      <c r="D35" s="12" t="s">
        <v>230</v>
      </c>
      <c r="E35" s="112" t="s">
        <v>283</v>
      </c>
      <c r="F35" s="112" t="s">
        <v>383</v>
      </c>
      <c r="G35" s="20">
        <v>10000</v>
      </c>
    </row>
    <row r="36" spans="1:7" ht="38.25">
      <c r="A36" s="42" t="s">
        <v>403</v>
      </c>
      <c r="B36" s="94" t="s">
        <v>0</v>
      </c>
      <c r="C36" s="9" t="s">
        <v>110</v>
      </c>
      <c r="D36" s="9">
        <v>13</v>
      </c>
      <c r="E36" s="110" t="s">
        <v>153</v>
      </c>
      <c r="F36" s="112"/>
      <c r="G36" s="19">
        <f>G37</f>
        <v>423900</v>
      </c>
    </row>
    <row r="37" spans="1:7" ht="31.5">
      <c r="A37" s="40" t="s">
        <v>199</v>
      </c>
      <c r="B37" s="94" t="s">
        <v>0</v>
      </c>
      <c r="C37" s="12" t="s">
        <v>110</v>
      </c>
      <c r="D37" s="12" t="s">
        <v>230</v>
      </c>
      <c r="E37" s="110" t="s">
        <v>13</v>
      </c>
      <c r="F37" s="112"/>
      <c r="G37" s="19">
        <f>G38</f>
        <v>423900</v>
      </c>
    </row>
    <row r="38" spans="1:7" ht="31.5">
      <c r="A38" s="88" t="s">
        <v>73</v>
      </c>
      <c r="B38" s="94" t="s">
        <v>0</v>
      </c>
      <c r="C38" s="12" t="s">
        <v>110</v>
      </c>
      <c r="D38" s="12" t="s">
        <v>230</v>
      </c>
      <c r="E38" s="112" t="s">
        <v>13</v>
      </c>
      <c r="F38" s="112" t="s">
        <v>65</v>
      </c>
      <c r="G38" s="20">
        <v>423900</v>
      </c>
    </row>
    <row r="39" spans="1:7" ht="38.25">
      <c r="A39" s="105" t="s">
        <v>358</v>
      </c>
      <c r="B39" s="94" t="s">
        <v>0</v>
      </c>
      <c r="C39" s="9" t="s">
        <v>110</v>
      </c>
      <c r="D39" s="9" t="s">
        <v>230</v>
      </c>
      <c r="E39" s="110" t="s">
        <v>284</v>
      </c>
      <c r="F39" s="110"/>
      <c r="G39" s="19">
        <f>G40</f>
        <v>216000</v>
      </c>
    </row>
    <row r="40" spans="1:7" ht="31.5">
      <c r="A40" s="105" t="s">
        <v>285</v>
      </c>
      <c r="B40" s="94" t="s">
        <v>0</v>
      </c>
      <c r="C40" s="12" t="s">
        <v>110</v>
      </c>
      <c r="D40" s="12" t="s">
        <v>230</v>
      </c>
      <c r="E40" s="127" t="s">
        <v>22</v>
      </c>
      <c r="F40" s="110"/>
      <c r="G40" s="20">
        <f>G41</f>
        <v>216000</v>
      </c>
    </row>
    <row r="41" spans="1:7" ht="31.5">
      <c r="A41" s="102" t="s">
        <v>286</v>
      </c>
      <c r="B41" s="94" t="s">
        <v>0</v>
      </c>
      <c r="C41" s="12" t="s">
        <v>110</v>
      </c>
      <c r="D41" s="12" t="s">
        <v>230</v>
      </c>
      <c r="E41" s="127" t="s">
        <v>23</v>
      </c>
      <c r="F41" s="112"/>
      <c r="G41" s="20">
        <f>G42</f>
        <v>216000</v>
      </c>
    </row>
    <row r="42" spans="1:7" ht="31.5">
      <c r="A42" s="88" t="s">
        <v>73</v>
      </c>
      <c r="B42" s="94" t="s">
        <v>0</v>
      </c>
      <c r="C42" s="12" t="s">
        <v>110</v>
      </c>
      <c r="D42" s="12" t="s">
        <v>230</v>
      </c>
      <c r="E42" s="127" t="s">
        <v>23</v>
      </c>
      <c r="F42" s="112" t="s">
        <v>65</v>
      </c>
      <c r="G42" s="20">
        <v>216000</v>
      </c>
    </row>
    <row r="43" spans="1:7" ht="38.25">
      <c r="A43" s="40" t="s">
        <v>288</v>
      </c>
      <c r="B43" s="94" t="s">
        <v>0</v>
      </c>
      <c r="C43" s="9" t="s">
        <v>110</v>
      </c>
      <c r="D43" s="9">
        <v>13</v>
      </c>
      <c r="E43" s="9" t="s">
        <v>140</v>
      </c>
      <c r="F43" s="9"/>
      <c r="G43" s="19">
        <f>G47+G44</f>
        <v>6057459.68</v>
      </c>
    </row>
    <row r="44" spans="1:7" ht="31.5">
      <c r="A44" s="40" t="s">
        <v>237</v>
      </c>
      <c r="B44" s="94" t="s">
        <v>0</v>
      </c>
      <c r="C44" s="9" t="s">
        <v>110</v>
      </c>
      <c r="D44" s="9">
        <v>13</v>
      </c>
      <c r="E44" s="9" t="s">
        <v>162</v>
      </c>
      <c r="F44" s="9"/>
      <c r="G44" s="19">
        <f>G45+G46</f>
        <v>6057459.68</v>
      </c>
    </row>
    <row r="45" spans="1:7" ht="31.5">
      <c r="A45" s="88" t="s">
        <v>70</v>
      </c>
      <c r="B45" s="94" t="s">
        <v>0</v>
      </c>
      <c r="C45" s="12" t="s">
        <v>110</v>
      </c>
      <c r="D45" s="12" t="s">
        <v>230</v>
      </c>
      <c r="E45" s="12" t="s">
        <v>162</v>
      </c>
      <c r="F45" s="12" t="s">
        <v>67</v>
      </c>
      <c r="G45" s="20">
        <v>5582183</v>
      </c>
    </row>
    <row r="46" spans="1:7" ht="31.5">
      <c r="A46" s="88" t="s">
        <v>73</v>
      </c>
      <c r="B46" s="94" t="s">
        <v>0</v>
      </c>
      <c r="C46" s="12" t="s">
        <v>110</v>
      </c>
      <c r="D46" s="12" t="s">
        <v>230</v>
      </c>
      <c r="E46" s="12" t="s">
        <v>162</v>
      </c>
      <c r="F46" s="12" t="s">
        <v>65</v>
      </c>
      <c r="G46" s="20">
        <v>475276.68</v>
      </c>
    </row>
    <row r="47" spans="1:7" ht="0.75" customHeight="1">
      <c r="A47" s="40" t="s">
        <v>126</v>
      </c>
      <c r="B47" s="94" t="s">
        <v>0</v>
      </c>
      <c r="C47" s="9" t="s">
        <v>110</v>
      </c>
      <c r="D47" s="9">
        <v>13</v>
      </c>
      <c r="E47" s="9" t="s">
        <v>161</v>
      </c>
      <c r="F47" s="9"/>
      <c r="G47" s="19">
        <f>G48+G49</f>
        <v>0</v>
      </c>
    </row>
    <row r="48" spans="1:7" ht="25.5" hidden="1">
      <c r="A48" s="88" t="s">
        <v>73</v>
      </c>
      <c r="B48" s="94" t="s">
        <v>0</v>
      </c>
      <c r="C48" s="12" t="s">
        <v>110</v>
      </c>
      <c r="D48" s="12" t="s">
        <v>230</v>
      </c>
      <c r="E48" s="12" t="s">
        <v>161</v>
      </c>
      <c r="F48" s="12" t="s">
        <v>65</v>
      </c>
      <c r="G48" s="19">
        <v>0</v>
      </c>
    </row>
    <row r="49" spans="1:7" ht="15.75" hidden="1">
      <c r="A49" s="41" t="s">
        <v>74</v>
      </c>
      <c r="B49" s="94" t="s">
        <v>0</v>
      </c>
      <c r="C49" s="12" t="s">
        <v>110</v>
      </c>
      <c r="D49" s="12" t="s">
        <v>230</v>
      </c>
      <c r="E49" s="12" t="s">
        <v>161</v>
      </c>
      <c r="F49" s="12" t="s">
        <v>69</v>
      </c>
      <c r="G49" s="20">
        <v>0</v>
      </c>
    </row>
    <row r="50" spans="1:7" ht="16.5" hidden="1">
      <c r="A50" s="47" t="s">
        <v>95</v>
      </c>
      <c r="B50" s="95" t="s">
        <v>0</v>
      </c>
      <c r="C50" s="46" t="s">
        <v>111</v>
      </c>
      <c r="D50" s="46"/>
      <c r="E50" s="46"/>
      <c r="F50" s="46"/>
      <c r="G50" s="48">
        <f>G51</f>
        <v>162400</v>
      </c>
    </row>
    <row r="51" spans="1:7" ht="15.75" hidden="1">
      <c r="A51" s="40" t="s">
        <v>211</v>
      </c>
      <c r="B51" s="94" t="s">
        <v>0</v>
      </c>
      <c r="C51" s="9" t="s">
        <v>111</v>
      </c>
      <c r="D51" s="9" t="s">
        <v>112</v>
      </c>
      <c r="E51" s="9"/>
      <c r="F51" s="9"/>
      <c r="G51" s="19">
        <f>G52</f>
        <v>162400</v>
      </c>
    </row>
    <row r="52" spans="1:7" ht="38.25" hidden="1">
      <c r="A52" s="40" t="s">
        <v>279</v>
      </c>
      <c r="B52" s="94" t="s">
        <v>0</v>
      </c>
      <c r="C52" s="9" t="s">
        <v>111</v>
      </c>
      <c r="D52" s="9" t="s">
        <v>112</v>
      </c>
      <c r="E52" s="9" t="s">
        <v>141</v>
      </c>
      <c r="F52" s="9"/>
      <c r="G52" s="19">
        <f>G53</f>
        <v>162400</v>
      </c>
    </row>
    <row r="53" spans="1:7" ht="38.25" hidden="1">
      <c r="A53" s="40" t="s">
        <v>2</v>
      </c>
      <c r="B53" s="94" t="s">
        <v>0</v>
      </c>
      <c r="C53" s="9" t="s">
        <v>111</v>
      </c>
      <c r="D53" s="9" t="s">
        <v>112</v>
      </c>
      <c r="E53" s="9" t="s">
        <v>140</v>
      </c>
      <c r="F53" s="9"/>
      <c r="G53" s="19">
        <f>G54</f>
        <v>162400</v>
      </c>
    </row>
    <row r="54" spans="1:7" ht="24.75" customHeight="1">
      <c r="A54" s="40" t="s">
        <v>212</v>
      </c>
      <c r="B54" s="94" t="s">
        <v>0</v>
      </c>
      <c r="C54" s="9" t="s">
        <v>111</v>
      </c>
      <c r="D54" s="9" t="s">
        <v>112</v>
      </c>
      <c r="E54" s="9" t="s">
        <v>143</v>
      </c>
      <c r="F54" s="9"/>
      <c r="G54" s="19">
        <f>G55+G56</f>
        <v>162400</v>
      </c>
    </row>
    <row r="55" spans="1:9" ht="28.5" customHeight="1">
      <c r="A55" s="88" t="s">
        <v>70</v>
      </c>
      <c r="B55" s="94" t="s">
        <v>0</v>
      </c>
      <c r="C55" s="12" t="s">
        <v>111</v>
      </c>
      <c r="D55" s="12" t="s">
        <v>112</v>
      </c>
      <c r="E55" s="12" t="s">
        <v>143</v>
      </c>
      <c r="F55" s="12" t="s">
        <v>67</v>
      </c>
      <c r="G55" s="20">
        <v>162400</v>
      </c>
      <c r="I55">
        <v>0</v>
      </c>
    </row>
    <row r="56" spans="1:7" ht="0.75" customHeight="1">
      <c r="A56" s="88" t="s">
        <v>73</v>
      </c>
      <c r="B56" s="94" t="s">
        <v>0</v>
      </c>
      <c r="C56" s="12" t="s">
        <v>111</v>
      </c>
      <c r="D56" s="12" t="s">
        <v>112</v>
      </c>
      <c r="E56" s="12" t="s">
        <v>143</v>
      </c>
      <c r="F56" s="12" t="s">
        <v>65</v>
      </c>
      <c r="G56" s="20">
        <v>0</v>
      </c>
    </row>
    <row r="57" spans="1:7" ht="33">
      <c r="A57" s="47" t="s">
        <v>213</v>
      </c>
      <c r="B57" s="95" t="s">
        <v>0</v>
      </c>
      <c r="C57" s="46" t="s">
        <v>112</v>
      </c>
      <c r="D57" s="46"/>
      <c r="E57" s="46"/>
      <c r="F57" s="46"/>
      <c r="G57" s="48">
        <f>G58+G67+G87</f>
        <v>1044000</v>
      </c>
    </row>
    <row r="58" spans="1:7" ht="15" customHeight="1" hidden="1">
      <c r="A58" s="40" t="s">
        <v>399</v>
      </c>
      <c r="B58" s="94" t="s">
        <v>0</v>
      </c>
      <c r="C58" s="9" t="s">
        <v>112</v>
      </c>
      <c r="D58" s="9" t="s">
        <v>117</v>
      </c>
      <c r="E58" s="9"/>
      <c r="F58" s="9"/>
      <c r="G58" s="19">
        <f>G63+G59</f>
        <v>0</v>
      </c>
    </row>
    <row r="59" spans="1:7" ht="38.25" hidden="1">
      <c r="A59" s="40" t="s">
        <v>359</v>
      </c>
      <c r="B59" s="94" t="s">
        <v>0</v>
      </c>
      <c r="C59" s="9" t="s">
        <v>112</v>
      </c>
      <c r="D59" s="9" t="s">
        <v>117</v>
      </c>
      <c r="E59" s="115" t="s">
        <v>294</v>
      </c>
      <c r="F59" s="9"/>
      <c r="G59" s="19">
        <f>G60</f>
        <v>0</v>
      </c>
    </row>
    <row r="60" spans="1:7" ht="26.25" hidden="1">
      <c r="A60" s="134" t="s">
        <v>295</v>
      </c>
      <c r="B60" s="94" t="s">
        <v>0</v>
      </c>
      <c r="C60" s="9" t="s">
        <v>112</v>
      </c>
      <c r="D60" s="9" t="s">
        <v>117</v>
      </c>
      <c r="E60" s="115" t="s">
        <v>296</v>
      </c>
      <c r="F60" s="9"/>
      <c r="G60" s="19">
        <f>G61</f>
        <v>0</v>
      </c>
    </row>
    <row r="61" spans="1:7" ht="31.5" customHeight="1" hidden="1">
      <c r="A61" s="40" t="s">
        <v>298</v>
      </c>
      <c r="B61" s="94" t="s">
        <v>0</v>
      </c>
      <c r="C61" s="9" t="s">
        <v>112</v>
      </c>
      <c r="D61" s="9" t="s">
        <v>117</v>
      </c>
      <c r="E61" s="115" t="s">
        <v>297</v>
      </c>
      <c r="F61" s="9"/>
      <c r="G61" s="19">
        <f>G62</f>
        <v>0</v>
      </c>
    </row>
    <row r="62" spans="1:7" ht="33.75" customHeight="1" hidden="1">
      <c r="A62" s="91" t="s">
        <v>93</v>
      </c>
      <c r="B62" s="94" t="s">
        <v>0</v>
      </c>
      <c r="C62" s="12" t="s">
        <v>112</v>
      </c>
      <c r="D62" s="12" t="s">
        <v>117</v>
      </c>
      <c r="E62" s="116" t="s">
        <v>297</v>
      </c>
      <c r="F62" s="12" t="s">
        <v>65</v>
      </c>
      <c r="G62" s="20">
        <v>0</v>
      </c>
    </row>
    <row r="63" spans="1:7" ht="38.25" hidden="1">
      <c r="A63" s="40" t="s">
        <v>279</v>
      </c>
      <c r="B63" s="94" t="s">
        <v>0</v>
      </c>
      <c r="C63" s="9" t="s">
        <v>112</v>
      </c>
      <c r="D63" s="9" t="s">
        <v>117</v>
      </c>
      <c r="E63" s="9" t="s">
        <v>141</v>
      </c>
      <c r="F63" s="9"/>
      <c r="G63" s="19">
        <f>G64</f>
        <v>0</v>
      </c>
    </row>
    <row r="64" spans="1:7" ht="38.25" hidden="1">
      <c r="A64" s="40" t="s">
        <v>288</v>
      </c>
      <c r="B64" s="94" t="s">
        <v>0</v>
      </c>
      <c r="C64" s="9" t="s">
        <v>112</v>
      </c>
      <c r="D64" s="9" t="s">
        <v>117</v>
      </c>
      <c r="E64" s="9" t="s">
        <v>140</v>
      </c>
      <c r="F64" s="9"/>
      <c r="G64" s="19">
        <f>G65</f>
        <v>0</v>
      </c>
    </row>
    <row r="65" spans="1:7" ht="38.25" hidden="1">
      <c r="A65" s="40" t="s">
        <v>215</v>
      </c>
      <c r="B65" s="94" t="s">
        <v>0</v>
      </c>
      <c r="C65" s="9" t="s">
        <v>112</v>
      </c>
      <c r="D65" s="9" t="s">
        <v>117</v>
      </c>
      <c r="E65" s="9" t="s">
        <v>149</v>
      </c>
      <c r="F65" s="9"/>
      <c r="G65" s="19">
        <f>G66</f>
        <v>0</v>
      </c>
    </row>
    <row r="66" spans="1:7" ht="25.5" hidden="1">
      <c r="A66" s="88" t="s">
        <v>73</v>
      </c>
      <c r="B66" s="94" t="s">
        <v>0</v>
      </c>
      <c r="C66" s="12" t="s">
        <v>112</v>
      </c>
      <c r="D66" s="12" t="s">
        <v>117</v>
      </c>
      <c r="E66" s="12" t="s">
        <v>149</v>
      </c>
      <c r="F66" s="12" t="s">
        <v>65</v>
      </c>
      <c r="G66" s="20">
        <v>0</v>
      </c>
    </row>
    <row r="67" spans="1:7" ht="29.25" customHeight="1">
      <c r="A67" s="40" t="s">
        <v>398</v>
      </c>
      <c r="B67" s="94" t="s">
        <v>0</v>
      </c>
      <c r="C67" s="9" t="s">
        <v>112</v>
      </c>
      <c r="D67" s="9">
        <v>10</v>
      </c>
      <c r="E67" s="9"/>
      <c r="F67" s="9"/>
      <c r="G67" s="19">
        <f>G75+G68+G71+G85</f>
        <v>1043000</v>
      </c>
    </row>
    <row r="68" spans="1:7" ht="0.75" customHeight="1" hidden="1">
      <c r="A68" s="92" t="s">
        <v>291</v>
      </c>
      <c r="B68" s="94" t="s">
        <v>0</v>
      </c>
      <c r="C68" s="9" t="s">
        <v>112</v>
      </c>
      <c r="D68" s="9" t="s">
        <v>231</v>
      </c>
      <c r="E68" s="93" t="s">
        <v>269</v>
      </c>
      <c r="F68" s="9"/>
      <c r="G68" s="19">
        <f>G69</f>
        <v>0</v>
      </c>
    </row>
    <row r="69" spans="1:7" ht="25.5" hidden="1">
      <c r="A69" s="135" t="s">
        <v>292</v>
      </c>
      <c r="B69" s="94" t="s">
        <v>0</v>
      </c>
      <c r="C69" s="9" t="s">
        <v>112</v>
      </c>
      <c r="D69" s="9" t="s">
        <v>231</v>
      </c>
      <c r="E69" s="115" t="s">
        <v>293</v>
      </c>
      <c r="F69" s="12"/>
      <c r="G69" s="20">
        <f>G70</f>
        <v>0</v>
      </c>
    </row>
    <row r="70" spans="1:7" ht="17.25" customHeight="1" hidden="1">
      <c r="A70" s="91" t="s">
        <v>93</v>
      </c>
      <c r="B70" s="94" t="s">
        <v>0</v>
      </c>
      <c r="C70" s="12" t="s">
        <v>112</v>
      </c>
      <c r="D70" s="12" t="s">
        <v>231</v>
      </c>
      <c r="E70" s="116" t="s">
        <v>293</v>
      </c>
      <c r="F70" s="12" t="s">
        <v>65</v>
      </c>
      <c r="G70" s="20">
        <v>0</v>
      </c>
    </row>
    <row r="71" spans="1:7" ht="38.25">
      <c r="A71" s="137" t="s">
        <v>360</v>
      </c>
      <c r="B71" s="94" t="s">
        <v>0</v>
      </c>
      <c r="C71" s="32" t="s">
        <v>112</v>
      </c>
      <c r="D71" s="32" t="s">
        <v>231</v>
      </c>
      <c r="E71" s="136" t="s">
        <v>271</v>
      </c>
      <c r="F71" s="12"/>
      <c r="G71" s="19">
        <f>G72+G79+G82</f>
        <v>410000</v>
      </c>
    </row>
    <row r="72" spans="1:7" ht="31.5">
      <c r="A72" s="138" t="s">
        <v>292</v>
      </c>
      <c r="B72" s="142" t="s">
        <v>0</v>
      </c>
      <c r="C72" s="32" t="s">
        <v>112</v>
      </c>
      <c r="D72" s="32" t="s">
        <v>231</v>
      </c>
      <c r="E72" s="136" t="s">
        <v>299</v>
      </c>
      <c r="F72" s="12"/>
      <c r="G72" s="20">
        <f>G73+G74</f>
        <v>36260</v>
      </c>
    </row>
    <row r="73" spans="1:7" ht="31.5">
      <c r="A73" s="91" t="s">
        <v>93</v>
      </c>
      <c r="B73" s="94" t="s">
        <v>0</v>
      </c>
      <c r="C73" s="12" t="s">
        <v>112</v>
      </c>
      <c r="D73" s="12" t="s">
        <v>231</v>
      </c>
      <c r="E73" s="139" t="s">
        <v>299</v>
      </c>
      <c r="F73" s="12" t="s">
        <v>65</v>
      </c>
      <c r="G73" s="20">
        <v>36260</v>
      </c>
    </row>
    <row r="74" spans="1:7" ht="18" customHeight="1">
      <c r="A74" s="199" t="s">
        <v>384</v>
      </c>
      <c r="B74" s="94" t="s">
        <v>0</v>
      </c>
      <c r="C74" s="12" t="s">
        <v>112</v>
      </c>
      <c r="D74" s="12" t="s">
        <v>231</v>
      </c>
      <c r="E74" s="139" t="s">
        <v>299</v>
      </c>
      <c r="F74" s="12" t="s">
        <v>383</v>
      </c>
      <c r="G74" s="20">
        <v>0</v>
      </c>
    </row>
    <row r="75" spans="1:7" ht="27.75" customHeight="1" hidden="1">
      <c r="A75" s="40" t="s">
        <v>279</v>
      </c>
      <c r="B75" s="94" t="s">
        <v>0</v>
      </c>
      <c r="C75" s="9" t="s">
        <v>112</v>
      </c>
      <c r="D75" s="9" t="s">
        <v>231</v>
      </c>
      <c r="E75" s="9" t="s">
        <v>141</v>
      </c>
      <c r="F75" s="9"/>
      <c r="G75" s="19">
        <v>0</v>
      </c>
    </row>
    <row r="76" spans="1:7" ht="27.75" customHeight="1" hidden="1">
      <c r="A76" s="40" t="s">
        <v>288</v>
      </c>
      <c r="B76" s="94" t="s">
        <v>0</v>
      </c>
      <c r="C76" s="9" t="s">
        <v>112</v>
      </c>
      <c r="D76" s="9" t="s">
        <v>231</v>
      </c>
      <c r="E76" s="9" t="s">
        <v>140</v>
      </c>
      <c r="F76" s="9"/>
      <c r="G76" s="19">
        <v>0</v>
      </c>
    </row>
    <row r="77" spans="1:7" ht="29.25" customHeight="1" hidden="1">
      <c r="A77" s="40" t="s">
        <v>216</v>
      </c>
      <c r="B77" s="94" t="s">
        <v>0</v>
      </c>
      <c r="C77" s="9" t="s">
        <v>112</v>
      </c>
      <c r="D77" s="9">
        <v>10</v>
      </c>
      <c r="E77" s="9" t="s">
        <v>150</v>
      </c>
      <c r="F77" s="9"/>
      <c r="G77" s="19">
        <v>0</v>
      </c>
    </row>
    <row r="78" spans="1:7" ht="13.5" customHeight="1" hidden="1">
      <c r="A78" s="88" t="s">
        <v>73</v>
      </c>
      <c r="B78" s="94" t="s">
        <v>0</v>
      </c>
      <c r="C78" s="12" t="s">
        <v>112</v>
      </c>
      <c r="D78" s="12" t="s">
        <v>231</v>
      </c>
      <c r="E78" s="12" t="s">
        <v>150</v>
      </c>
      <c r="F78" s="12" t="s">
        <v>65</v>
      </c>
      <c r="G78" s="20">
        <v>0</v>
      </c>
    </row>
    <row r="79" spans="1:7" ht="31.5" customHeight="1">
      <c r="A79" s="135" t="s">
        <v>409</v>
      </c>
      <c r="B79" s="94" t="s">
        <v>0</v>
      </c>
      <c r="C79" s="9" t="s">
        <v>112</v>
      </c>
      <c r="D79" s="9" t="s">
        <v>231</v>
      </c>
      <c r="E79" s="9" t="s">
        <v>415</v>
      </c>
      <c r="F79" s="12"/>
      <c r="G79" s="20">
        <f>G80+G81</f>
        <v>283840</v>
      </c>
    </row>
    <row r="80" spans="1:7" ht="31.5">
      <c r="A80" s="141" t="s">
        <v>93</v>
      </c>
      <c r="B80" s="94" t="s">
        <v>0</v>
      </c>
      <c r="C80" s="12" t="s">
        <v>112</v>
      </c>
      <c r="D80" s="12" t="s">
        <v>231</v>
      </c>
      <c r="E80" s="12" t="s">
        <v>415</v>
      </c>
      <c r="F80" s="12" t="s">
        <v>65</v>
      </c>
      <c r="G80" s="20">
        <v>283840</v>
      </c>
    </row>
    <row r="81" spans="1:7" ht="0.75" customHeight="1">
      <c r="A81" s="199" t="s">
        <v>384</v>
      </c>
      <c r="B81" s="94" t="s">
        <v>0</v>
      </c>
      <c r="C81" s="12" t="s">
        <v>112</v>
      </c>
      <c r="D81" s="12" t="s">
        <v>231</v>
      </c>
      <c r="E81" s="9" t="s">
        <v>415</v>
      </c>
      <c r="F81" s="12" t="s">
        <v>383</v>
      </c>
      <c r="G81" s="20">
        <v>0</v>
      </c>
    </row>
    <row r="82" spans="1:7" ht="31.5">
      <c r="A82" s="40" t="s">
        <v>353</v>
      </c>
      <c r="B82" s="94" t="s">
        <v>0</v>
      </c>
      <c r="C82" s="9" t="s">
        <v>112</v>
      </c>
      <c r="D82" s="9" t="s">
        <v>231</v>
      </c>
      <c r="E82" s="12" t="s">
        <v>416</v>
      </c>
      <c r="F82" s="9"/>
      <c r="G82" s="19">
        <f>SUM(G83)</f>
        <v>89900</v>
      </c>
    </row>
    <row r="83" spans="1:7" ht="31.5">
      <c r="A83" s="88" t="s">
        <v>73</v>
      </c>
      <c r="B83" s="94" t="s">
        <v>0</v>
      </c>
      <c r="C83" s="12" t="s">
        <v>112</v>
      </c>
      <c r="D83" s="12" t="s">
        <v>231</v>
      </c>
      <c r="E83" s="12" t="s">
        <v>416</v>
      </c>
      <c r="F83" s="12" t="s">
        <v>65</v>
      </c>
      <c r="G83" s="20">
        <v>89900</v>
      </c>
    </row>
    <row r="84" spans="1:7" ht="39" customHeight="1">
      <c r="A84" s="227" t="s">
        <v>289</v>
      </c>
      <c r="B84" s="142" t="s">
        <v>0</v>
      </c>
      <c r="C84" s="9" t="s">
        <v>112</v>
      </c>
      <c r="D84" s="9" t="s">
        <v>231</v>
      </c>
      <c r="E84" s="9" t="s">
        <v>466</v>
      </c>
      <c r="F84" s="9"/>
      <c r="G84" s="19">
        <f>SUM(G85)</f>
        <v>633000</v>
      </c>
    </row>
    <row r="85" spans="1:7" ht="15.75" customHeight="1">
      <c r="A85" s="40" t="s">
        <v>467</v>
      </c>
      <c r="B85" s="142" t="s">
        <v>0</v>
      </c>
      <c r="C85" s="9" t="s">
        <v>112</v>
      </c>
      <c r="D85" s="9" t="s">
        <v>231</v>
      </c>
      <c r="E85" s="9" t="s">
        <v>466</v>
      </c>
      <c r="F85" s="9"/>
      <c r="G85" s="19">
        <f>SUM(G86)</f>
        <v>633000</v>
      </c>
    </row>
    <row r="86" spans="1:7" ht="29.25" customHeight="1">
      <c r="A86" s="88" t="s">
        <v>73</v>
      </c>
      <c r="B86" s="94" t="s">
        <v>0</v>
      </c>
      <c r="C86" s="12" t="s">
        <v>112</v>
      </c>
      <c r="D86" s="12" t="s">
        <v>231</v>
      </c>
      <c r="E86" s="12" t="s">
        <v>466</v>
      </c>
      <c r="F86" s="12" t="s">
        <v>65</v>
      </c>
      <c r="G86" s="20">
        <v>633000</v>
      </c>
    </row>
    <row r="87" spans="1:7" ht="42.75">
      <c r="A87" s="8" t="s">
        <v>52</v>
      </c>
      <c r="B87" s="94" t="s">
        <v>0</v>
      </c>
      <c r="C87" s="9" t="s">
        <v>112</v>
      </c>
      <c r="D87" s="9" t="s">
        <v>47</v>
      </c>
      <c r="E87" s="9"/>
      <c r="F87" s="9"/>
      <c r="G87" s="19">
        <f>G88</f>
        <v>1000</v>
      </c>
    </row>
    <row r="88" spans="1:7" ht="63.75">
      <c r="A88" s="42" t="s">
        <v>361</v>
      </c>
      <c r="B88" s="94" t="s">
        <v>0</v>
      </c>
      <c r="C88" s="9" t="s">
        <v>112</v>
      </c>
      <c r="D88" s="9" t="s">
        <v>47</v>
      </c>
      <c r="E88" s="110" t="s">
        <v>79</v>
      </c>
      <c r="F88" s="9"/>
      <c r="G88" s="19">
        <f>G89</f>
        <v>1000</v>
      </c>
    </row>
    <row r="89" spans="1:7" ht="31.5">
      <c r="A89" s="40" t="s">
        <v>302</v>
      </c>
      <c r="B89" s="94" t="s">
        <v>0</v>
      </c>
      <c r="C89" s="9" t="s">
        <v>112</v>
      </c>
      <c r="D89" s="9" t="s">
        <v>47</v>
      </c>
      <c r="E89" s="110" t="s">
        <v>78</v>
      </c>
      <c r="F89" s="9"/>
      <c r="G89" s="19">
        <f>G90</f>
        <v>1000</v>
      </c>
    </row>
    <row r="90" spans="1:7" ht="26.25" customHeight="1">
      <c r="A90" s="40" t="s">
        <v>303</v>
      </c>
      <c r="B90" s="94" t="s">
        <v>0</v>
      </c>
      <c r="C90" s="9" t="s">
        <v>112</v>
      </c>
      <c r="D90" s="9" t="s">
        <v>47</v>
      </c>
      <c r="E90" s="110" t="s">
        <v>334</v>
      </c>
      <c r="F90" s="9"/>
      <c r="G90" s="19">
        <f>G91</f>
        <v>1000</v>
      </c>
    </row>
    <row r="91" spans="1:7" ht="31.5">
      <c r="A91" s="88" t="s">
        <v>73</v>
      </c>
      <c r="B91" s="94" t="s">
        <v>0</v>
      </c>
      <c r="C91" s="12" t="s">
        <v>112</v>
      </c>
      <c r="D91" s="12" t="s">
        <v>47</v>
      </c>
      <c r="E91" s="112" t="s">
        <v>334</v>
      </c>
      <c r="F91" s="12" t="s">
        <v>65</v>
      </c>
      <c r="G91" s="20">
        <v>1000</v>
      </c>
    </row>
    <row r="92" spans="1:7" ht="16.5">
      <c r="A92" s="47" t="s">
        <v>97</v>
      </c>
      <c r="B92" s="95" t="s">
        <v>0</v>
      </c>
      <c r="C92" s="46" t="s">
        <v>113</v>
      </c>
      <c r="D92" s="46"/>
      <c r="E92" s="46"/>
      <c r="F92" s="46"/>
      <c r="G92" s="48">
        <f>G93+G109+G104</f>
        <v>822042.3</v>
      </c>
    </row>
    <row r="93" spans="1:7" ht="14.25" customHeight="1">
      <c r="A93" s="40" t="s">
        <v>174</v>
      </c>
      <c r="B93" s="94" t="s">
        <v>0</v>
      </c>
      <c r="C93" s="83" t="s">
        <v>113</v>
      </c>
      <c r="D93" s="83" t="s">
        <v>117</v>
      </c>
      <c r="E93" s="9"/>
      <c r="F93" s="38"/>
      <c r="G93" s="19">
        <f>G100+G97</f>
        <v>817042.3</v>
      </c>
    </row>
    <row r="94" spans="1:7" ht="51" hidden="1">
      <c r="A94" s="44" t="s">
        <v>197</v>
      </c>
      <c r="B94" s="94" t="s">
        <v>0</v>
      </c>
      <c r="C94" s="84" t="s">
        <v>113</v>
      </c>
      <c r="D94" s="84" t="s">
        <v>117</v>
      </c>
      <c r="E94" s="80" t="s">
        <v>154</v>
      </c>
      <c r="F94" s="52"/>
      <c r="G94" s="51">
        <f>SUM(G95)</f>
        <v>90900</v>
      </c>
    </row>
    <row r="95" spans="1:7" ht="25.5" hidden="1">
      <c r="A95" s="44" t="s">
        <v>198</v>
      </c>
      <c r="B95" s="94" t="s">
        <v>0</v>
      </c>
      <c r="C95" s="84" t="s">
        <v>113</v>
      </c>
      <c r="D95" s="84" t="s">
        <v>117</v>
      </c>
      <c r="E95" s="80" t="s">
        <v>155</v>
      </c>
      <c r="F95" s="52"/>
      <c r="G95" s="51">
        <f>SUM(G96)</f>
        <v>90900</v>
      </c>
    </row>
    <row r="96" spans="1:7" ht="25.5" hidden="1">
      <c r="A96" s="44" t="s">
        <v>199</v>
      </c>
      <c r="B96" s="94" t="s">
        <v>0</v>
      </c>
      <c r="C96" s="84" t="s">
        <v>113</v>
      </c>
      <c r="D96" s="84" t="s">
        <v>117</v>
      </c>
      <c r="E96" s="80" t="s">
        <v>201</v>
      </c>
      <c r="F96" s="52"/>
      <c r="G96" s="51">
        <f>SUM(G97)</f>
        <v>90900</v>
      </c>
    </row>
    <row r="97" spans="1:7" ht="25.5" customHeight="1">
      <c r="A97" s="40" t="s">
        <v>336</v>
      </c>
      <c r="B97" s="94" t="s">
        <v>0</v>
      </c>
      <c r="C97" s="152" t="s">
        <v>113</v>
      </c>
      <c r="D97" s="152" t="s">
        <v>117</v>
      </c>
      <c r="E97" s="112" t="s">
        <v>389</v>
      </c>
      <c r="F97" s="154"/>
      <c r="G97" s="155">
        <f>SUM(G98)</f>
        <v>90900</v>
      </c>
    </row>
    <row r="98" spans="1:7" ht="32.25" customHeight="1">
      <c r="A98" s="88" t="s">
        <v>73</v>
      </c>
      <c r="B98" s="94" t="s">
        <v>0</v>
      </c>
      <c r="C98" s="156" t="s">
        <v>113</v>
      </c>
      <c r="D98" s="156" t="s">
        <v>117</v>
      </c>
      <c r="E98" s="112" t="s">
        <v>390</v>
      </c>
      <c r="F98" s="157" t="s">
        <v>229</v>
      </c>
      <c r="G98" s="158">
        <v>90900</v>
      </c>
    </row>
    <row r="99" spans="1:7" ht="51">
      <c r="A99" s="40" t="s">
        <v>279</v>
      </c>
      <c r="B99" s="94" t="s">
        <v>0</v>
      </c>
      <c r="C99" s="83" t="s">
        <v>113</v>
      </c>
      <c r="D99" s="83" t="s">
        <v>117</v>
      </c>
      <c r="E99" s="9" t="s">
        <v>141</v>
      </c>
      <c r="F99" s="38"/>
      <c r="G99" s="19">
        <f>G100</f>
        <v>726142.3</v>
      </c>
    </row>
    <row r="100" spans="1:7" ht="38.25">
      <c r="A100" s="40" t="s">
        <v>288</v>
      </c>
      <c r="B100" s="94" t="s">
        <v>0</v>
      </c>
      <c r="C100" s="83" t="s">
        <v>113</v>
      </c>
      <c r="D100" s="83" t="s">
        <v>117</v>
      </c>
      <c r="E100" s="9" t="s">
        <v>140</v>
      </c>
      <c r="F100" s="38"/>
      <c r="G100" s="19">
        <f>G101</f>
        <v>726142.3</v>
      </c>
    </row>
    <row r="101" spans="1:7" ht="38.25">
      <c r="A101" s="43" t="s">
        <v>266</v>
      </c>
      <c r="B101" s="94" t="s">
        <v>0</v>
      </c>
      <c r="C101" s="83" t="s">
        <v>113</v>
      </c>
      <c r="D101" s="83" t="s">
        <v>117</v>
      </c>
      <c r="E101" s="9" t="s">
        <v>267</v>
      </c>
      <c r="F101" s="38"/>
      <c r="G101" s="19">
        <f>G102</f>
        <v>726142.3</v>
      </c>
    </row>
    <row r="102" spans="1:7" ht="31.5">
      <c r="A102" s="88" t="s">
        <v>73</v>
      </c>
      <c r="B102" s="94" t="s">
        <v>0</v>
      </c>
      <c r="C102" s="86" t="s">
        <v>113</v>
      </c>
      <c r="D102" s="86" t="s">
        <v>117</v>
      </c>
      <c r="E102" s="12" t="s">
        <v>267</v>
      </c>
      <c r="F102" s="39" t="s">
        <v>65</v>
      </c>
      <c r="G102" s="20">
        <v>726142.3</v>
      </c>
    </row>
    <row r="103" spans="1:7" ht="0.75" customHeight="1">
      <c r="A103" s="40" t="s">
        <v>459</v>
      </c>
      <c r="B103" s="142" t="s">
        <v>0</v>
      </c>
      <c r="C103" s="83" t="s">
        <v>113</v>
      </c>
      <c r="D103" s="83" t="s">
        <v>231</v>
      </c>
      <c r="E103" s="110"/>
      <c r="F103" s="38"/>
      <c r="G103" s="19">
        <f>G104</f>
        <v>0</v>
      </c>
    </row>
    <row r="104" spans="1:7" ht="25.5" hidden="1">
      <c r="A104" s="79" t="s">
        <v>414</v>
      </c>
      <c r="B104" s="142" t="s">
        <v>0</v>
      </c>
      <c r="C104" s="83" t="s">
        <v>113</v>
      </c>
      <c r="D104" s="83" t="s">
        <v>231</v>
      </c>
      <c r="E104" s="110" t="s">
        <v>460</v>
      </c>
      <c r="F104" s="38"/>
      <c r="G104" s="19">
        <f>G105</f>
        <v>0</v>
      </c>
    </row>
    <row r="105" spans="1:7" ht="25.5" hidden="1">
      <c r="A105" s="88" t="s">
        <v>73</v>
      </c>
      <c r="B105" s="94" t="s">
        <v>0</v>
      </c>
      <c r="C105" s="86" t="s">
        <v>113</v>
      </c>
      <c r="D105" s="86" t="s">
        <v>231</v>
      </c>
      <c r="E105" s="112" t="s">
        <v>460</v>
      </c>
      <c r="F105" s="39" t="s">
        <v>65</v>
      </c>
      <c r="G105" s="20">
        <v>0</v>
      </c>
    </row>
    <row r="106" spans="1:7" ht="1.5" customHeight="1">
      <c r="A106" s="40" t="s">
        <v>98</v>
      </c>
      <c r="B106" s="142" t="s">
        <v>0</v>
      </c>
      <c r="C106" s="17" t="s">
        <v>113</v>
      </c>
      <c r="D106" s="17" t="s">
        <v>232</v>
      </c>
      <c r="E106" s="17"/>
      <c r="F106" s="17"/>
      <c r="G106" s="19">
        <f>G109+G107</f>
        <v>5000</v>
      </c>
    </row>
    <row r="107" spans="1:7" ht="2.25" customHeight="1" hidden="1">
      <c r="A107" s="79" t="s">
        <v>369</v>
      </c>
      <c r="B107" s="142" t="s">
        <v>0</v>
      </c>
      <c r="C107" s="17" t="s">
        <v>113</v>
      </c>
      <c r="D107" s="17" t="s">
        <v>232</v>
      </c>
      <c r="E107" s="110" t="s">
        <v>148</v>
      </c>
      <c r="F107" s="17"/>
      <c r="G107" s="20">
        <f>G108</f>
        <v>0</v>
      </c>
    </row>
    <row r="108" spans="1:7" ht="19.5" customHeight="1" hidden="1">
      <c r="A108" s="88" t="s">
        <v>73</v>
      </c>
      <c r="B108" s="94" t="s">
        <v>0</v>
      </c>
      <c r="C108" s="14" t="s">
        <v>113</v>
      </c>
      <c r="D108" s="14" t="s">
        <v>232</v>
      </c>
      <c r="E108" s="112" t="s">
        <v>305</v>
      </c>
      <c r="F108" s="14" t="s">
        <v>65</v>
      </c>
      <c r="G108" s="20">
        <v>0</v>
      </c>
    </row>
    <row r="109" spans="1:7" ht="27" customHeight="1">
      <c r="A109" s="40" t="s">
        <v>3</v>
      </c>
      <c r="B109" s="94" t="s">
        <v>0</v>
      </c>
      <c r="C109" s="17" t="s">
        <v>113</v>
      </c>
      <c r="D109" s="17" t="s">
        <v>232</v>
      </c>
      <c r="E109" s="17" t="s">
        <v>276</v>
      </c>
      <c r="F109" s="17"/>
      <c r="G109" s="19">
        <f>G110</f>
        <v>5000</v>
      </c>
    </row>
    <row r="110" spans="1:7" ht="18" customHeight="1">
      <c r="A110" s="91" t="s">
        <v>98</v>
      </c>
      <c r="B110" s="94" t="s">
        <v>0</v>
      </c>
      <c r="C110" s="14" t="s">
        <v>113</v>
      </c>
      <c r="D110" s="14" t="s">
        <v>232</v>
      </c>
      <c r="E110" s="14" t="s">
        <v>276</v>
      </c>
      <c r="F110" s="14"/>
      <c r="G110" s="20">
        <f>G111</f>
        <v>5000</v>
      </c>
    </row>
    <row r="111" spans="1:7" ht="30" customHeight="1">
      <c r="A111" s="91" t="s">
        <v>93</v>
      </c>
      <c r="B111" s="94" t="s">
        <v>0</v>
      </c>
      <c r="C111" s="14" t="s">
        <v>113</v>
      </c>
      <c r="D111" s="14" t="s">
        <v>232</v>
      </c>
      <c r="E111" s="14" t="s">
        <v>276</v>
      </c>
      <c r="F111" s="14" t="s">
        <v>65</v>
      </c>
      <c r="G111" s="20">
        <f>G112</f>
        <v>5000</v>
      </c>
    </row>
    <row r="112" spans="1:7" ht="30.75" customHeight="1">
      <c r="A112" s="88" t="s">
        <v>209</v>
      </c>
      <c r="B112" s="94" t="s">
        <v>0</v>
      </c>
      <c r="C112" s="14" t="s">
        <v>113</v>
      </c>
      <c r="D112" s="14" t="s">
        <v>232</v>
      </c>
      <c r="E112" s="14" t="s">
        <v>276</v>
      </c>
      <c r="F112" s="14" t="s">
        <v>229</v>
      </c>
      <c r="G112" s="20">
        <v>5000</v>
      </c>
    </row>
    <row r="113" spans="1:7" ht="16.5">
      <c r="A113" s="47" t="s">
        <v>217</v>
      </c>
      <c r="B113" s="159" t="s">
        <v>0</v>
      </c>
      <c r="C113" s="54" t="s">
        <v>114</v>
      </c>
      <c r="D113" s="54"/>
      <c r="E113" s="54"/>
      <c r="F113" s="54"/>
      <c r="G113" s="48">
        <f>G125+G152+G169</f>
        <v>995515.68</v>
      </c>
    </row>
    <row r="114" spans="1:7" ht="15.75" hidden="1">
      <c r="A114" s="40" t="s">
        <v>185</v>
      </c>
      <c r="B114" s="142" t="s">
        <v>46</v>
      </c>
      <c r="C114" s="17" t="s">
        <v>114</v>
      </c>
      <c r="D114" s="9" t="s">
        <v>110</v>
      </c>
      <c r="E114" s="9" t="s">
        <v>187</v>
      </c>
      <c r="F114" s="9"/>
      <c r="G114" s="34">
        <f>G115</f>
        <v>0</v>
      </c>
    </row>
    <row r="115" spans="1:7" ht="15.75" hidden="1">
      <c r="A115" s="40" t="s">
        <v>99</v>
      </c>
      <c r="B115" s="142" t="s">
        <v>46</v>
      </c>
      <c r="C115" s="17" t="s">
        <v>114</v>
      </c>
      <c r="D115" s="9" t="s">
        <v>110</v>
      </c>
      <c r="E115" s="9" t="s">
        <v>187</v>
      </c>
      <c r="F115" s="9"/>
      <c r="G115" s="34">
        <f>G116</f>
        <v>0</v>
      </c>
    </row>
    <row r="116" spans="1:7" ht="25.5" hidden="1">
      <c r="A116" s="79" t="s">
        <v>186</v>
      </c>
      <c r="B116" s="142" t="s">
        <v>46</v>
      </c>
      <c r="C116" s="17" t="s">
        <v>114</v>
      </c>
      <c r="D116" s="9" t="s">
        <v>110</v>
      </c>
      <c r="E116" s="9" t="s">
        <v>187</v>
      </c>
      <c r="F116" s="9"/>
      <c r="G116" s="34">
        <f>G117</f>
        <v>0</v>
      </c>
    </row>
    <row r="117" spans="1:7" ht="25.5" hidden="1">
      <c r="A117" s="41" t="s">
        <v>184</v>
      </c>
      <c r="B117" s="142" t="s">
        <v>46</v>
      </c>
      <c r="C117" s="14" t="s">
        <v>114</v>
      </c>
      <c r="D117" s="12" t="s">
        <v>110</v>
      </c>
      <c r="E117" s="12" t="s">
        <v>187</v>
      </c>
      <c r="F117" s="12" t="s">
        <v>180</v>
      </c>
      <c r="G117" s="35">
        <v>0</v>
      </c>
    </row>
    <row r="118" spans="1:7" ht="0.75" customHeight="1">
      <c r="A118" s="41" t="s">
        <v>56</v>
      </c>
      <c r="B118" s="142" t="s">
        <v>46</v>
      </c>
      <c r="C118" s="12" t="s">
        <v>114</v>
      </c>
      <c r="D118" s="12" t="s">
        <v>110</v>
      </c>
      <c r="E118" s="12" t="s">
        <v>164</v>
      </c>
      <c r="F118" s="12" t="s">
        <v>57</v>
      </c>
      <c r="G118" s="20">
        <f>G119</f>
        <v>0</v>
      </c>
    </row>
    <row r="119" spans="1:7" ht="37.5" customHeight="1" hidden="1">
      <c r="A119" s="56" t="s">
        <v>51</v>
      </c>
      <c r="B119" s="142" t="s">
        <v>46</v>
      </c>
      <c r="C119" s="12" t="s">
        <v>114</v>
      </c>
      <c r="D119" s="12" t="s">
        <v>110</v>
      </c>
      <c r="E119" s="12" t="s">
        <v>164</v>
      </c>
      <c r="F119" s="12" t="s">
        <v>50</v>
      </c>
      <c r="G119" s="20">
        <v>0</v>
      </c>
    </row>
    <row r="120" spans="1:7" ht="15.75" hidden="1">
      <c r="A120" s="40" t="s">
        <v>99</v>
      </c>
      <c r="B120" s="142" t="s">
        <v>46</v>
      </c>
      <c r="C120" s="9" t="s">
        <v>114</v>
      </c>
      <c r="D120" s="9" t="s">
        <v>110</v>
      </c>
      <c r="E120" s="9" t="s">
        <v>182</v>
      </c>
      <c r="F120" s="9"/>
      <c r="G120" s="19">
        <f>G121+G123</f>
        <v>0</v>
      </c>
    </row>
    <row r="121" spans="1:7" ht="51" hidden="1">
      <c r="A121" s="40" t="s">
        <v>177</v>
      </c>
      <c r="B121" s="142" t="s">
        <v>46</v>
      </c>
      <c r="C121" s="9" t="s">
        <v>114</v>
      </c>
      <c r="D121" s="9" t="s">
        <v>110</v>
      </c>
      <c r="E121" s="9" t="s">
        <v>181</v>
      </c>
      <c r="F121" s="9"/>
      <c r="G121" s="19">
        <f>G122</f>
        <v>0</v>
      </c>
    </row>
    <row r="122" spans="1:7" ht="25.5" hidden="1">
      <c r="A122" s="41" t="s">
        <v>184</v>
      </c>
      <c r="B122" s="142" t="s">
        <v>46</v>
      </c>
      <c r="C122" s="12" t="s">
        <v>114</v>
      </c>
      <c r="D122" s="12" t="s">
        <v>110</v>
      </c>
      <c r="E122" s="12" t="s">
        <v>181</v>
      </c>
      <c r="F122" s="12" t="s">
        <v>180</v>
      </c>
      <c r="G122" s="20">
        <v>0</v>
      </c>
    </row>
    <row r="123" spans="1:7" ht="38.25" hidden="1">
      <c r="A123" s="40" t="s">
        <v>178</v>
      </c>
      <c r="B123" s="142" t="s">
        <v>46</v>
      </c>
      <c r="C123" s="9" t="s">
        <v>114</v>
      </c>
      <c r="D123" s="9" t="s">
        <v>110</v>
      </c>
      <c r="E123" s="9" t="s">
        <v>183</v>
      </c>
      <c r="F123" s="9"/>
      <c r="G123" s="19">
        <f>G124</f>
        <v>0</v>
      </c>
    </row>
    <row r="124" spans="1:7" ht="25.5" hidden="1">
      <c r="A124" s="41" t="s">
        <v>184</v>
      </c>
      <c r="B124" s="142" t="s">
        <v>46</v>
      </c>
      <c r="C124" s="12" t="s">
        <v>114</v>
      </c>
      <c r="D124" s="12" t="s">
        <v>110</v>
      </c>
      <c r="E124" s="12" t="s">
        <v>183</v>
      </c>
      <c r="F124" s="12" t="s">
        <v>180</v>
      </c>
      <c r="G124" s="20">
        <v>0</v>
      </c>
    </row>
    <row r="125" spans="1:7" ht="15.75">
      <c r="A125" s="40" t="s">
        <v>218</v>
      </c>
      <c r="B125" s="142" t="s">
        <v>0</v>
      </c>
      <c r="C125" s="9" t="s">
        <v>114</v>
      </c>
      <c r="D125" s="9" t="s">
        <v>111</v>
      </c>
      <c r="E125" s="9"/>
      <c r="F125" s="9"/>
      <c r="G125" s="19">
        <f>G128+G126+G149</f>
        <v>104000</v>
      </c>
    </row>
    <row r="126" spans="1:7" ht="38.25">
      <c r="A126" s="40" t="s">
        <v>391</v>
      </c>
      <c r="B126" s="142" t="s">
        <v>0</v>
      </c>
      <c r="C126" s="9" t="s">
        <v>114</v>
      </c>
      <c r="D126" s="9" t="s">
        <v>111</v>
      </c>
      <c r="E126" s="110" t="s">
        <v>339</v>
      </c>
      <c r="F126" s="9"/>
      <c r="G126" s="19">
        <f>G127</f>
        <v>104000</v>
      </c>
    </row>
    <row r="127" spans="1:7" ht="31.5">
      <c r="A127" s="88" t="s">
        <v>63</v>
      </c>
      <c r="B127" s="94" t="s">
        <v>0</v>
      </c>
      <c r="C127" s="12" t="s">
        <v>114</v>
      </c>
      <c r="D127" s="12" t="s">
        <v>111</v>
      </c>
      <c r="E127" s="112" t="s">
        <v>350</v>
      </c>
      <c r="F127" s="12" t="s">
        <v>65</v>
      </c>
      <c r="G127" s="20">
        <v>104000</v>
      </c>
    </row>
    <row r="128" spans="1:7" ht="0.75" customHeight="1">
      <c r="A128" s="40" t="s">
        <v>367</v>
      </c>
      <c r="B128" s="94" t="s">
        <v>0</v>
      </c>
      <c r="C128" s="17" t="s">
        <v>114</v>
      </c>
      <c r="D128" s="17" t="s">
        <v>111</v>
      </c>
      <c r="E128" s="110" t="s">
        <v>366</v>
      </c>
      <c r="F128" s="12"/>
      <c r="G128" s="19">
        <f>G129</f>
        <v>0</v>
      </c>
    </row>
    <row r="129" spans="1:7" ht="25.5" hidden="1">
      <c r="A129" s="91" t="s">
        <v>93</v>
      </c>
      <c r="B129" s="94" t="s">
        <v>0</v>
      </c>
      <c r="C129" s="14" t="s">
        <v>114</v>
      </c>
      <c r="D129" s="14" t="s">
        <v>111</v>
      </c>
      <c r="E129" s="112" t="s">
        <v>368</v>
      </c>
      <c r="F129" s="12" t="s">
        <v>65</v>
      </c>
      <c r="G129" s="20">
        <v>0</v>
      </c>
    </row>
    <row r="130" spans="1:7" ht="0.75" customHeight="1">
      <c r="A130" s="40" t="s">
        <v>279</v>
      </c>
      <c r="B130" s="94" t="s">
        <v>0</v>
      </c>
      <c r="C130" s="17" t="s">
        <v>114</v>
      </c>
      <c r="D130" s="17" t="s">
        <v>111</v>
      </c>
      <c r="E130" s="110" t="s">
        <v>141</v>
      </c>
      <c r="F130" s="61"/>
      <c r="G130" s="19">
        <f>G131</f>
        <v>0</v>
      </c>
    </row>
    <row r="131" spans="1:7" ht="14.25" customHeight="1" hidden="1">
      <c r="A131" s="40" t="s">
        <v>100</v>
      </c>
      <c r="B131" s="94" t="s">
        <v>0</v>
      </c>
      <c r="C131" s="17" t="s">
        <v>114</v>
      </c>
      <c r="D131" s="17" t="s">
        <v>111</v>
      </c>
      <c r="E131" s="110" t="s">
        <v>158</v>
      </c>
      <c r="F131" s="9"/>
      <c r="G131" s="19">
        <f>G149</f>
        <v>0</v>
      </c>
    </row>
    <row r="132" spans="1:7" ht="15.75" hidden="1">
      <c r="A132" s="40" t="s">
        <v>218</v>
      </c>
      <c r="B132" s="94" t="s">
        <v>0</v>
      </c>
      <c r="C132" s="17" t="s">
        <v>114</v>
      </c>
      <c r="D132" s="17" t="s">
        <v>111</v>
      </c>
      <c r="E132" s="9" t="s">
        <v>157</v>
      </c>
      <c r="F132" s="9"/>
      <c r="G132" s="19">
        <f>G133+G136+G139</f>
        <v>0</v>
      </c>
    </row>
    <row r="133" spans="1:7" ht="38.25" hidden="1">
      <c r="A133" s="40" t="s">
        <v>219</v>
      </c>
      <c r="B133" s="94" t="s">
        <v>0</v>
      </c>
      <c r="C133" s="17" t="s">
        <v>114</v>
      </c>
      <c r="D133" s="17" t="s">
        <v>111</v>
      </c>
      <c r="E133" s="9" t="s">
        <v>156</v>
      </c>
      <c r="F133" s="9"/>
      <c r="G133" s="19">
        <f>G135</f>
        <v>0</v>
      </c>
    </row>
    <row r="134" spans="1:7" ht="15.75" hidden="1">
      <c r="A134" s="41" t="s">
        <v>56</v>
      </c>
      <c r="B134" s="94" t="s">
        <v>0</v>
      </c>
      <c r="C134" s="14" t="s">
        <v>114</v>
      </c>
      <c r="D134" s="14" t="s">
        <v>111</v>
      </c>
      <c r="E134" s="12" t="s">
        <v>156</v>
      </c>
      <c r="F134" s="12" t="s">
        <v>57</v>
      </c>
      <c r="G134" s="20">
        <f>G135</f>
        <v>0</v>
      </c>
    </row>
    <row r="135" spans="1:7" ht="51" hidden="1">
      <c r="A135" s="55" t="s">
        <v>48</v>
      </c>
      <c r="B135" s="94" t="s">
        <v>0</v>
      </c>
      <c r="C135" s="14" t="s">
        <v>114</v>
      </c>
      <c r="D135" s="14" t="s">
        <v>111</v>
      </c>
      <c r="E135" s="12" t="s">
        <v>156</v>
      </c>
      <c r="F135" s="12" t="s">
        <v>49</v>
      </c>
      <c r="G135" s="20">
        <v>0</v>
      </c>
    </row>
    <row r="136" spans="1:7" ht="38.25" hidden="1">
      <c r="A136" s="40" t="s">
        <v>220</v>
      </c>
      <c r="B136" s="94" t="s">
        <v>0</v>
      </c>
      <c r="C136" s="17" t="s">
        <v>114</v>
      </c>
      <c r="D136" s="9" t="s">
        <v>111</v>
      </c>
      <c r="E136" s="9" t="s">
        <v>166</v>
      </c>
      <c r="F136" s="9"/>
      <c r="G136" s="19">
        <f>G138</f>
        <v>0</v>
      </c>
    </row>
    <row r="137" spans="1:7" ht="17.25" customHeight="1" hidden="1">
      <c r="A137" s="41" t="s">
        <v>56</v>
      </c>
      <c r="B137" s="94" t="s">
        <v>0</v>
      </c>
      <c r="C137" s="14" t="s">
        <v>114</v>
      </c>
      <c r="D137" s="12" t="s">
        <v>111</v>
      </c>
      <c r="E137" s="12" t="s">
        <v>166</v>
      </c>
      <c r="F137" s="12" t="s">
        <v>233</v>
      </c>
      <c r="G137" s="20">
        <f>G138</f>
        <v>0</v>
      </c>
    </row>
    <row r="138" spans="1:7" ht="34.5" customHeight="1" hidden="1">
      <c r="A138" s="55" t="s">
        <v>48</v>
      </c>
      <c r="B138" s="94" t="s">
        <v>0</v>
      </c>
      <c r="C138" s="14" t="s">
        <v>114</v>
      </c>
      <c r="D138" s="12" t="s">
        <v>111</v>
      </c>
      <c r="E138" s="12" t="s">
        <v>166</v>
      </c>
      <c r="F138" s="12" t="s">
        <v>49</v>
      </c>
      <c r="G138" s="20">
        <v>0</v>
      </c>
    </row>
    <row r="139" spans="1:7" ht="23.25" customHeight="1" hidden="1">
      <c r="A139" s="40" t="s">
        <v>100</v>
      </c>
      <c r="B139" s="94" t="s">
        <v>0</v>
      </c>
      <c r="C139" s="9" t="s">
        <v>114</v>
      </c>
      <c r="D139" s="9" t="s">
        <v>111</v>
      </c>
      <c r="E139" s="17" t="s">
        <v>165</v>
      </c>
      <c r="F139" s="9"/>
      <c r="G139" s="19">
        <f>G144+G142+G141+G145</f>
        <v>0</v>
      </c>
    </row>
    <row r="140" spans="1:7" ht="23.25" customHeight="1" hidden="1">
      <c r="A140" s="88" t="s">
        <v>73</v>
      </c>
      <c r="B140" s="94" t="s">
        <v>0</v>
      </c>
      <c r="C140" s="12" t="s">
        <v>114</v>
      </c>
      <c r="D140" s="12" t="s">
        <v>111</v>
      </c>
      <c r="E140" s="14" t="s">
        <v>165</v>
      </c>
      <c r="F140" s="12" t="s">
        <v>65</v>
      </c>
      <c r="G140" s="20">
        <f>G141+G142</f>
        <v>0</v>
      </c>
    </row>
    <row r="141" spans="1:7" ht="29.25" customHeight="1" hidden="1">
      <c r="A141" s="41" t="s">
        <v>59</v>
      </c>
      <c r="B141" s="94" t="s">
        <v>0</v>
      </c>
      <c r="C141" s="12" t="s">
        <v>114</v>
      </c>
      <c r="D141" s="12" t="s">
        <v>111</v>
      </c>
      <c r="E141" s="14" t="s">
        <v>165</v>
      </c>
      <c r="F141" s="12" t="s">
        <v>58</v>
      </c>
      <c r="G141" s="20"/>
    </row>
    <row r="142" spans="1:7" ht="15" customHeight="1" hidden="1">
      <c r="A142" s="41" t="s">
        <v>209</v>
      </c>
      <c r="B142" s="94" t="s">
        <v>0</v>
      </c>
      <c r="C142" s="12" t="s">
        <v>114</v>
      </c>
      <c r="D142" s="12" t="s">
        <v>111</v>
      </c>
      <c r="E142" s="14" t="s">
        <v>165</v>
      </c>
      <c r="F142" s="12" t="s">
        <v>229</v>
      </c>
      <c r="G142" s="20">
        <v>0</v>
      </c>
    </row>
    <row r="143" spans="1:7" ht="17.25" customHeight="1" hidden="1">
      <c r="A143" s="41" t="s">
        <v>56</v>
      </c>
      <c r="B143" s="94" t="s">
        <v>0</v>
      </c>
      <c r="C143" s="12" t="s">
        <v>114</v>
      </c>
      <c r="D143" s="12" t="s">
        <v>111</v>
      </c>
      <c r="E143" s="14" t="s">
        <v>165</v>
      </c>
      <c r="F143" s="12" t="s">
        <v>57</v>
      </c>
      <c r="G143" s="20">
        <f>G144+G145</f>
        <v>0</v>
      </c>
    </row>
    <row r="144" spans="1:7" ht="21" customHeight="1" hidden="1">
      <c r="A144" s="56" t="s">
        <v>51</v>
      </c>
      <c r="B144" s="94" t="s">
        <v>0</v>
      </c>
      <c r="C144" s="12" t="s">
        <v>114</v>
      </c>
      <c r="D144" s="12" t="s">
        <v>111</v>
      </c>
      <c r="E144" s="14" t="s">
        <v>165</v>
      </c>
      <c r="F144" s="12" t="s">
        <v>50</v>
      </c>
      <c r="G144" s="20">
        <v>0</v>
      </c>
    </row>
    <row r="145" spans="1:7" ht="21.75" customHeight="1" hidden="1">
      <c r="A145" s="41" t="s">
        <v>265</v>
      </c>
      <c r="B145" s="94" t="s">
        <v>0</v>
      </c>
      <c r="C145" s="12" t="s">
        <v>114</v>
      </c>
      <c r="D145" s="12" t="s">
        <v>111</v>
      </c>
      <c r="E145" s="14" t="s">
        <v>165</v>
      </c>
      <c r="F145" s="12" t="s">
        <v>188</v>
      </c>
      <c r="G145" s="20">
        <v>0</v>
      </c>
    </row>
    <row r="146" spans="1:7" ht="17.25" customHeight="1" hidden="1">
      <c r="A146" s="40" t="s">
        <v>176</v>
      </c>
      <c r="B146" s="94" t="s">
        <v>0</v>
      </c>
      <c r="C146" s="9" t="s">
        <v>114</v>
      </c>
      <c r="D146" s="9" t="s">
        <v>111</v>
      </c>
      <c r="E146" s="17" t="s">
        <v>175</v>
      </c>
      <c r="F146" s="9"/>
      <c r="G146" s="19">
        <f>SUM(G148)</f>
        <v>0</v>
      </c>
    </row>
    <row r="147" spans="1:7" ht="18" customHeight="1" hidden="1">
      <c r="A147" s="88" t="s">
        <v>73</v>
      </c>
      <c r="B147" s="94" t="s">
        <v>0</v>
      </c>
      <c r="C147" s="12" t="s">
        <v>114</v>
      </c>
      <c r="D147" s="12" t="s">
        <v>111</v>
      </c>
      <c r="E147" s="14" t="s">
        <v>175</v>
      </c>
      <c r="F147" s="12" t="s">
        <v>65</v>
      </c>
      <c r="G147" s="20">
        <f>G148</f>
        <v>0</v>
      </c>
    </row>
    <row r="148" spans="1:7" ht="17.25" customHeight="1" hidden="1">
      <c r="A148" s="41" t="s">
        <v>59</v>
      </c>
      <c r="B148" s="94" t="s">
        <v>0</v>
      </c>
      <c r="C148" s="12" t="s">
        <v>114</v>
      </c>
      <c r="D148" s="12" t="s">
        <v>111</v>
      </c>
      <c r="E148" s="14" t="s">
        <v>175</v>
      </c>
      <c r="F148" s="12" t="s">
        <v>58</v>
      </c>
      <c r="G148" s="20">
        <v>0</v>
      </c>
    </row>
    <row r="149" spans="1:7" ht="15.75" hidden="1">
      <c r="A149" s="40" t="s">
        <v>100</v>
      </c>
      <c r="B149" s="94" t="s">
        <v>0</v>
      </c>
      <c r="C149" s="17" t="s">
        <v>114</v>
      </c>
      <c r="D149" s="17" t="s">
        <v>111</v>
      </c>
      <c r="E149" s="110" t="s">
        <v>307</v>
      </c>
      <c r="F149" s="12"/>
      <c r="G149" s="19">
        <f>G150+G151</f>
        <v>0</v>
      </c>
    </row>
    <row r="150" spans="1:7" ht="25.5" hidden="1">
      <c r="A150" s="88" t="s">
        <v>63</v>
      </c>
      <c r="B150" s="94" t="s">
        <v>0</v>
      </c>
      <c r="C150" s="18" t="s">
        <v>114</v>
      </c>
      <c r="D150" s="18" t="s">
        <v>111</v>
      </c>
      <c r="E150" s="119" t="s">
        <v>165</v>
      </c>
      <c r="F150" s="12" t="s">
        <v>65</v>
      </c>
      <c r="G150" s="20">
        <v>0</v>
      </c>
    </row>
    <row r="151" spans="1:7" ht="31.5" customHeight="1" hidden="1">
      <c r="A151" s="41" t="s">
        <v>265</v>
      </c>
      <c r="B151" s="94" t="s">
        <v>0</v>
      </c>
      <c r="C151" s="18" t="s">
        <v>114</v>
      </c>
      <c r="D151" s="18" t="s">
        <v>111</v>
      </c>
      <c r="E151" s="119" t="s">
        <v>165</v>
      </c>
      <c r="F151" s="12" t="s">
        <v>68</v>
      </c>
      <c r="G151" s="20">
        <v>0</v>
      </c>
    </row>
    <row r="152" spans="1:7" ht="15.75">
      <c r="A152" s="40" t="s">
        <v>221</v>
      </c>
      <c r="B152" s="142" t="s">
        <v>0</v>
      </c>
      <c r="C152" s="9" t="s">
        <v>114</v>
      </c>
      <c r="D152" s="9" t="s">
        <v>112</v>
      </c>
      <c r="E152" s="9"/>
      <c r="F152" s="9"/>
      <c r="G152" s="19">
        <f>G160+G153</f>
        <v>881015.68</v>
      </c>
    </row>
    <row r="153" spans="1:7" ht="63.75">
      <c r="A153" s="40" t="s">
        <v>475</v>
      </c>
      <c r="B153" s="142" t="s">
        <v>0</v>
      </c>
      <c r="C153" s="9" t="s">
        <v>114</v>
      </c>
      <c r="D153" s="9" t="s">
        <v>112</v>
      </c>
      <c r="E153" s="9" t="s">
        <v>474</v>
      </c>
      <c r="F153" s="9"/>
      <c r="G153" s="19">
        <f>G157+G154</f>
        <v>102000</v>
      </c>
    </row>
    <row r="154" spans="1:7" ht="38.25">
      <c r="A154" s="41" t="s">
        <v>477</v>
      </c>
      <c r="B154" s="94" t="s">
        <v>0</v>
      </c>
      <c r="C154" s="12" t="s">
        <v>114</v>
      </c>
      <c r="D154" s="12" t="s">
        <v>112</v>
      </c>
      <c r="E154" s="9" t="s">
        <v>476</v>
      </c>
      <c r="F154" s="9"/>
      <c r="G154" s="19">
        <f>G155</f>
        <v>101000</v>
      </c>
    </row>
    <row r="155" spans="1:7" ht="31.5">
      <c r="A155" s="41" t="s">
        <v>73</v>
      </c>
      <c r="B155" s="94" t="s">
        <v>0</v>
      </c>
      <c r="C155" s="12" t="s">
        <v>114</v>
      </c>
      <c r="D155" s="12" t="s">
        <v>112</v>
      </c>
      <c r="E155" s="9" t="s">
        <v>476</v>
      </c>
      <c r="F155" s="9"/>
      <c r="G155" s="19">
        <v>101000</v>
      </c>
    </row>
    <row r="156" spans="1:7" ht="32.25" customHeight="1">
      <c r="A156" s="41" t="s">
        <v>479</v>
      </c>
      <c r="B156" s="94" t="s">
        <v>0</v>
      </c>
      <c r="C156" s="12" t="s">
        <v>114</v>
      </c>
      <c r="D156" s="12" t="s">
        <v>112</v>
      </c>
      <c r="E156" s="9" t="s">
        <v>478</v>
      </c>
      <c r="F156" s="9"/>
      <c r="G156" s="19">
        <f>G157</f>
        <v>1000</v>
      </c>
    </row>
    <row r="157" spans="1:7" ht="31.5">
      <c r="A157" s="41" t="s">
        <v>73</v>
      </c>
      <c r="B157" s="94" t="s">
        <v>0</v>
      </c>
      <c r="C157" s="12" t="s">
        <v>114</v>
      </c>
      <c r="D157" s="12" t="s">
        <v>112</v>
      </c>
      <c r="E157" s="9" t="s">
        <v>478</v>
      </c>
      <c r="F157" s="9"/>
      <c r="G157" s="19">
        <v>1000</v>
      </c>
    </row>
    <row r="158" spans="1:7" ht="4.5" customHeight="1" hidden="1">
      <c r="A158" s="40"/>
      <c r="B158" s="94"/>
      <c r="C158" s="9"/>
      <c r="D158" s="9"/>
      <c r="E158" s="9"/>
      <c r="F158" s="9"/>
      <c r="G158" s="19"/>
    </row>
    <row r="159" spans="1:7" ht="15.75" hidden="1">
      <c r="A159" s="40"/>
      <c r="B159" s="94"/>
      <c r="C159" s="9"/>
      <c r="D159" s="9"/>
      <c r="E159" s="9"/>
      <c r="F159" s="9"/>
      <c r="G159" s="19"/>
    </row>
    <row r="160" spans="1:7" ht="51">
      <c r="A160" s="40" t="s">
        <v>279</v>
      </c>
      <c r="B160" s="94" t="s">
        <v>0</v>
      </c>
      <c r="C160" s="9" t="s">
        <v>114</v>
      </c>
      <c r="D160" s="9" t="s">
        <v>112</v>
      </c>
      <c r="E160" s="9" t="s">
        <v>141</v>
      </c>
      <c r="F160" s="9"/>
      <c r="G160" s="19">
        <f>G161</f>
        <v>779015.68</v>
      </c>
    </row>
    <row r="161" spans="1:7" ht="31.5">
      <c r="A161" s="40" t="s">
        <v>100</v>
      </c>
      <c r="B161" s="94" t="s">
        <v>0</v>
      </c>
      <c r="C161" s="9" t="s">
        <v>114</v>
      </c>
      <c r="D161" s="9" t="s">
        <v>112</v>
      </c>
      <c r="E161" s="9" t="s">
        <v>158</v>
      </c>
      <c r="F161" s="9"/>
      <c r="G161" s="19">
        <f>G162</f>
        <v>779015.68</v>
      </c>
    </row>
    <row r="162" spans="1:7" ht="31.5">
      <c r="A162" s="40" t="s">
        <v>221</v>
      </c>
      <c r="B162" s="94" t="s">
        <v>0</v>
      </c>
      <c r="C162" s="9" t="s">
        <v>114</v>
      </c>
      <c r="D162" s="9" t="s">
        <v>112</v>
      </c>
      <c r="E162" s="9" t="s">
        <v>170</v>
      </c>
      <c r="F162" s="9"/>
      <c r="G162" s="19">
        <f>G163+G165+G167</f>
        <v>779015.68</v>
      </c>
    </row>
    <row r="163" spans="1:7" ht="31.5">
      <c r="A163" s="40" t="s">
        <v>222</v>
      </c>
      <c r="B163" s="94" t="s">
        <v>0</v>
      </c>
      <c r="C163" s="9" t="s">
        <v>114</v>
      </c>
      <c r="D163" s="9" t="s">
        <v>112</v>
      </c>
      <c r="E163" s="9" t="s">
        <v>169</v>
      </c>
      <c r="F163" s="9"/>
      <c r="G163" s="19">
        <f>G164</f>
        <v>172965.76</v>
      </c>
    </row>
    <row r="164" spans="1:7" ht="24.75" customHeight="1">
      <c r="A164" s="88" t="s">
        <v>73</v>
      </c>
      <c r="B164" s="94" t="s">
        <v>0</v>
      </c>
      <c r="C164" s="29" t="s">
        <v>114</v>
      </c>
      <c r="D164" s="29" t="s">
        <v>112</v>
      </c>
      <c r="E164" s="29" t="s">
        <v>169</v>
      </c>
      <c r="F164" s="29" t="s">
        <v>65</v>
      </c>
      <c r="G164" s="20">
        <v>172965.76</v>
      </c>
    </row>
    <row r="165" spans="1:7" ht="15.75" hidden="1">
      <c r="A165" s="40" t="s">
        <v>101</v>
      </c>
      <c r="B165" s="94" t="s">
        <v>0</v>
      </c>
      <c r="C165" s="9" t="s">
        <v>114</v>
      </c>
      <c r="D165" s="9" t="s">
        <v>112</v>
      </c>
      <c r="E165" s="9" t="s">
        <v>168</v>
      </c>
      <c r="F165" s="9"/>
      <c r="G165" s="19">
        <f>G166</f>
        <v>0</v>
      </c>
    </row>
    <row r="166" spans="1:7" ht="25.5" hidden="1">
      <c r="A166" s="88" t="s">
        <v>73</v>
      </c>
      <c r="B166" s="94" t="s">
        <v>0</v>
      </c>
      <c r="C166" s="12" t="s">
        <v>114</v>
      </c>
      <c r="D166" s="12" t="s">
        <v>112</v>
      </c>
      <c r="E166" s="12" t="s">
        <v>168</v>
      </c>
      <c r="F166" s="12" t="s">
        <v>65</v>
      </c>
      <c r="G166" s="20">
        <v>0</v>
      </c>
    </row>
    <row r="167" spans="1:7" ht="25.5">
      <c r="A167" s="40" t="s">
        <v>102</v>
      </c>
      <c r="B167" s="94" t="s">
        <v>0</v>
      </c>
      <c r="C167" s="9" t="s">
        <v>114</v>
      </c>
      <c r="D167" s="9" t="s">
        <v>112</v>
      </c>
      <c r="E167" s="9" t="s">
        <v>167</v>
      </c>
      <c r="F167" s="9"/>
      <c r="G167" s="19">
        <f>G168</f>
        <v>606049.92</v>
      </c>
    </row>
    <row r="168" spans="1:7" ht="25.5">
      <c r="A168" s="88" t="s">
        <v>73</v>
      </c>
      <c r="B168" s="94" t="s">
        <v>0</v>
      </c>
      <c r="C168" s="12" t="s">
        <v>114</v>
      </c>
      <c r="D168" s="12" t="s">
        <v>112</v>
      </c>
      <c r="E168" s="12" t="s">
        <v>167</v>
      </c>
      <c r="F168" s="12" t="s">
        <v>65</v>
      </c>
      <c r="G168" s="20">
        <v>606049.92</v>
      </c>
    </row>
    <row r="169" spans="1:7" ht="21" customHeight="1">
      <c r="A169" s="87" t="s">
        <v>393</v>
      </c>
      <c r="B169" s="142" t="s">
        <v>0</v>
      </c>
      <c r="C169" s="9" t="s">
        <v>114</v>
      </c>
      <c r="D169" s="9" t="s">
        <v>114</v>
      </c>
      <c r="E169" s="12"/>
      <c r="F169" s="12"/>
      <c r="G169" s="19">
        <f>G170+G172</f>
        <v>10500</v>
      </c>
    </row>
    <row r="170" spans="1:7" ht="24.75" customHeight="1">
      <c r="A170" s="88" t="s">
        <v>394</v>
      </c>
      <c r="B170" s="94" t="s">
        <v>0</v>
      </c>
      <c r="C170" s="12" t="s">
        <v>114</v>
      </c>
      <c r="D170" s="12" t="s">
        <v>114</v>
      </c>
      <c r="E170" s="12" t="s">
        <v>305</v>
      </c>
      <c r="F170" s="12"/>
      <c r="G170" s="20">
        <f>G171</f>
        <v>10500</v>
      </c>
    </row>
    <row r="171" spans="1:7" ht="30" customHeight="1">
      <c r="A171" s="88" t="s">
        <v>73</v>
      </c>
      <c r="B171" s="94" t="s">
        <v>0</v>
      </c>
      <c r="C171" s="12" t="s">
        <v>114</v>
      </c>
      <c r="D171" s="12" t="s">
        <v>114</v>
      </c>
      <c r="E171" s="12" t="s">
        <v>305</v>
      </c>
      <c r="F171" s="12" t="s">
        <v>65</v>
      </c>
      <c r="G171" s="20">
        <v>10500</v>
      </c>
    </row>
    <row r="172" spans="1:7" ht="0.75" customHeight="1">
      <c r="A172" s="87" t="s">
        <v>394</v>
      </c>
      <c r="B172" s="142" t="s">
        <v>0</v>
      </c>
      <c r="C172" s="9" t="s">
        <v>114</v>
      </c>
      <c r="D172" s="9" t="s">
        <v>114</v>
      </c>
      <c r="E172" s="9" t="s">
        <v>412</v>
      </c>
      <c r="F172" s="9"/>
      <c r="G172" s="19">
        <f>G173</f>
        <v>0</v>
      </c>
    </row>
    <row r="173" spans="1:7" ht="30" customHeight="1" hidden="1">
      <c r="A173" s="88" t="s">
        <v>73</v>
      </c>
      <c r="B173" s="94" t="s">
        <v>0</v>
      </c>
      <c r="C173" s="12" t="s">
        <v>114</v>
      </c>
      <c r="D173" s="12" t="s">
        <v>114</v>
      </c>
      <c r="E173" s="12" t="s">
        <v>412</v>
      </c>
      <c r="F173" s="12" t="s">
        <v>65</v>
      </c>
      <c r="G173" s="20">
        <v>0</v>
      </c>
    </row>
    <row r="174" spans="1:7" ht="1.5" customHeight="1" hidden="1">
      <c r="A174" s="87" t="s">
        <v>396</v>
      </c>
      <c r="B174" s="94"/>
      <c r="C174" s="9" t="s">
        <v>395</v>
      </c>
      <c r="D174" s="9"/>
      <c r="E174" s="110"/>
      <c r="F174" s="110"/>
      <c r="G174" s="19">
        <f>G175</f>
        <v>556000</v>
      </c>
    </row>
    <row r="175" spans="1:7" ht="19.5" customHeight="1" hidden="1">
      <c r="A175" s="87" t="s">
        <v>397</v>
      </c>
      <c r="B175" s="94"/>
      <c r="C175" s="12" t="s">
        <v>395</v>
      </c>
      <c r="D175" s="12" t="s">
        <v>114</v>
      </c>
      <c r="E175" s="110" t="s">
        <v>392</v>
      </c>
      <c r="F175" s="112"/>
      <c r="G175" s="19">
        <f>G176</f>
        <v>556000</v>
      </c>
    </row>
    <row r="176" spans="1:7" ht="49.5" customHeight="1">
      <c r="A176" s="209" t="s">
        <v>484</v>
      </c>
      <c r="B176" s="94"/>
      <c r="C176" s="9" t="s">
        <v>395</v>
      </c>
      <c r="D176" s="9" t="s">
        <v>114</v>
      </c>
      <c r="E176" s="151" t="s">
        <v>366</v>
      </c>
      <c r="F176" s="153"/>
      <c r="G176" s="19">
        <f>G178</f>
        <v>556000</v>
      </c>
    </row>
    <row r="177" spans="1:7" ht="27" customHeight="1">
      <c r="A177" s="211" t="s">
        <v>62</v>
      </c>
      <c r="B177" s="94"/>
      <c r="C177" s="12" t="s">
        <v>395</v>
      </c>
      <c r="D177" s="12" t="s">
        <v>114</v>
      </c>
      <c r="E177" s="153" t="s">
        <v>368</v>
      </c>
      <c r="F177" s="210" t="s">
        <v>64</v>
      </c>
      <c r="G177" s="20"/>
    </row>
    <row r="178" spans="1:7" ht="26.25" customHeight="1">
      <c r="A178" s="212" t="s">
        <v>93</v>
      </c>
      <c r="B178" s="94"/>
      <c r="C178" s="12" t="s">
        <v>395</v>
      </c>
      <c r="D178" s="12" t="s">
        <v>114</v>
      </c>
      <c r="E178" s="153" t="s">
        <v>368</v>
      </c>
      <c r="F178" s="210" t="s">
        <v>65</v>
      </c>
      <c r="G178" s="20">
        <v>556000</v>
      </c>
    </row>
    <row r="179" spans="1:7" ht="21.75" customHeight="1">
      <c r="A179" s="47" t="s">
        <v>103</v>
      </c>
      <c r="B179" s="95" t="s">
        <v>0</v>
      </c>
      <c r="C179" s="46" t="s">
        <v>115</v>
      </c>
      <c r="D179" s="46"/>
      <c r="E179" s="46"/>
      <c r="F179" s="46"/>
      <c r="G179" s="48">
        <f>G180</f>
        <v>3000</v>
      </c>
    </row>
    <row r="180" spans="1:7" ht="27.75" customHeight="1">
      <c r="A180" s="40" t="s">
        <v>308</v>
      </c>
      <c r="B180" s="94" t="s">
        <v>0</v>
      </c>
      <c r="C180" s="9" t="s">
        <v>115</v>
      </c>
      <c r="D180" s="9" t="s">
        <v>114</v>
      </c>
      <c r="E180" s="110"/>
      <c r="F180" s="110"/>
      <c r="G180" s="19">
        <f>G181</f>
        <v>3000</v>
      </c>
    </row>
    <row r="181" spans="1:7" ht="42.75" customHeight="1">
      <c r="A181" s="79" t="s">
        <v>480</v>
      </c>
      <c r="B181" s="94" t="s">
        <v>0</v>
      </c>
      <c r="C181" s="9" t="s">
        <v>115</v>
      </c>
      <c r="D181" s="9" t="s">
        <v>114</v>
      </c>
      <c r="E181" s="110" t="s">
        <v>273</v>
      </c>
      <c r="F181" s="110"/>
      <c r="G181" s="19">
        <f>G182</f>
        <v>3000</v>
      </c>
    </row>
    <row r="182" spans="1:7" ht="18.75" customHeight="1">
      <c r="A182" s="79" t="s">
        <v>309</v>
      </c>
      <c r="B182" s="94" t="s">
        <v>0</v>
      </c>
      <c r="C182" s="9" t="s">
        <v>115</v>
      </c>
      <c r="D182" s="9" t="s">
        <v>114</v>
      </c>
      <c r="E182" s="110" t="s">
        <v>274</v>
      </c>
      <c r="F182" s="110"/>
      <c r="G182" s="19">
        <f>G183</f>
        <v>3000</v>
      </c>
    </row>
    <row r="183" spans="1:7" ht="22.5" customHeight="1">
      <c r="A183" s="40" t="s">
        <v>310</v>
      </c>
      <c r="B183" s="94" t="s">
        <v>0</v>
      </c>
      <c r="C183" s="9" t="s">
        <v>115</v>
      </c>
      <c r="D183" s="9" t="s">
        <v>114</v>
      </c>
      <c r="E183" s="110" t="s">
        <v>311</v>
      </c>
      <c r="F183" s="110"/>
      <c r="G183" s="19">
        <f>G184</f>
        <v>3000</v>
      </c>
    </row>
    <row r="184" spans="1:7" ht="30.75" customHeight="1">
      <c r="A184" s="88" t="s">
        <v>73</v>
      </c>
      <c r="B184" s="94" t="s">
        <v>0</v>
      </c>
      <c r="C184" s="12" t="s">
        <v>115</v>
      </c>
      <c r="D184" s="12" t="s">
        <v>114</v>
      </c>
      <c r="E184" s="112" t="s">
        <v>311</v>
      </c>
      <c r="F184" s="112" t="s">
        <v>65</v>
      </c>
      <c r="G184" s="20">
        <v>3000</v>
      </c>
    </row>
    <row r="185" spans="1:7" ht="16.5">
      <c r="A185" s="47" t="s">
        <v>104</v>
      </c>
      <c r="B185" s="159" t="s">
        <v>0</v>
      </c>
      <c r="C185" s="46" t="s">
        <v>116</v>
      </c>
      <c r="D185" s="46"/>
      <c r="E185" s="46"/>
      <c r="F185" s="46"/>
      <c r="G185" s="48">
        <f>G186+G205</f>
        <v>22512736</v>
      </c>
    </row>
    <row r="186" spans="1:7" ht="15.75">
      <c r="A186" s="40" t="s">
        <v>105</v>
      </c>
      <c r="B186" s="142" t="s">
        <v>0</v>
      </c>
      <c r="C186" s="9" t="s">
        <v>116</v>
      </c>
      <c r="D186" s="9" t="s">
        <v>110</v>
      </c>
      <c r="E186" s="9"/>
      <c r="F186" s="9"/>
      <c r="G186" s="19">
        <f>G200+G187</f>
        <v>20100074</v>
      </c>
    </row>
    <row r="187" spans="1:7" ht="24" customHeight="1">
      <c r="A187" s="42" t="s">
        <v>461</v>
      </c>
      <c r="B187" s="142" t="s">
        <v>0</v>
      </c>
      <c r="C187" s="9" t="s">
        <v>116</v>
      </c>
      <c r="D187" s="9" t="s">
        <v>110</v>
      </c>
      <c r="E187" s="110" t="s">
        <v>270</v>
      </c>
      <c r="F187" s="110"/>
      <c r="G187" s="19">
        <f>G191+G194+G197</f>
        <v>16536210.999999998</v>
      </c>
    </row>
    <row r="188" spans="1:7" ht="24.75" customHeight="1" hidden="1">
      <c r="A188" s="40" t="s">
        <v>363</v>
      </c>
      <c r="B188" s="142" t="s">
        <v>0</v>
      </c>
      <c r="C188" s="9" t="s">
        <v>116</v>
      </c>
      <c r="D188" s="9" t="s">
        <v>110</v>
      </c>
      <c r="E188" s="110" t="s">
        <v>80</v>
      </c>
      <c r="F188" s="110"/>
      <c r="G188" s="155">
        <f>G189</f>
        <v>0</v>
      </c>
    </row>
    <row r="189" spans="1:7" ht="24.75" customHeight="1" hidden="1">
      <c r="A189" s="40" t="s">
        <v>318</v>
      </c>
      <c r="B189" s="142" t="s">
        <v>0</v>
      </c>
      <c r="C189" s="9" t="s">
        <v>116</v>
      </c>
      <c r="D189" s="9" t="s">
        <v>110</v>
      </c>
      <c r="E189" s="110" t="s">
        <v>316</v>
      </c>
      <c r="F189" s="110"/>
      <c r="G189" s="155">
        <v>0</v>
      </c>
    </row>
    <row r="190" spans="1:7" ht="24.75" customHeight="1" hidden="1">
      <c r="A190" s="40" t="s">
        <v>405</v>
      </c>
      <c r="B190" s="142" t="s">
        <v>0</v>
      </c>
      <c r="C190" s="9" t="s">
        <v>116</v>
      </c>
      <c r="D190" s="9" t="s">
        <v>110</v>
      </c>
      <c r="E190" s="110" t="s">
        <v>316</v>
      </c>
      <c r="F190" s="110"/>
      <c r="G190" s="155">
        <v>0</v>
      </c>
    </row>
    <row r="191" spans="1:7" ht="27" customHeight="1">
      <c r="A191" s="88" t="s">
        <v>73</v>
      </c>
      <c r="B191" s="94" t="s">
        <v>0</v>
      </c>
      <c r="C191" s="12" t="s">
        <v>116</v>
      </c>
      <c r="D191" s="12" t="s">
        <v>110</v>
      </c>
      <c r="E191" s="112" t="s">
        <v>316</v>
      </c>
      <c r="F191" s="112" t="s">
        <v>65</v>
      </c>
      <c r="G191" s="20">
        <v>164280.69</v>
      </c>
    </row>
    <row r="192" spans="1:7" ht="24.75" customHeight="1" hidden="1">
      <c r="A192" s="87" t="s">
        <v>414</v>
      </c>
      <c r="B192" s="142" t="s">
        <v>0</v>
      </c>
      <c r="C192" s="9" t="s">
        <v>116</v>
      </c>
      <c r="D192" s="9" t="s">
        <v>110</v>
      </c>
      <c r="E192" s="110" t="s">
        <v>413</v>
      </c>
      <c r="F192" s="110"/>
      <c r="G192" s="19">
        <f>G193</f>
        <v>0</v>
      </c>
    </row>
    <row r="193" spans="1:7" ht="24.75" customHeight="1" hidden="1">
      <c r="A193" s="88" t="s">
        <v>73</v>
      </c>
      <c r="B193" s="94" t="s">
        <v>0</v>
      </c>
      <c r="C193" s="12" t="s">
        <v>116</v>
      </c>
      <c r="D193" s="12" t="s">
        <v>110</v>
      </c>
      <c r="E193" s="112" t="s">
        <v>413</v>
      </c>
      <c r="F193" s="112" t="s">
        <v>65</v>
      </c>
      <c r="G193" s="20">
        <v>0</v>
      </c>
    </row>
    <row r="194" spans="1:7" ht="24.75" customHeight="1">
      <c r="A194" s="87" t="s">
        <v>463</v>
      </c>
      <c r="B194" s="142" t="s">
        <v>0</v>
      </c>
      <c r="C194" s="9" t="s">
        <v>116</v>
      </c>
      <c r="D194" s="9" t="s">
        <v>110</v>
      </c>
      <c r="E194" s="110" t="s">
        <v>462</v>
      </c>
      <c r="F194" s="112"/>
      <c r="G194" s="19">
        <f>G196</f>
        <v>16093153.54</v>
      </c>
    </row>
    <row r="195" spans="1:7" ht="24.75" customHeight="1" hidden="1">
      <c r="A195" s="88" t="s">
        <v>62</v>
      </c>
      <c r="B195" s="94" t="s">
        <v>0</v>
      </c>
      <c r="C195" s="12" t="s">
        <v>116</v>
      </c>
      <c r="D195" s="12" t="s">
        <v>110</v>
      </c>
      <c r="E195" s="112" t="s">
        <v>413</v>
      </c>
      <c r="F195" s="112"/>
      <c r="G195" s="20"/>
    </row>
    <row r="196" spans="1:7" ht="24.75" customHeight="1">
      <c r="A196" s="88" t="s">
        <v>73</v>
      </c>
      <c r="B196" s="94" t="s">
        <v>0</v>
      </c>
      <c r="C196" s="12" t="s">
        <v>116</v>
      </c>
      <c r="D196" s="12" t="s">
        <v>110</v>
      </c>
      <c r="E196" s="112" t="s">
        <v>462</v>
      </c>
      <c r="F196" s="112" t="s">
        <v>65</v>
      </c>
      <c r="G196" s="20">
        <v>16093153.54</v>
      </c>
    </row>
    <row r="197" spans="1:7" ht="18" customHeight="1">
      <c r="A197" s="87" t="s">
        <v>465</v>
      </c>
      <c r="B197" s="142" t="s">
        <v>0</v>
      </c>
      <c r="C197" s="9" t="s">
        <v>116</v>
      </c>
      <c r="D197" s="9" t="s">
        <v>110</v>
      </c>
      <c r="E197" s="110" t="s">
        <v>464</v>
      </c>
      <c r="F197" s="112"/>
      <c r="G197" s="19">
        <f>G199</f>
        <v>278776.77</v>
      </c>
    </row>
    <row r="198" spans="1:7" ht="0.75" customHeight="1">
      <c r="A198" s="88" t="s">
        <v>62</v>
      </c>
      <c r="B198" s="94" t="s">
        <v>0</v>
      </c>
      <c r="C198" s="12" t="s">
        <v>116</v>
      </c>
      <c r="D198" s="12" t="s">
        <v>110</v>
      </c>
      <c r="E198" s="112" t="s">
        <v>413</v>
      </c>
      <c r="F198" s="112"/>
      <c r="G198" s="20"/>
    </row>
    <row r="199" spans="1:7" ht="24.75" customHeight="1">
      <c r="A199" s="88" t="s">
        <v>73</v>
      </c>
      <c r="B199" s="94"/>
      <c r="C199" s="12"/>
      <c r="D199" s="12"/>
      <c r="E199" s="112" t="s">
        <v>464</v>
      </c>
      <c r="F199" s="112" t="s">
        <v>65</v>
      </c>
      <c r="G199" s="20">
        <v>278776.77</v>
      </c>
    </row>
    <row r="200" spans="1:7" ht="38.25">
      <c r="A200" s="40" t="s">
        <v>279</v>
      </c>
      <c r="B200" s="94" t="s">
        <v>0</v>
      </c>
      <c r="C200" s="9" t="s">
        <v>116</v>
      </c>
      <c r="D200" s="9" t="s">
        <v>110</v>
      </c>
      <c r="E200" s="9" t="s">
        <v>141</v>
      </c>
      <c r="F200" s="9"/>
      <c r="G200" s="19">
        <f>G201</f>
        <v>3563863</v>
      </c>
    </row>
    <row r="201" spans="1:7" ht="38.25">
      <c r="A201" s="40" t="s">
        <v>288</v>
      </c>
      <c r="B201" s="94" t="s">
        <v>0</v>
      </c>
      <c r="C201" s="9" t="s">
        <v>116</v>
      </c>
      <c r="D201" s="9" t="s">
        <v>110</v>
      </c>
      <c r="E201" s="9" t="s">
        <v>140</v>
      </c>
      <c r="F201" s="9"/>
      <c r="G201" s="19">
        <f>G202</f>
        <v>3563863</v>
      </c>
    </row>
    <row r="202" spans="1:7" ht="25.5">
      <c r="A202" s="40" t="s">
        <v>223</v>
      </c>
      <c r="B202" s="94" t="s">
        <v>0</v>
      </c>
      <c r="C202" s="9" t="s">
        <v>116</v>
      </c>
      <c r="D202" s="9" t="s">
        <v>110</v>
      </c>
      <c r="E202" s="9" t="s">
        <v>142</v>
      </c>
      <c r="F202" s="9"/>
      <c r="G202" s="19">
        <f>G204</f>
        <v>3563863</v>
      </c>
    </row>
    <row r="203" spans="1:7" ht="15.75">
      <c r="A203" s="41" t="s">
        <v>313</v>
      </c>
      <c r="B203" s="94" t="s">
        <v>0</v>
      </c>
      <c r="C203" s="12" t="s">
        <v>116</v>
      </c>
      <c r="D203" s="12" t="s">
        <v>110</v>
      </c>
      <c r="E203" s="112" t="s">
        <v>142</v>
      </c>
      <c r="F203" s="112" t="s">
        <v>312</v>
      </c>
      <c r="G203" s="19">
        <f>G204</f>
        <v>3563863</v>
      </c>
    </row>
    <row r="204" spans="1:7" ht="38.25">
      <c r="A204" s="41" t="s">
        <v>315</v>
      </c>
      <c r="B204" s="94" t="s">
        <v>0</v>
      </c>
      <c r="C204" s="12" t="s">
        <v>116</v>
      </c>
      <c r="D204" s="12" t="s">
        <v>110</v>
      </c>
      <c r="E204" s="112" t="s">
        <v>142</v>
      </c>
      <c r="F204" s="112" t="s">
        <v>314</v>
      </c>
      <c r="G204" s="20">
        <v>3563863</v>
      </c>
    </row>
    <row r="205" spans="1:7" ht="15.75">
      <c r="A205" s="40" t="s">
        <v>106</v>
      </c>
      <c r="B205" s="94" t="s">
        <v>0</v>
      </c>
      <c r="C205" s="9" t="s">
        <v>116</v>
      </c>
      <c r="D205" s="9" t="s">
        <v>113</v>
      </c>
      <c r="E205" s="9"/>
      <c r="F205" s="9"/>
      <c r="G205" s="19">
        <f>G206+G210+G214</f>
        <v>2412662</v>
      </c>
    </row>
    <row r="206" spans="1:7" ht="38.25">
      <c r="A206" s="42" t="s">
        <v>357</v>
      </c>
      <c r="B206" s="94" t="s">
        <v>0</v>
      </c>
      <c r="C206" s="9" t="s">
        <v>116</v>
      </c>
      <c r="D206" s="9" t="s">
        <v>113</v>
      </c>
      <c r="E206" s="110" t="s">
        <v>144</v>
      </c>
      <c r="F206" s="110"/>
      <c r="G206" s="19">
        <f>G207</f>
        <v>73000</v>
      </c>
    </row>
    <row r="207" spans="1:7" ht="25.5">
      <c r="A207" s="40" t="s">
        <v>147</v>
      </c>
      <c r="B207" s="94" t="s">
        <v>0</v>
      </c>
      <c r="C207" s="9" t="s">
        <v>116</v>
      </c>
      <c r="D207" s="9" t="s">
        <v>113</v>
      </c>
      <c r="E207" s="110" t="s">
        <v>145</v>
      </c>
      <c r="F207" s="110"/>
      <c r="G207" s="19">
        <f>G208</f>
        <v>73000</v>
      </c>
    </row>
    <row r="208" spans="1:7" ht="25.5">
      <c r="A208" s="40" t="s">
        <v>210</v>
      </c>
      <c r="B208" s="94" t="s">
        <v>0</v>
      </c>
      <c r="C208" s="9" t="s">
        <v>116</v>
      </c>
      <c r="D208" s="9" t="s">
        <v>113</v>
      </c>
      <c r="E208" s="110" t="s">
        <v>283</v>
      </c>
      <c r="F208" s="110"/>
      <c r="G208" s="19">
        <f>G209</f>
        <v>73000</v>
      </c>
    </row>
    <row r="209" spans="1:7" ht="25.5">
      <c r="A209" s="88" t="s">
        <v>73</v>
      </c>
      <c r="B209" s="94" t="s">
        <v>0</v>
      </c>
      <c r="C209" s="12" t="s">
        <v>116</v>
      </c>
      <c r="D209" s="12" t="s">
        <v>113</v>
      </c>
      <c r="E209" s="112" t="s">
        <v>283</v>
      </c>
      <c r="F209" s="112" t="s">
        <v>65</v>
      </c>
      <c r="G209" s="20">
        <v>73000</v>
      </c>
    </row>
    <row r="210" spans="1:7" ht="0.75" customHeight="1">
      <c r="A210" s="42" t="s">
        <v>355</v>
      </c>
      <c r="B210" s="94" t="s">
        <v>0</v>
      </c>
      <c r="C210" s="9" t="s">
        <v>116</v>
      </c>
      <c r="D210" s="9" t="s">
        <v>113</v>
      </c>
      <c r="E210" s="110" t="s">
        <v>270</v>
      </c>
      <c r="F210" s="110"/>
      <c r="G210" s="19">
        <f>G211</f>
        <v>0</v>
      </c>
    </row>
    <row r="211" spans="1:7" ht="15.75" hidden="1">
      <c r="A211" s="40" t="s">
        <v>317</v>
      </c>
      <c r="B211" s="94" t="s">
        <v>0</v>
      </c>
      <c r="C211" s="9" t="s">
        <v>116</v>
      </c>
      <c r="D211" s="9" t="s">
        <v>113</v>
      </c>
      <c r="E211" s="110" t="s">
        <v>80</v>
      </c>
      <c r="F211" s="110"/>
      <c r="G211" s="19">
        <f>G212</f>
        <v>0</v>
      </c>
    </row>
    <row r="212" spans="1:7" ht="15.75" hidden="1">
      <c r="A212" s="40" t="s">
        <v>318</v>
      </c>
      <c r="B212" s="94" t="s">
        <v>0</v>
      </c>
      <c r="C212" s="9" t="s">
        <v>116</v>
      </c>
      <c r="D212" s="9" t="s">
        <v>113</v>
      </c>
      <c r="E212" s="110" t="s">
        <v>316</v>
      </c>
      <c r="F212" s="110"/>
      <c r="G212" s="19">
        <f>G213</f>
        <v>0</v>
      </c>
    </row>
    <row r="213" spans="1:7" ht="25.5" hidden="1">
      <c r="A213" s="88" t="s">
        <v>73</v>
      </c>
      <c r="B213" s="94" t="s">
        <v>0</v>
      </c>
      <c r="C213" s="12" t="s">
        <v>116</v>
      </c>
      <c r="D213" s="12" t="s">
        <v>113</v>
      </c>
      <c r="E213" s="112" t="s">
        <v>316</v>
      </c>
      <c r="F213" s="112" t="s">
        <v>65</v>
      </c>
      <c r="G213" s="20">
        <v>0</v>
      </c>
    </row>
    <row r="214" spans="1:7" ht="38.25">
      <c r="A214" s="40" t="s">
        <v>279</v>
      </c>
      <c r="B214" s="94" t="s">
        <v>0</v>
      </c>
      <c r="C214" s="9" t="s">
        <v>116</v>
      </c>
      <c r="D214" s="9" t="s">
        <v>113</v>
      </c>
      <c r="E214" s="9" t="s">
        <v>141</v>
      </c>
      <c r="F214" s="9"/>
      <c r="G214" s="19">
        <f>G215</f>
        <v>2339662</v>
      </c>
    </row>
    <row r="215" spans="1:7" ht="38.25">
      <c r="A215" s="40" t="s">
        <v>288</v>
      </c>
      <c r="B215" s="94" t="s">
        <v>0</v>
      </c>
      <c r="C215" s="9" t="s">
        <v>116</v>
      </c>
      <c r="D215" s="9" t="s">
        <v>113</v>
      </c>
      <c r="E215" s="9" t="s">
        <v>140</v>
      </c>
      <c r="F215" s="9"/>
      <c r="G215" s="19">
        <f>G216</f>
        <v>2339662</v>
      </c>
    </row>
    <row r="216" spans="1:7" ht="63.75">
      <c r="A216" s="40" t="s">
        <v>137</v>
      </c>
      <c r="B216" s="94" t="s">
        <v>0</v>
      </c>
      <c r="C216" s="9" t="s">
        <v>116</v>
      </c>
      <c r="D216" s="9" t="s">
        <v>113</v>
      </c>
      <c r="E216" s="9" t="s">
        <v>138</v>
      </c>
      <c r="F216" s="9"/>
      <c r="G216" s="19">
        <f>G217+G218</f>
        <v>2339662</v>
      </c>
    </row>
    <row r="217" spans="1:7" ht="25.5">
      <c r="A217" s="88" t="s">
        <v>70</v>
      </c>
      <c r="B217" s="94" t="s">
        <v>0</v>
      </c>
      <c r="C217" s="12" t="s">
        <v>116</v>
      </c>
      <c r="D217" s="12" t="s">
        <v>113</v>
      </c>
      <c r="E217" s="12" t="s">
        <v>138</v>
      </c>
      <c r="F217" s="12" t="s">
        <v>67</v>
      </c>
      <c r="G217" s="20">
        <v>2329662</v>
      </c>
    </row>
    <row r="218" spans="1:7" ht="25.5">
      <c r="A218" s="88" t="s">
        <v>73</v>
      </c>
      <c r="B218" s="94" t="s">
        <v>0</v>
      </c>
      <c r="C218" s="14" t="s">
        <v>116</v>
      </c>
      <c r="D218" s="14" t="s">
        <v>113</v>
      </c>
      <c r="E218" s="12" t="s">
        <v>138</v>
      </c>
      <c r="F218" s="12" t="s">
        <v>65</v>
      </c>
      <c r="G218" s="20">
        <v>10000</v>
      </c>
    </row>
    <row r="219" spans="1:7" ht="38.25" hidden="1">
      <c r="A219" s="79" t="s">
        <v>81</v>
      </c>
      <c r="B219" s="94" t="s">
        <v>0</v>
      </c>
      <c r="C219" s="9">
        <v>10</v>
      </c>
      <c r="D219" s="9" t="s">
        <v>112</v>
      </c>
      <c r="E219" s="9" t="s">
        <v>132</v>
      </c>
      <c r="F219" s="9"/>
      <c r="G219" s="19">
        <f>G220</f>
        <v>0</v>
      </c>
    </row>
    <row r="220" spans="1:7" ht="15" customHeight="1" hidden="1">
      <c r="A220" s="79" t="s">
        <v>136</v>
      </c>
      <c r="B220" s="94" t="s">
        <v>0</v>
      </c>
      <c r="C220" s="9" t="s">
        <v>231</v>
      </c>
      <c r="D220" s="9" t="s">
        <v>112</v>
      </c>
      <c r="E220" s="9" t="s">
        <v>135</v>
      </c>
      <c r="F220" s="9"/>
      <c r="G220" s="34">
        <f>G221</f>
        <v>0</v>
      </c>
    </row>
    <row r="221" spans="1:7" ht="25.5" hidden="1">
      <c r="A221" s="40" t="s">
        <v>108</v>
      </c>
      <c r="B221" s="94" t="s">
        <v>0</v>
      </c>
      <c r="C221" s="9" t="s">
        <v>231</v>
      </c>
      <c r="D221" s="9" t="s">
        <v>112</v>
      </c>
      <c r="E221" s="9" t="s">
        <v>134</v>
      </c>
      <c r="F221" s="9"/>
      <c r="G221" s="19">
        <f>G222</f>
        <v>0</v>
      </c>
    </row>
    <row r="222" spans="1:7" ht="25.5" hidden="1">
      <c r="A222" s="40" t="s">
        <v>226</v>
      </c>
      <c r="B222" s="94" t="s">
        <v>0</v>
      </c>
      <c r="C222" s="9">
        <v>10</v>
      </c>
      <c r="D222" s="9" t="s">
        <v>112</v>
      </c>
      <c r="E222" s="9" t="s">
        <v>133</v>
      </c>
      <c r="F222" s="9"/>
      <c r="G222" s="19">
        <f>G224</f>
        <v>0</v>
      </c>
    </row>
    <row r="223" spans="1:7" ht="15.75" hidden="1">
      <c r="A223" s="41" t="s">
        <v>76</v>
      </c>
      <c r="B223" s="94" t="s">
        <v>0</v>
      </c>
      <c r="C223" s="12" t="s">
        <v>231</v>
      </c>
      <c r="D223" s="12" t="s">
        <v>112</v>
      </c>
      <c r="E223" s="12" t="s">
        <v>133</v>
      </c>
      <c r="F223" s="12" t="s">
        <v>71</v>
      </c>
      <c r="G223" s="19">
        <f>G224</f>
        <v>0</v>
      </c>
    </row>
    <row r="224" spans="1:7" ht="25.5" hidden="1">
      <c r="A224" s="41" t="s">
        <v>227</v>
      </c>
      <c r="B224" s="94" t="s">
        <v>0</v>
      </c>
      <c r="C224" s="12" t="s">
        <v>231</v>
      </c>
      <c r="D224" s="12" t="s">
        <v>112</v>
      </c>
      <c r="E224" s="12" t="s">
        <v>133</v>
      </c>
      <c r="F224" s="12" t="s">
        <v>235</v>
      </c>
      <c r="G224" s="20">
        <v>0</v>
      </c>
    </row>
    <row r="225" spans="1:7" ht="16.5">
      <c r="A225" s="47" t="s">
        <v>225</v>
      </c>
      <c r="B225" s="95" t="s">
        <v>0</v>
      </c>
      <c r="C225" s="46">
        <v>10</v>
      </c>
      <c r="D225" s="46"/>
      <c r="E225" s="111"/>
      <c r="F225" s="111"/>
      <c r="G225" s="48">
        <f>G226+G232</f>
        <v>409351</v>
      </c>
    </row>
    <row r="226" spans="1:7" ht="15.75">
      <c r="A226" s="40" t="s">
        <v>107</v>
      </c>
      <c r="B226" s="94" t="s">
        <v>0</v>
      </c>
      <c r="C226" s="9">
        <v>10</v>
      </c>
      <c r="D226" s="9" t="s">
        <v>110</v>
      </c>
      <c r="E226" s="110"/>
      <c r="F226" s="110"/>
      <c r="G226" s="19">
        <f>G227</f>
        <v>389351</v>
      </c>
    </row>
    <row r="227" spans="1:7" ht="38.25">
      <c r="A227" s="79" t="s">
        <v>364</v>
      </c>
      <c r="B227" s="94" t="s">
        <v>0</v>
      </c>
      <c r="C227" s="9">
        <v>10</v>
      </c>
      <c r="D227" s="9" t="s">
        <v>110</v>
      </c>
      <c r="E227" s="110" t="s">
        <v>132</v>
      </c>
      <c r="F227" s="110"/>
      <c r="G227" s="19">
        <f>G228</f>
        <v>389351</v>
      </c>
    </row>
    <row r="228" spans="1:7" ht="25.5">
      <c r="A228" s="79" t="s">
        <v>136</v>
      </c>
      <c r="B228" s="94" t="s">
        <v>0</v>
      </c>
      <c r="C228" s="9" t="s">
        <v>231</v>
      </c>
      <c r="D228" s="9" t="s">
        <v>110</v>
      </c>
      <c r="E228" s="110" t="s">
        <v>135</v>
      </c>
      <c r="F228" s="110"/>
      <c r="G228" s="34">
        <f>G229</f>
        <v>389351</v>
      </c>
    </row>
    <row r="229" spans="1:7" ht="25.5">
      <c r="A229" s="40" t="s">
        <v>108</v>
      </c>
      <c r="B229" s="94" t="s">
        <v>0</v>
      </c>
      <c r="C229" s="9" t="s">
        <v>231</v>
      </c>
      <c r="D229" s="9" t="s">
        <v>110</v>
      </c>
      <c r="E229" s="110" t="s">
        <v>319</v>
      </c>
      <c r="F229" s="110"/>
      <c r="G229" s="19">
        <f>G230</f>
        <v>389351</v>
      </c>
    </row>
    <row r="230" spans="1:7" ht="25.5">
      <c r="A230" s="40" t="s">
        <v>320</v>
      </c>
      <c r="B230" s="94" t="s">
        <v>0</v>
      </c>
      <c r="C230" s="9">
        <v>10</v>
      </c>
      <c r="D230" s="9" t="s">
        <v>110</v>
      </c>
      <c r="E230" s="110" t="s">
        <v>321</v>
      </c>
      <c r="F230" s="110"/>
      <c r="G230" s="19">
        <f>G231</f>
        <v>389351</v>
      </c>
    </row>
    <row r="231" spans="1:7" ht="15.75">
      <c r="A231" s="41" t="s">
        <v>109</v>
      </c>
      <c r="B231" s="94" t="s">
        <v>0</v>
      </c>
      <c r="C231" s="12" t="s">
        <v>231</v>
      </c>
      <c r="D231" s="12" t="s">
        <v>110</v>
      </c>
      <c r="E231" s="112" t="s">
        <v>321</v>
      </c>
      <c r="F231" s="112" t="s">
        <v>71</v>
      </c>
      <c r="G231" s="20">
        <v>389351</v>
      </c>
    </row>
    <row r="232" spans="1:7" ht="15.75">
      <c r="A232" s="40" t="s">
        <v>238</v>
      </c>
      <c r="B232" s="94" t="s">
        <v>0</v>
      </c>
      <c r="C232" s="9">
        <v>10</v>
      </c>
      <c r="D232" s="9" t="s">
        <v>112</v>
      </c>
      <c r="E232" s="110"/>
      <c r="F232" s="110"/>
      <c r="G232" s="19">
        <f>G233</f>
        <v>20000</v>
      </c>
    </row>
    <row r="233" spans="1:7" ht="38.25">
      <c r="A233" s="79" t="s">
        <v>370</v>
      </c>
      <c r="B233" s="94" t="s">
        <v>0</v>
      </c>
      <c r="C233" s="9">
        <v>10</v>
      </c>
      <c r="D233" s="9" t="s">
        <v>112</v>
      </c>
      <c r="E233" s="110" t="s">
        <v>132</v>
      </c>
      <c r="F233" s="110"/>
      <c r="G233" s="19">
        <f>G234</f>
        <v>20000</v>
      </c>
    </row>
    <row r="234" spans="1:7" ht="25.5">
      <c r="A234" s="79" t="s">
        <v>136</v>
      </c>
      <c r="B234" s="94" t="s">
        <v>0</v>
      </c>
      <c r="C234" s="9" t="s">
        <v>231</v>
      </c>
      <c r="D234" s="9" t="s">
        <v>112</v>
      </c>
      <c r="E234" s="110" t="s">
        <v>135</v>
      </c>
      <c r="F234" s="110"/>
      <c r="G234" s="34">
        <f>G235</f>
        <v>20000</v>
      </c>
    </row>
    <row r="235" spans="1:7" ht="25.5">
      <c r="A235" s="40" t="s">
        <v>108</v>
      </c>
      <c r="B235" s="94" t="s">
        <v>0</v>
      </c>
      <c r="C235" s="9" t="s">
        <v>231</v>
      </c>
      <c r="D235" s="9" t="s">
        <v>112</v>
      </c>
      <c r="E235" s="110" t="s">
        <v>319</v>
      </c>
      <c r="F235" s="110"/>
      <c r="G235" s="19">
        <f>G236</f>
        <v>20000</v>
      </c>
    </row>
    <row r="236" spans="1:7" ht="25.5">
      <c r="A236" s="40" t="s">
        <v>322</v>
      </c>
      <c r="B236" s="94" t="s">
        <v>0</v>
      </c>
      <c r="C236" s="9">
        <v>10</v>
      </c>
      <c r="D236" s="9" t="s">
        <v>112</v>
      </c>
      <c r="E236" s="110" t="s">
        <v>323</v>
      </c>
      <c r="F236" s="110"/>
      <c r="G236" s="19">
        <f>G237</f>
        <v>20000</v>
      </c>
    </row>
    <row r="237" spans="1:7" ht="15.75">
      <c r="A237" s="41" t="s">
        <v>109</v>
      </c>
      <c r="B237" s="94" t="s">
        <v>0</v>
      </c>
      <c r="C237" s="12" t="s">
        <v>231</v>
      </c>
      <c r="D237" s="12" t="s">
        <v>112</v>
      </c>
      <c r="E237" s="112" t="s">
        <v>323</v>
      </c>
      <c r="F237" s="112" t="s">
        <v>71</v>
      </c>
      <c r="G237" s="20">
        <v>20000</v>
      </c>
    </row>
    <row r="238" spans="1:7" ht="38.25">
      <c r="A238" s="87" t="s">
        <v>279</v>
      </c>
      <c r="B238" s="94" t="s">
        <v>0</v>
      </c>
      <c r="C238" s="9" t="s">
        <v>231</v>
      </c>
      <c r="D238" s="9" t="s">
        <v>112</v>
      </c>
      <c r="E238" s="9" t="s">
        <v>141</v>
      </c>
      <c r="F238" s="9"/>
      <c r="G238" s="19">
        <f>G239</f>
        <v>70000</v>
      </c>
    </row>
    <row r="239" spans="1:7" ht="38.25">
      <c r="A239" s="87" t="s">
        <v>288</v>
      </c>
      <c r="B239" s="94" t="s">
        <v>0</v>
      </c>
      <c r="C239" s="9" t="s">
        <v>231</v>
      </c>
      <c r="D239" s="9" t="s">
        <v>112</v>
      </c>
      <c r="E239" s="9" t="s">
        <v>140</v>
      </c>
      <c r="F239" s="9"/>
      <c r="G239" s="19">
        <f>G240</f>
        <v>70000</v>
      </c>
    </row>
    <row r="240" spans="1:7" ht="51">
      <c r="A240" s="89" t="s">
        <v>333</v>
      </c>
      <c r="B240" s="94" t="s">
        <v>0</v>
      </c>
      <c r="C240" s="9" t="s">
        <v>231</v>
      </c>
      <c r="D240" s="9" t="s">
        <v>112</v>
      </c>
      <c r="E240" s="9" t="s">
        <v>66</v>
      </c>
      <c r="F240" s="9"/>
      <c r="G240" s="19">
        <f>G242</f>
        <v>70000</v>
      </c>
    </row>
    <row r="241" spans="1:7" ht="15.75">
      <c r="A241" s="41" t="s">
        <v>313</v>
      </c>
      <c r="B241" s="94" t="s">
        <v>0</v>
      </c>
      <c r="C241" s="12" t="s">
        <v>231</v>
      </c>
      <c r="D241" s="12" t="s">
        <v>112</v>
      </c>
      <c r="E241" s="12" t="s">
        <v>66</v>
      </c>
      <c r="F241" s="112" t="s">
        <v>312</v>
      </c>
      <c r="G241" s="19">
        <f>G242</f>
        <v>70000</v>
      </c>
    </row>
    <row r="242" spans="1:7" ht="38.25">
      <c r="A242" s="41" t="s">
        <v>315</v>
      </c>
      <c r="B242" s="94" t="s">
        <v>0</v>
      </c>
      <c r="C242" s="12" t="s">
        <v>231</v>
      </c>
      <c r="D242" s="12" t="s">
        <v>112</v>
      </c>
      <c r="E242" s="12" t="s">
        <v>66</v>
      </c>
      <c r="F242" s="112" t="s">
        <v>314</v>
      </c>
      <c r="G242" s="20">
        <v>70000</v>
      </c>
    </row>
    <row r="243" spans="1:7" ht="16.5">
      <c r="A243" s="47" t="s">
        <v>119</v>
      </c>
      <c r="B243" s="95" t="s">
        <v>0</v>
      </c>
      <c r="C243" s="46">
        <v>11</v>
      </c>
      <c r="D243" s="46"/>
      <c r="E243" s="46"/>
      <c r="F243" s="46"/>
      <c r="G243" s="48">
        <f>G244</f>
        <v>30000</v>
      </c>
    </row>
    <row r="244" spans="1:7" ht="15.75">
      <c r="A244" s="40" t="s">
        <v>228</v>
      </c>
      <c r="B244" s="94" t="s">
        <v>0</v>
      </c>
      <c r="C244" s="9">
        <v>11</v>
      </c>
      <c r="D244" s="9" t="s">
        <v>110</v>
      </c>
      <c r="E244" s="9"/>
      <c r="F244" s="9"/>
      <c r="G244" s="19">
        <f>G245</f>
        <v>30000</v>
      </c>
    </row>
    <row r="245" spans="1:7" ht="25.5">
      <c r="A245" s="40" t="s">
        <v>365</v>
      </c>
      <c r="B245" s="94" t="s">
        <v>0</v>
      </c>
      <c r="C245" s="9">
        <v>11</v>
      </c>
      <c r="D245" s="9" t="s">
        <v>110</v>
      </c>
      <c r="E245" s="9" t="s">
        <v>129</v>
      </c>
      <c r="F245" s="9"/>
      <c r="G245" s="19">
        <f>G246</f>
        <v>30000</v>
      </c>
    </row>
    <row r="246" spans="1:7" ht="25.5">
      <c r="A246" s="40" t="s">
        <v>131</v>
      </c>
      <c r="B246" s="94" t="s">
        <v>0</v>
      </c>
      <c r="C246" s="9" t="s">
        <v>236</v>
      </c>
      <c r="D246" s="9" t="s">
        <v>110</v>
      </c>
      <c r="E246" s="9" t="s">
        <v>130</v>
      </c>
      <c r="F246" s="9"/>
      <c r="G246" s="34">
        <f>G247</f>
        <v>30000</v>
      </c>
    </row>
    <row r="247" spans="1:7" ht="15.75">
      <c r="A247" s="40" t="s">
        <v>120</v>
      </c>
      <c r="B247" s="94" t="s">
        <v>0</v>
      </c>
      <c r="C247" s="9">
        <v>11</v>
      </c>
      <c r="D247" s="9" t="s">
        <v>110</v>
      </c>
      <c r="E247" s="9" t="s">
        <v>128</v>
      </c>
      <c r="F247" s="9"/>
      <c r="G247" s="19">
        <f>G248</f>
        <v>30000</v>
      </c>
    </row>
    <row r="248" spans="1:7" ht="25.5">
      <c r="A248" s="88" t="s">
        <v>73</v>
      </c>
      <c r="B248" s="94" t="s">
        <v>0</v>
      </c>
      <c r="C248" s="12" t="s">
        <v>236</v>
      </c>
      <c r="D248" s="12" t="s">
        <v>110</v>
      </c>
      <c r="E248" s="12" t="s">
        <v>128</v>
      </c>
      <c r="F248" s="12" t="s">
        <v>65</v>
      </c>
      <c r="G248" s="20">
        <v>30000</v>
      </c>
    </row>
    <row r="249" spans="1:7" ht="3" customHeight="1">
      <c r="A249" s="47" t="s">
        <v>326</v>
      </c>
      <c r="B249" s="95" t="s">
        <v>0</v>
      </c>
      <c r="C249" s="46" t="s">
        <v>230</v>
      </c>
      <c r="D249" s="46"/>
      <c r="E249" s="111"/>
      <c r="F249" s="46"/>
      <c r="G249" s="48">
        <f>G250</f>
        <v>0</v>
      </c>
    </row>
    <row r="250" spans="1:7" ht="25.5" hidden="1">
      <c r="A250" s="40" t="s">
        <v>327</v>
      </c>
      <c r="B250" s="94" t="s">
        <v>0</v>
      </c>
      <c r="C250" s="9" t="s">
        <v>230</v>
      </c>
      <c r="D250" s="9" t="s">
        <v>110</v>
      </c>
      <c r="E250" s="110"/>
      <c r="F250" s="12"/>
      <c r="G250" s="19">
        <f>G251</f>
        <v>0</v>
      </c>
    </row>
    <row r="251" spans="1:7" ht="38.25" hidden="1">
      <c r="A251" s="87" t="s">
        <v>328</v>
      </c>
      <c r="B251" s="94" t="s">
        <v>0</v>
      </c>
      <c r="C251" s="9" t="s">
        <v>230</v>
      </c>
      <c r="D251" s="9" t="s">
        <v>110</v>
      </c>
      <c r="E251" s="110" t="s">
        <v>141</v>
      </c>
      <c r="F251" s="12"/>
      <c r="G251" s="19">
        <f>G252</f>
        <v>0</v>
      </c>
    </row>
    <row r="252" spans="1:7" ht="38.25" hidden="1">
      <c r="A252" s="87" t="s">
        <v>324</v>
      </c>
      <c r="B252" s="94" t="s">
        <v>0</v>
      </c>
      <c r="C252" s="9" t="s">
        <v>230</v>
      </c>
      <c r="D252" s="9" t="s">
        <v>110</v>
      </c>
      <c r="E252" s="110" t="s">
        <v>140</v>
      </c>
      <c r="F252" s="12"/>
      <c r="G252" s="19">
        <f>G253</f>
        <v>0</v>
      </c>
    </row>
    <row r="253" spans="1:7" ht="15.75" hidden="1">
      <c r="A253" s="88" t="s">
        <v>329</v>
      </c>
      <c r="B253" s="94" t="s">
        <v>0</v>
      </c>
      <c r="C253" s="12" t="s">
        <v>230</v>
      </c>
      <c r="D253" s="12" t="s">
        <v>110</v>
      </c>
      <c r="E253" s="112" t="s">
        <v>331</v>
      </c>
      <c r="F253" s="12"/>
      <c r="G253" s="19">
        <f>G254</f>
        <v>0</v>
      </c>
    </row>
    <row r="254" spans="1:7" ht="15.75" hidden="1">
      <c r="A254" s="88" t="s">
        <v>330</v>
      </c>
      <c r="B254" s="94" t="s">
        <v>0</v>
      </c>
      <c r="C254" s="12" t="s">
        <v>230</v>
      </c>
      <c r="D254" s="12" t="s">
        <v>110</v>
      </c>
      <c r="E254" s="112" t="s">
        <v>331</v>
      </c>
      <c r="F254" s="12" t="s">
        <v>4</v>
      </c>
      <c r="G254" s="20">
        <v>0</v>
      </c>
    </row>
    <row r="255" spans="1:7" ht="15.75">
      <c r="A255" s="44" t="s">
        <v>239</v>
      </c>
      <c r="B255" s="96"/>
      <c r="C255" s="30"/>
      <c r="D255" s="30"/>
      <c r="E255" s="30"/>
      <c r="F255" s="30"/>
      <c r="G255" s="31">
        <f>G7+G50+G57+G92+G113+G179+G185+G243+G225+G249+G238+G175</f>
        <v>36693566.980000004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1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65.421875" style="7" customWidth="1"/>
    <col min="2" max="2" width="15.00390625" style="22" customWidth="1"/>
    <col min="3" max="3" width="7.00390625" style="23" customWidth="1"/>
    <col min="4" max="4" width="6.140625" style="23" customWidth="1"/>
    <col min="5" max="5" width="7.28125" style="23" customWidth="1"/>
    <col min="6" max="6" width="5.57421875" style="23" customWidth="1"/>
    <col min="7" max="7" width="15.28125" style="21" customWidth="1"/>
  </cols>
  <sheetData>
    <row r="1" spans="1:7" ht="91.5" customHeight="1">
      <c r="A1" s="249" t="s">
        <v>488</v>
      </c>
      <c r="B1" s="250"/>
      <c r="C1" s="250"/>
      <c r="D1" s="250"/>
      <c r="E1" s="250"/>
      <c r="F1" s="250"/>
      <c r="G1" s="250"/>
    </row>
    <row r="2" spans="1:7" ht="91.5" customHeight="1">
      <c r="A2" s="249" t="s">
        <v>487</v>
      </c>
      <c r="B2" s="250"/>
      <c r="C2" s="250"/>
      <c r="D2" s="250"/>
      <c r="E2" s="250"/>
      <c r="F2" s="250"/>
      <c r="G2" s="250"/>
    </row>
    <row r="3" spans="1:7" ht="63" customHeight="1">
      <c r="A3" s="247" t="s">
        <v>453</v>
      </c>
      <c r="B3" s="248"/>
      <c r="C3" s="248"/>
      <c r="D3" s="248"/>
      <c r="E3" s="248"/>
      <c r="F3" s="248"/>
      <c r="G3" s="248"/>
    </row>
    <row r="4" spans="1:7" ht="16.5" thickBot="1">
      <c r="A4" s="166"/>
      <c r="B4" s="167"/>
      <c r="C4" s="168"/>
      <c r="D4" s="168"/>
      <c r="E4" s="168"/>
      <c r="F4" s="168"/>
      <c r="G4" s="169" t="s">
        <v>172</v>
      </c>
    </row>
    <row r="5" spans="1:7" ht="15.75">
      <c r="A5" s="251" t="s">
        <v>189</v>
      </c>
      <c r="B5" s="253" t="s">
        <v>125</v>
      </c>
      <c r="C5" s="255" t="s">
        <v>190</v>
      </c>
      <c r="D5" s="255" t="s">
        <v>124</v>
      </c>
      <c r="E5" s="255" t="s">
        <v>88</v>
      </c>
      <c r="F5" s="255" t="s">
        <v>191</v>
      </c>
      <c r="G5" s="170" t="s">
        <v>90</v>
      </c>
    </row>
    <row r="6" spans="1:7" ht="49.5" customHeight="1">
      <c r="A6" s="252"/>
      <c r="B6" s="254"/>
      <c r="C6" s="256"/>
      <c r="D6" s="256"/>
      <c r="E6" s="256"/>
      <c r="F6" s="256"/>
      <c r="G6" s="171" t="s">
        <v>452</v>
      </c>
    </row>
    <row r="7" spans="1:8" ht="31.5">
      <c r="A7" s="172" t="s">
        <v>365</v>
      </c>
      <c r="B7" s="98" t="s">
        <v>129</v>
      </c>
      <c r="C7" s="101"/>
      <c r="D7" s="101"/>
      <c r="E7" s="101"/>
      <c r="F7" s="101"/>
      <c r="G7" s="106">
        <f>G8</f>
        <v>30000</v>
      </c>
      <c r="H7" t="s">
        <v>472</v>
      </c>
    </row>
    <row r="8" spans="1:7" ht="15.75">
      <c r="A8" s="173" t="s">
        <v>120</v>
      </c>
      <c r="B8" s="127" t="s">
        <v>130</v>
      </c>
      <c r="C8" s="174"/>
      <c r="D8" s="174"/>
      <c r="E8" s="174"/>
      <c r="F8" s="174"/>
      <c r="G8" s="107">
        <f>G9</f>
        <v>30000</v>
      </c>
    </row>
    <row r="9" spans="1:7" ht="15.75">
      <c r="A9" s="173" t="s">
        <v>119</v>
      </c>
      <c r="B9" s="127" t="s">
        <v>325</v>
      </c>
      <c r="C9" s="174">
        <v>11</v>
      </c>
      <c r="D9" s="174"/>
      <c r="E9" s="174"/>
      <c r="F9" s="174"/>
      <c r="G9" s="107">
        <f>G10</f>
        <v>30000</v>
      </c>
    </row>
    <row r="10" spans="1:7" ht="15.75">
      <c r="A10" s="173" t="s">
        <v>277</v>
      </c>
      <c r="B10" s="127" t="s">
        <v>325</v>
      </c>
      <c r="C10" s="174">
        <v>11</v>
      </c>
      <c r="D10" s="174" t="s">
        <v>110</v>
      </c>
      <c r="E10" s="174"/>
      <c r="F10" s="174"/>
      <c r="G10" s="107">
        <f>G11</f>
        <v>30000</v>
      </c>
    </row>
    <row r="11" spans="1:7" ht="31.5">
      <c r="A11" s="175" t="s">
        <v>73</v>
      </c>
      <c r="B11" s="127" t="s">
        <v>325</v>
      </c>
      <c r="C11" s="174" t="s">
        <v>236</v>
      </c>
      <c r="D11" s="174" t="s">
        <v>110</v>
      </c>
      <c r="E11" s="174" t="s">
        <v>65</v>
      </c>
      <c r="F11" s="174"/>
      <c r="G11" s="107">
        <f>G12</f>
        <v>30000</v>
      </c>
    </row>
    <row r="12" spans="1:7" ht="31.5">
      <c r="A12" s="173" t="s">
        <v>5</v>
      </c>
      <c r="B12" s="127" t="s">
        <v>325</v>
      </c>
      <c r="C12" s="174">
        <v>11</v>
      </c>
      <c r="D12" s="174" t="s">
        <v>110</v>
      </c>
      <c r="E12" s="174" t="s">
        <v>65</v>
      </c>
      <c r="F12" s="174" t="s">
        <v>0</v>
      </c>
      <c r="G12" s="104">
        <v>30000</v>
      </c>
    </row>
    <row r="13" spans="1:8" ht="47.25">
      <c r="A13" s="176" t="s">
        <v>372</v>
      </c>
      <c r="B13" s="98" t="s">
        <v>132</v>
      </c>
      <c r="C13" s="101"/>
      <c r="D13" s="101"/>
      <c r="E13" s="101"/>
      <c r="F13" s="101"/>
      <c r="G13" s="106">
        <f>G14</f>
        <v>409351</v>
      </c>
      <c r="H13" t="s">
        <v>472</v>
      </c>
    </row>
    <row r="14" spans="1:7" ht="31.5">
      <c r="A14" s="173" t="s">
        <v>108</v>
      </c>
      <c r="B14" s="127" t="s">
        <v>135</v>
      </c>
      <c r="C14" s="174"/>
      <c r="D14" s="174"/>
      <c r="E14" s="174"/>
      <c r="F14" s="174"/>
      <c r="G14" s="107">
        <f>G15+G20</f>
        <v>409351</v>
      </c>
    </row>
    <row r="15" spans="1:7" ht="15.75">
      <c r="A15" s="177" t="s">
        <v>192</v>
      </c>
      <c r="B15" s="127" t="s">
        <v>319</v>
      </c>
      <c r="C15" s="174">
        <v>10</v>
      </c>
      <c r="D15" s="174"/>
      <c r="E15" s="174"/>
      <c r="F15" s="174"/>
      <c r="G15" s="107">
        <f>G16</f>
        <v>389351</v>
      </c>
    </row>
    <row r="16" spans="1:7" ht="15.75">
      <c r="A16" s="177" t="s">
        <v>107</v>
      </c>
      <c r="B16" s="127" t="s">
        <v>319</v>
      </c>
      <c r="C16" s="174">
        <v>10</v>
      </c>
      <c r="D16" s="174" t="s">
        <v>110</v>
      </c>
      <c r="E16" s="174"/>
      <c r="F16" s="174"/>
      <c r="G16" s="107">
        <f>G17</f>
        <v>389351</v>
      </c>
    </row>
    <row r="17" spans="1:7" ht="31.5">
      <c r="A17" s="177" t="s">
        <v>6</v>
      </c>
      <c r="B17" s="127" t="s">
        <v>321</v>
      </c>
      <c r="C17" s="174">
        <v>10</v>
      </c>
      <c r="D17" s="174" t="s">
        <v>110</v>
      </c>
      <c r="E17" s="174"/>
      <c r="F17" s="174"/>
      <c r="G17" s="107">
        <f>G18</f>
        <v>389351</v>
      </c>
    </row>
    <row r="18" spans="1:7" ht="15.75">
      <c r="A18" s="177" t="s">
        <v>109</v>
      </c>
      <c r="B18" s="127" t="s">
        <v>321</v>
      </c>
      <c r="C18" s="174" t="s">
        <v>231</v>
      </c>
      <c r="D18" s="174" t="s">
        <v>110</v>
      </c>
      <c r="E18" s="174" t="s">
        <v>71</v>
      </c>
      <c r="F18" s="97"/>
      <c r="G18" s="107">
        <f>G19</f>
        <v>389351</v>
      </c>
    </row>
    <row r="19" spans="1:7" ht="31.5">
      <c r="A19" s="173" t="s">
        <v>7</v>
      </c>
      <c r="B19" s="127" t="s">
        <v>321</v>
      </c>
      <c r="C19" s="174">
        <v>10</v>
      </c>
      <c r="D19" s="174" t="s">
        <v>110</v>
      </c>
      <c r="E19" s="174" t="s">
        <v>71</v>
      </c>
      <c r="F19" s="174" t="s">
        <v>0</v>
      </c>
      <c r="G19" s="104">
        <v>389351</v>
      </c>
    </row>
    <row r="20" spans="1:7" ht="31.5">
      <c r="A20" s="173" t="s">
        <v>118</v>
      </c>
      <c r="B20" s="127" t="s">
        <v>323</v>
      </c>
      <c r="C20" s="174"/>
      <c r="D20" s="174"/>
      <c r="E20" s="174"/>
      <c r="F20" s="174"/>
      <c r="G20" s="107">
        <f>G21</f>
        <v>20000</v>
      </c>
    </row>
    <row r="21" spans="1:7" ht="15.75">
      <c r="A21" s="173" t="s">
        <v>193</v>
      </c>
      <c r="B21" s="127" t="s">
        <v>323</v>
      </c>
      <c r="C21" s="174">
        <v>10</v>
      </c>
      <c r="D21" s="174" t="s">
        <v>112</v>
      </c>
      <c r="E21" s="174"/>
      <c r="F21" s="174"/>
      <c r="G21" s="107">
        <f>G22</f>
        <v>20000</v>
      </c>
    </row>
    <row r="22" spans="1:7" ht="15.75">
      <c r="A22" s="177" t="s">
        <v>109</v>
      </c>
      <c r="B22" s="127" t="s">
        <v>323</v>
      </c>
      <c r="C22" s="174" t="s">
        <v>231</v>
      </c>
      <c r="D22" s="174" t="s">
        <v>112</v>
      </c>
      <c r="E22" s="174" t="s">
        <v>71</v>
      </c>
      <c r="F22" s="97"/>
      <c r="G22" s="107">
        <f>G23</f>
        <v>20000</v>
      </c>
    </row>
    <row r="23" spans="1:7" ht="31.5">
      <c r="A23" s="173" t="s">
        <v>7</v>
      </c>
      <c r="B23" s="127" t="s">
        <v>323</v>
      </c>
      <c r="C23" s="174">
        <v>10</v>
      </c>
      <c r="D23" s="174" t="s">
        <v>112</v>
      </c>
      <c r="E23" s="174" t="s">
        <v>71</v>
      </c>
      <c r="F23" s="174" t="s">
        <v>0</v>
      </c>
      <c r="G23" s="104">
        <v>20000</v>
      </c>
    </row>
    <row r="24" spans="1:7" ht="47.25">
      <c r="A24" s="176" t="s">
        <v>373</v>
      </c>
      <c r="B24" s="98" t="s">
        <v>144</v>
      </c>
      <c r="C24" s="101"/>
      <c r="D24" s="101"/>
      <c r="E24" s="101"/>
      <c r="F24" s="101"/>
      <c r="G24" s="106">
        <f>G25</f>
        <v>83000</v>
      </c>
    </row>
    <row r="25" spans="1:7" ht="31.5">
      <c r="A25" s="173" t="s">
        <v>147</v>
      </c>
      <c r="B25" s="127" t="s">
        <v>145</v>
      </c>
      <c r="C25" s="97"/>
      <c r="D25" s="97"/>
      <c r="E25" s="97"/>
      <c r="F25" s="97"/>
      <c r="G25" s="107">
        <f>G26+G31</f>
        <v>83000</v>
      </c>
    </row>
    <row r="26" spans="1:7" ht="15.75">
      <c r="A26" s="173" t="s">
        <v>92</v>
      </c>
      <c r="B26" s="127" t="s">
        <v>283</v>
      </c>
      <c r="C26" s="174" t="s">
        <v>110</v>
      </c>
      <c r="D26" s="174"/>
      <c r="E26" s="174"/>
      <c r="F26" s="174"/>
      <c r="G26" s="107">
        <f>G27</f>
        <v>10000</v>
      </c>
    </row>
    <row r="27" spans="1:7" ht="15.75">
      <c r="A27" s="173" t="s">
        <v>94</v>
      </c>
      <c r="B27" s="127" t="s">
        <v>283</v>
      </c>
      <c r="C27" s="174" t="s">
        <v>110</v>
      </c>
      <c r="D27" s="174" t="s">
        <v>230</v>
      </c>
      <c r="E27" s="174"/>
      <c r="F27" s="174"/>
      <c r="G27" s="107">
        <f>G28</f>
        <v>10000</v>
      </c>
    </row>
    <row r="28" spans="1:7" ht="31.5">
      <c r="A28" s="173" t="s">
        <v>8</v>
      </c>
      <c r="B28" s="127" t="s">
        <v>283</v>
      </c>
      <c r="C28" s="174" t="s">
        <v>110</v>
      </c>
      <c r="D28" s="174" t="s">
        <v>230</v>
      </c>
      <c r="E28" s="174"/>
      <c r="F28" s="174"/>
      <c r="G28" s="107">
        <f>G29</f>
        <v>10000</v>
      </c>
    </row>
    <row r="29" spans="1:7" ht="15.75">
      <c r="A29" s="88" t="s">
        <v>384</v>
      </c>
      <c r="B29" s="127" t="s">
        <v>283</v>
      </c>
      <c r="C29" s="174" t="s">
        <v>110</v>
      </c>
      <c r="D29" s="174" t="s">
        <v>230</v>
      </c>
      <c r="E29" s="174" t="s">
        <v>383</v>
      </c>
      <c r="F29" s="174"/>
      <c r="G29" s="107">
        <f>G30</f>
        <v>10000</v>
      </c>
    </row>
    <row r="30" spans="1:7" ht="31.5">
      <c r="A30" s="173" t="s">
        <v>7</v>
      </c>
      <c r="B30" s="127" t="s">
        <v>283</v>
      </c>
      <c r="C30" s="174" t="s">
        <v>110</v>
      </c>
      <c r="D30" s="174" t="s">
        <v>230</v>
      </c>
      <c r="E30" s="174" t="s">
        <v>383</v>
      </c>
      <c r="F30" s="174" t="s">
        <v>0</v>
      </c>
      <c r="G30" s="104">
        <v>10000</v>
      </c>
    </row>
    <row r="31" spans="1:7" ht="15.75">
      <c r="A31" s="173" t="s">
        <v>9</v>
      </c>
      <c r="B31" s="127" t="s">
        <v>283</v>
      </c>
      <c r="C31" s="174" t="s">
        <v>116</v>
      </c>
      <c r="D31" s="174"/>
      <c r="E31" s="174"/>
      <c r="F31" s="174"/>
      <c r="G31" s="107">
        <f>G32</f>
        <v>73000</v>
      </c>
    </row>
    <row r="32" spans="1:7" ht="15.75">
      <c r="A32" s="173" t="s">
        <v>10</v>
      </c>
      <c r="B32" s="127" t="s">
        <v>283</v>
      </c>
      <c r="C32" s="174" t="s">
        <v>116</v>
      </c>
      <c r="D32" s="174" t="s">
        <v>113</v>
      </c>
      <c r="E32" s="174"/>
      <c r="F32" s="174"/>
      <c r="G32" s="107">
        <f>G33</f>
        <v>73000</v>
      </c>
    </row>
    <row r="33" spans="1:7" ht="31.5">
      <c r="A33" s="173" t="s">
        <v>93</v>
      </c>
      <c r="B33" s="127" t="s">
        <v>283</v>
      </c>
      <c r="C33" s="174" t="s">
        <v>116</v>
      </c>
      <c r="D33" s="174" t="s">
        <v>113</v>
      </c>
      <c r="E33" s="174" t="s">
        <v>65</v>
      </c>
      <c r="F33" s="174"/>
      <c r="G33" s="107">
        <f>G34</f>
        <v>73000</v>
      </c>
    </row>
    <row r="34" spans="1:7" ht="31.5">
      <c r="A34" s="173" t="s">
        <v>7</v>
      </c>
      <c r="B34" s="127" t="s">
        <v>283</v>
      </c>
      <c r="C34" s="174" t="s">
        <v>116</v>
      </c>
      <c r="D34" s="174" t="s">
        <v>113</v>
      </c>
      <c r="E34" s="174" t="s">
        <v>65</v>
      </c>
      <c r="F34" s="174" t="s">
        <v>0</v>
      </c>
      <c r="G34" s="104">
        <v>73000</v>
      </c>
    </row>
    <row r="35" spans="1:7" ht="47.25">
      <c r="A35" s="200" t="s">
        <v>369</v>
      </c>
      <c r="B35" s="98" t="s">
        <v>148</v>
      </c>
      <c r="C35" s="100"/>
      <c r="D35" s="100"/>
      <c r="E35" s="100"/>
      <c r="F35" s="100"/>
      <c r="G35" s="106">
        <f aca="true" t="shared" si="0" ref="G35:G43">G36</f>
        <v>10500</v>
      </c>
    </row>
    <row r="36" spans="1:7" ht="31.5">
      <c r="A36" s="173" t="s">
        <v>152</v>
      </c>
      <c r="B36" s="127" t="s">
        <v>146</v>
      </c>
      <c r="C36" s="174"/>
      <c r="D36" s="174"/>
      <c r="E36" s="174"/>
      <c r="F36" s="174"/>
      <c r="G36" s="107">
        <f>G37+G42</f>
        <v>10500</v>
      </c>
    </row>
    <row r="37" spans="1:7" ht="15.75">
      <c r="A37" s="173" t="s">
        <v>340</v>
      </c>
      <c r="B37" s="127" t="s">
        <v>305</v>
      </c>
      <c r="C37" s="174" t="s">
        <v>114</v>
      </c>
      <c r="D37" s="174"/>
      <c r="E37" s="174"/>
      <c r="F37" s="174"/>
      <c r="G37" s="107">
        <f t="shared" si="0"/>
        <v>10500</v>
      </c>
    </row>
    <row r="38" spans="1:7" ht="15.75">
      <c r="A38" s="173" t="s">
        <v>404</v>
      </c>
      <c r="B38" s="127" t="s">
        <v>305</v>
      </c>
      <c r="C38" s="174" t="s">
        <v>114</v>
      </c>
      <c r="D38" s="174" t="s">
        <v>114</v>
      </c>
      <c r="E38" s="174"/>
      <c r="F38" s="174"/>
      <c r="G38" s="107">
        <f t="shared" si="0"/>
        <v>10500</v>
      </c>
    </row>
    <row r="39" spans="1:7" ht="31.5">
      <c r="A39" s="173" t="s">
        <v>11</v>
      </c>
      <c r="B39" s="127" t="s">
        <v>305</v>
      </c>
      <c r="C39" s="174" t="s">
        <v>114</v>
      </c>
      <c r="D39" s="174" t="s">
        <v>114</v>
      </c>
      <c r="E39" s="174"/>
      <c r="F39" s="174"/>
      <c r="G39" s="107">
        <f t="shared" si="0"/>
        <v>10500</v>
      </c>
    </row>
    <row r="40" spans="1:7" ht="31.5">
      <c r="A40" s="173" t="s">
        <v>93</v>
      </c>
      <c r="B40" s="127" t="s">
        <v>305</v>
      </c>
      <c r="C40" s="174" t="s">
        <v>114</v>
      </c>
      <c r="D40" s="174" t="s">
        <v>114</v>
      </c>
      <c r="E40" s="174" t="s">
        <v>65</v>
      </c>
      <c r="F40" s="174"/>
      <c r="G40" s="107">
        <f t="shared" si="0"/>
        <v>10500</v>
      </c>
    </row>
    <row r="41" spans="1:7" ht="29.25" customHeight="1">
      <c r="A41" s="173" t="s">
        <v>7</v>
      </c>
      <c r="B41" s="127" t="s">
        <v>305</v>
      </c>
      <c r="C41" s="174" t="s">
        <v>114</v>
      </c>
      <c r="D41" s="174" t="s">
        <v>114</v>
      </c>
      <c r="E41" s="174" t="s">
        <v>65</v>
      </c>
      <c r="F41" s="174" t="s">
        <v>0</v>
      </c>
      <c r="G41" s="104">
        <v>10500</v>
      </c>
    </row>
    <row r="42" spans="1:7" ht="31.5" hidden="1">
      <c r="A42" s="173" t="s">
        <v>11</v>
      </c>
      <c r="B42" s="127" t="s">
        <v>412</v>
      </c>
      <c r="C42" s="174" t="s">
        <v>114</v>
      </c>
      <c r="D42" s="174" t="s">
        <v>114</v>
      </c>
      <c r="E42" s="174"/>
      <c r="F42" s="174"/>
      <c r="G42" s="107">
        <f t="shared" si="0"/>
        <v>0</v>
      </c>
    </row>
    <row r="43" spans="1:7" ht="31.5" hidden="1">
      <c r="A43" s="173" t="s">
        <v>93</v>
      </c>
      <c r="B43" s="127" t="s">
        <v>412</v>
      </c>
      <c r="C43" s="174" t="s">
        <v>114</v>
      </c>
      <c r="D43" s="174" t="s">
        <v>114</v>
      </c>
      <c r="E43" s="174" t="s">
        <v>65</v>
      </c>
      <c r="F43" s="174"/>
      <c r="G43" s="107">
        <f t="shared" si="0"/>
        <v>0</v>
      </c>
    </row>
    <row r="44" spans="1:7" ht="30.75" customHeight="1" hidden="1">
      <c r="A44" s="173" t="s">
        <v>7</v>
      </c>
      <c r="B44" s="127" t="s">
        <v>412</v>
      </c>
      <c r="C44" s="174" t="s">
        <v>114</v>
      </c>
      <c r="D44" s="174" t="s">
        <v>114</v>
      </c>
      <c r="E44" s="174" t="s">
        <v>65</v>
      </c>
      <c r="F44" s="174" t="s">
        <v>0</v>
      </c>
      <c r="G44" s="104">
        <v>0</v>
      </c>
    </row>
    <row r="45" spans="1:7" ht="31.5" hidden="1">
      <c r="A45" s="173" t="s">
        <v>7</v>
      </c>
      <c r="B45" s="127" t="s">
        <v>418</v>
      </c>
      <c r="C45" s="174" t="s">
        <v>117</v>
      </c>
      <c r="D45" s="174" t="s">
        <v>117</v>
      </c>
      <c r="E45" s="174" t="s">
        <v>229</v>
      </c>
      <c r="F45" s="174" t="s">
        <v>419</v>
      </c>
      <c r="G45" s="104">
        <v>0</v>
      </c>
    </row>
    <row r="46" spans="1:7" ht="31.5" hidden="1">
      <c r="A46" s="173" t="s">
        <v>7</v>
      </c>
      <c r="B46" s="127" t="s">
        <v>420</v>
      </c>
      <c r="C46" s="174" t="s">
        <v>231</v>
      </c>
      <c r="D46" s="174" t="s">
        <v>231</v>
      </c>
      <c r="E46" s="174" t="s">
        <v>421</v>
      </c>
      <c r="F46" s="174" t="s">
        <v>422</v>
      </c>
      <c r="G46" s="104">
        <v>0</v>
      </c>
    </row>
    <row r="47" spans="1:7" ht="29.25" customHeight="1" hidden="1">
      <c r="A47" s="173" t="s">
        <v>7</v>
      </c>
      <c r="B47" s="127" t="s">
        <v>423</v>
      </c>
      <c r="C47" s="174" t="s">
        <v>236</v>
      </c>
      <c r="D47" s="174" t="s">
        <v>236</v>
      </c>
      <c r="E47" s="174" t="s">
        <v>424</v>
      </c>
      <c r="F47" s="174" t="s">
        <v>425</v>
      </c>
      <c r="G47" s="104">
        <v>0</v>
      </c>
    </row>
    <row r="48" spans="1:7" ht="31.5" hidden="1">
      <c r="A48" s="173" t="s">
        <v>7</v>
      </c>
      <c r="B48" s="127" t="s">
        <v>426</v>
      </c>
      <c r="C48" s="174" t="s">
        <v>232</v>
      </c>
      <c r="D48" s="174" t="s">
        <v>232</v>
      </c>
      <c r="E48" s="174" t="s">
        <v>427</v>
      </c>
      <c r="F48" s="174" t="s">
        <v>428</v>
      </c>
      <c r="G48" s="104">
        <v>0</v>
      </c>
    </row>
    <row r="49" spans="1:7" ht="31.5" hidden="1">
      <c r="A49" s="173" t="s">
        <v>7</v>
      </c>
      <c r="B49" s="127" t="s">
        <v>429</v>
      </c>
      <c r="C49" s="174" t="s">
        <v>230</v>
      </c>
      <c r="D49" s="174" t="s">
        <v>230</v>
      </c>
      <c r="E49" s="174" t="s">
        <v>430</v>
      </c>
      <c r="F49" s="174" t="s">
        <v>431</v>
      </c>
      <c r="G49" s="104">
        <v>0</v>
      </c>
    </row>
    <row r="50" spans="1:7" ht="31.5" hidden="1">
      <c r="A50" s="173" t="s">
        <v>7</v>
      </c>
      <c r="B50" s="127" t="s">
        <v>432</v>
      </c>
      <c r="C50" s="174" t="s">
        <v>47</v>
      </c>
      <c r="D50" s="174" t="s">
        <v>47</v>
      </c>
      <c r="E50" s="174" t="s">
        <v>433</v>
      </c>
      <c r="F50" s="174" t="s">
        <v>434</v>
      </c>
      <c r="G50" s="104">
        <v>0</v>
      </c>
    </row>
    <row r="51" spans="1:7" ht="31.5" hidden="1">
      <c r="A51" s="173" t="s">
        <v>7</v>
      </c>
      <c r="B51" s="127" t="s">
        <v>435</v>
      </c>
      <c r="C51" s="174" t="s">
        <v>436</v>
      </c>
      <c r="D51" s="174" t="s">
        <v>436</v>
      </c>
      <c r="E51" s="174" t="s">
        <v>437</v>
      </c>
      <c r="F51" s="174" t="s">
        <v>438</v>
      </c>
      <c r="G51" s="104">
        <v>0</v>
      </c>
    </row>
    <row r="52" spans="1:7" ht="31.5" hidden="1">
      <c r="A52" s="173" t="s">
        <v>7</v>
      </c>
      <c r="B52" s="127" t="s">
        <v>439</v>
      </c>
      <c r="C52" s="174" t="s">
        <v>440</v>
      </c>
      <c r="D52" s="174" t="s">
        <v>440</v>
      </c>
      <c r="E52" s="174" t="s">
        <v>441</v>
      </c>
      <c r="F52" s="174" t="s">
        <v>442</v>
      </c>
      <c r="G52" s="104">
        <v>0</v>
      </c>
    </row>
    <row r="53" spans="1:7" ht="31.5" hidden="1">
      <c r="A53" s="173" t="s">
        <v>7</v>
      </c>
      <c r="B53" s="127" t="s">
        <v>443</v>
      </c>
      <c r="C53" s="174" t="s">
        <v>444</v>
      </c>
      <c r="D53" s="174" t="s">
        <v>444</v>
      </c>
      <c r="E53" s="174" t="s">
        <v>445</v>
      </c>
      <c r="F53" s="174" t="s">
        <v>446</v>
      </c>
      <c r="G53" s="104">
        <v>0</v>
      </c>
    </row>
    <row r="54" spans="1:7" ht="31.5" hidden="1">
      <c r="A54" s="173" t="s">
        <v>7</v>
      </c>
      <c r="B54" s="127" t="s">
        <v>447</v>
      </c>
      <c r="C54" s="174" t="s">
        <v>448</v>
      </c>
      <c r="D54" s="174" t="s">
        <v>448</v>
      </c>
      <c r="E54" s="174" t="s">
        <v>449</v>
      </c>
      <c r="F54" s="174" t="s">
        <v>450</v>
      </c>
      <c r="G54" s="104">
        <v>0</v>
      </c>
    </row>
    <row r="55" spans="1:7" ht="47.25">
      <c r="A55" s="176" t="s">
        <v>382</v>
      </c>
      <c r="B55" s="98" t="s">
        <v>153</v>
      </c>
      <c r="C55" s="100"/>
      <c r="D55" s="100"/>
      <c r="E55" s="100"/>
      <c r="F55" s="100"/>
      <c r="G55" s="106">
        <f aca="true" t="shared" si="1" ref="G55:G60">G56</f>
        <v>423900</v>
      </c>
    </row>
    <row r="56" spans="1:7" ht="15.75">
      <c r="A56" s="173" t="s">
        <v>12</v>
      </c>
      <c r="B56" s="127" t="s">
        <v>151</v>
      </c>
      <c r="C56" s="174"/>
      <c r="D56" s="174"/>
      <c r="E56" s="174"/>
      <c r="F56" s="174"/>
      <c r="G56" s="107">
        <f t="shared" si="1"/>
        <v>423900</v>
      </c>
    </row>
    <row r="57" spans="1:7" ht="15.75">
      <c r="A57" s="173" t="s">
        <v>92</v>
      </c>
      <c r="B57" s="127" t="s">
        <v>13</v>
      </c>
      <c r="C57" s="174" t="s">
        <v>110</v>
      </c>
      <c r="D57" s="174"/>
      <c r="E57" s="174"/>
      <c r="F57" s="174"/>
      <c r="G57" s="107">
        <f t="shared" si="1"/>
        <v>423900</v>
      </c>
    </row>
    <row r="58" spans="1:7" ht="15.75">
      <c r="A58" s="173" t="s">
        <v>94</v>
      </c>
      <c r="B58" s="127" t="s">
        <v>13</v>
      </c>
      <c r="C58" s="174" t="s">
        <v>110</v>
      </c>
      <c r="D58" s="174" t="s">
        <v>230</v>
      </c>
      <c r="E58" s="174"/>
      <c r="F58" s="174"/>
      <c r="G58" s="107">
        <f t="shared" si="1"/>
        <v>423900</v>
      </c>
    </row>
    <row r="59" spans="1:7" ht="31.5">
      <c r="A59" s="173" t="s">
        <v>195</v>
      </c>
      <c r="B59" s="127" t="s">
        <v>13</v>
      </c>
      <c r="C59" s="174" t="s">
        <v>110</v>
      </c>
      <c r="D59" s="174" t="s">
        <v>230</v>
      </c>
      <c r="E59" s="174"/>
      <c r="F59" s="174"/>
      <c r="G59" s="107">
        <f t="shared" si="1"/>
        <v>423900</v>
      </c>
    </row>
    <row r="60" spans="1:7" ht="31.5">
      <c r="A60" s="173" t="s">
        <v>93</v>
      </c>
      <c r="B60" s="127" t="s">
        <v>13</v>
      </c>
      <c r="C60" s="174" t="s">
        <v>110</v>
      </c>
      <c r="D60" s="174" t="s">
        <v>230</v>
      </c>
      <c r="E60" s="174" t="s">
        <v>65</v>
      </c>
      <c r="F60" s="174"/>
      <c r="G60" s="224">
        <f t="shared" si="1"/>
        <v>423900</v>
      </c>
    </row>
    <row r="61" spans="1:8" ht="31.5">
      <c r="A61" s="173" t="s">
        <v>7</v>
      </c>
      <c r="B61" s="127" t="s">
        <v>13</v>
      </c>
      <c r="C61" s="174" t="s">
        <v>110</v>
      </c>
      <c r="D61" s="174" t="s">
        <v>230</v>
      </c>
      <c r="E61" s="174" t="s">
        <v>65</v>
      </c>
      <c r="F61" s="174" t="s">
        <v>0</v>
      </c>
      <c r="G61" s="104">
        <v>423900</v>
      </c>
      <c r="H61" s="229" t="s">
        <v>472</v>
      </c>
    </row>
    <row r="62" spans="1:7" ht="46.5" customHeight="1">
      <c r="A62" s="176" t="s">
        <v>481</v>
      </c>
      <c r="B62" s="98" t="s">
        <v>273</v>
      </c>
      <c r="C62" s="101"/>
      <c r="D62" s="101"/>
      <c r="E62" s="101"/>
      <c r="F62" s="101"/>
      <c r="G62" s="106">
        <f>G63</f>
        <v>3000</v>
      </c>
    </row>
    <row r="63" spans="1:7" ht="18.75" customHeight="1">
      <c r="A63" s="177" t="s">
        <v>310</v>
      </c>
      <c r="B63" s="127" t="s">
        <v>274</v>
      </c>
      <c r="C63" s="174"/>
      <c r="D63" s="174"/>
      <c r="E63" s="174"/>
      <c r="F63" s="174"/>
      <c r="G63" s="107">
        <f>G64</f>
        <v>3000</v>
      </c>
    </row>
    <row r="64" spans="1:7" ht="16.5" customHeight="1">
      <c r="A64" s="177" t="s">
        <v>103</v>
      </c>
      <c r="B64" s="127" t="s">
        <v>311</v>
      </c>
      <c r="C64" s="174" t="s">
        <v>115</v>
      </c>
      <c r="D64" s="174"/>
      <c r="E64" s="174"/>
      <c r="F64" s="174"/>
      <c r="G64" s="107">
        <f>G65</f>
        <v>3000</v>
      </c>
    </row>
    <row r="65" spans="1:7" ht="35.25" customHeight="1">
      <c r="A65" s="177" t="s">
        <v>15</v>
      </c>
      <c r="B65" s="127" t="s">
        <v>311</v>
      </c>
      <c r="C65" s="174" t="s">
        <v>115</v>
      </c>
      <c r="D65" s="174" t="s">
        <v>114</v>
      </c>
      <c r="E65" s="174"/>
      <c r="F65" s="174"/>
      <c r="G65" s="107">
        <f>G66</f>
        <v>3000</v>
      </c>
    </row>
    <row r="66" spans="1:7" ht="34.5" customHeight="1">
      <c r="A66" s="173" t="s">
        <v>93</v>
      </c>
      <c r="B66" s="127" t="s">
        <v>311</v>
      </c>
      <c r="C66" s="174" t="s">
        <v>115</v>
      </c>
      <c r="D66" s="174" t="s">
        <v>114</v>
      </c>
      <c r="E66" s="174" t="s">
        <v>65</v>
      </c>
      <c r="F66" s="174"/>
      <c r="G66" s="107">
        <f>G67</f>
        <v>3000</v>
      </c>
    </row>
    <row r="67" spans="1:7" ht="40.5" customHeight="1">
      <c r="A67" s="173" t="s">
        <v>7</v>
      </c>
      <c r="B67" s="127" t="s">
        <v>311</v>
      </c>
      <c r="C67" s="174" t="s">
        <v>115</v>
      </c>
      <c r="D67" s="174" t="s">
        <v>114</v>
      </c>
      <c r="E67" s="174" t="s">
        <v>65</v>
      </c>
      <c r="F67" s="174" t="s">
        <v>0</v>
      </c>
      <c r="G67" s="104">
        <v>3000</v>
      </c>
    </row>
    <row r="68" spans="1:7" ht="63">
      <c r="A68" s="215" t="s">
        <v>406</v>
      </c>
      <c r="B68" s="98" t="s">
        <v>79</v>
      </c>
      <c r="C68" s="101"/>
      <c r="D68" s="101"/>
      <c r="E68" s="101"/>
      <c r="F68" s="101"/>
      <c r="G68" s="106">
        <f>G69</f>
        <v>1000</v>
      </c>
    </row>
    <row r="69" spans="1:7" ht="31.5">
      <c r="A69" s="173" t="s">
        <v>275</v>
      </c>
      <c r="B69" s="127" t="s">
        <v>334</v>
      </c>
      <c r="C69" s="174"/>
      <c r="D69" s="174"/>
      <c r="E69" s="174"/>
      <c r="F69" s="174"/>
      <c r="G69" s="107">
        <f>G71</f>
        <v>1000</v>
      </c>
    </row>
    <row r="70" spans="1:7" ht="20.25" customHeight="1">
      <c r="A70" s="173" t="s">
        <v>194</v>
      </c>
      <c r="B70" s="127" t="s">
        <v>334</v>
      </c>
      <c r="C70" s="174" t="s">
        <v>112</v>
      </c>
      <c r="D70" s="174"/>
      <c r="E70" s="174"/>
      <c r="F70" s="174"/>
      <c r="G70" s="107">
        <f>G71</f>
        <v>1000</v>
      </c>
    </row>
    <row r="71" spans="1:7" ht="31.5">
      <c r="A71" s="173" t="s">
        <v>16</v>
      </c>
      <c r="B71" s="127" t="s">
        <v>334</v>
      </c>
      <c r="C71" s="174" t="s">
        <v>112</v>
      </c>
      <c r="D71" s="174" t="s">
        <v>47</v>
      </c>
      <c r="E71" s="174"/>
      <c r="F71" s="174"/>
      <c r="G71" s="107">
        <f>G72</f>
        <v>1000</v>
      </c>
    </row>
    <row r="72" spans="1:7" ht="31.5">
      <c r="A72" s="173" t="s">
        <v>93</v>
      </c>
      <c r="B72" s="127" t="s">
        <v>17</v>
      </c>
      <c r="C72" s="174" t="s">
        <v>112</v>
      </c>
      <c r="D72" s="174" t="s">
        <v>47</v>
      </c>
      <c r="E72" s="174" t="s">
        <v>65</v>
      </c>
      <c r="F72" s="174"/>
      <c r="G72" s="107">
        <f>G73</f>
        <v>1000</v>
      </c>
    </row>
    <row r="73" spans="1:7" ht="31.5">
      <c r="A73" s="173" t="s">
        <v>7</v>
      </c>
      <c r="B73" s="127" t="s">
        <v>17</v>
      </c>
      <c r="C73" s="174" t="s">
        <v>112</v>
      </c>
      <c r="D73" s="174" t="s">
        <v>47</v>
      </c>
      <c r="E73" s="174" t="s">
        <v>65</v>
      </c>
      <c r="F73" s="174" t="s">
        <v>0</v>
      </c>
      <c r="G73" s="104">
        <v>1000</v>
      </c>
    </row>
    <row r="74" spans="1:7" ht="47.25">
      <c r="A74" s="178" t="s">
        <v>468</v>
      </c>
      <c r="B74" s="98" t="s">
        <v>270</v>
      </c>
      <c r="C74" s="101"/>
      <c r="D74" s="101"/>
      <c r="E74" s="101"/>
      <c r="F74" s="101"/>
      <c r="G74" s="106">
        <f>G80+G83+G86</f>
        <v>16536210.999999998</v>
      </c>
    </row>
    <row r="75" spans="1:7" ht="21" customHeight="1">
      <c r="A75" s="173" t="s">
        <v>318</v>
      </c>
      <c r="B75" s="127" t="s">
        <v>316</v>
      </c>
      <c r="C75" s="174"/>
      <c r="D75" s="174"/>
      <c r="E75" s="174"/>
      <c r="F75" s="174"/>
      <c r="G75" s="107">
        <v>104280.69</v>
      </c>
    </row>
    <row r="76" spans="1:7" ht="15.75" customHeight="1">
      <c r="A76" s="216" t="s">
        <v>405</v>
      </c>
      <c r="B76" s="127" t="s">
        <v>316</v>
      </c>
      <c r="C76" s="174"/>
      <c r="D76" s="174"/>
      <c r="E76" s="174"/>
      <c r="F76" s="174"/>
      <c r="G76" s="107">
        <v>60000</v>
      </c>
    </row>
    <row r="77" spans="1:7" ht="15.75">
      <c r="A77" s="173" t="s">
        <v>9</v>
      </c>
      <c r="B77" s="127" t="s">
        <v>316</v>
      </c>
      <c r="C77" s="174" t="s">
        <v>116</v>
      </c>
      <c r="D77" s="174"/>
      <c r="E77" s="174"/>
      <c r="F77" s="174"/>
      <c r="G77" s="107">
        <f>G79</f>
        <v>164280.69</v>
      </c>
    </row>
    <row r="78" spans="1:7" ht="15.75">
      <c r="A78" s="173" t="s">
        <v>10</v>
      </c>
      <c r="B78" s="127" t="s">
        <v>316</v>
      </c>
      <c r="C78" s="174" t="s">
        <v>116</v>
      </c>
      <c r="D78" s="174" t="s">
        <v>110</v>
      </c>
      <c r="E78" s="174"/>
      <c r="F78" s="174"/>
      <c r="G78" s="107">
        <f>G79</f>
        <v>164280.69</v>
      </c>
    </row>
    <row r="79" spans="1:7" ht="31.5">
      <c r="A79" s="173" t="s">
        <v>93</v>
      </c>
      <c r="B79" s="127" t="s">
        <v>316</v>
      </c>
      <c r="C79" s="174" t="s">
        <v>116</v>
      </c>
      <c r="D79" s="174" t="s">
        <v>110</v>
      </c>
      <c r="E79" s="174" t="s">
        <v>65</v>
      </c>
      <c r="F79" s="174"/>
      <c r="G79" s="107">
        <f>G80</f>
        <v>164280.69</v>
      </c>
    </row>
    <row r="80" spans="1:7" ht="31.5">
      <c r="A80" s="173" t="s">
        <v>7</v>
      </c>
      <c r="B80" s="127" t="s">
        <v>316</v>
      </c>
      <c r="C80" s="174" t="s">
        <v>116</v>
      </c>
      <c r="D80" s="174" t="s">
        <v>110</v>
      </c>
      <c r="E80" s="174" t="s">
        <v>65</v>
      </c>
      <c r="F80" s="174" t="s">
        <v>0</v>
      </c>
      <c r="G80" s="104">
        <v>164280.69</v>
      </c>
    </row>
    <row r="81" spans="1:7" ht="15.75">
      <c r="A81" s="175" t="s">
        <v>318</v>
      </c>
      <c r="B81" s="127" t="s">
        <v>462</v>
      </c>
      <c r="C81" s="174"/>
      <c r="D81" s="174"/>
      <c r="E81" s="174"/>
      <c r="F81" s="174"/>
      <c r="G81" s="107">
        <f>G82</f>
        <v>16093153.54</v>
      </c>
    </row>
    <row r="82" spans="1:7" ht="31.5">
      <c r="A82" s="173" t="s">
        <v>93</v>
      </c>
      <c r="B82" s="127" t="s">
        <v>462</v>
      </c>
      <c r="C82" s="174" t="s">
        <v>116</v>
      </c>
      <c r="D82" s="174" t="s">
        <v>110</v>
      </c>
      <c r="E82" s="174" t="s">
        <v>65</v>
      </c>
      <c r="F82" s="174"/>
      <c r="G82" s="107">
        <f>G83</f>
        <v>16093153.54</v>
      </c>
    </row>
    <row r="83" spans="1:7" ht="31.5">
      <c r="A83" s="173" t="s">
        <v>7</v>
      </c>
      <c r="B83" s="127" t="s">
        <v>462</v>
      </c>
      <c r="C83" s="174" t="s">
        <v>116</v>
      </c>
      <c r="D83" s="174" t="s">
        <v>110</v>
      </c>
      <c r="E83" s="174" t="s">
        <v>65</v>
      </c>
      <c r="F83" s="174" t="s">
        <v>0</v>
      </c>
      <c r="G83" s="104">
        <v>16093153.54</v>
      </c>
    </row>
    <row r="84" spans="1:7" ht="31.5">
      <c r="A84" s="175" t="s">
        <v>470</v>
      </c>
      <c r="B84" s="127" t="s">
        <v>469</v>
      </c>
      <c r="C84" s="174"/>
      <c r="D84" s="174"/>
      <c r="E84" s="174"/>
      <c r="F84" s="174"/>
      <c r="G84" s="107">
        <f>G85</f>
        <v>278776.77</v>
      </c>
    </row>
    <row r="85" spans="1:7" ht="31.5">
      <c r="A85" s="173" t="s">
        <v>93</v>
      </c>
      <c r="B85" s="127" t="s">
        <v>469</v>
      </c>
      <c r="C85" s="174" t="s">
        <v>116</v>
      </c>
      <c r="D85" s="174" t="s">
        <v>110</v>
      </c>
      <c r="E85" s="174" t="s">
        <v>65</v>
      </c>
      <c r="F85" s="174"/>
      <c r="G85" s="107">
        <f>G86</f>
        <v>278776.77</v>
      </c>
    </row>
    <row r="86" spans="1:7" ht="31.5">
      <c r="A86" s="173" t="s">
        <v>7</v>
      </c>
      <c r="B86" s="127" t="s">
        <v>469</v>
      </c>
      <c r="C86" s="174" t="s">
        <v>116</v>
      </c>
      <c r="D86" s="174" t="s">
        <v>110</v>
      </c>
      <c r="E86" s="174" t="s">
        <v>65</v>
      </c>
      <c r="F86" s="174" t="s">
        <v>0</v>
      </c>
      <c r="G86" s="104">
        <v>278776.77</v>
      </c>
    </row>
    <row r="87" spans="1:7" ht="47.25">
      <c r="A87" s="176" t="s">
        <v>374</v>
      </c>
      <c r="B87" s="101" t="s">
        <v>271</v>
      </c>
      <c r="C87" s="101"/>
      <c r="D87" s="100"/>
      <c r="E87" s="100"/>
      <c r="F87" s="100"/>
      <c r="G87" s="106">
        <f>G88</f>
        <v>410000</v>
      </c>
    </row>
    <row r="88" spans="1:7" ht="31.5">
      <c r="A88" s="177" t="s">
        <v>14</v>
      </c>
      <c r="B88" s="174" t="s">
        <v>272</v>
      </c>
      <c r="C88" s="174"/>
      <c r="D88" s="174"/>
      <c r="E88" s="174"/>
      <c r="F88" s="174"/>
      <c r="G88" s="107">
        <f>G89</f>
        <v>410000</v>
      </c>
    </row>
    <row r="89" spans="1:7" ht="31.5">
      <c r="A89" s="177" t="s">
        <v>194</v>
      </c>
      <c r="B89" s="127" t="s">
        <v>299</v>
      </c>
      <c r="C89" s="174" t="s">
        <v>112</v>
      </c>
      <c r="D89" s="174"/>
      <c r="E89" s="174"/>
      <c r="F89" s="174"/>
      <c r="G89" s="107">
        <f>G90+G95+G100</f>
        <v>410000</v>
      </c>
    </row>
    <row r="90" spans="1:7" ht="15.75">
      <c r="A90" s="177" t="s">
        <v>96</v>
      </c>
      <c r="B90" s="127" t="s">
        <v>299</v>
      </c>
      <c r="C90" s="174" t="s">
        <v>112</v>
      </c>
      <c r="D90" s="174" t="s">
        <v>231</v>
      </c>
      <c r="E90" s="174"/>
      <c r="F90" s="174"/>
      <c r="G90" s="107">
        <f>G91+G93</f>
        <v>36260</v>
      </c>
    </row>
    <row r="91" spans="1:7" ht="31.5">
      <c r="A91" s="173" t="s">
        <v>93</v>
      </c>
      <c r="B91" s="127" t="s">
        <v>299</v>
      </c>
      <c r="C91" s="174" t="s">
        <v>112</v>
      </c>
      <c r="D91" s="174" t="s">
        <v>231</v>
      </c>
      <c r="E91" s="174" t="s">
        <v>65</v>
      </c>
      <c r="F91" s="174"/>
      <c r="G91" s="107">
        <f>G92</f>
        <v>36260</v>
      </c>
    </row>
    <row r="92" spans="1:7" ht="31.5">
      <c r="A92" s="173" t="s">
        <v>7</v>
      </c>
      <c r="B92" s="127" t="s">
        <v>299</v>
      </c>
      <c r="C92" s="174" t="s">
        <v>112</v>
      </c>
      <c r="D92" s="174" t="s">
        <v>231</v>
      </c>
      <c r="E92" s="174" t="s">
        <v>65</v>
      </c>
      <c r="F92" s="174" t="s">
        <v>0</v>
      </c>
      <c r="G92" s="104">
        <v>36260</v>
      </c>
    </row>
    <row r="93" spans="1:7" ht="0.75" customHeight="1">
      <c r="A93" s="218" t="s">
        <v>384</v>
      </c>
      <c r="B93" s="127" t="s">
        <v>299</v>
      </c>
      <c r="C93" s="174" t="s">
        <v>112</v>
      </c>
      <c r="D93" s="174" t="s">
        <v>231</v>
      </c>
      <c r="E93" s="174" t="s">
        <v>383</v>
      </c>
      <c r="F93" s="174"/>
      <c r="G93" s="107">
        <f>G94</f>
        <v>0</v>
      </c>
    </row>
    <row r="94" spans="1:7" ht="31.5" hidden="1">
      <c r="A94" s="173" t="s">
        <v>7</v>
      </c>
      <c r="B94" s="127" t="s">
        <v>299</v>
      </c>
      <c r="C94" s="174" t="s">
        <v>112</v>
      </c>
      <c r="D94" s="174" t="s">
        <v>231</v>
      </c>
      <c r="E94" s="174" t="s">
        <v>383</v>
      </c>
      <c r="F94" s="174" t="s">
        <v>0</v>
      </c>
      <c r="G94" s="104">
        <v>0</v>
      </c>
    </row>
    <row r="95" spans="1:7" ht="31.5">
      <c r="A95" s="177" t="s">
        <v>451</v>
      </c>
      <c r="B95" s="174" t="s">
        <v>408</v>
      </c>
      <c r="C95" s="174"/>
      <c r="D95" s="174"/>
      <c r="E95" s="174"/>
      <c r="F95" s="174"/>
      <c r="G95" s="107">
        <f>G96+G98</f>
        <v>283840</v>
      </c>
    </row>
    <row r="96" spans="1:7" ht="31.5">
      <c r="A96" s="173" t="s">
        <v>93</v>
      </c>
      <c r="B96" s="174" t="s">
        <v>408</v>
      </c>
      <c r="C96" s="174" t="s">
        <v>112</v>
      </c>
      <c r="D96" s="174" t="s">
        <v>231</v>
      </c>
      <c r="E96" s="174" t="s">
        <v>65</v>
      </c>
      <c r="F96" s="174"/>
      <c r="G96" s="107">
        <f>G97</f>
        <v>283840</v>
      </c>
    </row>
    <row r="97" spans="1:7" ht="30" customHeight="1">
      <c r="A97" s="173" t="s">
        <v>7</v>
      </c>
      <c r="B97" s="174" t="s">
        <v>408</v>
      </c>
      <c r="C97" s="174" t="s">
        <v>112</v>
      </c>
      <c r="D97" s="174" t="s">
        <v>231</v>
      </c>
      <c r="E97" s="174" t="s">
        <v>65</v>
      </c>
      <c r="F97" s="174" t="s">
        <v>0</v>
      </c>
      <c r="G97" s="104">
        <v>283840</v>
      </c>
    </row>
    <row r="98" spans="1:7" ht="15.75" hidden="1">
      <c r="A98" s="218" t="s">
        <v>384</v>
      </c>
      <c r="B98" s="174" t="s">
        <v>408</v>
      </c>
      <c r="C98" s="174" t="s">
        <v>112</v>
      </c>
      <c r="D98" s="174" t="s">
        <v>231</v>
      </c>
      <c r="E98" s="174" t="s">
        <v>383</v>
      </c>
      <c r="F98" s="174"/>
      <c r="G98" s="107">
        <f>G99</f>
        <v>0</v>
      </c>
    </row>
    <row r="99" spans="1:7" ht="31.5" hidden="1">
      <c r="A99" s="173" t="s">
        <v>7</v>
      </c>
      <c r="B99" s="174" t="s">
        <v>408</v>
      </c>
      <c r="C99" s="174" t="s">
        <v>112</v>
      </c>
      <c r="D99" s="174" t="s">
        <v>231</v>
      </c>
      <c r="E99" s="174" t="s">
        <v>383</v>
      </c>
      <c r="F99" s="174" t="s">
        <v>0</v>
      </c>
      <c r="G99" s="104">
        <v>0</v>
      </c>
    </row>
    <row r="100" spans="1:7" ht="31.5">
      <c r="A100" s="177" t="s">
        <v>411</v>
      </c>
      <c r="B100" s="217" t="s">
        <v>410</v>
      </c>
      <c r="C100" s="174"/>
      <c r="D100" s="174"/>
      <c r="E100" s="174"/>
      <c r="F100" s="174"/>
      <c r="G100" s="219">
        <f>G101</f>
        <v>89900</v>
      </c>
    </row>
    <row r="101" spans="1:7" ht="31.5">
      <c r="A101" s="173" t="s">
        <v>93</v>
      </c>
      <c r="B101" s="217" t="s">
        <v>410</v>
      </c>
      <c r="C101" s="174" t="s">
        <v>112</v>
      </c>
      <c r="D101" s="174" t="s">
        <v>231</v>
      </c>
      <c r="E101" s="174" t="s">
        <v>65</v>
      </c>
      <c r="F101" s="174"/>
      <c r="G101" s="219">
        <f>G102</f>
        <v>89900</v>
      </c>
    </row>
    <row r="102" spans="1:7" ht="37.5" customHeight="1">
      <c r="A102" s="173" t="s">
        <v>7</v>
      </c>
      <c r="B102" s="217" t="s">
        <v>410</v>
      </c>
      <c r="C102" s="174" t="s">
        <v>112</v>
      </c>
      <c r="D102" s="174" t="s">
        <v>231</v>
      </c>
      <c r="E102" s="174" t="s">
        <v>65</v>
      </c>
      <c r="F102" s="174" t="s">
        <v>0</v>
      </c>
      <c r="G102" s="104">
        <v>89900</v>
      </c>
    </row>
    <row r="103" spans="1:7" ht="36.75" customHeight="1" hidden="1">
      <c r="A103" s="176" t="s">
        <v>375</v>
      </c>
      <c r="B103" s="101" t="s">
        <v>18</v>
      </c>
      <c r="C103" s="101"/>
      <c r="D103" s="100"/>
      <c r="E103" s="100"/>
      <c r="F103" s="100"/>
      <c r="G103" s="106">
        <f>G104</f>
        <v>0</v>
      </c>
    </row>
    <row r="104" spans="1:7" ht="14.25" customHeight="1" hidden="1">
      <c r="A104" s="177" t="s">
        <v>20</v>
      </c>
      <c r="B104" s="174" t="s">
        <v>19</v>
      </c>
      <c r="C104" s="174"/>
      <c r="D104" s="174"/>
      <c r="E104" s="174"/>
      <c r="F104" s="174"/>
      <c r="G104" s="107">
        <f>G105</f>
        <v>0</v>
      </c>
    </row>
    <row r="105" spans="1:7" ht="17.25" customHeight="1" hidden="1">
      <c r="A105" s="177" t="s">
        <v>194</v>
      </c>
      <c r="B105" s="174" t="s">
        <v>21</v>
      </c>
      <c r="C105" s="174" t="s">
        <v>112</v>
      </c>
      <c r="D105" s="174"/>
      <c r="E105" s="174"/>
      <c r="F105" s="174"/>
      <c r="G105" s="107">
        <f>G106</f>
        <v>0</v>
      </c>
    </row>
    <row r="106" spans="1:7" ht="23.25" customHeight="1" hidden="1">
      <c r="A106" s="177" t="s">
        <v>24</v>
      </c>
      <c r="B106" s="174" t="s">
        <v>21</v>
      </c>
      <c r="C106" s="174" t="s">
        <v>112</v>
      </c>
      <c r="D106" s="174" t="s">
        <v>117</v>
      </c>
      <c r="E106" s="174"/>
      <c r="F106" s="174"/>
      <c r="G106" s="107">
        <f>G107</f>
        <v>0</v>
      </c>
    </row>
    <row r="107" spans="1:7" ht="24.75" customHeight="1" hidden="1">
      <c r="A107" s="173" t="s">
        <v>93</v>
      </c>
      <c r="B107" s="174" t="s">
        <v>21</v>
      </c>
      <c r="C107" s="174" t="s">
        <v>112</v>
      </c>
      <c r="D107" s="174" t="s">
        <v>117</v>
      </c>
      <c r="E107" s="174" t="s">
        <v>65</v>
      </c>
      <c r="F107" s="174"/>
      <c r="G107" s="107">
        <f>G108</f>
        <v>0</v>
      </c>
    </row>
    <row r="108" spans="1:7" ht="0.75" customHeight="1">
      <c r="A108" s="173" t="s">
        <v>7</v>
      </c>
      <c r="B108" s="174" t="s">
        <v>21</v>
      </c>
      <c r="C108" s="174" t="s">
        <v>112</v>
      </c>
      <c r="D108" s="174" t="s">
        <v>117</v>
      </c>
      <c r="E108" s="174" t="s">
        <v>65</v>
      </c>
      <c r="F108" s="174" t="s">
        <v>0</v>
      </c>
      <c r="G108" s="104">
        <v>0</v>
      </c>
    </row>
    <row r="109" spans="1:7" ht="31.5" customHeight="1">
      <c r="A109" s="176" t="s">
        <v>376</v>
      </c>
      <c r="B109" s="101" t="s">
        <v>284</v>
      </c>
      <c r="C109" s="101"/>
      <c r="D109" s="100"/>
      <c r="E109" s="100"/>
      <c r="F109" s="100"/>
      <c r="G109" s="106">
        <f>G110</f>
        <v>216000</v>
      </c>
    </row>
    <row r="110" spans="1:7" ht="15.75">
      <c r="A110" s="173" t="s">
        <v>92</v>
      </c>
      <c r="B110" s="127" t="s">
        <v>22</v>
      </c>
      <c r="C110" s="174" t="s">
        <v>110</v>
      </c>
      <c r="D110" s="174"/>
      <c r="E110" s="174"/>
      <c r="F110" s="174"/>
      <c r="G110" s="107">
        <f>G111</f>
        <v>216000</v>
      </c>
    </row>
    <row r="111" spans="1:7" ht="15.75">
      <c r="A111" s="173" t="s">
        <v>285</v>
      </c>
      <c r="B111" s="127" t="s">
        <v>22</v>
      </c>
      <c r="C111" s="174" t="s">
        <v>110</v>
      </c>
      <c r="D111" s="174" t="s">
        <v>230</v>
      </c>
      <c r="E111" s="174"/>
      <c r="F111" s="174"/>
      <c r="G111" s="107">
        <f>G112</f>
        <v>216000</v>
      </c>
    </row>
    <row r="112" spans="1:7" ht="31.5">
      <c r="A112" s="177" t="s">
        <v>286</v>
      </c>
      <c r="B112" s="127" t="s">
        <v>23</v>
      </c>
      <c r="C112" s="174" t="s">
        <v>110</v>
      </c>
      <c r="D112" s="174" t="s">
        <v>230</v>
      </c>
      <c r="E112" s="174"/>
      <c r="F112" s="174"/>
      <c r="G112" s="107">
        <f>G113</f>
        <v>216000</v>
      </c>
    </row>
    <row r="113" spans="1:7" ht="31.5">
      <c r="A113" s="173" t="s">
        <v>93</v>
      </c>
      <c r="B113" s="127" t="s">
        <v>23</v>
      </c>
      <c r="C113" s="174" t="s">
        <v>110</v>
      </c>
      <c r="D113" s="174" t="s">
        <v>230</v>
      </c>
      <c r="E113" s="174" t="s">
        <v>65</v>
      </c>
      <c r="F113" s="174"/>
      <c r="G113" s="107">
        <f>G114</f>
        <v>216000</v>
      </c>
    </row>
    <row r="114" spans="1:7" ht="31.5">
      <c r="A114" s="173" t="s">
        <v>7</v>
      </c>
      <c r="B114" s="127" t="s">
        <v>23</v>
      </c>
      <c r="C114" s="174" t="s">
        <v>110</v>
      </c>
      <c r="D114" s="174" t="s">
        <v>230</v>
      </c>
      <c r="E114" s="174" t="s">
        <v>65</v>
      </c>
      <c r="F114" s="174" t="s">
        <v>0</v>
      </c>
      <c r="G114" s="104">
        <v>216000</v>
      </c>
    </row>
    <row r="115" spans="1:9" ht="33.75" customHeight="1">
      <c r="A115" s="215" t="s">
        <v>417</v>
      </c>
      <c r="B115" s="179" t="s">
        <v>339</v>
      </c>
      <c r="C115" s="180"/>
      <c r="D115" s="180"/>
      <c r="E115" s="180"/>
      <c r="F115" s="180"/>
      <c r="G115" s="106">
        <f>G116</f>
        <v>104000</v>
      </c>
      <c r="I115" t="s">
        <v>471</v>
      </c>
    </row>
    <row r="116" spans="1:7" ht="15.75">
      <c r="A116" s="173" t="s">
        <v>340</v>
      </c>
      <c r="B116" s="127" t="s">
        <v>341</v>
      </c>
      <c r="C116" s="174" t="s">
        <v>114</v>
      </c>
      <c r="D116" s="174"/>
      <c r="E116" s="174"/>
      <c r="F116" s="174"/>
      <c r="G116" s="107">
        <f>G117</f>
        <v>104000</v>
      </c>
    </row>
    <row r="117" spans="1:7" ht="15.75">
      <c r="A117" s="173" t="s">
        <v>342</v>
      </c>
      <c r="B117" s="127" t="s">
        <v>341</v>
      </c>
      <c r="C117" s="174" t="s">
        <v>114</v>
      </c>
      <c r="D117" s="174" t="s">
        <v>111</v>
      </c>
      <c r="E117" s="174"/>
      <c r="F117" s="174"/>
      <c r="G117" s="107">
        <f>G118</f>
        <v>104000</v>
      </c>
    </row>
    <row r="118" spans="1:7" ht="15.75">
      <c r="A118" s="173" t="s">
        <v>343</v>
      </c>
      <c r="B118" s="127" t="s">
        <v>341</v>
      </c>
      <c r="C118" s="174" t="s">
        <v>114</v>
      </c>
      <c r="D118" s="174" t="s">
        <v>111</v>
      </c>
      <c r="E118" s="174"/>
      <c r="F118" s="174"/>
      <c r="G118" s="107">
        <f>G120</f>
        <v>104000</v>
      </c>
    </row>
    <row r="119" spans="1:7" ht="1.5" customHeight="1">
      <c r="A119" s="175" t="s">
        <v>344</v>
      </c>
      <c r="B119" s="127" t="s">
        <v>345</v>
      </c>
      <c r="C119" s="174" t="s">
        <v>114</v>
      </c>
      <c r="D119" s="174" t="s">
        <v>111</v>
      </c>
      <c r="E119" s="174"/>
      <c r="F119" s="174"/>
      <c r="G119" s="107">
        <v>0</v>
      </c>
    </row>
    <row r="120" spans="1:7" ht="15.75">
      <c r="A120" s="213" t="s">
        <v>400</v>
      </c>
      <c r="B120" s="127" t="s">
        <v>345</v>
      </c>
      <c r="C120" s="174" t="s">
        <v>114</v>
      </c>
      <c r="D120" s="174" t="s">
        <v>111</v>
      </c>
      <c r="E120" s="174" t="s">
        <v>65</v>
      </c>
      <c r="F120" s="174"/>
      <c r="G120" s="107">
        <f>G121</f>
        <v>104000</v>
      </c>
    </row>
    <row r="121" spans="1:7" ht="31.5">
      <c r="A121" s="173" t="s">
        <v>7</v>
      </c>
      <c r="B121" s="127" t="s">
        <v>345</v>
      </c>
      <c r="C121" s="174" t="s">
        <v>114</v>
      </c>
      <c r="D121" s="174" t="s">
        <v>111</v>
      </c>
      <c r="E121" s="174" t="s">
        <v>65</v>
      </c>
      <c r="F121" s="174" t="s">
        <v>0</v>
      </c>
      <c r="G121" s="104">
        <v>104000</v>
      </c>
    </row>
    <row r="122" spans="1:8" ht="63" hidden="1">
      <c r="A122" s="146" t="s">
        <v>377</v>
      </c>
      <c r="B122" s="196" t="s">
        <v>378</v>
      </c>
      <c r="C122" s="197" t="s">
        <v>395</v>
      </c>
      <c r="D122" s="197"/>
      <c r="E122" s="196"/>
      <c r="F122" s="198"/>
      <c r="G122" s="223">
        <f>G123</f>
        <v>0</v>
      </c>
      <c r="H122" s="187">
        <f>H124</f>
        <v>0</v>
      </c>
    </row>
    <row r="123" spans="1:8" ht="15.75" hidden="1">
      <c r="A123" s="148" t="s">
        <v>396</v>
      </c>
      <c r="B123" s="188" t="s">
        <v>378</v>
      </c>
      <c r="C123" s="189" t="s">
        <v>395</v>
      </c>
      <c r="D123" s="221"/>
      <c r="E123" s="220"/>
      <c r="F123" s="222"/>
      <c r="G123" s="107">
        <f aca="true" t="shared" si="2" ref="G123:H126">G124</f>
        <v>0</v>
      </c>
      <c r="H123" s="187"/>
    </row>
    <row r="124" spans="1:8" ht="31.5" hidden="1">
      <c r="A124" s="173" t="s">
        <v>379</v>
      </c>
      <c r="B124" s="185" t="s">
        <v>378</v>
      </c>
      <c r="C124" s="189" t="s">
        <v>395</v>
      </c>
      <c r="D124" s="189" t="s">
        <v>114</v>
      </c>
      <c r="E124" s="188"/>
      <c r="F124" s="190"/>
      <c r="G124" s="107">
        <f t="shared" si="2"/>
        <v>0</v>
      </c>
      <c r="H124" s="191">
        <f t="shared" si="2"/>
        <v>0</v>
      </c>
    </row>
    <row r="125" spans="1:8" ht="28.5" hidden="1">
      <c r="A125" s="192" t="s">
        <v>380</v>
      </c>
      <c r="B125" s="185" t="s">
        <v>378</v>
      </c>
      <c r="C125" s="186" t="s">
        <v>395</v>
      </c>
      <c r="D125" s="186" t="s">
        <v>114</v>
      </c>
      <c r="E125" s="185"/>
      <c r="F125" s="193"/>
      <c r="G125" s="107">
        <f t="shared" si="2"/>
        <v>0</v>
      </c>
      <c r="H125" s="187"/>
    </row>
    <row r="126" spans="1:8" ht="30" hidden="1">
      <c r="A126" s="194" t="s">
        <v>381</v>
      </c>
      <c r="B126" s="188" t="s">
        <v>378</v>
      </c>
      <c r="C126" s="189" t="s">
        <v>395</v>
      </c>
      <c r="D126" s="189" t="s">
        <v>114</v>
      </c>
      <c r="E126" s="188"/>
      <c r="F126" s="195"/>
      <c r="G126" s="107">
        <f t="shared" si="2"/>
        <v>0</v>
      </c>
      <c r="H126" s="191"/>
    </row>
    <row r="127" spans="1:8" ht="31.5" hidden="1">
      <c r="A127" s="173" t="s">
        <v>7</v>
      </c>
      <c r="B127" s="188" t="s">
        <v>378</v>
      </c>
      <c r="C127" s="189" t="s">
        <v>395</v>
      </c>
      <c r="D127" s="189" t="s">
        <v>114</v>
      </c>
      <c r="E127" s="174" t="s">
        <v>65</v>
      </c>
      <c r="F127" s="174" t="s">
        <v>0</v>
      </c>
      <c r="G127" s="104">
        <v>0</v>
      </c>
      <c r="H127" s="187"/>
    </row>
    <row r="128" spans="1:8" ht="31.5">
      <c r="A128" s="146" t="s">
        <v>336</v>
      </c>
      <c r="B128" s="179" t="s">
        <v>401</v>
      </c>
      <c r="C128" s="180"/>
      <c r="D128" s="180"/>
      <c r="E128" s="180"/>
      <c r="F128" s="180"/>
      <c r="G128" s="106">
        <f>G129</f>
        <v>90900</v>
      </c>
      <c r="H128" t="s">
        <v>473</v>
      </c>
    </row>
    <row r="129" spans="1:7" ht="15.75">
      <c r="A129" s="145" t="s">
        <v>346</v>
      </c>
      <c r="B129" s="214" t="s">
        <v>401</v>
      </c>
      <c r="C129" s="174" t="s">
        <v>113</v>
      </c>
      <c r="D129" s="174"/>
      <c r="E129" s="174"/>
      <c r="F129" s="174"/>
      <c r="G129" s="107">
        <f>G130</f>
        <v>90900</v>
      </c>
    </row>
    <row r="130" spans="1:7" ht="31.5">
      <c r="A130" s="147" t="s">
        <v>347</v>
      </c>
      <c r="B130" s="214" t="s">
        <v>402</v>
      </c>
      <c r="C130" s="149" t="s">
        <v>113</v>
      </c>
      <c r="D130" s="147" t="s">
        <v>117</v>
      </c>
      <c r="E130" s="148"/>
      <c r="F130" s="149"/>
      <c r="G130" s="107">
        <f>G131</f>
        <v>90900</v>
      </c>
    </row>
    <row r="131" spans="1:7" ht="31.5">
      <c r="A131" s="147" t="s">
        <v>351</v>
      </c>
      <c r="B131" s="214" t="s">
        <v>402</v>
      </c>
      <c r="C131" s="149" t="s">
        <v>113</v>
      </c>
      <c r="D131" s="147" t="s">
        <v>117</v>
      </c>
      <c r="E131" s="148"/>
      <c r="F131" s="149"/>
      <c r="G131" s="107">
        <f>G132</f>
        <v>90900</v>
      </c>
    </row>
    <row r="132" spans="1:7" ht="31.5">
      <c r="A132" s="173" t="s">
        <v>93</v>
      </c>
      <c r="B132" s="214" t="s">
        <v>402</v>
      </c>
      <c r="C132" s="174" t="s">
        <v>113</v>
      </c>
      <c r="D132" s="147" t="s">
        <v>117</v>
      </c>
      <c r="E132" s="174" t="s">
        <v>65</v>
      </c>
      <c r="F132" s="174"/>
      <c r="G132" s="107">
        <f>G133</f>
        <v>90900</v>
      </c>
    </row>
    <row r="133" spans="1:7" ht="31.5">
      <c r="A133" s="173" t="s">
        <v>7</v>
      </c>
      <c r="B133" s="214" t="s">
        <v>402</v>
      </c>
      <c r="C133" s="174" t="s">
        <v>113</v>
      </c>
      <c r="D133" s="147" t="s">
        <v>117</v>
      </c>
      <c r="E133" s="174" t="s">
        <v>65</v>
      </c>
      <c r="F133" s="174" t="s">
        <v>0</v>
      </c>
      <c r="G133" s="230">
        <v>90900</v>
      </c>
    </row>
    <row r="134" spans="1:7" ht="47.25">
      <c r="A134" s="215" t="s">
        <v>417</v>
      </c>
      <c r="B134" s="179" t="s">
        <v>366</v>
      </c>
      <c r="C134" s="180"/>
      <c r="D134" s="180"/>
      <c r="E134" s="180"/>
      <c r="F134" s="180"/>
      <c r="G134" s="106">
        <f>G135</f>
        <v>556000</v>
      </c>
    </row>
    <row r="135" spans="1:7" ht="15.75">
      <c r="A135" s="173" t="s">
        <v>396</v>
      </c>
      <c r="B135" s="214" t="s">
        <v>366</v>
      </c>
      <c r="C135" s="174" t="s">
        <v>395</v>
      </c>
      <c r="D135" s="147"/>
      <c r="E135" s="174"/>
      <c r="F135" s="174"/>
      <c r="G135" s="107">
        <f>G136</f>
        <v>556000</v>
      </c>
    </row>
    <row r="136" spans="1:7" ht="15.75">
      <c r="A136" s="173" t="s">
        <v>485</v>
      </c>
      <c r="B136" s="214" t="s">
        <v>366</v>
      </c>
      <c r="C136" s="174" t="s">
        <v>395</v>
      </c>
      <c r="D136" s="147" t="s">
        <v>114</v>
      </c>
      <c r="E136" s="174"/>
      <c r="F136" s="174"/>
      <c r="G136" s="107">
        <f>G137</f>
        <v>556000</v>
      </c>
    </row>
    <row r="137" spans="1:7" ht="31.5">
      <c r="A137" s="173" t="s">
        <v>486</v>
      </c>
      <c r="B137" s="214" t="s">
        <v>368</v>
      </c>
      <c r="C137" s="174" t="s">
        <v>395</v>
      </c>
      <c r="D137" s="147" t="s">
        <v>114</v>
      </c>
      <c r="E137" s="174"/>
      <c r="F137" s="174"/>
      <c r="G137" s="107">
        <f>G139</f>
        <v>556000</v>
      </c>
    </row>
    <row r="138" spans="1:7" ht="31.5">
      <c r="A138" s="173" t="s">
        <v>93</v>
      </c>
      <c r="B138" s="214" t="s">
        <v>368</v>
      </c>
      <c r="C138" s="174" t="s">
        <v>395</v>
      </c>
      <c r="D138" s="147" t="s">
        <v>114</v>
      </c>
      <c r="E138" s="174" t="s">
        <v>65</v>
      </c>
      <c r="F138" s="174"/>
      <c r="G138" s="107">
        <v>556000</v>
      </c>
    </row>
    <row r="139" spans="1:7" ht="31.5">
      <c r="A139" s="173" t="s">
        <v>7</v>
      </c>
      <c r="B139" s="214" t="s">
        <v>368</v>
      </c>
      <c r="C139" s="174" t="s">
        <v>395</v>
      </c>
      <c r="D139" s="147" t="s">
        <v>114</v>
      </c>
      <c r="E139" s="174" t="s">
        <v>65</v>
      </c>
      <c r="F139" s="174" t="s">
        <v>0</v>
      </c>
      <c r="G139" s="230">
        <v>556000</v>
      </c>
    </row>
    <row r="140" spans="1:7" ht="78.75">
      <c r="A140" s="231" t="s">
        <v>475</v>
      </c>
      <c r="B140" s="179" t="s">
        <v>483</v>
      </c>
      <c r="C140" s="232"/>
      <c r="D140" s="146"/>
      <c r="E140" s="232"/>
      <c r="F140" s="232"/>
      <c r="G140" s="223">
        <f>G141</f>
        <v>102000</v>
      </c>
    </row>
    <row r="141" spans="1:7" ht="15.75">
      <c r="A141" s="173" t="s">
        <v>340</v>
      </c>
      <c r="B141" s="214" t="s">
        <v>483</v>
      </c>
      <c r="C141" s="174" t="s">
        <v>114</v>
      </c>
      <c r="D141" s="147"/>
      <c r="E141" s="174"/>
      <c r="F141" s="174"/>
      <c r="G141" s="219">
        <f>G142</f>
        <v>102000</v>
      </c>
    </row>
    <row r="142" spans="1:7" ht="15.75">
      <c r="A142" s="173" t="s">
        <v>482</v>
      </c>
      <c r="B142" s="214" t="s">
        <v>483</v>
      </c>
      <c r="C142" s="174" t="s">
        <v>114</v>
      </c>
      <c r="D142" s="147" t="s">
        <v>112</v>
      </c>
      <c r="E142" s="174"/>
      <c r="F142" s="174"/>
      <c r="G142" s="219">
        <f>G146+G149</f>
        <v>102000</v>
      </c>
    </row>
    <row r="143" spans="1:7" ht="46.5" customHeight="1">
      <c r="A143" s="173" t="s">
        <v>477</v>
      </c>
      <c r="B143" s="214" t="s">
        <v>476</v>
      </c>
      <c r="C143" s="174" t="s">
        <v>114</v>
      </c>
      <c r="D143" s="147" t="s">
        <v>112</v>
      </c>
      <c r="E143" s="174"/>
      <c r="F143" s="174"/>
      <c r="G143" s="219">
        <f>G145</f>
        <v>101000</v>
      </c>
    </row>
    <row r="144" spans="1:7" ht="15.75" hidden="1">
      <c r="A144" s="173"/>
      <c r="B144" s="214"/>
      <c r="C144" s="174" t="s">
        <v>114</v>
      </c>
      <c r="D144" s="147" t="s">
        <v>112</v>
      </c>
      <c r="E144" s="174"/>
      <c r="F144" s="174"/>
      <c r="G144" s="219"/>
    </row>
    <row r="145" spans="1:7" ht="31.5">
      <c r="A145" s="173" t="s">
        <v>93</v>
      </c>
      <c r="B145" s="214" t="s">
        <v>476</v>
      </c>
      <c r="C145" s="174" t="s">
        <v>114</v>
      </c>
      <c r="D145" s="147" t="s">
        <v>112</v>
      </c>
      <c r="E145" s="174" t="s">
        <v>65</v>
      </c>
      <c r="F145" s="174"/>
      <c r="G145" s="219">
        <f>G146</f>
        <v>101000</v>
      </c>
    </row>
    <row r="146" spans="1:7" ht="31.5">
      <c r="A146" s="173" t="s">
        <v>7</v>
      </c>
      <c r="B146" s="214" t="s">
        <v>476</v>
      </c>
      <c r="C146" s="174" t="s">
        <v>114</v>
      </c>
      <c r="D146" s="147" t="s">
        <v>112</v>
      </c>
      <c r="E146" s="174" t="s">
        <v>65</v>
      </c>
      <c r="F146" s="174" t="s">
        <v>0</v>
      </c>
      <c r="G146" s="230">
        <v>101000</v>
      </c>
    </row>
    <row r="147" spans="1:7" ht="35.25" customHeight="1">
      <c r="A147" s="173" t="s">
        <v>479</v>
      </c>
      <c r="B147" s="214" t="s">
        <v>478</v>
      </c>
      <c r="C147" s="174" t="s">
        <v>114</v>
      </c>
      <c r="D147" s="147" t="s">
        <v>112</v>
      </c>
      <c r="E147" s="174"/>
      <c r="F147" s="174"/>
      <c r="G147" s="219">
        <v>1000</v>
      </c>
    </row>
    <row r="148" spans="1:7" ht="31.5">
      <c r="A148" s="173" t="s">
        <v>93</v>
      </c>
      <c r="B148" s="214" t="s">
        <v>478</v>
      </c>
      <c r="C148" s="174" t="s">
        <v>114</v>
      </c>
      <c r="D148" s="147" t="s">
        <v>112</v>
      </c>
      <c r="E148" s="174" t="s">
        <v>65</v>
      </c>
      <c r="F148" s="174"/>
      <c r="G148" s="219">
        <v>1000</v>
      </c>
    </row>
    <row r="149" spans="1:7" ht="31.5">
      <c r="A149" s="173" t="s">
        <v>7</v>
      </c>
      <c r="B149" s="214" t="s">
        <v>478</v>
      </c>
      <c r="C149" s="174" t="s">
        <v>114</v>
      </c>
      <c r="D149" s="147" t="s">
        <v>112</v>
      </c>
      <c r="E149" s="174" t="s">
        <v>65</v>
      </c>
      <c r="F149" s="174" t="s">
        <v>0</v>
      </c>
      <c r="G149" s="104">
        <v>1000</v>
      </c>
    </row>
    <row r="150" spans="1:7" ht="15.75">
      <c r="A150" s="103" t="s">
        <v>196</v>
      </c>
      <c r="B150" s="99"/>
      <c r="C150" s="97"/>
      <c r="D150" s="97"/>
      <c r="E150" s="97"/>
      <c r="F150" s="97"/>
      <c r="G150" s="108">
        <f>SUM(G7+G13+G24+G35+G49+G62+G68+G74+G87+G103+G109+G115+G128+G122+G140+G134+G55)</f>
        <v>18975862</v>
      </c>
    </row>
    <row r="151" ht="15.75">
      <c r="A151" s="103"/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A2:G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2024-03-15T01:36:22Z</dcterms:modified>
  <cp:category/>
  <cp:version/>
  <cp:contentType/>
  <cp:contentStatus/>
</cp:coreProperties>
</file>