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34" activeTab="2"/>
  </bookViews>
  <sheets>
    <sheet name="№1 ист 24,г" sheetId="1" r:id="rId1"/>
    <sheet name="№6 расход,24г" sheetId="2" r:id="rId2"/>
    <sheet name="№8 Вед.стр.24г" sheetId="3" r:id="rId3"/>
    <sheet name="№11 МП,23г" sheetId="4" r:id="rId4"/>
  </sheets>
  <definedNames>
    <definedName name="_xlnm.Print_Area" localSheetId="1">'№6 расход,24г'!$A$2:$F$265</definedName>
    <definedName name="_xlnm.Print_Area" localSheetId="2">'№8 Вед.стр.24г'!$A$2:$G$249</definedName>
  </definedNames>
  <calcPr fullCalcOnLoad="1"/>
</workbook>
</file>

<file path=xl/sharedStrings.xml><?xml version="1.0" encoding="utf-8"?>
<sst xmlns="http://schemas.openxmlformats.org/spreadsheetml/2006/main" count="2951" uniqueCount="498">
  <si>
    <t>018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</si>
  <si>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</si>
  <si>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</si>
  <si>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</si>
  <si>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</si>
  <si>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</si>
  <si>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</si>
  <si>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</si>
  <si>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</si>
  <si>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</si>
  <si>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</si>
  <si>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Мероприятия, направленные на энергосбережения и повышение энергетической эффективности</t>
  </si>
  <si>
    <t xml:space="preserve">Профилактика дорожно-транспортных проишествий </t>
  </si>
  <si>
    <t>14 0 01 06000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</si>
  <si>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</si>
  <si>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</si>
  <si>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</si>
  <si>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</si>
  <si>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</si>
  <si>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</si>
  <si>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</si>
  <si>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</si>
  <si>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</si>
  <si>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</si>
  <si>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</si>
  <si>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</si>
  <si>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</si>
  <si>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</si>
  <si>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</si>
  <si>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</si>
  <si>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</si>
  <si>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</si>
  <si>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</si>
  <si>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</si>
  <si>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</si>
  <si>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</si>
  <si>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</si>
  <si>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</si>
  <si>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</si>
  <si>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</si>
  <si>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</si>
  <si>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</si>
  <si>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</si>
  <si>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</si>
  <si>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</si>
  <si>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Фонд оплаты труда учреждений</t>
  </si>
  <si>
    <t>011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</si>
  <si>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</si>
  <si>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</si>
  <si>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</si>
  <si>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</si>
  <si>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</si>
  <si>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</si>
  <si>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</si>
  <si>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</si>
  <si>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</si>
  <si>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</si>
  <si>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</si>
  <si>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</si>
  <si>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</si>
  <si>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</si>
  <si>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</si>
  <si>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</si>
  <si>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</si>
  <si>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</si>
  <si>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</si>
  <si>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</si>
  <si>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</si>
  <si>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</si>
  <si>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</si>
  <si>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</si>
  <si>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</si>
  <si>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</si>
  <si>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</si>
  <si>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</si>
  <si>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</si>
  <si>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</si>
  <si>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</si>
  <si>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</si>
  <si>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</si>
  <si>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</si>
  <si>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</si>
  <si>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</si>
  <si>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</si>
  <si>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</si>
  <si>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</si>
  <si>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</si>
  <si>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</si>
  <si>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</si>
  <si>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</si>
  <si>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</si>
  <si>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</si>
  <si>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</si>
  <si>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</si>
  <si>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</si>
  <si>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</si>
  <si>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</si>
  <si>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</si>
  <si>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</si>
  <si>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</si>
  <si>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</si>
  <si>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</si>
  <si>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</si>
  <si>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</si>
  <si>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</si>
  <si>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</si>
  <si>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</si>
  <si>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</si>
  <si>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</si>
  <si>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</si>
  <si>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</si>
  <si>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</si>
  <si>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</si>
  <si>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</si>
  <si>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</si>
  <si>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</si>
  <si>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</si>
  <si>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</si>
  <si>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</si>
  <si>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</si>
  <si>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</si>
  <si>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</si>
  <si>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</si>
  <si>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</si>
  <si>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</si>
  <si>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</si>
  <si>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</si>
  <si>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</si>
  <si>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</si>
  <si>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</si>
  <si>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</si>
  <si>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</si>
  <si>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</si>
  <si>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</si>
  <si>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</si>
  <si>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</si>
  <si>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</si>
  <si>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</si>
  <si>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</si>
  <si>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</si>
  <si>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</si>
  <si>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</si>
  <si>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</si>
  <si>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</si>
  <si>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</si>
  <si>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</si>
  <si>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</si>
  <si>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</si>
  <si>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</si>
  <si>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</si>
  <si>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</si>
  <si>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</si>
  <si>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</si>
  <si>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</si>
  <si>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</si>
  <si>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</si>
  <si>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</si>
  <si>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</si>
  <si>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</si>
  <si>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</si>
  <si>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</si>
  <si>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</si>
  <si>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</si>
  <si>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</si>
  <si>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</si>
  <si>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</si>
  <si>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</si>
  <si>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</si>
  <si>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</si>
  <si>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</si>
  <si>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</si>
  <si>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</si>
  <si>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</si>
  <si>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</si>
  <si>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</si>
  <si>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</si>
  <si>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</si>
  <si>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</si>
  <si>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</si>
  <si>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</si>
  <si>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</si>
  <si>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</si>
  <si>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</si>
  <si>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</si>
  <si>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</si>
  <si>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</si>
  <si>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</si>
  <si>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</si>
  <si>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</si>
  <si>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</si>
  <si>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</si>
  <si>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</si>
  <si>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</si>
  <si>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</si>
  <si>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</si>
  <si>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</si>
  <si>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</si>
  <si>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</si>
  <si>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</si>
  <si>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</si>
  <si>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</si>
  <si>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</si>
  <si>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</si>
  <si>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</si>
  <si>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</si>
  <si>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</si>
  <si>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</si>
  <si>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</si>
  <si>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</si>
  <si>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</si>
  <si>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</si>
  <si>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</si>
  <si>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</si>
  <si>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</si>
  <si>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</si>
  <si>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</si>
  <si>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</si>
  <si>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</si>
  <si>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</si>
  <si>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</si>
  <si>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</si>
  <si>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</si>
  <si>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</si>
  <si>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</si>
  <si>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</si>
  <si>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</si>
  <si>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</si>
  <si>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</si>
  <si>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</si>
  <si>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</si>
  <si>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</si>
  <si>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</si>
  <si>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</si>
  <si>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</si>
  <si>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</si>
  <si>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</si>
  <si>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</si>
  <si>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</si>
  <si>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</si>
  <si>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</si>
  <si>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</si>
  <si>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</si>
  <si>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</si>
  <si>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</si>
  <si>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</si>
  <si>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</si>
  <si>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</si>
  <si>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</si>
  <si>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</si>
  <si>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</si>
  <si>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</si>
  <si>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</si>
  <si>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</si>
  <si>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</si>
  <si>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</si>
  <si>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</si>
  <si>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</si>
  <si>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</si>
  <si>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</si>
  <si>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</si>
  <si>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</si>
  <si>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</si>
  <si>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</si>
  <si>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</si>
  <si>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</si>
  <si>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</si>
  <si>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</si>
  <si>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Мероприятия направленные на содержание автомобильных дорог общего пользования местного значения</t>
  </si>
  <si>
    <t>40 1 00 20140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</si>
  <si>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</si>
  <si>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</si>
  <si>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</si>
  <si>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</si>
  <si>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</si>
  <si>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</si>
  <si>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</si>
  <si>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</si>
  <si>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40 1 00 09050</t>
  </si>
  <si>
    <t xml:space="preserve">Физическая культура 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</si>
  <si>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</si>
  <si>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</si>
  <si>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</si>
  <si>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</si>
  <si>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</si>
  <si>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</si>
  <si>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</si>
  <si>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</si>
  <si>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</si>
  <si>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</si>
  <si>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</si>
  <si>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</si>
  <si>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</si>
  <si>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</si>
  <si>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</si>
  <si>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</si>
  <si>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</si>
  <si>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</si>
  <si>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</si>
  <si>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</si>
  <si>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</si>
  <si>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</si>
  <si>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</si>
  <si>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</si>
  <si>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</si>
  <si>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</si>
  <si>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</si>
  <si>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</si>
  <si>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</si>
  <si>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</si>
  <si>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</si>
  <si>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</si>
  <si>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</si>
  <si>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</si>
  <si>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</si>
  <si>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</si>
  <si>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</si>
  <si>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</si>
  <si>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</si>
  <si>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Текущий ремонт здания</t>
  </si>
  <si>
    <t>Мероприятия по ремонту здания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</si>
  <si>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</si>
  <si>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</si>
  <si>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</si>
  <si>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</si>
  <si>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</si>
  <si>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</si>
  <si>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</si>
  <si>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</si>
  <si>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</si>
  <si>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</si>
  <si>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</si>
  <si>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</si>
  <si>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</si>
  <si>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</si>
  <si>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</si>
  <si>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</si>
  <si>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</si>
  <si>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</si>
  <si>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</si>
  <si>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</si>
  <si>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</si>
  <si>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</si>
  <si>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</si>
  <si>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</si>
  <si>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</si>
  <si>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</si>
  <si>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</si>
  <si>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</si>
  <si>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23 0 01 01500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</si>
  <si>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</si>
  <si>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</si>
  <si>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</si>
  <si>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</si>
  <si>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</si>
  <si>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Мероприятия, направленные на ремонт автомобильных работ общего пользования местного значения</t>
  </si>
  <si>
    <t>40100S1260</t>
  </si>
  <si>
    <t>40 1 00S1260</t>
  </si>
  <si>
    <t xml:space="preserve">Мероприятия направленные на обеспечение первичных мер пожарной безопасности </t>
  </si>
  <si>
    <t>Муниципальная программа «Поддержка учреждений культуры и текущий ремонт зданий  на 2020-2022годы"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</si>
  <si>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</si>
  <si>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</si>
  <si>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</si>
  <si>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</si>
  <si>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</si>
  <si>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</si>
  <si>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</si>
  <si>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</si>
  <si>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</si>
  <si>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25 0 01 00000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</si>
  <si>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</si>
  <si>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</si>
  <si>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</si>
  <si>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на 2024 год</t>
  </si>
  <si>
    <t>2024 год</t>
  </si>
  <si>
    <t>расходов на 2024 год</t>
  </si>
  <si>
    <t>Муниципальная программа «Повышение безопасности дорожного движения на территории Копьевского сельсовета  на 2022-2024годы»</t>
  </si>
  <si>
    <t>300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</si>
  <si>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</si>
  <si>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 пожарная безопасность</t>
  </si>
  <si>
    <t>Гражданская оборона</t>
  </si>
  <si>
    <t>350</t>
  </si>
  <si>
    <t>Премии и гранты</t>
  </si>
  <si>
    <t>24 0 00 00000</t>
  </si>
  <si>
    <t>24 0 00 15000</t>
  </si>
  <si>
    <t>Программа комплексного развития систем коммунальной инфракструктуры Копьевского сельсовета на 2021-2030 годы</t>
  </si>
  <si>
    <t>00 0 00 00000</t>
  </si>
  <si>
    <t>Другие вопросы в области жилищно-коммунального хозяйства</t>
  </si>
  <si>
    <t>Мероприятия направленные на энергосбережение и повышление энергетической эффективности</t>
  </si>
  <si>
    <t>06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</si>
  <si>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</si>
  <si>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</si>
  <si>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</si>
  <si>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 Гражданская оборона </t>
  </si>
  <si>
    <t xml:space="preserve">Поддержка и развитие систем коммунального комплекса </t>
  </si>
  <si>
    <t>24 0 01 00000</t>
  </si>
  <si>
    <t>24 0 01 15000</t>
  </si>
  <si>
    <t>Муниципальная программа «Повышение безопасности дорожного движения на территории Копьевского сельсовета на 2022-2024 годы"</t>
  </si>
  <si>
    <t>Другие  вопросы в области жилищно-коммунального хозяйства</t>
  </si>
  <si>
    <t>Мероприятия по оплате по тарифам за электроэнергию</t>
  </si>
  <si>
    <t>Муниципальная программа «Противодействие экстремизму и профилактика терроризма на территории Копьевского сельсовета Орджоникидзевского района Республики Хакасия  на 2021-2025 годы"</t>
  </si>
  <si>
    <t>Мероприятия направленные на обеспечение первичных мер пожарной безопасности на 2022г.</t>
  </si>
  <si>
    <t>20 0 01 S1250</t>
  </si>
  <si>
    <t>Мероприятия, направленные на поддержку добровольной пожарной дружины</t>
  </si>
  <si>
    <t>20 0 01 S1260</t>
  </si>
  <si>
    <t>Мероприятия, направленные на обеспечение первичных мер пожарной безопасности</t>
  </si>
  <si>
    <t>13 0 01 S1520</t>
  </si>
  <si>
    <t>19 0 01 S3450</t>
  </si>
  <si>
    <t>Мероприятия по обеспечению услугами связи в части предоставления широкополосного доступа к сети "Интернет"</t>
  </si>
  <si>
    <t>20 001 S1250</t>
  </si>
  <si>
    <t>20 001 S1260</t>
  </si>
  <si>
    <t>Программа "Комплексное развитие систем коммунальной инфракструктуры Копьевского сельсовета на 2021-2030 годы</t>
  </si>
  <si>
    <t>17 0 01 05000</t>
  </si>
  <si>
    <t>022</t>
  </si>
  <si>
    <t>18 0 01 05000</t>
  </si>
  <si>
    <t>245</t>
  </si>
  <si>
    <t>023</t>
  </si>
  <si>
    <t>19 0 01 05000</t>
  </si>
  <si>
    <t>246</t>
  </si>
  <si>
    <t>024</t>
  </si>
  <si>
    <t>20 0 01 05000</t>
  </si>
  <si>
    <t>247</t>
  </si>
  <si>
    <t>025</t>
  </si>
  <si>
    <t>21 0 01 05000</t>
  </si>
  <si>
    <t>248</t>
  </si>
  <si>
    <t>026</t>
  </si>
  <si>
    <t>22 0 01 05000</t>
  </si>
  <si>
    <t>249</t>
  </si>
  <si>
    <t>027</t>
  </si>
  <si>
    <t>23 0 01 05000</t>
  </si>
  <si>
    <t>15</t>
  </si>
  <si>
    <t>250</t>
  </si>
  <si>
    <t>028</t>
  </si>
  <si>
    <t>24 0 01 05000</t>
  </si>
  <si>
    <t>16</t>
  </si>
  <si>
    <t>251</t>
  </si>
  <si>
    <t>029</t>
  </si>
  <si>
    <t>25 0 01 05000</t>
  </si>
  <si>
    <t>17</t>
  </si>
  <si>
    <t>252</t>
  </si>
  <si>
    <t>030</t>
  </si>
  <si>
    <t>26 0 01 05000</t>
  </si>
  <si>
    <t>18</t>
  </si>
  <si>
    <t>253</t>
  </si>
  <si>
    <t>031</t>
  </si>
  <si>
    <t>Мероприятия, направленные на поддержку добровольной пожарной охраны</t>
  </si>
  <si>
    <t>40 1 00 S3450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</si>
  <si>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2024 год </t>
  </si>
  <si>
    <t>Муниципальная программа «Меры по усилению борьбы с преступностью и профилактике правонарушений на 2024-2026 годы"</t>
  </si>
  <si>
    <t>Муниципальная программа"Использование и охрана земель на территории Копьевского сельсовета на 2024г - 2026 годы"</t>
  </si>
  <si>
    <t>Муниципальная программа"Обеспечение безопасности гидротехнического сооружения на территории Копьевского сельсовета на 2024-2026 годы"</t>
  </si>
  <si>
    <t>27 0 00 00000</t>
  </si>
  <si>
    <t>Муниципальная программа"Сохранение и развитие малых сел Республики Хакасияна территории Копьевского сельсовета на 2024-2026 годы"</t>
  </si>
  <si>
    <t>Мероприятия по развитию потребительской кооперации на территории Копьевского сельсовета</t>
  </si>
  <si>
    <t>27 0 01 00000</t>
  </si>
  <si>
    <t>26 0 00 00000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</si>
  <si>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Копьевский сельсовет Орджоникидзевского района Республики Хакасия на 2022-2024 годы"</t>
  </si>
  <si>
    <t>26 0 01 10000</t>
  </si>
  <si>
    <t xml:space="preserve">Мероприятия направленные на ремонт памятника участникам ВОВ в с.Копьево , установка мемориальных плит с именами Участников ВОВ </t>
  </si>
  <si>
    <t>Муниципальная программа «Развитие муниципальной службы в муниципальном образовании Копьевский сельсовет на 2023-2025 годы"</t>
  </si>
  <si>
    <t>Муниципальная программа «Спорт, физкультура и здоровье на 2024 -2026годы»</t>
  </si>
  <si>
    <t>Муниципальная программа «Адресная социальная  поддержка нетрудоспособного населения и семей с детьми на 2024- 2026 годах"</t>
  </si>
  <si>
    <t>Муниципальная программа «Поддержка учреждений культуры капитальный и текущий ремонт зданий  на 2023-2025 годы"</t>
  </si>
  <si>
    <t>Муниципальная программа" По вопросам обеспечения пожарной безопасности на территории   Копьевского сельсовета на 2024-2026 годы"</t>
  </si>
  <si>
    <t xml:space="preserve">Ведомственная структура расходов местного бюджета 
муниципального образования Копьевский  сельсовет  на 2024 год
</t>
  </si>
  <si>
    <t>Муниципальная программа «Меры по усилению борьбы с преступностью и профилактике правонарушений на 2024-2026годы"</t>
  </si>
  <si>
    <t>Мероприятия направленные на ликвидацию гидротехнического сооружения на пруду р. Шалаболка</t>
  </si>
  <si>
    <t>Муниципальная программа «Развитие муниципальной службы в муниципальном образовании Копьевский сельсовет на 2023-2025годы"</t>
  </si>
  <si>
    <t>Муниципальная программа «Спорт, физкультура и здоровье на 20214-2026годы»</t>
  </si>
  <si>
    <t>Муниципальная программа «Адресная социальная  поддержка нетрудоспособного населения и семей с детьми на 2014- 2026 годах"</t>
  </si>
  <si>
    <t>Расходов на 2024 год</t>
  </si>
  <si>
    <t>Муниципальная программа «Адресная социальная  поддержка нетрудоспособного населения и семей с детьми в 2024 -2026 годах»</t>
  </si>
  <si>
    <t>Муниципальная программа «Меры по усилению борьбы с преступностью и профилактике правонарушений  на 2024 -2026годы»</t>
  </si>
  <si>
    <t xml:space="preserve">Муниципальная программа "Развитие муниципальной службы в муниципальном образовании Копьевский сельсовет на 2023-2025годы" </t>
  </si>
  <si>
    <t>Муниципальная программа "Поддержка учреждений культуры капитальный и текущий ремонт зданий  на 2023- 2025 годы"</t>
  </si>
  <si>
    <t xml:space="preserve">Муниципальная программа "По вопросам обеспечения  пожарной безопасности на территории   Копьевского сельсовета на 2024-2026годы" </t>
  </si>
  <si>
    <t>Расходы на выплаты персоналу государственных (муниципальных) органов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</si>
  <si>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2024 год
</t>
  </si>
  <si>
    <t xml:space="preserve">Муниципальная программа "Использование и охрана земель на территории   Копьевского сельсовета на 2024-2026 годы" </t>
  </si>
  <si>
    <t>Муниципальная программа "Сохранение и развитие малых сел Республики Хакасия на территории Копьевского сельсовета на 2024-2026 годы"</t>
  </si>
  <si>
    <t>27 0 01 S1280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</si>
  <si>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2024-2026 годы" </t>
  </si>
  <si>
    <t>Благоустройство</t>
  </si>
  <si>
    <t>24 0 01 S1140</t>
  </si>
  <si>
    <t>40 1 00 S1140</t>
  </si>
  <si>
    <t>Источники  финансирования дефицита местного бюджета муниципального образования Копьевский  сельсовет на 2024 год</t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</si>
  <si>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2024 год и плановый период 2025 и 2026 годов" от  </t>
    </r>
    <r>
      <rPr>
        <sz val="12"/>
        <color indexed="10"/>
        <rFont val="Times New Roman"/>
        <family val="1"/>
      </rPr>
      <t xml:space="preserve">    27 декабря 2023 г  №23 </t>
    </r>
    <r>
      <rPr>
        <sz val="12"/>
        <color indexed="8"/>
        <rFont val="Times New Roman"/>
        <family val="1"/>
      </rPr>
      <t xml:space="preserve"> 
</t>
    </r>
  </si>
  <si>
    <r>
  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2024 год и плановый период 2025 и 2026 годов" от  </t>
    </r>
    <r>
      <rPr>
        <sz val="12"/>
        <color indexed="10"/>
        <rFont val="Times New Roman"/>
        <family val="1"/>
      </rPr>
      <t xml:space="preserve">    22 февраля 2024 г  № 1</t>
    </r>
    <r>
      <rPr>
        <sz val="12"/>
        <color indexed="8"/>
        <rFont val="Times New Roman"/>
        <family val="1"/>
      </rPr>
      <t xml:space="preserve">
</t>
    </r>
  </si>
  <si>
    <t>28 0 00 00000</t>
  </si>
  <si>
    <t>Муниципальная программа"Проведение праздничных мероприятий"</t>
  </si>
  <si>
    <t>28 0 01 00000</t>
  </si>
  <si>
    <t>Муниципальная программа "Проведение праздничных мероприятий"</t>
  </si>
  <si>
    <t>Мероприятия направленные на проведение праздников</t>
  </si>
  <si>
    <t xml:space="preserve">Приложение  4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2024 год и плановый период 2025 и 2026 годов" от   22 февраля 2024 г  №1 
 </t>
  </si>
  <si>
    <t xml:space="preserve">Приложение  11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2024 год и плановый период  2025 и 2026 годов" от   27 декабря 2023 г  №23 
 </t>
  </si>
  <si>
    <t xml:space="preserve">Приложение  3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2024 год и плановый период 2025 и 2026 годов" от 22 февраля 2024 г  №1  
 </t>
  </si>
  <si>
    <t xml:space="preserve">Приложение  8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2024 год и плановый период 2025 и 2026 годов" от  27 декабря 2023 г  №23  
 </t>
  </si>
  <si>
    <t xml:space="preserve">Приложение  2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2024 год и плановый период 2025 и 2026 годов" от   22 февраля 2024 г №1   
                                                      </t>
  </si>
  <si>
    <t xml:space="preserve">Приложение  6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2024 год и плановый период 2025 и 2026 годов" от   27 декабря 2023 г №23   
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</si>
</sst>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9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8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17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8" fillId="0" borderId="12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2" xfId="53" applyNumberFormat="1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wrapText="1"/>
      <protection/>
    </xf>
    <xf numFmtId="0" fontId="8" fillId="33" borderId="12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2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49" fontId="9" fillId="38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9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9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8" borderId="10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187" fontId="16" fillId="33" borderId="10" xfId="61" applyNumberFormat="1" applyFont="1" applyFill="1" applyBorder="1" applyAlignment="1">
      <alignment vertical="top" wrapText="1"/>
    </xf>
    <xf numFmtId="49" fontId="17" fillId="0" borderId="16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 wrapText="1"/>
    </xf>
    <xf numFmtId="187" fontId="17" fillId="33" borderId="10" xfId="61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49" fontId="16" fillId="38" borderId="16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vertical="top" wrapText="1"/>
    </xf>
    <xf numFmtId="49" fontId="16" fillId="38" borderId="10" xfId="0" applyNumberFormat="1" applyFont="1" applyFill="1" applyBorder="1" applyAlignment="1">
      <alignment horizontal="center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0" fontId="7" fillId="33" borderId="16" xfId="53" applyFont="1" applyFill="1" applyBorder="1" applyAlignment="1">
      <alignment horizontal="justify" vertical="top" wrapTex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" fontId="4" fillId="38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38" borderId="12" xfId="53" applyFont="1" applyFill="1" applyBorder="1" applyAlignment="1">
      <alignment horizontal="justify" vertical="top" wrapText="1"/>
      <protection/>
    </xf>
    <xf numFmtId="0" fontId="8" fillId="39" borderId="10" xfId="0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7" fillId="39" borderId="12" xfId="53" applyFont="1" applyFill="1" applyBorder="1" applyAlignment="1">
      <alignment horizontal="justify" vertical="top" wrapText="1"/>
      <protection/>
    </xf>
    <xf numFmtId="0" fontId="3" fillId="33" borderId="10" xfId="0" applyFont="1" applyFill="1" applyBorder="1" applyAlignment="1">
      <alignment vertical="top" wrapText="1"/>
    </xf>
    <xf numFmtId="0" fontId="2" fillId="39" borderId="10" xfId="53" applyFont="1" applyFill="1" applyBorder="1" applyAlignment="1">
      <alignment horizontal="center" vertical="top" wrapText="1"/>
      <protection/>
    </xf>
    <xf numFmtId="0" fontId="4" fillId="3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10" fillId="39" borderId="10" xfId="53" applyNumberFormat="1" applyFont="1" applyFill="1" applyBorder="1" applyAlignment="1">
      <alignment horizontal="center" vertical="top" wrapText="1"/>
      <protection/>
    </xf>
    <xf numFmtId="0" fontId="2" fillId="33" borderId="16" xfId="53" applyFont="1" applyFill="1" applyBorder="1" applyAlignment="1">
      <alignment horizontal="justify" vertical="top" wrapText="1"/>
      <protection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49" fontId="16" fillId="39" borderId="16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vertical="top" wrapText="1"/>
    </xf>
    <xf numFmtId="49" fontId="16" fillId="39" borderId="10" xfId="0" applyNumberFormat="1" applyFont="1" applyFill="1" applyBorder="1" applyAlignment="1">
      <alignment horizontal="center" vertical="top" wrapText="1"/>
    </xf>
    <xf numFmtId="4" fontId="4" fillId="38" borderId="10" xfId="53" applyNumberFormat="1" applyFont="1" applyFill="1" applyBorder="1" applyAlignment="1">
      <alignment horizontal="center" vertical="top" wrapText="1"/>
      <protection/>
    </xf>
    <xf numFmtId="4" fontId="10" fillId="0" borderId="10" xfId="53" applyNumberFormat="1" applyFont="1" applyFill="1" applyBorder="1" applyAlignment="1">
      <alignment horizontal="center" vertical="top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6" xfId="53" applyFont="1" applyFill="1" applyBorder="1" applyAlignment="1">
      <alignment horizontal="justify" vertical="top" wrapText="1"/>
      <protection/>
    </xf>
    <xf numFmtId="0" fontId="8" fillId="0" borderId="16" xfId="53" applyFont="1" applyFill="1" applyBorder="1" applyAlignment="1">
      <alignment horizontal="justify" vertical="top" wrapText="1"/>
      <protection/>
    </xf>
    <xf numFmtId="0" fontId="2" fillId="38" borderId="16" xfId="53" applyFont="1" applyFill="1" applyBorder="1" applyAlignment="1">
      <alignment horizontal="justify" vertical="top" wrapText="1"/>
      <protection/>
    </xf>
    <xf numFmtId="0" fontId="4" fillId="39" borderId="10" xfId="53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10" fillId="38" borderId="10" xfId="0" applyNumberFormat="1" applyFont="1" applyFill="1" applyBorder="1" applyAlignment="1">
      <alignment vertical="top" wrapText="1"/>
    </xf>
    <xf numFmtId="0" fontId="4" fillId="38" borderId="10" xfId="53" applyFont="1" applyFill="1" applyBorder="1" applyAlignment="1">
      <alignment vertical="top" wrapText="1"/>
      <protection/>
    </xf>
    <xf numFmtId="49" fontId="4" fillId="38" borderId="10" xfId="53" applyNumberFormat="1" applyFont="1" applyFill="1" applyBorder="1" applyAlignment="1">
      <alignment horizontal="center" vertical="top" wrapText="1"/>
      <protection/>
    </xf>
    <xf numFmtId="0" fontId="4" fillId="39" borderId="10" xfId="53" applyFont="1" applyFill="1" applyBorder="1" applyAlignment="1">
      <alignment vertical="top" wrapText="1"/>
      <protection/>
    </xf>
    <xf numFmtId="49" fontId="4" fillId="39" borderId="10" xfId="53" applyNumberFormat="1" applyFont="1" applyFill="1" applyBorder="1" applyAlignment="1">
      <alignment horizontal="center" vertical="top" wrapText="1"/>
      <protection/>
    </xf>
    <xf numFmtId="0" fontId="2" fillId="39" borderId="10" xfId="53" applyFont="1" applyFill="1" applyBorder="1" applyAlignment="1">
      <alignment vertical="top" wrapText="1"/>
      <protection/>
    </xf>
    <xf numFmtId="49" fontId="2" fillId="39" borderId="10" xfId="53" applyNumberFormat="1" applyFont="1" applyFill="1" applyBorder="1" applyAlignment="1">
      <alignment horizontal="center" vertical="top" wrapText="1"/>
      <protection/>
    </xf>
    <xf numFmtId="0" fontId="8" fillId="39" borderId="10" xfId="53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6">
      <selection activeCell="F3" sqref="F3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3" ht="76.5" customHeight="1">
      <c r="A1" s="242" t="s">
        <v>486</v>
      </c>
      <c r="B1" s="243"/>
      <c r="C1" s="243"/>
    </row>
    <row r="2" spans="1:5" ht="95.25" customHeight="1">
      <c r="A2" s="242" t="s">
        <v>485</v>
      </c>
      <c r="B2" s="243"/>
      <c r="C2" s="243"/>
      <c r="E2" s="2"/>
    </row>
    <row r="3" spans="1:3" ht="32.25" customHeight="1">
      <c r="A3" s="246" t="s">
        <v>484</v>
      </c>
      <c r="B3" s="246"/>
      <c r="C3" s="246"/>
    </row>
    <row r="4" spans="1:3" ht="15.75">
      <c r="A4" s="159"/>
      <c r="B4" s="159"/>
      <c r="C4" s="160" t="s">
        <v>173</v>
      </c>
    </row>
    <row r="5" spans="1:3" ht="15.75" customHeight="1">
      <c r="A5" s="244" t="s">
        <v>242</v>
      </c>
      <c r="B5" s="244" t="s">
        <v>243</v>
      </c>
      <c r="C5" s="161" t="s">
        <v>244</v>
      </c>
    </row>
    <row r="6" spans="1:3" ht="17.25" customHeight="1">
      <c r="A6" s="244"/>
      <c r="B6" s="244"/>
      <c r="C6" s="161" t="s">
        <v>372</v>
      </c>
    </row>
    <row r="7" spans="1:3" ht="47.25" customHeight="1">
      <c r="A7" s="127" t="s">
        <v>25</v>
      </c>
      <c r="B7" s="127" t="s">
        <v>245</v>
      </c>
      <c r="C7" s="162" t="s">
        <v>241</v>
      </c>
    </row>
    <row r="8" spans="1:3" ht="43.5" customHeight="1">
      <c r="A8" s="127" t="s">
        <v>26</v>
      </c>
      <c r="B8" s="127" t="s">
        <v>246</v>
      </c>
      <c r="C8" s="162" t="s">
        <v>241</v>
      </c>
    </row>
    <row r="9" spans="1:3" ht="49.5" customHeight="1">
      <c r="A9" s="127" t="s">
        <v>27</v>
      </c>
      <c r="B9" s="127" t="s">
        <v>247</v>
      </c>
      <c r="C9" s="162" t="s">
        <v>241</v>
      </c>
    </row>
    <row r="10" spans="1:3" ht="48" customHeight="1">
      <c r="A10" s="37" t="s">
        <v>28</v>
      </c>
      <c r="B10" s="37" t="s">
        <v>248</v>
      </c>
      <c r="C10" s="163" t="s">
        <v>241</v>
      </c>
    </row>
    <row r="11" spans="1:3" ht="60.75" customHeight="1">
      <c r="A11" s="127" t="s">
        <v>29</v>
      </c>
      <c r="B11" s="127" t="s">
        <v>249</v>
      </c>
      <c r="C11" s="162" t="s">
        <v>241</v>
      </c>
    </row>
    <row r="12" spans="1:3" ht="63.75" customHeight="1">
      <c r="A12" s="37" t="s">
        <v>30</v>
      </c>
      <c r="B12" s="37" t="s">
        <v>250</v>
      </c>
      <c r="C12" s="163" t="s">
        <v>241</v>
      </c>
    </row>
    <row r="13" spans="1:3" ht="47.25" customHeight="1">
      <c r="A13" s="127" t="s">
        <v>43</v>
      </c>
      <c r="B13" s="127" t="s">
        <v>251</v>
      </c>
      <c r="C13" s="162">
        <v>0</v>
      </c>
    </row>
    <row r="14" spans="1:3" ht="65.25" customHeight="1">
      <c r="A14" s="127" t="s">
        <v>44</v>
      </c>
      <c r="B14" s="127" t="s">
        <v>252</v>
      </c>
      <c r="C14" s="162">
        <f>SUM(C15)</f>
        <v>0</v>
      </c>
    </row>
    <row r="15" spans="1:3" ht="47.25">
      <c r="A15" s="37" t="s">
        <v>31</v>
      </c>
      <c r="B15" s="37" t="s">
        <v>253</v>
      </c>
      <c r="C15" s="163">
        <v>0</v>
      </c>
    </row>
    <row r="16" spans="1:3" ht="47.25">
      <c r="A16" s="127" t="s">
        <v>32</v>
      </c>
      <c r="B16" s="127" t="s">
        <v>254</v>
      </c>
      <c r="C16" s="163">
        <f>SUM(C17)</f>
        <v>0</v>
      </c>
    </row>
    <row r="17" spans="1:3" ht="64.5" customHeight="1">
      <c r="A17" s="37" t="s">
        <v>37</v>
      </c>
      <c r="B17" s="37" t="s">
        <v>255</v>
      </c>
      <c r="C17" s="163">
        <v>0</v>
      </c>
    </row>
    <row r="18" spans="1:3" ht="33" customHeight="1">
      <c r="A18" s="127" t="s">
        <v>38</v>
      </c>
      <c r="B18" s="127" t="s">
        <v>256</v>
      </c>
      <c r="C18" s="162">
        <f>SUM(C22-(-C23))</f>
        <v>2563080.460000001</v>
      </c>
    </row>
    <row r="19" spans="1:3" ht="31.5" customHeight="1">
      <c r="A19" s="127" t="s">
        <v>39</v>
      </c>
      <c r="B19" s="127" t="s">
        <v>257</v>
      </c>
      <c r="C19" s="162">
        <f>C20</f>
        <v>-21768396</v>
      </c>
    </row>
    <row r="20" spans="1:3" ht="32.25" customHeight="1">
      <c r="A20" s="37" t="s">
        <v>40</v>
      </c>
      <c r="B20" s="37" t="s">
        <v>258</v>
      </c>
      <c r="C20" s="163">
        <f>C21</f>
        <v>-21768396</v>
      </c>
    </row>
    <row r="21" spans="1:3" ht="33" customHeight="1">
      <c r="A21" s="37" t="s">
        <v>41</v>
      </c>
      <c r="B21" s="37" t="s">
        <v>259</v>
      </c>
      <c r="C21" s="163">
        <f>C22</f>
        <v>-21768396</v>
      </c>
    </row>
    <row r="22" spans="1:3" ht="39" customHeight="1">
      <c r="A22" s="37" t="s">
        <v>42</v>
      </c>
      <c r="B22" s="37" t="s">
        <v>260</v>
      </c>
      <c r="C22" s="164">
        <v>-21768396</v>
      </c>
    </row>
    <row r="23" spans="1:3" ht="33" customHeight="1">
      <c r="A23" s="127" t="s">
        <v>33</v>
      </c>
      <c r="B23" s="127" t="s">
        <v>261</v>
      </c>
      <c r="C23" s="50">
        <f>C24</f>
        <v>24331476.46</v>
      </c>
    </row>
    <row r="24" spans="1:3" ht="36" customHeight="1">
      <c r="A24" s="37" t="s">
        <v>34</v>
      </c>
      <c r="B24" s="37" t="s">
        <v>262</v>
      </c>
      <c r="C24" s="49">
        <f>C25</f>
        <v>24331476.46</v>
      </c>
    </row>
    <row r="25" spans="1:3" ht="33.75" customHeight="1">
      <c r="A25" s="37" t="s">
        <v>35</v>
      </c>
      <c r="B25" s="37" t="s">
        <v>263</v>
      </c>
      <c r="C25" s="49">
        <f>C26</f>
        <v>24331476.46</v>
      </c>
    </row>
    <row r="26" spans="1:3" ht="34.5" customHeight="1">
      <c r="A26" s="37" t="s">
        <v>36</v>
      </c>
      <c r="B26" s="37" t="s">
        <v>264</v>
      </c>
      <c r="C26" s="81">
        <v>24331476.46</v>
      </c>
    </row>
    <row r="27" spans="1:3" ht="21.75" customHeight="1">
      <c r="A27" s="245" t="s">
        <v>265</v>
      </c>
      <c r="B27" s="245"/>
      <c r="C27" s="50">
        <f>SUM(C22-(-C23))</f>
        <v>2563080.460000001</v>
      </c>
    </row>
  </sheetData>
  <sheetProtection/>
  <mergeCells count="6">
    <mergeCell ref="A2:C2"/>
    <mergeCell ref="A5:A6"/>
    <mergeCell ref="B5:B6"/>
    <mergeCell ref="A27:B27"/>
    <mergeCell ref="A3:C3"/>
    <mergeCell ref="A1:C1"/>
  </mergeCells>
  <printOptions/>
  <pageMargins left="0.7" right="0.7" top="0.36" bottom="0.41" header="0.3" footer="0.3"/>
  <pageSetup fitToHeight="1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1"/>
  <sheetViews>
    <sheetView view="pageBreakPreview" zoomScaleSheetLayoutView="100" zoomScalePageLayoutView="0" workbookViewId="0" topLeftCell="A16">
      <selection activeCell="A2" sqref="A2:F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5.421875" style="4" customWidth="1"/>
    <col min="7" max="7" width="15.421875" style="72" customWidth="1"/>
    <col min="8" max="8" width="19.57421875" style="2" customWidth="1"/>
  </cols>
  <sheetData>
    <row r="1" spans="1:6" ht="73.5" customHeight="1">
      <c r="A1" s="247" t="s">
        <v>496</v>
      </c>
      <c r="B1" s="247"/>
      <c r="C1" s="247"/>
      <c r="D1" s="247"/>
      <c r="E1" s="247"/>
      <c r="F1" s="247"/>
    </row>
    <row r="2" spans="1:7" ht="76.5" customHeight="1">
      <c r="A2" s="247" t="s">
        <v>497</v>
      </c>
      <c r="B2" s="247"/>
      <c r="C2" s="247"/>
      <c r="D2" s="247"/>
      <c r="E2" s="247"/>
      <c r="F2" s="247"/>
      <c r="G2" s="65"/>
    </row>
    <row r="3" spans="1:7" ht="45" customHeight="1">
      <c r="A3" s="248" t="s">
        <v>446</v>
      </c>
      <c r="B3" s="248"/>
      <c r="C3" s="248"/>
      <c r="D3" s="248"/>
      <c r="E3" s="248"/>
      <c r="F3" s="248"/>
      <c r="G3" s="66"/>
    </row>
    <row r="4" spans="6:7" ht="15">
      <c r="F4" s="1" t="s">
        <v>172</v>
      </c>
      <c r="G4" s="67"/>
    </row>
    <row r="5" spans="1:7" ht="15.75">
      <c r="A5" s="129" t="s">
        <v>83</v>
      </c>
      <c r="B5" s="129" t="s">
        <v>85</v>
      </c>
      <c r="C5" s="249" t="s">
        <v>87</v>
      </c>
      <c r="D5" s="249" t="s">
        <v>88</v>
      </c>
      <c r="E5" s="250" t="s">
        <v>89</v>
      </c>
      <c r="F5" s="130" t="s">
        <v>90</v>
      </c>
      <c r="G5" s="62"/>
    </row>
    <row r="6" spans="1:7" ht="16.5" customHeight="1">
      <c r="A6" s="129" t="s">
        <v>84</v>
      </c>
      <c r="B6" s="129" t="s">
        <v>86</v>
      </c>
      <c r="C6" s="249"/>
      <c r="D6" s="249"/>
      <c r="E6" s="250"/>
      <c r="F6" s="130" t="s">
        <v>91</v>
      </c>
      <c r="G6" s="62"/>
    </row>
    <row r="7" spans="1:7" ht="15">
      <c r="A7" s="129"/>
      <c r="B7" s="129" t="s">
        <v>84</v>
      </c>
      <c r="C7" s="249"/>
      <c r="D7" s="249"/>
      <c r="E7" s="250"/>
      <c r="F7" s="131" t="s">
        <v>373</v>
      </c>
      <c r="G7" s="68"/>
    </row>
    <row r="8" spans="1:8" s="15" customFormat="1" ht="21" customHeight="1">
      <c r="A8" s="46" t="s">
        <v>110</v>
      </c>
      <c r="B8" s="46"/>
      <c r="C8" s="110"/>
      <c r="D8" s="110"/>
      <c r="E8" s="47" t="s">
        <v>204</v>
      </c>
      <c r="F8" s="48">
        <f>SUM(F9+F14+F33+F28+F26)</f>
        <v>7285297.47</v>
      </c>
      <c r="G8" s="69"/>
      <c r="H8" s="74"/>
    </row>
    <row r="9" spans="1:8" s="15" customFormat="1" ht="25.5" customHeight="1">
      <c r="A9" s="9" t="s">
        <v>110</v>
      </c>
      <c r="B9" s="9" t="s">
        <v>111</v>
      </c>
      <c r="C9" s="109"/>
      <c r="D9" s="109"/>
      <c r="E9" s="40" t="s">
        <v>205</v>
      </c>
      <c r="F9" s="154">
        <f>F10</f>
        <v>706430</v>
      </c>
      <c r="G9" s="63"/>
      <c r="H9" s="74"/>
    </row>
    <row r="10" spans="1:7" ht="39" customHeight="1">
      <c r="A10" s="9" t="s">
        <v>110</v>
      </c>
      <c r="B10" s="9" t="s">
        <v>111</v>
      </c>
      <c r="C10" s="109" t="s">
        <v>141</v>
      </c>
      <c r="D10" s="109"/>
      <c r="E10" s="40" t="s">
        <v>280</v>
      </c>
      <c r="F10" s="19">
        <f>F11</f>
        <v>706430</v>
      </c>
      <c r="G10" s="63"/>
    </row>
    <row r="11" spans="1:7" ht="41.25" customHeight="1">
      <c r="A11" s="9" t="s">
        <v>110</v>
      </c>
      <c r="B11" s="9" t="s">
        <v>111</v>
      </c>
      <c r="C11" s="109" t="s">
        <v>140</v>
      </c>
      <c r="D11" s="109"/>
      <c r="E11" s="40" t="s">
        <v>281</v>
      </c>
      <c r="F11" s="19">
        <f>F12</f>
        <v>706430</v>
      </c>
      <c r="G11" s="63"/>
    </row>
    <row r="12" spans="1:7" ht="14.25" customHeight="1">
      <c r="A12" s="9" t="s">
        <v>110</v>
      </c>
      <c r="B12" s="9" t="s">
        <v>111</v>
      </c>
      <c r="C12" s="109" t="s">
        <v>160</v>
      </c>
      <c r="D12" s="109"/>
      <c r="E12" s="40" t="s">
        <v>282</v>
      </c>
      <c r="F12" s="19">
        <f>F13</f>
        <v>706430</v>
      </c>
      <c r="G12" s="63"/>
    </row>
    <row r="13" spans="1:7" ht="25.5" customHeight="1">
      <c r="A13" s="12" t="s">
        <v>110</v>
      </c>
      <c r="B13" s="12" t="s">
        <v>111</v>
      </c>
      <c r="C13" s="111" t="s">
        <v>160</v>
      </c>
      <c r="D13" s="111" t="s">
        <v>67</v>
      </c>
      <c r="E13" s="88" t="s">
        <v>70</v>
      </c>
      <c r="F13" s="20">
        <v>706430</v>
      </c>
      <c r="G13" s="63"/>
    </row>
    <row r="14" spans="1:8" s="15" customFormat="1" ht="37.5" customHeight="1">
      <c r="A14" s="9" t="s">
        <v>110</v>
      </c>
      <c r="B14" s="9" t="s">
        <v>113</v>
      </c>
      <c r="C14" s="109"/>
      <c r="D14" s="109"/>
      <c r="E14" s="40" t="s">
        <v>207</v>
      </c>
      <c r="F14" s="154">
        <f>F15</f>
        <v>1428882.47</v>
      </c>
      <c r="G14" s="63"/>
      <c r="H14" s="74"/>
    </row>
    <row r="15" spans="1:8" s="16" customFormat="1" ht="38.25" customHeight="1">
      <c r="A15" s="9" t="s">
        <v>110</v>
      </c>
      <c r="B15" s="9" t="s">
        <v>113</v>
      </c>
      <c r="C15" s="109" t="s">
        <v>141</v>
      </c>
      <c r="D15" s="109"/>
      <c r="E15" s="40" t="s">
        <v>280</v>
      </c>
      <c r="F15" s="19">
        <f>F16</f>
        <v>1428882.47</v>
      </c>
      <c r="G15" s="63"/>
      <c r="H15" s="75"/>
    </row>
    <row r="16" spans="1:7" ht="36.75" customHeight="1">
      <c r="A16" s="9" t="s">
        <v>110</v>
      </c>
      <c r="B16" s="9" t="s">
        <v>113</v>
      </c>
      <c r="C16" s="109" t="s">
        <v>140</v>
      </c>
      <c r="D16" s="109"/>
      <c r="E16" s="40" t="s">
        <v>283</v>
      </c>
      <c r="F16" s="19">
        <f>F17+F24+F22</f>
        <v>1428882.47</v>
      </c>
      <c r="G16" s="63"/>
    </row>
    <row r="17" spans="1:7" ht="15" customHeight="1">
      <c r="A17" s="9" t="s">
        <v>110</v>
      </c>
      <c r="B17" s="9" t="s">
        <v>113</v>
      </c>
      <c r="C17" s="109" t="s">
        <v>161</v>
      </c>
      <c r="D17" s="109"/>
      <c r="E17" s="40" t="s">
        <v>209</v>
      </c>
      <c r="F17" s="19">
        <f>SUM(F18:F21)</f>
        <v>1387634.47</v>
      </c>
      <c r="G17" s="63"/>
    </row>
    <row r="18" spans="1:7" ht="26.25" customHeight="1">
      <c r="A18" s="12" t="s">
        <v>110</v>
      </c>
      <c r="B18" s="12" t="s">
        <v>113</v>
      </c>
      <c r="C18" s="111" t="s">
        <v>161</v>
      </c>
      <c r="D18" s="111" t="s">
        <v>67</v>
      </c>
      <c r="E18" s="88" t="s">
        <v>70</v>
      </c>
      <c r="F18" s="20">
        <v>896200.68</v>
      </c>
      <c r="G18" s="63"/>
    </row>
    <row r="19" spans="1:8" s="16" customFormat="1" ht="24.75" customHeight="1">
      <c r="A19" s="12" t="s">
        <v>110</v>
      </c>
      <c r="B19" s="12" t="s">
        <v>113</v>
      </c>
      <c r="C19" s="111" t="s">
        <v>161</v>
      </c>
      <c r="D19" s="111" t="s">
        <v>65</v>
      </c>
      <c r="E19" s="88" t="s">
        <v>73</v>
      </c>
      <c r="F19" s="20">
        <v>431433.79</v>
      </c>
      <c r="G19" s="63"/>
      <c r="H19" s="75"/>
    </row>
    <row r="20" spans="1:8" ht="16.5" customHeight="1" hidden="1">
      <c r="A20" s="12" t="s">
        <v>110</v>
      </c>
      <c r="B20" s="12" t="s">
        <v>113</v>
      </c>
      <c r="C20" s="111" t="s">
        <v>161</v>
      </c>
      <c r="D20" s="111" t="s">
        <v>68</v>
      </c>
      <c r="E20" s="41" t="s">
        <v>75</v>
      </c>
      <c r="F20" s="19">
        <v>0</v>
      </c>
      <c r="G20" s="63"/>
      <c r="H20" s="76"/>
    </row>
    <row r="21" spans="1:8" ht="14.25" customHeight="1">
      <c r="A21" s="12" t="s">
        <v>110</v>
      </c>
      <c r="B21" s="12" t="s">
        <v>113</v>
      </c>
      <c r="C21" s="111" t="s">
        <v>161</v>
      </c>
      <c r="D21" s="111" t="s">
        <v>69</v>
      </c>
      <c r="E21" s="41" t="s">
        <v>74</v>
      </c>
      <c r="F21" s="20">
        <v>60000</v>
      </c>
      <c r="G21" s="63"/>
      <c r="H21" s="76"/>
    </row>
    <row r="22" spans="1:8" ht="25.5" customHeight="1">
      <c r="A22" s="12" t="s">
        <v>110</v>
      </c>
      <c r="B22" s="12" t="s">
        <v>113</v>
      </c>
      <c r="C22" s="109" t="s">
        <v>445</v>
      </c>
      <c r="D22" s="111"/>
      <c r="E22" s="40" t="s">
        <v>407</v>
      </c>
      <c r="F22" s="19">
        <f>SUM(F23)</f>
        <v>40248</v>
      </c>
      <c r="G22" s="63"/>
      <c r="H22" s="76"/>
    </row>
    <row r="23" spans="1:8" ht="25.5" customHeight="1">
      <c r="A23" s="12" t="s">
        <v>110</v>
      </c>
      <c r="B23" s="12" t="s">
        <v>113</v>
      </c>
      <c r="C23" s="111" t="s">
        <v>445</v>
      </c>
      <c r="D23" s="111" t="s">
        <v>65</v>
      </c>
      <c r="E23" s="140" t="s">
        <v>93</v>
      </c>
      <c r="F23" s="20">
        <v>40248</v>
      </c>
      <c r="G23" s="63"/>
      <c r="H23" s="76"/>
    </row>
    <row r="24" spans="1:8" ht="47.25" customHeight="1">
      <c r="A24" s="9" t="s">
        <v>110</v>
      </c>
      <c r="B24" s="9" t="s">
        <v>113</v>
      </c>
      <c r="C24" s="109" t="s">
        <v>336</v>
      </c>
      <c r="D24" s="111"/>
      <c r="E24" s="149" t="s">
        <v>351</v>
      </c>
      <c r="F24" s="19">
        <f>F25</f>
        <v>1000</v>
      </c>
      <c r="G24" s="63"/>
      <c r="H24" s="76"/>
    </row>
    <row r="25" spans="1:8" ht="24.75" customHeight="1">
      <c r="A25" s="9" t="s">
        <v>110</v>
      </c>
      <c r="B25" s="9" t="s">
        <v>113</v>
      </c>
      <c r="C25" s="109" t="s">
        <v>336</v>
      </c>
      <c r="D25" s="111" t="s">
        <v>65</v>
      </c>
      <c r="E25" s="88" t="s">
        <v>73</v>
      </c>
      <c r="F25" s="20">
        <v>1000</v>
      </c>
      <c r="G25" s="63"/>
      <c r="H25" s="76"/>
    </row>
    <row r="26" spans="1:8" ht="0.75" customHeight="1">
      <c r="A26" s="9" t="s">
        <v>110</v>
      </c>
      <c r="B26" s="9" t="s">
        <v>115</v>
      </c>
      <c r="C26" s="150" t="s">
        <v>60</v>
      </c>
      <c r="D26" s="111"/>
      <c r="E26" s="8" t="s">
        <v>352</v>
      </c>
      <c r="F26" s="19">
        <f>F27</f>
        <v>0</v>
      </c>
      <c r="G26" s="63"/>
      <c r="H26" s="76"/>
    </row>
    <row r="27" spans="1:8" ht="23.25" customHeight="1" hidden="1">
      <c r="A27" s="9" t="s">
        <v>110</v>
      </c>
      <c r="B27" s="9" t="s">
        <v>115</v>
      </c>
      <c r="C27" s="150" t="s">
        <v>60</v>
      </c>
      <c r="D27" s="111" t="s">
        <v>337</v>
      </c>
      <c r="E27" s="13" t="s">
        <v>338</v>
      </c>
      <c r="F27" s="20">
        <v>0</v>
      </c>
      <c r="G27" s="63"/>
      <c r="H27" s="76"/>
    </row>
    <row r="28" spans="1:8" s="16" customFormat="1" ht="27" customHeight="1">
      <c r="A28" s="59" t="s">
        <v>110</v>
      </c>
      <c r="B28" s="59" t="s">
        <v>237</v>
      </c>
      <c r="C28" s="60"/>
      <c r="D28" s="60"/>
      <c r="E28" s="58" t="s">
        <v>53</v>
      </c>
      <c r="F28" s="19">
        <f>F29</f>
        <v>50000</v>
      </c>
      <c r="G28" s="63"/>
      <c r="H28" s="57"/>
    </row>
    <row r="29" spans="1:8" s="16" customFormat="1" ht="36.75" customHeight="1">
      <c r="A29" s="225" t="s">
        <v>110</v>
      </c>
      <c r="B29" s="225" t="s">
        <v>237</v>
      </c>
      <c r="C29" s="226" t="s">
        <v>141</v>
      </c>
      <c r="D29" s="226"/>
      <c r="E29" s="227" t="s">
        <v>290</v>
      </c>
      <c r="F29" s="154">
        <f>F30</f>
        <v>50000</v>
      </c>
      <c r="G29" s="63"/>
      <c r="H29" s="57"/>
    </row>
    <row r="30" spans="1:8" s="16" customFormat="1" ht="40.5" customHeight="1">
      <c r="A30" s="108" t="s">
        <v>110</v>
      </c>
      <c r="B30" s="108" t="s">
        <v>237</v>
      </c>
      <c r="C30" s="112" t="s">
        <v>140</v>
      </c>
      <c r="D30" s="112"/>
      <c r="E30" s="90" t="s">
        <v>291</v>
      </c>
      <c r="F30" s="19">
        <f>F31</f>
        <v>50000</v>
      </c>
      <c r="G30" s="63"/>
      <c r="H30" s="57"/>
    </row>
    <row r="31" spans="1:8" s="16" customFormat="1" ht="21.75" customHeight="1">
      <c r="A31" s="108" t="s">
        <v>110</v>
      </c>
      <c r="B31" s="108" t="s">
        <v>237</v>
      </c>
      <c r="C31" s="112" t="s">
        <v>55</v>
      </c>
      <c r="D31" s="112"/>
      <c r="E31" s="90" t="s">
        <v>54</v>
      </c>
      <c r="F31" s="19">
        <f>F32</f>
        <v>50000</v>
      </c>
      <c r="G31" s="63"/>
      <c r="H31" s="57"/>
    </row>
    <row r="32" spans="1:8" s="16" customFormat="1" ht="21" customHeight="1">
      <c r="A32" s="108" t="s">
        <v>110</v>
      </c>
      <c r="B32" s="108" t="s">
        <v>237</v>
      </c>
      <c r="C32" s="112" t="s">
        <v>55</v>
      </c>
      <c r="D32" s="112" t="s">
        <v>57</v>
      </c>
      <c r="E32" s="90" t="s">
        <v>56</v>
      </c>
      <c r="F32" s="20">
        <v>50000</v>
      </c>
      <c r="G32" s="63"/>
      <c r="H32" s="57"/>
    </row>
    <row r="33" spans="1:7" ht="21" customHeight="1">
      <c r="A33" s="32" t="s">
        <v>110</v>
      </c>
      <c r="B33" s="32">
        <v>13</v>
      </c>
      <c r="C33" s="113"/>
      <c r="D33" s="113"/>
      <c r="E33" s="142" t="s">
        <v>94</v>
      </c>
      <c r="F33" s="154">
        <f>F34+F45+F41+F38</f>
        <v>5099985</v>
      </c>
      <c r="G33" s="64"/>
    </row>
    <row r="34" spans="1:7" ht="29.25" customHeight="1">
      <c r="A34" s="9" t="s">
        <v>110</v>
      </c>
      <c r="B34" s="9">
        <v>13</v>
      </c>
      <c r="C34" s="109" t="s">
        <v>144</v>
      </c>
      <c r="D34" s="109"/>
      <c r="E34" s="42" t="s">
        <v>447</v>
      </c>
      <c r="F34" s="19">
        <f>F35</f>
        <v>10000</v>
      </c>
      <c r="G34" s="63"/>
    </row>
    <row r="35" spans="1:7" ht="27.75" customHeight="1">
      <c r="A35" s="9" t="s">
        <v>110</v>
      </c>
      <c r="B35" s="9" t="s">
        <v>164</v>
      </c>
      <c r="C35" s="109" t="s">
        <v>145</v>
      </c>
      <c r="D35" s="109"/>
      <c r="E35" s="40" t="s">
        <v>147</v>
      </c>
      <c r="F35" s="19">
        <f>F36</f>
        <v>10000</v>
      </c>
      <c r="G35" s="63"/>
    </row>
    <row r="36" spans="1:7" ht="27.75" customHeight="1">
      <c r="A36" s="9" t="s">
        <v>110</v>
      </c>
      <c r="B36" s="9">
        <v>13</v>
      </c>
      <c r="C36" s="109" t="s">
        <v>284</v>
      </c>
      <c r="D36" s="109"/>
      <c r="E36" s="40" t="s">
        <v>211</v>
      </c>
      <c r="F36" s="19">
        <f>F37</f>
        <v>10000</v>
      </c>
      <c r="G36" s="63"/>
    </row>
    <row r="37" spans="1:7" ht="27.75" customHeight="1">
      <c r="A37" s="12" t="s">
        <v>110</v>
      </c>
      <c r="B37" s="12" t="s">
        <v>231</v>
      </c>
      <c r="C37" s="111" t="s">
        <v>284</v>
      </c>
      <c r="D37" s="111" t="s">
        <v>67</v>
      </c>
      <c r="E37" s="88" t="s">
        <v>70</v>
      </c>
      <c r="F37" s="20">
        <v>10000</v>
      </c>
      <c r="G37" s="63"/>
    </row>
    <row r="38" spans="1:7" ht="0.75" customHeight="1">
      <c r="A38" s="9" t="s">
        <v>110</v>
      </c>
      <c r="B38" s="9">
        <v>13</v>
      </c>
      <c r="C38" s="109" t="s">
        <v>154</v>
      </c>
      <c r="D38" s="111"/>
      <c r="E38" s="42" t="s">
        <v>396</v>
      </c>
      <c r="F38" s="19">
        <f>F39</f>
        <v>0</v>
      </c>
      <c r="G38" s="63"/>
    </row>
    <row r="39" spans="1:7" ht="24.75" customHeight="1" hidden="1">
      <c r="A39" s="12" t="s">
        <v>110</v>
      </c>
      <c r="B39" s="12" t="s">
        <v>231</v>
      </c>
      <c r="C39" s="109" t="s">
        <v>13</v>
      </c>
      <c r="D39" s="111"/>
      <c r="E39" s="40" t="s">
        <v>200</v>
      </c>
      <c r="F39" s="19">
        <f>F40</f>
        <v>0</v>
      </c>
      <c r="G39" s="63"/>
    </row>
    <row r="40" spans="1:7" ht="28.5" customHeight="1" hidden="1">
      <c r="A40" s="12" t="s">
        <v>110</v>
      </c>
      <c r="B40" s="12" t="s">
        <v>231</v>
      </c>
      <c r="C40" s="111" t="s">
        <v>13</v>
      </c>
      <c r="D40" s="111" t="s">
        <v>65</v>
      </c>
      <c r="E40" s="88" t="s">
        <v>73</v>
      </c>
      <c r="F40" s="20">
        <v>0</v>
      </c>
      <c r="G40" s="63"/>
    </row>
    <row r="41" spans="1:7" ht="31.5" customHeight="1">
      <c r="A41" s="9" t="s">
        <v>110</v>
      </c>
      <c r="B41" s="9" t="s">
        <v>231</v>
      </c>
      <c r="C41" s="109" t="s">
        <v>285</v>
      </c>
      <c r="D41" s="109"/>
      <c r="E41" s="105" t="s">
        <v>448</v>
      </c>
      <c r="F41" s="19">
        <f>F43</f>
        <v>541300</v>
      </c>
      <c r="G41" s="63"/>
    </row>
    <row r="42" spans="1:7" ht="15" customHeight="1">
      <c r="A42" s="12" t="s">
        <v>110</v>
      </c>
      <c r="B42" s="12" t="s">
        <v>231</v>
      </c>
      <c r="C42" s="126" t="s">
        <v>22</v>
      </c>
      <c r="D42" s="109"/>
      <c r="E42" s="105" t="s">
        <v>286</v>
      </c>
      <c r="F42" s="19">
        <f>F43</f>
        <v>541300</v>
      </c>
      <c r="G42" s="63"/>
    </row>
    <row r="43" spans="1:7" ht="26.25" customHeight="1">
      <c r="A43" s="12" t="s">
        <v>110</v>
      </c>
      <c r="B43" s="12" t="s">
        <v>231</v>
      </c>
      <c r="C43" s="126" t="s">
        <v>23</v>
      </c>
      <c r="D43" s="111"/>
      <c r="E43" s="102" t="s">
        <v>287</v>
      </c>
      <c r="F43" s="20">
        <f>F44</f>
        <v>541300</v>
      </c>
      <c r="G43" s="63"/>
    </row>
    <row r="44" spans="1:7" ht="26.25" customHeight="1">
      <c r="A44" s="12" t="s">
        <v>110</v>
      </c>
      <c r="B44" s="12" t="s">
        <v>231</v>
      </c>
      <c r="C44" s="126" t="s">
        <v>23</v>
      </c>
      <c r="D44" s="111" t="s">
        <v>65</v>
      </c>
      <c r="E44" s="88" t="s">
        <v>73</v>
      </c>
      <c r="F44" s="20">
        <v>541300</v>
      </c>
      <c r="G44" s="63"/>
    </row>
    <row r="45" spans="1:7" ht="40.5" customHeight="1">
      <c r="A45" s="9" t="s">
        <v>110</v>
      </c>
      <c r="B45" s="9">
        <v>13</v>
      </c>
      <c r="C45" s="109" t="s">
        <v>141</v>
      </c>
      <c r="D45" s="109"/>
      <c r="E45" s="40" t="s">
        <v>288</v>
      </c>
      <c r="F45" s="19">
        <f>F46</f>
        <v>4548685</v>
      </c>
      <c r="G45" s="63"/>
    </row>
    <row r="46" spans="1:7" ht="39" customHeight="1">
      <c r="A46" s="9" t="s">
        <v>110</v>
      </c>
      <c r="B46" s="9">
        <v>13</v>
      </c>
      <c r="C46" s="109" t="s">
        <v>140</v>
      </c>
      <c r="D46" s="109"/>
      <c r="E46" s="40" t="s">
        <v>289</v>
      </c>
      <c r="F46" s="19">
        <f>F50+F47</f>
        <v>4548685</v>
      </c>
      <c r="G46" s="63"/>
    </row>
    <row r="47" spans="1:7" ht="25.5" customHeight="1">
      <c r="A47" s="9" t="s">
        <v>110</v>
      </c>
      <c r="B47" s="9">
        <v>13</v>
      </c>
      <c r="C47" s="109" t="s">
        <v>163</v>
      </c>
      <c r="D47" s="109"/>
      <c r="E47" s="40" t="s">
        <v>238</v>
      </c>
      <c r="F47" s="19">
        <f>SUM(F48:F49)</f>
        <v>4548685</v>
      </c>
      <c r="G47" s="63"/>
    </row>
    <row r="48" spans="1:7" ht="28.5" customHeight="1">
      <c r="A48" s="9" t="s">
        <v>110</v>
      </c>
      <c r="B48" s="9">
        <v>13</v>
      </c>
      <c r="C48" s="111" t="s">
        <v>163</v>
      </c>
      <c r="D48" s="111" t="s">
        <v>67</v>
      </c>
      <c r="E48" s="88" t="s">
        <v>70</v>
      </c>
      <c r="F48" s="20">
        <v>4157685</v>
      </c>
      <c r="G48" s="63"/>
    </row>
    <row r="49" spans="1:8" s="16" customFormat="1" ht="26.25" customHeight="1">
      <c r="A49" s="12" t="s">
        <v>110</v>
      </c>
      <c r="B49" s="12" t="s">
        <v>231</v>
      </c>
      <c r="C49" s="111" t="s">
        <v>163</v>
      </c>
      <c r="D49" s="111" t="s">
        <v>65</v>
      </c>
      <c r="E49" s="88" t="s">
        <v>73</v>
      </c>
      <c r="F49" s="20">
        <v>391000</v>
      </c>
      <c r="G49" s="63"/>
      <c r="H49" s="75"/>
    </row>
    <row r="50" spans="1:7" ht="29.25" customHeight="1" hidden="1">
      <c r="A50" s="9" t="s">
        <v>110</v>
      </c>
      <c r="B50" s="9">
        <v>13</v>
      </c>
      <c r="C50" s="109" t="s">
        <v>162</v>
      </c>
      <c r="D50" s="109"/>
      <c r="E50" s="40" t="s">
        <v>126</v>
      </c>
      <c r="F50" s="19">
        <f>SUM(F51:F51)</f>
        <v>0</v>
      </c>
      <c r="G50" s="63"/>
    </row>
    <row r="51" spans="1:7" ht="29.25" customHeight="1" hidden="1">
      <c r="A51" s="12" t="s">
        <v>110</v>
      </c>
      <c r="B51" s="12" t="s">
        <v>231</v>
      </c>
      <c r="C51" s="111" t="s">
        <v>162</v>
      </c>
      <c r="D51" s="111" t="s">
        <v>65</v>
      </c>
      <c r="E51" s="88" t="s">
        <v>73</v>
      </c>
      <c r="F51" s="20">
        <v>0</v>
      </c>
      <c r="G51" s="63"/>
    </row>
    <row r="52" spans="1:7" ht="1.5" customHeight="1">
      <c r="A52" s="46" t="s">
        <v>111</v>
      </c>
      <c r="B52" s="46"/>
      <c r="C52" s="110"/>
      <c r="D52" s="110"/>
      <c r="E52" s="47" t="s">
        <v>95</v>
      </c>
      <c r="F52" s="48">
        <f>F53</f>
        <v>210600</v>
      </c>
      <c r="G52" s="70"/>
    </row>
    <row r="53" spans="1:7" ht="18.75" customHeight="1" hidden="1">
      <c r="A53" s="9" t="s">
        <v>111</v>
      </c>
      <c r="B53" s="9" t="s">
        <v>112</v>
      </c>
      <c r="C53" s="109"/>
      <c r="D53" s="109"/>
      <c r="E53" s="40" t="s">
        <v>212</v>
      </c>
      <c r="F53" s="19">
        <f>F54</f>
        <v>210600</v>
      </c>
      <c r="G53" s="63"/>
    </row>
    <row r="54" spans="1:7" ht="43.5" customHeight="1" hidden="1">
      <c r="A54" s="9" t="s">
        <v>111</v>
      </c>
      <c r="B54" s="9" t="s">
        <v>112</v>
      </c>
      <c r="C54" s="109" t="s">
        <v>141</v>
      </c>
      <c r="D54" s="109"/>
      <c r="E54" s="40" t="s">
        <v>280</v>
      </c>
      <c r="F54" s="19">
        <f>F55</f>
        <v>210600</v>
      </c>
      <c r="G54" s="63"/>
    </row>
    <row r="55" spans="1:7" ht="40.5" customHeight="1" hidden="1">
      <c r="A55" s="9" t="s">
        <v>111</v>
      </c>
      <c r="B55" s="9" t="s">
        <v>112</v>
      </c>
      <c r="C55" s="109" t="s">
        <v>140</v>
      </c>
      <c r="D55" s="109"/>
      <c r="E55" s="40" t="s">
        <v>289</v>
      </c>
      <c r="F55" s="19">
        <f>F56</f>
        <v>210600</v>
      </c>
      <c r="G55" s="63"/>
    </row>
    <row r="56" spans="1:7" ht="24.75" customHeight="1">
      <c r="A56" s="9" t="s">
        <v>111</v>
      </c>
      <c r="B56" s="9" t="s">
        <v>112</v>
      </c>
      <c r="C56" s="109" t="s">
        <v>143</v>
      </c>
      <c r="D56" s="109"/>
      <c r="E56" s="40" t="s">
        <v>213</v>
      </c>
      <c r="F56" s="19">
        <f>SUM(F57:F58)</f>
        <v>210600</v>
      </c>
      <c r="G56" s="63"/>
    </row>
    <row r="57" spans="1:7" ht="25.5" customHeight="1">
      <c r="A57" s="12" t="s">
        <v>111</v>
      </c>
      <c r="B57" s="12" t="s">
        <v>112</v>
      </c>
      <c r="C57" s="111" t="s">
        <v>143</v>
      </c>
      <c r="D57" s="111" t="s">
        <v>67</v>
      </c>
      <c r="E57" s="88" t="s">
        <v>70</v>
      </c>
      <c r="F57" s="20">
        <v>210600</v>
      </c>
      <c r="G57" s="63"/>
    </row>
    <row r="58" spans="1:8" s="16" customFormat="1" ht="4.5" customHeight="1" hidden="1">
      <c r="A58" s="12" t="s">
        <v>111</v>
      </c>
      <c r="B58" s="12" t="s">
        <v>112</v>
      </c>
      <c r="C58" s="111" t="s">
        <v>143</v>
      </c>
      <c r="D58" s="111" t="s">
        <v>65</v>
      </c>
      <c r="E58" s="88" t="s">
        <v>73</v>
      </c>
      <c r="F58" s="35"/>
      <c r="G58" s="63"/>
      <c r="H58" s="75"/>
    </row>
    <row r="59" spans="1:7" ht="40.5" customHeight="1">
      <c r="A59" s="46" t="s">
        <v>112</v>
      </c>
      <c r="B59" s="46"/>
      <c r="C59" s="110"/>
      <c r="D59" s="110"/>
      <c r="E59" s="47" t="s">
        <v>214</v>
      </c>
      <c r="F59" s="48">
        <f>F60+F70+F97</f>
        <v>1443878.79</v>
      </c>
      <c r="G59" s="70"/>
    </row>
    <row r="60" spans="1:7" ht="13.5" customHeight="1">
      <c r="A60" s="9" t="s">
        <v>112</v>
      </c>
      <c r="B60" s="9" t="s">
        <v>117</v>
      </c>
      <c r="C60" s="109"/>
      <c r="D60" s="109"/>
      <c r="E60" s="40" t="s">
        <v>379</v>
      </c>
      <c r="F60" s="19">
        <f>F61+F66</f>
        <v>37070.71</v>
      </c>
      <c r="G60" s="63"/>
    </row>
    <row r="61" spans="1:7" ht="37.5" customHeight="1">
      <c r="A61" s="9" t="s">
        <v>112</v>
      </c>
      <c r="B61" s="9" t="s">
        <v>117</v>
      </c>
      <c r="C61" s="114" t="s">
        <v>295</v>
      </c>
      <c r="D61" s="109"/>
      <c r="E61" s="40" t="s">
        <v>449</v>
      </c>
      <c r="F61" s="19">
        <f>F62</f>
        <v>7070.71</v>
      </c>
      <c r="G61" s="63"/>
    </row>
    <row r="62" spans="1:7" ht="27.75" customHeight="1">
      <c r="A62" s="9" t="s">
        <v>112</v>
      </c>
      <c r="B62" s="9" t="s">
        <v>117</v>
      </c>
      <c r="C62" s="114" t="s">
        <v>297</v>
      </c>
      <c r="D62" s="109"/>
      <c r="E62" s="133" t="s">
        <v>296</v>
      </c>
      <c r="F62" s="19">
        <f>F63</f>
        <v>7070.71</v>
      </c>
      <c r="G62" s="63"/>
    </row>
    <row r="63" spans="1:7" ht="25.5" customHeight="1">
      <c r="A63" s="9" t="s">
        <v>112</v>
      </c>
      <c r="B63" s="9" t="s">
        <v>117</v>
      </c>
      <c r="C63" s="114" t="s">
        <v>298</v>
      </c>
      <c r="D63" s="109"/>
      <c r="E63" s="40" t="s">
        <v>299</v>
      </c>
      <c r="F63" s="19">
        <f>F64</f>
        <v>7070.71</v>
      </c>
      <c r="G63" s="63"/>
    </row>
    <row r="64" spans="1:7" ht="27.75" customHeight="1">
      <c r="A64" s="12" t="s">
        <v>112</v>
      </c>
      <c r="B64" s="12" t="s">
        <v>117</v>
      </c>
      <c r="C64" s="115" t="s">
        <v>298</v>
      </c>
      <c r="D64" s="111" t="s">
        <v>64</v>
      </c>
      <c r="E64" s="88" t="s">
        <v>62</v>
      </c>
      <c r="F64" s="19">
        <f>F65</f>
        <v>7070.71</v>
      </c>
      <c r="G64" s="63"/>
    </row>
    <row r="65" spans="1:7" ht="27.75" customHeight="1">
      <c r="A65" s="12" t="s">
        <v>112</v>
      </c>
      <c r="B65" s="12" t="s">
        <v>117</v>
      </c>
      <c r="C65" s="115" t="s">
        <v>298</v>
      </c>
      <c r="D65" s="111" t="s">
        <v>65</v>
      </c>
      <c r="E65" s="91" t="s">
        <v>93</v>
      </c>
      <c r="F65" s="20">
        <v>7070.71</v>
      </c>
      <c r="G65" s="63"/>
    </row>
    <row r="66" spans="1:7" ht="40.5" customHeight="1">
      <c r="A66" s="9" t="s">
        <v>112</v>
      </c>
      <c r="B66" s="9" t="s">
        <v>117</v>
      </c>
      <c r="C66" s="109" t="s">
        <v>141</v>
      </c>
      <c r="D66" s="109"/>
      <c r="E66" s="40" t="s">
        <v>280</v>
      </c>
      <c r="F66" s="19">
        <f>F67</f>
        <v>30000</v>
      </c>
      <c r="G66" s="63"/>
    </row>
    <row r="67" spans="1:7" ht="39" customHeight="1">
      <c r="A67" s="9" t="s">
        <v>112</v>
      </c>
      <c r="B67" s="9" t="s">
        <v>117</v>
      </c>
      <c r="C67" s="109" t="s">
        <v>140</v>
      </c>
      <c r="D67" s="109"/>
      <c r="E67" s="40" t="s">
        <v>289</v>
      </c>
      <c r="F67" s="19">
        <f>F68</f>
        <v>30000</v>
      </c>
      <c r="G67" s="63"/>
    </row>
    <row r="68" spans="1:7" ht="27" customHeight="1">
      <c r="A68" s="9" t="s">
        <v>112</v>
      </c>
      <c r="B68" s="9" t="s">
        <v>117</v>
      </c>
      <c r="C68" s="109" t="s">
        <v>149</v>
      </c>
      <c r="D68" s="109"/>
      <c r="E68" s="40" t="s">
        <v>216</v>
      </c>
      <c r="F68" s="19">
        <f>F69</f>
        <v>30000</v>
      </c>
      <c r="G68" s="63"/>
    </row>
    <row r="69" spans="1:7" ht="24.75" customHeight="1">
      <c r="A69" s="12" t="s">
        <v>112</v>
      </c>
      <c r="B69" s="12" t="s">
        <v>117</v>
      </c>
      <c r="C69" s="111" t="s">
        <v>149</v>
      </c>
      <c r="D69" s="111" t="s">
        <v>65</v>
      </c>
      <c r="E69" s="88" t="s">
        <v>73</v>
      </c>
      <c r="F69" s="20">
        <v>30000</v>
      </c>
      <c r="G69" s="63"/>
    </row>
    <row r="70" spans="1:7" ht="24.75" customHeight="1">
      <c r="A70" s="9" t="s">
        <v>112</v>
      </c>
      <c r="B70" s="9">
        <v>10</v>
      </c>
      <c r="C70" s="109"/>
      <c r="D70" s="109"/>
      <c r="E70" s="40" t="s">
        <v>378</v>
      </c>
      <c r="F70" s="19">
        <f>F88+F71+F76</f>
        <v>1405808.08</v>
      </c>
      <c r="G70" s="63"/>
    </row>
    <row r="71" spans="1:7" ht="15" customHeight="1" hidden="1">
      <c r="A71" s="9" t="s">
        <v>112</v>
      </c>
      <c r="B71" s="9" t="s">
        <v>232</v>
      </c>
      <c r="C71" s="114" t="s">
        <v>270</v>
      </c>
      <c r="D71" s="109"/>
      <c r="E71" s="92" t="s">
        <v>292</v>
      </c>
      <c r="F71" s="19">
        <f>F72</f>
        <v>0</v>
      </c>
      <c r="G71" s="63"/>
    </row>
    <row r="72" spans="1:7" ht="15" customHeight="1" hidden="1">
      <c r="A72" s="9" t="s">
        <v>112</v>
      </c>
      <c r="B72" s="9" t="s">
        <v>232</v>
      </c>
      <c r="C72" s="114" t="s">
        <v>269</v>
      </c>
      <c r="D72" s="109"/>
      <c r="E72" s="133" t="s">
        <v>96</v>
      </c>
      <c r="F72" s="19">
        <f>F73</f>
        <v>0</v>
      </c>
      <c r="G72" s="63"/>
    </row>
    <row r="73" spans="1:7" ht="15" customHeight="1" hidden="1">
      <c r="A73" s="9" t="s">
        <v>112</v>
      </c>
      <c r="B73" s="9" t="s">
        <v>232</v>
      </c>
      <c r="C73" s="114" t="s">
        <v>294</v>
      </c>
      <c r="D73" s="109"/>
      <c r="E73" s="134" t="s">
        <v>293</v>
      </c>
      <c r="F73" s="19">
        <f>F74</f>
        <v>0</v>
      </c>
      <c r="G73" s="63"/>
    </row>
    <row r="74" spans="1:7" ht="15" customHeight="1" hidden="1">
      <c r="A74" s="12" t="s">
        <v>112</v>
      </c>
      <c r="B74" s="12" t="s">
        <v>232</v>
      </c>
      <c r="C74" s="115" t="s">
        <v>294</v>
      </c>
      <c r="D74" s="111" t="s">
        <v>64</v>
      </c>
      <c r="E74" s="88" t="s">
        <v>62</v>
      </c>
      <c r="F74" s="20">
        <f>F75</f>
        <v>0</v>
      </c>
      <c r="G74" s="63"/>
    </row>
    <row r="75" spans="1:7" ht="15" customHeight="1" hidden="1">
      <c r="A75" s="12" t="s">
        <v>112</v>
      </c>
      <c r="B75" s="12" t="s">
        <v>232</v>
      </c>
      <c r="C75" s="115" t="s">
        <v>294</v>
      </c>
      <c r="D75" s="111" t="s">
        <v>65</v>
      </c>
      <c r="E75" s="91" t="s">
        <v>93</v>
      </c>
      <c r="F75" s="20">
        <v>0</v>
      </c>
      <c r="G75" s="63"/>
    </row>
    <row r="76" spans="1:7" ht="44.25" customHeight="1">
      <c r="A76" s="32" t="s">
        <v>112</v>
      </c>
      <c r="B76" s="32" t="s">
        <v>232</v>
      </c>
      <c r="C76" s="135" t="s">
        <v>272</v>
      </c>
      <c r="D76" s="113"/>
      <c r="E76" s="136" t="s">
        <v>359</v>
      </c>
      <c r="F76" s="34">
        <f>F77</f>
        <v>1405808.08</v>
      </c>
      <c r="G76" s="63"/>
    </row>
    <row r="77" spans="1:7" ht="29.25" customHeight="1">
      <c r="A77" s="32" t="s">
        <v>112</v>
      </c>
      <c r="B77" s="32" t="s">
        <v>232</v>
      </c>
      <c r="C77" s="135" t="s">
        <v>273</v>
      </c>
      <c r="D77" s="113"/>
      <c r="E77" s="40" t="s">
        <v>215</v>
      </c>
      <c r="F77" s="34">
        <f>F78+F83+F86</f>
        <v>1405808.08</v>
      </c>
      <c r="G77" s="63"/>
    </row>
    <row r="78" spans="1:7" ht="17.25" customHeight="1">
      <c r="A78" s="32" t="s">
        <v>112</v>
      </c>
      <c r="B78" s="32" t="s">
        <v>232</v>
      </c>
      <c r="C78" s="135" t="s">
        <v>300</v>
      </c>
      <c r="D78" s="113"/>
      <c r="E78" s="137" t="s">
        <v>293</v>
      </c>
      <c r="F78" s="35">
        <f>F79+F81</f>
        <v>1100000</v>
      </c>
      <c r="G78" s="63"/>
    </row>
    <row r="79" spans="1:7" ht="27" customHeight="1">
      <c r="A79" s="29" t="s">
        <v>112</v>
      </c>
      <c r="B79" s="29" t="s">
        <v>232</v>
      </c>
      <c r="C79" s="138" t="s">
        <v>300</v>
      </c>
      <c r="D79" s="119" t="s">
        <v>64</v>
      </c>
      <c r="E79" s="139" t="s">
        <v>62</v>
      </c>
      <c r="F79" s="35">
        <f>F80</f>
        <v>1100000</v>
      </c>
      <c r="G79" s="63"/>
    </row>
    <row r="80" spans="1:7" ht="26.25" customHeight="1">
      <c r="A80" s="29" t="s">
        <v>112</v>
      </c>
      <c r="B80" s="29" t="s">
        <v>232</v>
      </c>
      <c r="C80" s="138" t="s">
        <v>300</v>
      </c>
      <c r="D80" s="119" t="s">
        <v>65</v>
      </c>
      <c r="E80" s="140" t="s">
        <v>93</v>
      </c>
      <c r="F80" s="35">
        <v>1100000</v>
      </c>
      <c r="G80" s="63"/>
    </row>
    <row r="81" spans="1:7" ht="16.5" customHeight="1" hidden="1">
      <c r="A81" s="29" t="s">
        <v>112</v>
      </c>
      <c r="B81" s="29" t="s">
        <v>232</v>
      </c>
      <c r="C81" s="138" t="s">
        <v>300</v>
      </c>
      <c r="D81" s="119" t="s">
        <v>376</v>
      </c>
      <c r="E81" s="199" t="s">
        <v>377</v>
      </c>
      <c r="F81" s="35">
        <f>F82</f>
        <v>0</v>
      </c>
      <c r="G81" s="63"/>
    </row>
    <row r="82" spans="1:7" ht="15.75" hidden="1">
      <c r="A82" s="29" t="s">
        <v>112</v>
      </c>
      <c r="B82" s="29" t="s">
        <v>232</v>
      </c>
      <c r="C82" s="138" t="s">
        <v>300</v>
      </c>
      <c r="D82" s="119" t="s">
        <v>380</v>
      </c>
      <c r="E82" s="199" t="s">
        <v>381</v>
      </c>
      <c r="F82" s="35">
        <v>0</v>
      </c>
      <c r="G82" s="63"/>
    </row>
    <row r="83" spans="1:7" ht="25.5">
      <c r="A83" s="32" t="s">
        <v>112</v>
      </c>
      <c r="B83" s="32" t="s">
        <v>232</v>
      </c>
      <c r="C83" s="99" t="s">
        <v>401</v>
      </c>
      <c r="D83" s="109"/>
      <c r="E83" s="134" t="s">
        <v>402</v>
      </c>
      <c r="F83" s="34">
        <f>F84+F85</f>
        <v>215909.09</v>
      </c>
      <c r="G83" s="63"/>
    </row>
    <row r="84" spans="1:7" ht="24" customHeight="1">
      <c r="A84" s="29" t="s">
        <v>112</v>
      </c>
      <c r="B84" s="29" t="s">
        <v>232</v>
      </c>
      <c r="C84" s="126" t="s">
        <v>401</v>
      </c>
      <c r="D84" s="111" t="s">
        <v>65</v>
      </c>
      <c r="E84" s="140" t="s">
        <v>93</v>
      </c>
      <c r="F84" s="20">
        <v>215909.09</v>
      </c>
      <c r="G84" s="63"/>
    </row>
    <row r="85" spans="1:7" ht="15.75" hidden="1">
      <c r="A85" s="29" t="s">
        <v>112</v>
      </c>
      <c r="B85" s="29" t="s">
        <v>232</v>
      </c>
      <c r="C85" s="126" t="s">
        <v>401</v>
      </c>
      <c r="D85" s="119" t="s">
        <v>376</v>
      </c>
      <c r="E85" s="199" t="s">
        <v>377</v>
      </c>
      <c r="F85" s="35">
        <v>0</v>
      </c>
      <c r="G85" s="63"/>
    </row>
    <row r="86" spans="1:7" ht="25.5">
      <c r="A86" s="29" t="s">
        <v>112</v>
      </c>
      <c r="B86" s="29" t="s">
        <v>232</v>
      </c>
      <c r="C86" s="126" t="s">
        <v>403</v>
      </c>
      <c r="D86" s="111"/>
      <c r="E86" s="134" t="s">
        <v>404</v>
      </c>
      <c r="F86" s="34">
        <f>F87+F88</f>
        <v>89898.99</v>
      </c>
      <c r="G86" s="63"/>
    </row>
    <row r="87" spans="1:7" ht="27" customHeight="1">
      <c r="A87" s="29" t="s">
        <v>112</v>
      </c>
      <c r="B87" s="29" t="s">
        <v>232</v>
      </c>
      <c r="C87" s="126" t="s">
        <v>403</v>
      </c>
      <c r="D87" s="111" t="s">
        <v>65</v>
      </c>
      <c r="E87" s="140" t="s">
        <v>93</v>
      </c>
      <c r="F87" s="20">
        <v>89898.99</v>
      </c>
      <c r="G87" s="63"/>
    </row>
    <row r="88" spans="1:7" ht="38.25" hidden="1">
      <c r="A88" s="9" t="s">
        <v>112</v>
      </c>
      <c r="B88" s="9" t="s">
        <v>232</v>
      </c>
      <c r="C88" s="109" t="s">
        <v>141</v>
      </c>
      <c r="D88" s="109"/>
      <c r="E88" s="40" t="s">
        <v>301</v>
      </c>
      <c r="F88" s="19">
        <f>F89</f>
        <v>0</v>
      </c>
      <c r="G88" s="63"/>
    </row>
    <row r="89" spans="1:7" ht="18" customHeight="1" hidden="1">
      <c r="A89" s="9" t="s">
        <v>112</v>
      </c>
      <c r="B89" s="9" t="s">
        <v>232</v>
      </c>
      <c r="C89" s="109" t="s">
        <v>140</v>
      </c>
      <c r="D89" s="109"/>
      <c r="E89" s="40" t="s">
        <v>289</v>
      </c>
      <c r="F89" s="19">
        <f>F90+F92</f>
        <v>0</v>
      </c>
      <c r="G89" s="63"/>
    </row>
    <row r="90" spans="1:7" ht="35.25" customHeight="1" hidden="1">
      <c r="A90" s="9" t="s">
        <v>112</v>
      </c>
      <c r="B90" s="9">
        <v>10</v>
      </c>
      <c r="C90" s="109" t="s">
        <v>150</v>
      </c>
      <c r="D90" s="109"/>
      <c r="E90" s="40" t="s">
        <v>217</v>
      </c>
      <c r="F90" s="19">
        <f>SUM(F91)</f>
        <v>0</v>
      </c>
      <c r="G90" s="63"/>
    </row>
    <row r="91" spans="1:7" ht="27" customHeight="1" hidden="1">
      <c r="A91" s="12" t="s">
        <v>112</v>
      </c>
      <c r="B91" s="12" t="s">
        <v>232</v>
      </c>
      <c r="C91" s="111" t="s">
        <v>150</v>
      </c>
      <c r="D91" s="111" t="s">
        <v>65</v>
      </c>
      <c r="E91" s="88" t="s">
        <v>73</v>
      </c>
      <c r="F91" s="19">
        <v>0</v>
      </c>
      <c r="G91" s="63"/>
    </row>
    <row r="92" spans="1:7" ht="24" customHeight="1" hidden="1">
      <c r="A92" s="9" t="s">
        <v>112</v>
      </c>
      <c r="B92" s="9">
        <v>10</v>
      </c>
      <c r="C92" s="109" t="s">
        <v>355</v>
      </c>
      <c r="D92" s="109"/>
      <c r="E92" s="40" t="s">
        <v>400</v>
      </c>
      <c r="F92" s="19">
        <f>SUM(F93)</f>
        <v>0</v>
      </c>
      <c r="G92" s="63"/>
    </row>
    <row r="93" spans="1:7" ht="26.25" customHeight="1" hidden="1">
      <c r="A93" s="12" t="s">
        <v>112</v>
      </c>
      <c r="B93" s="12" t="s">
        <v>232</v>
      </c>
      <c r="C93" s="111" t="s">
        <v>355</v>
      </c>
      <c r="D93" s="111" t="s">
        <v>65</v>
      </c>
      <c r="E93" s="88" t="s">
        <v>73</v>
      </c>
      <c r="F93" s="19">
        <v>0</v>
      </c>
      <c r="G93" s="63"/>
    </row>
    <row r="94" spans="1:7" ht="21" customHeight="1" hidden="1">
      <c r="A94" s="9" t="s">
        <v>112</v>
      </c>
      <c r="B94" s="9" t="s">
        <v>232</v>
      </c>
      <c r="C94" s="109" t="s">
        <v>61</v>
      </c>
      <c r="D94" s="109"/>
      <c r="E94" s="40" t="s">
        <v>302</v>
      </c>
      <c r="F94" s="19">
        <f>SUM(F96)</f>
        <v>0</v>
      </c>
      <c r="G94" s="63"/>
    </row>
    <row r="95" spans="1:7" ht="17.25" customHeight="1" hidden="1">
      <c r="A95" s="12" t="s">
        <v>112</v>
      </c>
      <c r="B95" s="12" t="s">
        <v>232</v>
      </c>
      <c r="C95" s="111" t="s">
        <v>61</v>
      </c>
      <c r="D95" s="111" t="s">
        <v>65</v>
      </c>
      <c r="E95" s="88" t="s">
        <v>73</v>
      </c>
      <c r="F95" s="19">
        <f>F96</f>
        <v>0</v>
      </c>
      <c r="G95" s="63"/>
    </row>
    <row r="96" spans="1:7" ht="1.5" customHeight="1" hidden="1">
      <c r="A96" s="12" t="s">
        <v>112</v>
      </c>
      <c r="B96" s="12" t="s">
        <v>232</v>
      </c>
      <c r="C96" s="111" t="s">
        <v>61</v>
      </c>
      <c r="D96" s="111" t="s">
        <v>230</v>
      </c>
      <c r="E96" s="41" t="s">
        <v>210</v>
      </c>
      <c r="F96" s="20">
        <v>0</v>
      </c>
      <c r="G96" s="63"/>
    </row>
    <row r="97" spans="1:7" ht="31.5" customHeight="1">
      <c r="A97" s="9" t="s">
        <v>112</v>
      </c>
      <c r="B97" s="9" t="s">
        <v>47</v>
      </c>
      <c r="C97" s="109"/>
      <c r="D97" s="109"/>
      <c r="E97" s="8" t="s">
        <v>52</v>
      </c>
      <c r="F97" s="19">
        <f>F98</f>
        <v>1000</v>
      </c>
      <c r="G97" s="63"/>
    </row>
    <row r="98" spans="1:7" ht="51" customHeight="1">
      <c r="A98" s="9" t="s">
        <v>112</v>
      </c>
      <c r="B98" s="9" t="s">
        <v>47</v>
      </c>
      <c r="C98" s="109" t="s">
        <v>79</v>
      </c>
      <c r="D98" s="109"/>
      <c r="E98" s="42" t="s">
        <v>360</v>
      </c>
      <c r="F98" s="19">
        <f>F99</f>
        <v>1000</v>
      </c>
      <c r="G98" s="63"/>
    </row>
    <row r="99" spans="1:7" ht="15.75" customHeight="1">
      <c r="A99" s="9" t="s">
        <v>112</v>
      </c>
      <c r="B99" s="9" t="s">
        <v>47</v>
      </c>
      <c r="C99" s="109" t="s">
        <v>78</v>
      </c>
      <c r="D99" s="109"/>
      <c r="E99" s="40" t="s">
        <v>303</v>
      </c>
      <c r="F99" s="19">
        <f>F100</f>
        <v>1000</v>
      </c>
      <c r="G99" s="63"/>
    </row>
    <row r="100" spans="1:7" ht="24.75" customHeight="1">
      <c r="A100" s="9" t="s">
        <v>112</v>
      </c>
      <c r="B100" s="9" t="s">
        <v>47</v>
      </c>
      <c r="C100" s="109" t="s">
        <v>335</v>
      </c>
      <c r="D100" s="109"/>
      <c r="E100" s="40" t="s">
        <v>304</v>
      </c>
      <c r="F100" s="19">
        <f>F102</f>
        <v>1000</v>
      </c>
      <c r="G100" s="63"/>
    </row>
    <row r="101" spans="1:7" ht="30" customHeight="1">
      <c r="A101" s="12" t="s">
        <v>112</v>
      </c>
      <c r="B101" s="12" t="s">
        <v>47</v>
      </c>
      <c r="C101" s="111" t="s">
        <v>335</v>
      </c>
      <c r="D101" s="111" t="s">
        <v>65</v>
      </c>
      <c r="E101" s="88" t="s">
        <v>73</v>
      </c>
      <c r="F101" s="20">
        <f>F102</f>
        <v>1000</v>
      </c>
      <c r="G101" s="63"/>
    </row>
    <row r="102" spans="1:7" ht="30.75" customHeight="1">
      <c r="A102" s="12" t="s">
        <v>112</v>
      </c>
      <c r="B102" s="12" t="s">
        <v>47</v>
      </c>
      <c r="C102" s="111" t="s">
        <v>335</v>
      </c>
      <c r="D102" s="111" t="s">
        <v>230</v>
      </c>
      <c r="E102" s="41" t="s">
        <v>210</v>
      </c>
      <c r="F102" s="20">
        <v>1000</v>
      </c>
      <c r="G102" s="63"/>
    </row>
    <row r="103" spans="1:7" ht="30" customHeight="1">
      <c r="A103" s="46" t="s">
        <v>113</v>
      </c>
      <c r="B103" s="46"/>
      <c r="C103" s="110"/>
      <c r="D103" s="110"/>
      <c r="E103" s="47" t="s">
        <v>97</v>
      </c>
      <c r="F103" s="48">
        <f>F104+F120</f>
        <v>9513788.319999998</v>
      </c>
      <c r="G103" s="70"/>
    </row>
    <row r="104" spans="1:7" ht="14.25" customHeight="1">
      <c r="A104" s="83" t="s">
        <v>113</v>
      </c>
      <c r="B104" s="83" t="s">
        <v>117</v>
      </c>
      <c r="C104" s="109"/>
      <c r="D104" s="121"/>
      <c r="E104" s="40" t="s">
        <v>175</v>
      </c>
      <c r="F104" s="19">
        <f>F116+F112+F118</f>
        <v>9404343.879999999</v>
      </c>
      <c r="G104" s="63"/>
    </row>
    <row r="105" spans="1:7" ht="20.25" customHeight="1" hidden="1">
      <c r="A105" s="84" t="s">
        <v>113</v>
      </c>
      <c r="B105" s="84" t="s">
        <v>117</v>
      </c>
      <c r="C105" s="116" t="s">
        <v>155</v>
      </c>
      <c r="D105" s="122"/>
      <c r="E105" s="44" t="s">
        <v>198</v>
      </c>
      <c r="F105" s="51">
        <f>SUM(F106)</f>
        <v>0</v>
      </c>
      <c r="G105" s="73"/>
    </row>
    <row r="106" spans="1:7" ht="0.75" customHeight="1" hidden="1">
      <c r="A106" s="84" t="s">
        <v>113</v>
      </c>
      <c r="B106" s="84" t="s">
        <v>117</v>
      </c>
      <c r="C106" s="116" t="s">
        <v>156</v>
      </c>
      <c r="D106" s="122"/>
      <c r="E106" s="44" t="s">
        <v>199</v>
      </c>
      <c r="F106" s="51">
        <f>SUM(F107)</f>
        <v>0</v>
      </c>
      <c r="G106" s="73"/>
    </row>
    <row r="107" spans="1:7" ht="33.75" customHeight="1" hidden="1">
      <c r="A107" s="84" t="s">
        <v>113</v>
      </c>
      <c r="B107" s="84" t="s">
        <v>117</v>
      </c>
      <c r="C107" s="116" t="s">
        <v>202</v>
      </c>
      <c r="D107" s="122"/>
      <c r="E107" s="44" t="s">
        <v>200</v>
      </c>
      <c r="F107" s="51">
        <f>SUM(F108)</f>
        <v>0</v>
      </c>
      <c r="G107" s="73"/>
    </row>
    <row r="108" spans="1:7" ht="36" customHeight="1" hidden="1">
      <c r="A108" s="84" t="s">
        <v>113</v>
      </c>
      <c r="B108" s="84" t="s">
        <v>117</v>
      </c>
      <c r="C108" s="116" t="s">
        <v>203</v>
      </c>
      <c r="D108" s="122"/>
      <c r="E108" s="44" t="s">
        <v>201</v>
      </c>
      <c r="F108" s="51">
        <f>SUM(F109)</f>
        <v>0</v>
      </c>
      <c r="G108" s="73"/>
    </row>
    <row r="109" spans="1:7" ht="27" customHeight="1" hidden="1">
      <c r="A109" s="85" t="s">
        <v>113</v>
      </c>
      <c r="B109" s="85" t="s">
        <v>117</v>
      </c>
      <c r="C109" s="117" t="s">
        <v>203</v>
      </c>
      <c r="D109" s="123" t="s">
        <v>230</v>
      </c>
      <c r="E109" s="53" t="s">
        <v>210</v>
      </c>
      <c r="F109" s="81"/>
      <c r="G109" s="73"/>
    </row>
    <row r="110" spans="1:7" ht="29.25" customHeight="1" hidden="1">
      <c r="A110" s="83" t="s">
        <v>113</v>
      </c>
      <c r="B110" s="83" t="s">
        <v>117</v>
      </c>
      <c r="C110" s="109" t="s">
        <v>141</v>
      </c>
      <c r="D110" s="121"/>
      <c r="E110" s="40" t="s">
        <v>206</v>
      </c>
      <c r="F110" s="19">
        <f>F111</f>
        <v>1001343.88</v>
      </c>
      <c r="G110" s="63"/>
    </row>
    <row r="111" spans="1:7" ht="40.5" customHeight="1" hidden="1">
      <c r="A111" s="83" t="s">
        <v>113</v>
      </c>
      <c r="B111" s="83" t="s">
        <v>117</v>
      </c>
      <c r="C111" s="109" t="s">
        <v>140</v>
      </c>
      <c r="D111" s="121"/>
      <c r="E111" s="40" t="s">
        <v>208</v>
      </c>
      <c r="F111" s="19">
        <f>F116</f>
        <v>1001343.88</v>
      </c>
      <c r="G111" s="63"/>
    </row>
    <row r="112" spans="1:7" ht="27" customHeight="1">
      <c r="A112" s="83" t="s">
        <v>113</v>
      </c>
      <c r="B112" s="83" t="s">
        <v>117</v>
      </c>
      <c r="C112" s="111" t="s">
        <v>382</v>
      </c>
      <c r="D112" s="121"/>
      <c r="E112" s="40" t="s">
        <v>339</v>
      </c>
      <c r="F112" s="19">
        <f>F113+F114</f>
        <v>503000</v>
      </c>
      <c r="G112" s="63"/>
    </row>
    <row r="113" spans="1:7" ht="27.75" customHeight="1">
      <c r="A113" s="86" t="s">
        <v>113</v>
      </c>
      <c r="B113" s="86" t="s">
        <v>117</v>
      </c>
      <c r="C113" s="111" t="s">
        <v>383</v>
      </c>
      <c r="D113" s="124" t="s">
        <v>65</v>
      </c>
      <c r="E113" s="88" t="s">
        <v>73</v>
      </c>
      <c r="F113" s="20">
        <v>423202</v>
      </c>
      <c r="G113" s="63"/>
    </row>
    <row r="114" spans="1:7" ht="27.75" customHeight="1">
      <c r="A114" s="83" t="s">
        <v>113</v>
      </c>
      <c r="B114" s="83" t="s">
        <v>117</v>
      </c>
      <c r="C114" s="109" t="s">
        <v>482</v>
      </c>
      <c r="D114" s="124"/>
      <c r="E114" s="43" t="s">
        <v>305</v>
      </c>
      <c r="F114" s="19">
        <f>F115</f>
        <v>79798</v>
      </c>
      <c r="G114" s="63"/>
    </row>
    <row r="115" spans="1:7" ht="27.75" customHeight="1">
      <c r="A115" s="86" t="s">
        <v>113</v>
      </c>
      <c r="B115" s="86" t="s">
        <v>117</v>
      </c>
      <c r="C115" s="111" t="s">
        <v>482</v>
      </c>
      <c r="D115" s="124" t="s">
        <v>65</v>
      </c>
      <c r="E115" s="88" t="s">
        <v>73</v>
      </c>
      <c r="F115" s="20">
        <v>79798</v>
      </c>
      <c r="G115" s="63"/>
    </row>
    <row r="116" spans="1:7" ht="27.75" customHeight="1">
      <c r="A116" s="83" t="s">
        <v>113</v>
      </c>
      <c r="B116" s="83" t="s">
        <v>117</v>
      </c>
      <c r="C116" s="109" t="s">
        <v>268</v>
      </c>
      <c r="D116" s="121"/>
      <c r="E116" s="43" t="s">
        <v>305</v>
      </c>
      <c r="F116" s="19">
        <f>F117</f>
        <v>1001343.88</v>
      </c>
      <c r="G116" s="63"/>
    </row>
    <row r="117" spans="1:7" ht="24" customHeight="1">
      <c r="A117" s="86" t="s">
        <v>113</v>
      </c>
      <c r="B117" s="86" t="s">
        <v>117</v>
      </c>
      <c r="C117" s="111" t="s">
        <v>268</v>
      </c>
      <c r="D117" s="124" t="s">
        <v>65</v>
      </c>
      <c r="E117" s="88" t="s">
        <v>73</v>
      </c>
      <c r="F117" s="20">
        <v>1001343.88</v>
      </c>
      <c r="G117" s="63"/>
    </row>
    <row r="118" spans="1:7" ht="24" customHeight="1">
      <c r="A118" s="83" t="s">
        <v>113</v>
      </c>
      <c r="B118" s="83" t="s">
        <v>117</v>
      </c>
      <c r="C118" s="109" t="s">
        <v>483</v>
      </c>
      <c r="D118" s="121"/>
      <c r="E118" s="43" t="s">
        <v>305</v>
      </c>
      <c r="F118" s="19">
        <f>F119</f>
        <v>7900000</v>
      </c>
      <c r="G118" s="63"/>
    </row>
    <row r="119" spans="1:7" ht="24" customHeight="1">
      <c r="A119" s="86" t="s">
        <v>113</v>
      </c>
      <c r="B119" s="86" t="s">
        <v>117</v>
      </c>
      <c r="C119" s="111" t="s">
        <v>483</v>
      </c>
      <c r="D119" s="124" t="s">
        <v>65</v>
      </c>
      <c r="E119" s="88" t="s">
        <v>73</v>
      </c>
      <c r="F119" s="20">
        <v>7900000</v>
      </c>
      <c r="G119" s="63"/>
    </row>
    <row r="120" spans="1:7" ht="15" customHeight="1">
      <c r="A120" s="17" t="s">
        <v>113</v>
      </c>
      <c r="B120" s="17" t="s">
        <v>233</v>
      </c>
      <c r="C120" s="109"/>
      <c r="D120" s="109"/>
      <c r="E120" s="40" t="s">
        <v>98</v>
      </c>
      <c r="F120" s="19">
        <f>F121+F125+F128</f>
        <v>109444.44</v>
      </c>
      <c r="G120" s="63"/>
    </row>
    <row r="121" spans="1:7" ht="0.75" customHeight="1">
      <c r="A121" s="17" t="s">
        <v>113</v>
      </c>
      <c r="B121" s="17" t="s">
        <v>233</v>
      </c>
      <c r="C121" s="109" t="s">
        <v>148</v>
      </c>
      <c r="D121" s="109"/>
      <c r="E121" s="79" t="s">
        <v>366</v>
      </c>
      <c r="F121" s="19">
        <f>F122</f>
        <v>0</v>
      </c>
      <c r="G121" s="63"/>
    </row>
    <row r="122" spans="1:7" ht="17.25" customHeight="1" hidden="1">
      <c r="A122" s="17" t="s">
        <v>151</v>
      </c>
      <c r="B122" s="17" t="s">
        <v>233</v>
      </c>
      <c r="C122" s="109" t="s">
        <v>146</v>
      </c>
      <c r="D122" s="109"/>
      <c r="E122" s="79" t="s">
        <v>153</v>
      </c>
      <c r="F122" s="19">
        <f>F123</f>
        <v>0</v>
      </c>
      <c r="G122" s="63"/>
    </row>
    <row r="123" spans="1:7" ht="18.75" customHeight="1" hidden="1">
      <c r="A123" s="17" t="s">
        <v>113</v>
      </c>
      <c r="B123" s="17" t="s">
        <v>233</v>
      </c>
      <c r="C123" s="109" t="s">
        <v>306</v>
      </c>
      <c r="D123" s="109"/>
      <c r="E123" s="40" t="s">
        <v>127</v>
      </c>
      <c r="F123" s="19">
        <f>F124</f>
        <v>0</v>
      </c>
      <c r="G123" s="63"/>
    </row>
    <row r="124" spans="1:7" ht="24" customHeight="1" hidden="1">
      <c r="A124" s="14" t="s">
        <v>113</v>
      </c>
      <c r="B124" s="14" t="s">
        <v>233</v>
      </c>
      <c r="C124" s="111" t="s">
        <v>306</v>
      </c>
      <c r="D124" s="111" t="s">
        <v>65</v>
      </c>
      <c r="E124" s="88" t="s">
        <v>73</v>
      </c>
      <c r="F124" s="20">
        <v>0</v>
      </c>
      <c r="G124" s="63"/>
    </row>
    <row r="125" spans="1:7" ht="24.75" customHeight="1">
      <c r="A125" s="17" t="s">
        <v>113</v>
      </c>
      <c r="B125" s="17" t="s">
        <v>233</v>
      </c>
      <c r="C125" s="17" t="s">
        <v>277</v>
      </c>
      <c r="D125" s="17"/>
      <c r="E125" s="40" t="s">
        <v>307</v>
      </c>
      <c r="F125" s="19">
        <f>F126</f>
        <v>35000</v>
      </c>
      <c r="G125" s="63"/>
    </row>
    <row r="126" spans="1:7" ht="26.25" customHeight="1">
      <c r="A126" s="14" t="s">
        <v>113</v>
      </c>
      <c r="B126" s="14" t="s">
        <v>233</v>
      </c>
      <c r="C126" s="14" t="s">
        <v>277</v>
      </c>
      <c r="D126" s="14" t="s">
        <v>64</v>
      </c>
      <c r="E126" s="88" t="s">
        <v>62</v>
      </c>
      <c r="F126" s="20">
        <f>F127</f>
        <v>35000</v>
      </c>
      <c r="G126" s="63"/>
    </row>
    <row r="127" spans="1:7" ht="25.5" customHeight="1">
      <c r="A127" s="14" t="s">
        <v>113</v>
      </c>
      <c r="B127" s="14" t="s">
        <v>233</v>
      </c>
      <c r="C127" s="14" t="s">
        <v>277</v>
      </c>
      <c r="D127" s="14" t="s">
        <v>65</v>
      </c>
      <c r="E127" s="91" t="s">
        <v>93</v>
      </c>
      <c r="F127" s="20">
        <v>35000</v>
      </c>
      <c r="G127" s="63"/>
    </row>
    <row r="128" spans="1:7" ht="38.25" customHeight="1">
      <c r="A128" s="17" t="s">
        <v>113</v>
      </c>
      <c r="B128" s="17" t="s">
        <v>233</v>
      </c>
      <c r="C128" s="17" t="s">
        <v>450</v>
      </c>
      <c r="D128" s="14"/>
      <c r="E128" s="229" t="s">
        <v>451</v>
      </c>
      <c r="F128" s="19">
        <f>F129</f>
        <v>74444.44</v>
      </c>
      <c r="G128" s="63"/>
    </row>
    <row r="129" spans="1:7" ht="27.75" customHeight="1">
      <c r="A129" s="17" t="s">
        <v>113</v>
      </c>
      <c r="B129" s="17" t="s">
        <v>233</v>
      </c>
      <c r="C129" s="17" t="s">
        <v>453</v>
      </c>
      <c r="D129" s="14"/>
      <c r="E129" s="228" t="s">
        <v>452</v>
      </c>
      <c r="F129" s="20">
        <f>F130</f>
        <v>74444.44</v>
      </c>
      <c r="G129" s="63"/>
    </row>
    <row r="130" spans="1:7" ht="27.75" customHeight="1">
      <c r="A130" s="14" t="s">
        <v>113</v>
      </c>
      <c r="B130" s="14" t="s">
        <v>233</v>
      </c>
      <c r="C130" s="14" t="s">
        <v>453</v>
      </c>
      <c r="D130" s="124" t="s">
        <v>65</v>
      </c>
      <c r="E130" s="88" t="s">
        <v>73</v>
      </c>
      <c r="F130" s="20">
        <v>74444.44</v>
      </c>
      <c r="G130" s="63"/>
    </row>
    <row r="131" spans="1:7" ht="14.25" customHeight="1" hidden="1">
      <c r="A131" s="54" t="s">
        <v>114</v>
      </c>
      <c r="B131" s="54"/>
      <c r="C131" s="110"/>
      <c r="D131" s="110"/>
      <c r="E131" s="47" t="s">
        <v>218</v>
      </c>
      <c r="F131" s="48">
        <f>F141+F168+F182</f>
        <v>853357.59</v>
      </c>
      <c r="G131" s="70"/>
    </row>
    <row r="132" spans="1:7" ht="14.25" customHeight="1" hidden="1">
      <c r="A132" s="17" t="s">
        <v>114</v>
      </c>
      <c r="B132" s="9" t="s">
        <v>110</v>
      </c>
      <c r="C132" s="109" t="s">
        <v>188</v>
      </c>
      <c r="D132" s="109"/>
      <c r="E132" s="40" t="s">
        <v>186</v>
      </c>
      <c r="F132" s="34">
        <f>F133</f>
        <v>0</v>
      </c>
      <c r="G132" s="64"/>
    </row>
    <row r="133" spans="1:7" ht="14.25" customHeight="1" hidden="1">
      <c r="A133" s="17" t="s">
        <v>114</v>
      </c>
      <c r="B133" s="9" t="s">
        <v>110</v>
      </c>
      <c r="C133" s="109" t="s">
        <v>188</v>
      </c>
      <c r="D133" s="109"/>
      <c r="E133" s="40" t="s">
        <v>99</v>
      </c>
      <c r="F133" s="34">
        <f>F134</f>
        <v>0</v>
      </c>
      <c r="G133" s="64"/>
    </row>
    <row r="134" spans="1:7" ht="14.25" customHeight="1" hidden="1">
      <c r="A134" s="17" t="s">
        <v>114</v>
      </c>
      <c r="B134" s="9" t="s">
        <v>110</v>
      </c>
      <c r="C134" s="109" t="s">
        <v>188</v>
      </c>
      <c r="D134" s="109"/>
      <c r="E134" s="79" t="s">
        <v>187</v>
      </c>
      <c r="F134" s="34">
        <f>F135</f>
        <v>0</v>
      </c>
      <c r="G134" s="64"/>
    </row>
    <row r="135" spans="1:7" ht="14.25" customHeight="1" hidden="1">
      <c r="A135" s="14" t="s">
        <v>114</v>
      </c>
      <c r="B135" s="12" t="s">
        <v>110</v>
      </c>
      <c r="C135" s="111" t="s">
        <v>188</v>
      </c>
      <c r="D135" s="111" t="s">
        <v>181</v>
      </c>
      <c r="E135" s="41" t="s">
        <v>185</v>
      </c>
      <c r="F135" s="35">
        <v>0</v>
      </c>
      <c r="G135" s="64"/>
    </row>
    <row r="136" spans="1:7" ht="14.25" customHeight="1" hidden="1">
      <c r="A136" s="9" t="s">
        <v>114</v>
      </c>
      <c r="B136" s="9" t="s">
        <v>110</v>
      </c>
      <c r="C136" s="109" t="s">
        <v>183</v>
      </c>
      <c r="D136" s="109"/>
      <c r="E136" s="40" t="s">
        <v>99</v>
      </c>
      <c r="F136" s="19">
        <f>F137+F139</f>
        <v>0</v>
      </c>
      <c r="G136" s="63"/>
    </row>
    <row r="137" spans="1:17" ht="14.25" customHeight="1" hidden="1">
      <c r="A137" s="9" t="s">
        <v>114</v>
      </c>
      <c r="B137" s="9" t="s">
        <v>110</v>
      </c>
      <c r="C137" s="109" t="s">
        <v>182</v>
      </c>
      <c r="D137" s="109"/>
      <c r="E137" s="40" t="s">
        <v>178</v>
      </c>
      <c r="F137" s="19">
        <f>F138</f>
        <v>0</v>
      </c>
      <c r="G137" s="63"/>
      <c r="K137" s="27"/>
      <c r="L137" s="25"/>
      <c r="M137" s="25"/>
      <c r="N137" s="25"/>
      <c r="O137" s="28"/>
      <c r="P137" s="26"/>
      <c r="Q137" s="24"/>
    </row>
    <row r="138" spans="1:17" ht="14.25" customHeight="1" hidden="1">
      <c r="A138" s="12" t="s">
        <v>114</v>
      </c>
      <c r="B138" s="12" t="s">
        <v>110</v>
      </c>
      <c r="C138" s="111" t="s">
        <v>182</v>
      </c>
      <c r="D138" s="111" t="s">
        <v>181</v>
      </c>
      <c r="E138" s="41" t="s">
        <v>185</v>
      </c>
      <c r="F138" s="20">
        <v>0</v>
      </c>
      <c r="G138" s="63"/>
      <c r="K138" s="27"/>
      <c r="L138" s="25"/>
      <c r="M138" s="25"/>
      <c r="N138" s="25"/>
      <c r="O138" s="28"/>
      <c r="P138" s="26"/>
      <c r="Q138" s="24"/>
    </row>
    <row r="139" spans="1:7" ht="14.25" customHeight="1" hidden="1">
      <c r="A139" s="9" t="s">
        <v>114</v>
      </c>
      <c r="B139" s="9" t="s">
        <v>110</v>
      </c>
      <c r="C139" s="109" t="s">
        <v>184</v>
      </c>
      <c r="D139" s="109"/>
      <c r="E139" s="40" t="s">
        <v>179</v>
      </c>
      <c r="F139" s="19">
        <f>F140</f>
        <v>0</v>
      </c>
      <c r="G139" s="63"/>
    </row>
    <row r="140" spans="1:8" ht="17.25" customHeight="1" hidden="1">
      <c r="A140" s="12" t="s">
        <v>114</v>
      </c>
      <c r="B140" s="12" t="s">
        <v>110</v>
      </c>
      <c r="C140" s="111" t="s">
        <v>184</v>
      </c>
      <c r="D140" s="111" t="s">
        <v>181</v>
      </c>
      <c r="E140" s="41" t="s">
        <v>185</v>
      </c>
      <c r="F140" s="20">
        <v>0</v>
      </c>
      <c r="G140" s="63"/>
      <c r="H140" s="77"/>
    </row>
    <row r="141" spans="1:7" ht="19.5" customHeight="1" hidden="1">
      <c r="A141" s="9" t="s">
        <v>114</v>
      </c>
      <c r="B141" s="9" t="s">
        <v>111</v>
      </c>
      <c r="C141" s="109"/>
      <c r="D141" s="109"/>
      <c r="E141" s="40" t="s">
        <v>219</v>
      </c>
      <c r="F141" s="19">
        <f>F147+F142+F144</f>
        <v>0</v>
      </c>
      <c r="G141" s="63"/>
    </row>
    <row r="142" spans="1:7" ht="30" customHeight="1" hidden="1">
      <c r="A142" s="9" t="s">
        <v>114</v>
      </c>
      <c r="B142" s="9" t="s">
        <v>111</v>
      </c>
      <c r="C142" s="109" t="s">
        <v>342</v>
      </c>
      <c r="D142" s="109"/>
      <c r="E142" s="40" t="s">
        <v>384</v>
      </c>
      <c r="F142" s="19">
        <f>F143</f>
        <v>0</v>
      </c>
      <c r="G142" s="63"/>
    </row>
    <row r="143" spans="1:7" ht="30" customHeight="1" hidden="1">
      <c r="A143" s="12" t="s">
        <v>114</v>
      </c>
      <c r="B143" s="12" t="s">
        <v>111</v>
      </c>
      <c r="C143" s="111" t="s">
        <v>353</v>
      </c>
      <c r="D143" s="124" t="s">
        <v>65</v>
      </c>
      <c r="E143" s="88" t="s">
        <v>73</v>
      </c>
      <c r="F143" s="20">
        <v>0</v>
      </c>
      <c r="G143" s="63"/>
    </row>
    <row r="144" spans="1:7" ht="0.75" customHeight="1" hidden="1">
      <c r="A144" s="200" t="s">
        <v>114</v>
      </c>
      <c r="B144" s="200" t="s">
        <v>111</v>
      </c>
      <c r="C144" s="201" t="s">
        <v>363</v>
      </c>
      <c r="D144" s="202"/>
      <c r="E144" s="183" t="s">
        <v>364</v>
      </c>
      <c r="F144" s="203">
        <f>F145</f>
        <v>0</v>
      </c>
      <c r="G144" s="63"/>
    </row>
    <row r="145" spans="1:7" ht="30" customHeight="1" hidden="1">
      <c r="A145" s="204" t="s">
        <v>114</v>
      </c>
      <c r="B145" s="204" t="s">
        <v>111</v>
      </c>
      <c r="C145" s="202" t="s">
        <v>365</v>
      </c>
      <c r="D145" s="205" t="s">
        <v>64</v>
      </c>
      <c r="E145" s="206" t="s">
        <v>62</v>
      </c>
      <c r="F145" s="207">
        <f>F146</f>
        <v>0</v>
      </c>
      <c r="G145" s="63"/>
    </row>
    <row r="146" spans="1:7" ht="30" customHeight="1" hidden="1">
      <c r="A146" s="204" t="s">
        <v>114</v>
      </c>
      <c r="B146" s="204" t="s">
        <v>111</v>
      </c>
      <c r="C146" s="202" t="s">
        <v>365</v>
      </c>
      <c r="D146" s="205" t="s">
        <v>65</v>
      </c>
      <c r="E146" s="208" t="s">
        <v>93</v>
      </c>
      <c r="F146" s="207">
        <v>0</v>
      </c>
      <c r="G146" s="63"/>
    </row>
    <row r="147" spans="1:7" ht="42.75" customHeight="1" hidden="1">
      <c r="A147" s="17" t="s">
        <v>114</v>
      </c>
      <c r="B147" s="17" t="s">
        <v>111</v>
      </c>
      <c r="C147" s="109" t="s">
        <v>141</v>
      </c>
      <c r="D147" s="125"/>
      <c r="E147" s="40" t="s">
        <v>301</v>
      </c>
      <c r="F147" s="19">
        <f>F148</f>
        <v>0</v>
      </c>
      <c r="G147" s="63"/>
    </row>
    <row r="148" spans="1:7" ht="15" customHeight="1" hidden="1">
      <c r="A148" s="17" t="s">
        <v>114</v>
      </c>
      <c r="B148" s="17" t="s">
        <v>111</v>
      </c>
      <c r="C148" s="109" t="s">
        <v>308</v>
      </c>
      <c r="D148" s="109"/>
      <c r="E148" s="40" t="s">
        <v>100</v>
      </c>
      <c r="F148" s="20">
        <f>F149+F164</f>
        <v>0</v>
      </c>
      <c r="G148" s="63"/>
    </row>
    <row r="149" spans="1:7" ht="28.5" customHeight="1" hidden="1">
      <c r="A149" s="18" t="s">
        <v>114</v>
      </c>
      <c r="B149" s="18" t="s">
        <v>111</v>
      </c>
      <c r="C149" s="118" t="s">
        <v>166</v>
      </c>
      <c r="D149" s="111" t="s">
        <v>64</v>
      </c>
      <c r="E149" s="88" t="s">
        <v>62</v>
      </c>
      <c r="F149" s="20">
        <f>F150</f>
        <v>0</v>
      </c>
      <c r="G149" s="63"/>
    </row>
    <row r="150" spans="1:7" ht="32.25" customHeight="1" hidden="1">
      <c r="A150" s="18" t="s">
        <v>114</v>
      </c>
      <c r="B150" s="18" t="s">
        <v>111</v>
      </c>
      <c r="C150" s="118" t="s">
        <v>166</v>
      </c>
      <c r="D150" s="111" t="s">
        <v>65</v>
      </c>
      <c r="E150" s="88" t="s">
        <v>63</v>
      </c>
      <c r="F150" s="20">
        <v>0</v>
      </c>
      <c r="G150" s="63"/>
    </row>
    <row r="151" spans="1:7" ht="22.5" customHeight="1" hidden="1">
      <c r="A151" s="17" t="s">
        <v>114</v>
      </c>
      <c r="B151" s="17" t="s">
        <v>111</v>
      </c>
      <c r="C151" s="109" t="s">
        <v>158</v>
      </c>
      <c r="D151" s="109"/>
      <c r="E151" s="40" t="s">
        <v>219</v>
      </c>
      <c r="F151" s="19">
        <f>F152+F155+F158</f>
        <v>0</v>
      </c>
      <c r="G151" s="63"/>
    </row>
    <row r="152" spans="1:7" ht="30.75" customHeight="1" hidden="1">
      <c r="A152" s="17" t="s">
        <v>114</v>
      </c>
      <c r="B152" s="17" t="s">
        <v>111</v>
      </c>
      <c r="C152" s="109" t="s">
        <v>157</v>
      </c>
      <c r="D152" s="109"/>
      <c r="E152" s="40" t="s">
        <v>220</v>
      </c>
      <c r="F152" s="19">
        <f>F154</f>
        <v>0</v>
      </c>
      <c r="G152" s="63"/>
    </row>
    <row r="153" spans="1:7" ht="21.75" customHeight="1" hidden="1">
      <c r="A153" s="14" t="s">
        <v>114</v>
      </c>
      <c r="B153" s="14" t="s">
        <v>111</v>
      </c>
      <c r="C153" s="111" t="s">
        <v>157</v>
      </c>
      <c r="D153" s="111" t="s">
        <v>57</v>
      </c>
      <c r="E153" s="41" t="s">
        <v>56</v>
      </c>
      <c r="F153" s="20">
        <f>F154</f>
        <v>0</v>
      </c>
      <c r="G153" s="63"/>
    </row>
    <row r="154" spans="1:7" ht="40.5" customHeight="1" hidden="1">
      <c r="A154" s="14" t="s">
        <v>114</v>
      </c>
      <c r="B154" s="14" t="s">
        <v>111</v>
      </c>
      <c r="C154" s="111" t="s">
        <v>157</v>
      </c>
      <c r="D154" s="111" t="s">
        <v>49</v>
      </c>
      <c r="E154" s="55" t="s">
        <v>48</v>
      </c>
      <c r="F154" s="20">
        <v>0</v>
      </c>
      <c r="G154" s="63"/>
    </row>
    <row r="155" spans="1:7" ht="38.25" hidden="1">
      <c r="A155" s="17" t="s">
        <v>114</v>
      </c>
      <c r="B155" s="9" t="s">
        <v>111</v>
      </c>
      <c r="C155" s="109" t="s">
        <v>167</v>
      </c>
      <c r="D155" s="109"/>
      <c r="E155" s="40" t="s">
        <v>221</v>
      </c>
      <c r="F155" s="19">
        <f>F157</f>
        <v>0</v>
      </c>
      <c r="G155" s="63"/>
    </row>
    <row r="156" spans="1:7" ht="15.75" hidden="1">
      <c r="A156" s="14" t="s">
        <v>114</v>
      </c>
      <c r="B156" s="12" t="s">
        <v>111</v>
      </c>
      <c r="C156" s="111" t="s">
        <v>167</v>
      </c>
      <c r="D156" s="111" t="s">
        <v>234</v>
      </c>
      <c r="E156" s="41" t="s">
        <v>56</v>
      </c>
      <c r="F156" s="20">
        <f>F157</f>
        <v>0</v>
      </c>
      <c r="G156" s="63"/>
    </row>
    <row r="157" spans="1:7" ht="27.75" customHeight="1" hidden="1">
      <c r="A157" s="14" t="s">
        <v>114</v>
      </c>
      <c r="B157" s="12" t="s">
        <v>111</v>
      </c>
      <c r="C157" s="111" t="s">
        <v>167</v>
      </c>
      <c r="D157" s="111" t="s">
        <v>49</v>
      </c>
      <c r="E157" s="55" t="s">
        <v>48</v>
      </c>
      <c r="F157" s="20">
        <v>0</v>
      </c>
      <c r="G157" s="63"/>
    </row>
    <row r="158" spans="1:7" ht="22.5" customHeight="1" hidden="1">
      <c r="A158" s="9" t="s">
        <v>114</v>
      </c>
      <c r="B158" s="9" t="s">
        <v>111</v>
      </c>
      <c r="C158" s="109" t="s">
        <v>166</v>
      </c>
      <c r="D158" s="109"/>
      <c r="E158" s="40" t="s">
        <v>100</v>
      </c>
      <c r="F158" s="19">
        <f>F163+F161+F160+F164</f>
        <v>0</v>
      </c>
      <c r="G158" s="63"/>
    </row>
    <row r="159" spans="1:7" ht="22.5" customHeight="1" hidden="1">
      <c r="A159" s="12" t="s">
        <v>114</v>
      </c>
      <c r="B159" s="12" t="s">
        <v>111</v>
      </c>
      <c r="C159" s="111" t="s">
        <v>166</v>
      </c>
      <c r="D159" s="111" t="s">
        <v>65</v>
      </c>
      <c r="E159" s="88" t="s">
        <v>73</v>
      </c>
      <c r="F159" s="20">
        <f>F160+F161</f>
        <v>0</v>
      </c>
      <c r="G159" s="63"/>
    </row>
    <row r="160" spans="1:7" ht="18.75" customHeight="1" hidden="1">
      <c r="A160" s="12" t="s">
        <v>114</v>
      </c>
      <c r="B160" s="12" t="s">
        <v>111</v>
      </c>
      <c r="C160" s="111" t="s">
        <v>166</v>
      </c>
      <c r="D160" s="111" t="s">
        <v>58</v>
      </c>
      <c r="E160" s="41" t="s">
        <v>59</v>
      </c>
      <c r="F160" s="20"/>
      <c r="G160" s="63"/>
    </row>
    <row r="161" spans="1:7" ht="29.25" customHeight="1" hidden="1">
      <c r="A161" s="12" t="s">
        <v>114</v>
      </c>
      <c r="B161" s="12" t="s">
        <v>111</v>
      </c>
      <c r="C161" s="111" t="s">
        <v>166</v>
      </c>
      <c r="D161" s="111" t="s">
        <v>230</v>
      </c>
      <c r="E161" s="41" t="s">
        <v>210</v>
      </c>
      <c r="F161" s="20">
        <v>0</v>
      </c>
      <c r="G161" s="63"/>
    </row>
    <row r="162" spans="1:7" ht="29.25" customHeight="1" hidden="1">
      <c r="A162" s="12" t="s">
        <v>114</v>
      </c>
      <c r="B162" s="12" t="s">
        <v>111</v>
      </c>
      <c r="C162" s="111" t="s">
        <v>166</v>
      </c>
      <c r="D162" s="111" t="s">
        <v>57</v>
      </c>
      <c r="E162" s="41" t="s">
        <v>56</v>
      </c>
      <c r="F162" s="20">
        <f>F163+F164</f>
        <v>0</v>
      </c>
      <c r="G162" s="63"/>
    </row>
    <row r="163" spans="1:7" ht="39.75" customHeight="1" hidden="1">
      <c r="A163" s="12" t="s">
        <v>114</v>
      </c>
      <c r="B163" s="12" t="s">
        <v>111</v>
      </c>
      <c r="C163" s="111" t="s">
        <v>166</v>
      </c>
      <c r="D163" s="111" t="s">
        <v>50</v>
      </c>
      <c r="E163" s="56" t="s">
        <v>51</v>
      </c>
      <c r="F163" s="20">
        <v>0</v>
      </c>
      <c r="G163" s="63"/>
    </row>
    <row r="164" spans="1:7" ht="27" customHeight="1" hidden="1">
      <c r="A164" s="12" t="s">
        <v>114</v>
      </c>
      <c r="B164" s="12" t="s">
        <v>111</v>
      </c>
      <c r="C164" s="111" t="s">
        <v>166</v>
      </c>
      <c r="D164" s="111" t="s">
        <v>189</v>
      </c>
      <c r="E164" s="41" t="s">
        <v>266</v>
      </c>
      <c r="F164" s="20">
        <v>0</v>
      </c>
      <c r="G164" s="63"/>
    </row>
    <row r="165" spans="1:7" ht="2.25" customHeight="1" hidden="1">
      <c r="A165" s="9" t="s">
        <v>114</v>
      </c>
      <c r="B165" s="9" t="s">
        <v>111</v>
      </c>
      <c r="C165" s="109" t="s">
        <v>176</v>
      </c>
      <c r="D165" s="109"/>
      <c r="E165" s="40" t="s">
        <v>177</v>
      </c>
      <c r="F165" s="19">
        <f>SUM(F167)</f>
        <v>0</v>
      </c>
      <c r="G165" s="63"/>
    </row>
    <row r="166" spans="1:7" ht="21.75" customHeight="1" hidden="1">
      <c r="A166" s="12" t="s">
        <v>114</v>
      </c>
      <c r="B166" s="12" t="s">
        <v>111</v>
      </c>
      <c r="C166" s="111" t="s">
        <v>176</v>
      </c>
      <c r="D166" s="111" t="s">
        <v>65</v>
      </c>
      <c r="E166" s="88" t="s">
        <v>73</v>
      </c>
      <c r="F166" s="20">
        <f>F167</f>
        <v>0</v>
      </c>
      <c r="G166" s="63"/>
    </row>
    <row r="167" spans="1:7" ht="21.75" customHeight="1" hidden="1">
      <c r="A167" s="12" t="s">
        <v>114</v>
      </c>
      <c r="B167" s="12" t="s">
        <v>112</v>
      </c>
      <c r="C167" s="111" t="s">
        <v>340</v>
      </c>
      <c r="D167" s="111" t="s">
        <v>341</v>
      </c>
      <c r="E167" s="88" t="s">
        <v>73</v>
      </c>
      <c r="F167" s="20">
        <v>0</v>
      </c>
      <c r="G167" s="63"/>
    </row>
    <row r="168" spans="1:9" ht="19.5" customHeight="1">
      <c r="A168" s="9" t="s">
        <v>114</v>
      </c>
      <c r="B168" s="9" t="s">
        <v>112</v>
      </c>
      <c r="C168" s="109"/>
      <c r="D168" s="109"/>
      <c r="E168" s="40" t="s">
        <v>222</v>
      </c>
      <c r="F168" s="19">
        <f>F173+F169</f>
        <v>753357.59</v>
      </c>
      <c r="G168" s="63"/>
      <c r="H168" s="57"/>
      <c r="I168" s="24"/>
    </row>
    <row r="169" spans="1:9" ht="52.5" customHeight="1">
      <c r="A169" s="9" t="s">
        <v>114</v>
      </c>
      <c r="B169" s="9" t="s">
        <v>112</v>
      </c>
      <c r="C169" s="109" t="s">
        <v>454</v>
      </c>
      <c r="D169" s="109"/>
      <c r="E169" s="40" t="s">
        <v>455</v>
      </c>
      <c r="F169" s="19">
        <f>F170</f>
        <v>150000</v>
      </c>
      <c r="G169" s="63"/>
      <c r="H169" s="57"/>
      <c r="I169" s="24"/>
    </row>
    <row r="170" spans="1:9" ht="35.25" customHeight="1">
      <c r="A170" s="9" t="s">
        <v>114</v>
      </c>
      <c r="B170" s="9" t="s">
        <v>112</v>
      </c>
      <c r="C170" s="109" t="s">
        <v>456</v>
      </c>
      <c r="D170" s="109"/>
      <c r="E170" s="40" t="s">
        <v>457</v>
      </c>
      <c r="F170" s="19">
        <f>F171</f>
        <v>150000</v>
      </c>
      <c r="G170" s="63"/>
      <c r="H170" s="57"/>
      <c r="I170" s="24"/>
    </row>
    <row r="171" spans="1:9" ht="24.75" customHeight="1">
      <c r="A171" s="12" t="s">
        <v>114</v>
      </c>
      <c r="B171" s="12" t="s">
        <v>112</v>
      </c>
      <c r="C171" s="111" t="s">
        <v>456</v>
      </c>
      <c r="D171" s="111" t="s">
        <v>65</v>
      </c>
      <c r="E171" s="41" t="s">
        <v>73</v>
      </c>
      <c r="F171" s="20">
        <v>150000</v>
      </c>
      <c r="G171" s="63"/>
      <c r="H171" s="57"/>
      <c r="I171" s="24"/>
    </row>
    <row r="172" spans="1:9" ht="0.75" customHeight="1">
      <c r="A172" s="9"/>
      <c r="B172" s="9"/>
      <c r="C172" s="109"/>
      <c r="D172" s="109"/>
      <c r="E172" s="40"/>
      <c r="F172" s="19"/>
      <c r="G172" s="63"/>
      <c r="H172" s="57"/>
      <c r="I172" s="24"/>
    </row>
    <row r="173" spans="1:7" ht="42.75" customHeight="1">
      <c r="A173" s="9" t="s">
        <v>114</v>
      </c>
      <c r="B173" s="9" t="s">
        <v>112</v>
      </c>
      <c r="C173" s="109" t="s">
        <v>141</v>
      </c>
      <c r="D173" s="109"/>
      <c r="E173" s="40" t="s">
        <v>280</v>
      </c>
      <c r="F173" s="19">
        <f>F174</f>
        <v>603357.59</v>
      </c>
      <c r="G173" s="63"/>
    </row>
    <row r="174" spans="1:7" ht="18" customHeight="1">
      <c r="A174" s="9" t="s">
        <v>114</v>
      </c>
      <c r="B174" s="9" t="s">
        <v>112</v>
      </c>
      <c r="C174" s="109" t="s">
        <v>159</v>
      </c>
      <c r="D174" s="109"/>
      <c r="E174" s="40" t="s">
        <v>99</v>
      </c>
      <c r="F174" s="19">
        <f>F175</f>
        <v>603357.59</v>
      </c>
      <c r="G174" s="63"/>
    </row>
    <row r="175" spans="1:7" ht="15" customHeight="1">
      <c r="A175" s="9" t="s">
        <v>114</v>
      </c>
      <c r="B175" s="9" t="s">
        <v>112</v>
      </c>
      <c r="C175" s="109" t="s">
        <v>171</v>
      </c>
      <c r="D175" s="109"/>
      <c r="E175" s="40" t="s">
        <v>222</v>
      </c>
      <c r="F175" s="19">
        <f>F176+F178+F180</f>
        <v>603357.59</v>
      </c>
      <c r="G175" s="63"/>
    </row>
    <row r="176" spans="1:7" ht="15" customHeight="1">
      <c r="A176" s="9" t="s">
        <v>114</v>
      </c>
      <c r="B176" s="9" t="s">
        <v>112</v>
      </c>
      <c r="C176" s="109" t="s">
        <v>170</v>
      </c>
      <c r="D176" s="109"/>
      <c r="E176" s="40" t="s">
        <v>223</v>
      </c>
      <c r="F176" s="19">
        <f>F177</f>
        <v>249857.59</v>
      </c>
      <c r="G176" s="63"/>
    </row>
    <row r="177" spans="1:7" ht="26.25" customHeight="1">
      <c r="A177" s="29" t="s">
        <v>114</v>
      </c>
      <c r="B177" s="29" t="s">
        <v>112</v>
      </c>
      <c r="C177" s="119" t="s">
        <v>170</v>
      </c>
      <c r="D177" s="119" t="s">
        <v>65</v>
      </c>
      <c r="E177" s="88" t="s">
        <v>73</v>
      </c>
      <c r="F177" s="20">
        <v>249857.59</v>
      </c>
      <c r="G177" s="63"/>
    </row>
    <row r="178" spans="1:7" ht="18.75" customHeight="1" hidden="1">
      <c r="A178" s="9" t="s">
        <v>114</v>
      </c>
      <c r="B178" s="9" t="s">
        <v>112</v>
      </c>
      <c r="C178" s="109" t="s">
        <v>169</v>
      </c>
      <c r="D178" s="109"/>
      <c r="E178" s="40" t="s">
        <v>101</v>
      </c>
      <c r="F178" s="19">
        <f>F179</f>
        <v>0</v>
      </c>
      <c r="G178" s="63"/>
    </row>
    <row r="179" spans="1:7" ht="18.75" customHeight="1" hidden="1">
      <c r="A179" s="12" t="s">
        <v>114</v>
      </c>
      <c r="B179" s="12" t="s">
        <v>112</v>
      </c>
      <c r="C179" s="111" t="s">
        <v>169</v>
      </c>
      <c r="D179" s="111" t="s">
        <v>65</v>
      </c>
      <c r="E179" s="88" t="s">
        <v>73</v>
      </c>
      <c r="F179" s="20">
        <v>0</v>
      </c>
      <c r="G179" s="63"/>
    </row>
    <row r="180" spans="1:7" ht="24" customHeight="1">
      <c r="A180" s="9" t="s">
        <v>114</v>
      </c>
      <c r="B180" s="9" t="s">
        <v>112</v>
      </c>
      <c r="C180" s="109" t="s">
        <v>168</v>
      </c>
      <c r="D180" s="109"/>
      <c r="E180" s="40" t="s">
        <v>102</v>
      </c>
      <c r="F180" s="19">
        <f>SUM(F181:F181)</f>
        <v>353500</v>
      </c>
      <c r="G180" s="63"/>
    </row>
    <row r="181" spans="1:7" ht="27" customHeight="1">
      <c r="A181" s="12" t="s">
        <v>114</v>
      </c>
      <c r="B181" s="12" t="s">
        <v>112</v>
      </c>
      <c r="C181" s="111" t="s">
        <v>168</v>
      </c>
      <c r="D181" s="111" t="s">
        <v>65</v>
      </c>
      <c r="E181" s="88" t="s">
        <v>73</v>
      </c>
      <c r="F181" s="20">
        <v>353500</v>
      </c>
      <c r="G181" s="63"/>
    </row>
    <row r="182" spans="1:7" ht="18" customHeight="1">
      <c r="A182" s="9" t="s">
        <v>114</v>
      </c>
      <c r="B182" s="9" t="s">
        <v>114</v>
      </c>
      <c r="C182" s="109" t="s">
        <v>385</v>
      </c>
      <c r="D182" s="109"/>
      <c r="E182" s="87" t="s">
        <v>386</v>
      </c>
      <c r="F182" s="19">
        <f>SUM(F183+F185)</f>
        <v>100000</v>
      </c>
      <c r="G182" s="63"/>
    </row>
    <row r="183" spans="1:7" ht="25.5" customHeight="1">
      <c r="A183" s="12" t="s">
        <v>114</v>
      </c>
      <c r="B183" s="12" t="s">
        <v>114</v>
      </c>
      <c r="C183" s="111" t="s">
        <v>306</v>
      </c>
      <c r="D183" s="111"/>
      <c r="E183" s="88" t="s">
        <v>387</v>
      </c>
      <c r="F183" s="19">
        <f>SUM(F184)</f>
        <v>100000</v>
      </c>
      <c r="G183" s="63"/>
    </row>
    <row r="184" spans="1:7" ht="26.25" customHeight="1">
      <c r="A184" s="12" t="s">
        <v>114</v>
      </c>
      <c r="B184" s="12" t="s">
        <v>114</v>
      </c>
      <c r="C184" s="111" t="s">
        <v>306</v>
      </c>
      <c r="D184" s="111" t="s">
        <v>65</v>
      </c>
      <c r="E184" s="88" t="s">
        <v>73</v>
      </c>
      <c r="F184" s="20">
        <v>100000</v>
      </c>
      <c r="G184" s="63"/>
    </row>
    <row r="185" spans="1:7" ht="26.25" customHeight="1" hidden="1">
      <c r="A185" s="9" t="s">
        <v>114</v>
      </c>
      <c r="B185" s="9" t="s">
        <v>114</v>
      </c>
      <c r="C185" s="109" t="s">
        <v>405</v>
      </c>
      <c r="D185" s="109"/>
      <c r="E185" s="87" t="s">
        <v>387</v>
      </c>
      <c r="F185" s="19">
        <f>SUM(F186)</f>
        <v>0</v>
      </c>
      <c r="G185" s="63"/>
    </row>
    <row r="186" spans="1:7" ht="27" customHeight="1" hidden="1">
      <c r="A186" s="12" t="s">
        <v>114</v>
      </c>
      <c r="B186" s="12" t="s">
        <v>114</v>
      </c>
      <c r="C186" s="111" t="s">
        <v>405</v>
      </c>
      <c r="D186" s="111" t="s">
        <v>65</v>
      </c>
      <c r="E186" s="88" t="s">
        <v>73</v>
      </c>
      <c r="F186" s="20">
        <v>0</v>
      </c>
      <c r="G186" s="63"/>
    </row>
    <row r="187" spans="1:7" ht="16.5" customHeight="1" hidden="1">
      <c r="A187" s="9" t="s">
        <v>388</v>
      </c>
      <c r="B187" s="9"/>
      <c r="C187" s="109"/>
      <c r="D187" s="109"/>
      <c r="E187" s="87" t="s">
        <v>389</v>
      </c>
      <c r="F187" s="19">
        <f>SUM(F188:F188)</f>
        <v>0</v>
      </c>
      <c r="G187" s="63"/>
    </row>
    <row r="188" spans="1:7" ht="19.5" customHeight="1" hidden="1">
      <c r="A188" s="12" t="s">
        <v>388</v>
      </c>
      <c r="B188" s="12" t="s">
        <v>114</v>
      </c>
      <c r="C188" s="109" t="s">
        <v>385</v>
      </c>
      <c r="D188" s="111"/>
      <c r="E188" s="87" t="s">
        <v>390</v>
      </c>
      <c r="F188" s="19">
        <f>SUM(F191:F191)</f>
        <v>0</v>
      </c>
      <c r="G188" s="63"/>
    </row>
    <row r="189" spans="1:7" ht="0.75" customHeight="1">
      <c r="A189" s="9" t="s">
        <v>388</v>
      </c>
      <c r="B189" s="9" t="s">
        <v>114</v>
      </c>
      <c r="C189" s="150" t="s">
        <v>363</v>
      </c>
      <c r="D189" s="152"/>
      <c r="E189" s="209" t="s">
        <v>364</v>
      </c>
      <c r="F189" s="154">
        <f>F190</f>
        <v>0</v>
      </c>
      <c r="G189" s="63"/>
    </row>
    <row r="190" spans="1:7" ht="31.5" customHeight="1" hidden="1">
      <c r="A190" s="12" t="s">
        <v>388</v>
      </c>
      <c r="B190" s="12" t="s">
        <v>114</v>
      </c>
      <c r="C190" s="152" t="s">
        <v>365</v>
      </c>
      <c r="D190" s="210" t="s">
        <v>64</v>
      </c>
      <c r="E190" s="211" t="s">
        <v>62</v>
      </c>
      <c r="F190" s="157">
        <f>F191</f>
        <v>0</v>
      </c>
      <c r="G190" s="63"/>
    </row>
    <row r="191" spans="1:7" ht="31.5" customHeight="1" hidden="1">
      <c r="A191" s="12" t="s">
        <v>388</v>
      </c>
      <c r="B191" s="12" t="s">
        <v>114</v>
      </c>
      <c r="C191" s="152" t="s">
        <v>365</v>
      </c>
      <c r="D191" s="210" t="s">
        <v>65</v>
      </c>
      <c r="E191" s="212" t="s">
        <v>93</v>
      </c>
      <c r="F191" s="157">
        <v>0</v>
      </c>
      <c r="G191" s="63"/>
    </row>
    <row r="192" spans="1:7" ht="19.5" customHeight="1">
      <c r="A192" s="46" t="s">
        <v>115</v>
      </c>
      <c r="B192" s="46"/>
      <c r="C192" s="110"/>
      <c r="D192" s="110"/>
      <c r="E192" s="47" t="s">
        <v>103</v>
      </c>
      <c r="F192" s="48">
        <f>F193</f>
        <v>1000</v>
      </c>
      <c r="G192" s="70"/>
    </row>
    <row r="193" spans="1:7" ht="28.5" customHeight="1">
      <c r="A193" s="9" t="s">
        <v>115</v>
      </c>
      <c r="B193" s="9" t="s">
        <v>114</v>
      </c>
      <c r="C193" s="109"/>
      <c r="D193" s="109"/>
      <c r="E193" s="40" t="s">
        <v>309</v>
      </c>
      <c r="F193" s="19">
        <f>F194</f>
        <v>1000</v>
      </c>
      <c r="G193" s="63"/>
    </row>
    <row r="194" spans="1:7" ht="39.75" customHeight="1">
      <c r="A194" s="9" t="s">
        <v>115</v>
      </c>
      <c r="B194" s="9" t="s">
        <v>114</v>
      </c>
      <c r="C194" s="109" t="s">
        <v>274</v>
      </c>
      <c r="D194" s="109"/>
      <c r="E194" s="79" t="s">
        <v>458</v>
      </c>
      <c r="F194" s="19">
        <f>F195</f>
        <v>1000</v>
      </c>
      <c r="G194" s="63"/>
    </row>
    <row r="195" spans="1:7" ht="19.5" customHeight="1">
      <c r="A195" s="9" t="s">
        <v>115</v>
      </c>
      <c r="B195" s="9" t="s">
        <v>114</v>
      </c>
      <c r="C195" s="109" t="s">
        <v>275</v>
      </c>
      <c r="D195" s="109"/>
      <c r="E195" s="79" t="s">
        <v>310</v>
      </c>
      <c r="F195" s="19">
        <f>F196</f>
        <v>1000</v>
      </c>
      <c r="G195" s="63"/>
    </row>
    <row r="196" spans="1:7" ht="19.5" customHeight="1">
      <c r="A196" s="9" t="s">
        <v>115</v>
      </c>
      <c r="B196" s="9" t="s">
        <v>114</v>
      </c>
      <c r="C196" s="109" t="s">
        <v>312</v>
      </c>
      <c r="D196" s="109"/>
      <c r="E196" s="40" t="s">
        <v>311</v>
      </c>
      <c r="F196" s="19">
        <f>F197</f>
        <v>1000</v>
      </c>
      <c r="G196" s="63"/>
    </row>
    <row r="197" spans="1:7" ht="33.75" customHeight="1">
      <c r="A197" s="12" t="s">
        <v>115</v>
      </c>
      <c r="B197" s="12" t="s">
        <v>114</v>
      </c>
      <c r="C197" s="111" t="s">
        <v>312</v>
      </c>
      <c r="D197" s="111" t="s">
        <v>65</v>
      </c>
      <c r="E197" s="88" t="s">
        <v>73</v>
      </c>
      <c r="F197" s="20">
        <v>1000</v>
      </c>
      <c r="G197" s="63"/>
    </row>
    <row r="198" spans="1:7" ht="20.25" customHeight="1">
      <c r="A198" s="46" t="s">
        <v>116</v>
      </c>
      <c r="B198" s="46"/>
      <c r="C198" s="110"/>
      <c r="D198" s="110"/>
      <c r="E198" s="47" t="s">
        <v>104</v>
      </c>
      <c r="F198" s="48">
        <f>F199+F213</f>
        <v>4482786.29</v>
      </c>
      <c r="G198" s="70"/>
    </row>
    <row r="199" spans="1:7" ht="15" customHeight="1">
      <c r="A199" s="9" t="s">
        <v>116</v>
      </c>
      <c r="B199" s="9" t="s">
        <v>110</v>
      </c>
      <c r="C199" s="109"/>
      <c r="D199" s="109"/>
      <c r="E199" s="40" t="s">
        <v>105</v>
      </c>
      <c r="F199" s="19">
        <f>F208+F200+F205</f>
        <v>2372156.29</v>
      </c>
      <c r="G199" s="63"/>
    </row>
    <row r="200" spans="1:7" ht="27" customHeight="1">
      <c r="A200" s="9" t="s">
        <v>116</v>
      </c>
      <c r="B200" s="9" t="s">
        <v>110</v>
      </c>
      <c r="C200" s="109" t="s">
        <v>271</v>
      </c>
      <c r="D200" s="109"/>
      <c r="E200" s="42" t="s">
        <v>461</v>
      </c>
      <c r="F200" s="19">
        <f>F204</f>
        <v>395000</v>
      </c>
      <c r="G200" s="63"/>
    </row>
    <row r="201" spans="1:7" ht="1.5" customHeight="1" hidden="1">
      <c r="A201" s="9" t="s">
        <v>116</v>
      </c>
      <c r="B201" s="9" t="s">
        <v>110</v>
      </c>
      <c r="C201" s="109" t="s">
        <v>80</v>
      </c>
      <c r="D201" s="109"/>
      <c r="E201" s="40" t="s">
        <v>362</v>
      </c>
      <c r="F201" s="154">
        <f>F202</f>
        <v>0</v>
      </c>
      <c r="G201" s="63"/>
    </row>
    <row r="202" spans="1:7" ht="20.25" customHeight="1" hidden="1">
      <c r="A202" s="9" t="s">
        <v>116</v>
      </c>
      <c r="B202" s="9" t="s">
        <v>110</v>
      </c>
      <c r="C202" s="109" t="s">
        <v>317</v>
      </c>
      <c r="D202" s="109"/>
      <c r="E202" s="40" t="s">
        <v>319</v>
      </c>
      <c r="F202" s="154">
        <v>0</v>
      </c>
      <c r="G202" s="63"/>
    </row>
    <row r="203" spans="1:7" ht="20.25" customHeight="1" hidden="1">
      <c r="A203" s="9" t="s">
        <v>116</v>
      </c>
      <c r="B203" s="9" t="s">
        <v>110</v>
      </c>
      <c r="C203" s="109" t="s">
        <v>317</v>
      </c>
      <c r="D203" s="109"/>
      <c r="E203" s="40" t="s">
        <v>398</v>
      </c>
      <c r="F203" s="19">
        <v>0</v>
      </c>
      <c r="G203" s="63"/>
    </row>
    <row r="204" spans="1:7" ht="28.5" customHeight="1">
      <c r="A204" s="12" t="s">
        <v>116</v>
      </c>
      <c r="B204" s="12" t="s">
        <v>110</v>
      </c>
      <c r="C204" s="111" t="s">
        <v>317</v>
      </c>
      <c r="D204" s="111" t="s">
        <v>65</v>
      </c>
      <c r="E204" s="88" t="s">
        <v>73</v>
      </c>
      <c r="F204" s="20">
        <v>395000</v>
      </c>
      <c r="G204" s="63"/>
    </row>
    <row r="205" spans="1:7" ht="15.75" customHeight="1">
      <c r="A205" s="9" t="s">
        <v>116</v>
      </c>
      <c r="B205" s="9" t="s">
        <v>110</v>
      </c>
      <c r="C205" s="109" t="s">
        <v>487</v>
      </c>
      <c r="D205" s="109"/>
      <c r="E205" s="87" t="s">
        <v>488</v>
      </c>
      <c r="F205" s="154">
        <f>F207</f>
        <v>110000</v>
      </c>
      <c r="G205" s="63"/>
    </row>
    <row r="206" spans="1:7" ht="16.5" customHeight="1">
      <c r="A206" s="9" t="s">
        <v>116</v>
      </c>
      <c r="B206" s="9" t="s">
        <v>110</v>
      </c>
      <c r="C206" s="109" t="s">
        <v>489</v>
      </c>
      <c r="D206" s="109"/>
      <c r="E206" s="240" t="s">
        <v>491</v>
      </c>
      <c r="F206" s="154">
        <f>F207</f>
        <v>110000</v>
      </c>
      <c r="G206" s="63"/>
    </row>
    <row r="207" spans="1:7" ht="24.75" customHeight="1">
      <c r="A207" s="12" t="s">
        <v>116</v>
      </c>
      <c r="B207" s="12" t="s">
        <v>110</v>
      </c>
      <c r="C207" s="111" t="s">
        <v>489</v>
      </c>
      <c r="D207" s="111" t="s">
        <v>65</v>
      </c>
      <c r="E207" s="88" t="s">
        <v>73</v>
      </c>
      <c r="F207" s="20">
        <v>110000</v>
      </c>
      <c r="G207" s="63"/>
    </row>
    <row r="208" spans="1:7" ht="39" customHeight="1">
      <c r="A208" s="9" t="s">
        <v>116</v>
      </c>
      <c r="B208" s="9" t="s">
        <v>110</v>
      </c>
      <c r="C208" s="109" t="s">
        <v>141</v>
      </c>
      <c r="D208" s="109"/>
      <c r="E208" s="40" t="s">
        <v>301</v>
      </c>
      <c r="F208" s="19">
        <f>F209</f>
        <v>1867156.29</v>
      </c>
      <c r="G208" s="63"/>
    </row>
    <row r="209" spans="1:7" ht="39.75" customHeight="1">
      <c r="A209" s="9" t="s">
        <v>116</v>
      </c>
      <c r="B209" s="9" t="s">
        <v>110</v>
      </c>
      <c r="C209" s="109" t="s">
        <v>140</v>
      </c>
      <c r="D209" s="109"/>
      <c r="E209" s="40" t="s">
        <v>289</v>
      </c>
      <c r="F209" s="19">
        <f>F210</f>
        <v>1867156.29</v>
      </c>
      <c r="G209" s="63"/>
    </row>
    <row r="210" spans="1:7" ht="29.25" customHeight="1">
      <c r="A210" s="9" t="s">
        <v>116</v>
      </c>
      <c r="B210" s="9" t="s">
        <v>110</v>
      </c>
      <c r="C210" s="109" t="s">
        <v>142</v>
      </c>
      <c r="D210" s="109"/>
      <c r="E210" s="40" t="s">
        <v>224</v>
      </c>
      <c r="F210" s="19">
        <f>F211</f>
        <v>1867156.29</v>
      </c>
      <c r="G210" s="63"/>
    </row>
    <row r="211" spans="1:7" ht="17.25" customHeight="1">
      <c r="A211" s="12" t="s">
        <v>116</v>
      </c>
      <c r="B211" s="12" t="s">
        <v>110</v>
      </c>
      <c r="C211" s="111" t="s">
        <v>142</v>
      </c>
      <c r="D211" s="111" t="s">
        <v>313</v>
      </c>
      <c r="E211" s="41" t="s">
        <v>314</v>
      </c>
      <c r="F211" s="19">
        <f>F212</f>
        <v>1867156.29</v>
      </c>
      <c r="G211" s="63"/>
    </row>
    <row r="212" spans="1:7" ht="38.25" customHeight="1">
      <c r="A212" s="12" t="s">
        <v>116</v>
      </c>
      <c r="B212" s="12" t="s">
        <v>110</v>
      </c>
      <c r="C212" s="111" t="s">
        <v>142</v>
      </c>
      <c r="D212" s="111" t="s">
        <v>315</v>
      </c>
      <c r="E212" s="41" t="s">
        <v>316</v>
      </c>
      <c r="F212" s="157">
        <v>1867156.29</v>
      </c>
      <c r="G212" s="63"/>
    </row>
    <row r="213" spans="1:8" s="16" customFormat="1" ht="17.25" customHeight="1">
      <c r="A213" s="9" t="s">
        <v>116</v>
      </c>
      <c r="B213" s="9" t="s">
        <v>113</v>
      </c>
      <c r="C213" s="109"/>
      <c r="D213" s="109"/>
      <c r="E213" s="40" t="s">
        <v>106</v>
      </c>
      <c r="F213" s="19">
        <f>F222+F214</f>
        <v>2110630</v>
      </c>
      <c r="G213" s="63"/>
      <c r="H213" s="75"/>
    </row>
    <row r="214" spans="1:8" s="16" customFormat="1" ht="24.75" customHeight="1">
      <c r="A214" s="9" t="s">
        <v>116</v>
      </c>
      <c r="B214" s="9" t="s">
        <v>113</v>
      </c>
      <c r="C214" s="109" t="s">
        <v>144</v>
      </c>
      <c r="D214" s="109"/>
      <c r="E214" s="42" t="s">
        <v>447</v>
      </c>
      <c r="F214" s="19">
        <f>F215</f>
        <v>62000</v>
      </c>
      <c r="G214" s="63"/>
      <c r="H214" s="75"/>
    </row>
    <row r="215" spans="1:8" s="16" customFormat="1" ht="24.75" customHeight="1">
      <c r="A215" s="9" t="s">
        <v>116</v>
      </c>
      <c r="B215" s="9" t="s">
        <v>113</v>
      </c>
      <c r="C215" s="109" t="s">
        <v>145</v>
      </c>
      <c r="D215" s="109"/>
      <c r="E215" s="40" t="s">
        <v>147</v>
      </c>
      <c r="F215" s="19">
        <f>F216</f>
        <v>62000</v>
      </c>
      <c r="G215" s="63"/>
      <c r="H215" s="75"/>
    </row>
    <row r="216" spans="1:8" s="16" customFormat="1" ht="29.25" customHeight="1">
      <c r="A216" s="9" t="s">
        <v>116</v>
      </c>
      <c r="B216" s="9" t="s">
        <v>113</v>
      </c>
      <c r="C216" s="109" t="s">
        <v>284</v>
      </c>
      <c r="D216" s="109"/>
      <c r="E216" s="40" t="s">
        <v>211</v>
      </c>
      <c r="F216" s="19">
        <f>F217</f>
        <v>62000</v>
      </c>
      <c r="G216" s="63"/>
      <c r="H216" s="75"/>
    </row>
    <row r="217" spans="1:8" s="16" customFormat="1" ht="24.75" customHeight="1">
      <c r="A217" s="12" t="s">
        <v>116</v>
      </c>
      <c r="B217" s="12" t="s">
        <v>113</v>
      </c>
      <c r="C217" s="111" t="s">
        <v>284</v>
      </c>
      <c r="D217" s="111" t="s">
        <v>65</v>
      </c>
      <c r="E217" s="88" t="s">
        <v>73</v>
      </c>
      <c r="F217" s="20">
        <v>62000</v>
      </c>
      <c r="G217" s="63"/>
      <c r="H217" s="75"/>
    </row>
    <row r="218" spans="1:8" s="16" customFormat="1" ht="1.5" customHeight="1">
      <c r="A218" s="9" t="s">
        <v>116</v>
      </c>
      <c r="B218" s="9" t="s">
        <v>113</v>
      </c>
      <c r="C218" s="109" t="s">
        <v>271</v>
      </c>
      <c r="D218" s="109"/>
      <c r="E218" s="42" t="s">
        <v>361</v>
      </c>
      <c r="F218" s="19">
        <f>F219</f>
        <v>0</v>
      </c>
      <c r="G218" s="63"/>
      <c r="H218" s="75"/>
    </row>
    <row r="219" spans="1:8" s="16" customFormat="1" ht="24.75" customHeight="1" hidden="1">
      <c r="A219" s="9" t="s">
        <v>116</v>
      </c>
      <c r="B219" s="9" t="s">
        <v>113</v>
      </c>
      <c r="C219" s="109" t="s">
        <v>80</v>
      </c>
      <c r="D219" s="109"/>
      <c r="E219" s="40" t="s">
        <v>362</v>
      </c>
      <c r="F219" s="19">
        <f>F220</f>
        <v>0</v>
      </c>
      <c r="G219" s="63"/>
      <c r="H219" s="75"/>
    </row>
    <row r="220" spans="1:8" s="16" customFormat="1" ht="24.75" customHeight="1" hidden="1">
      <c r="A220" s="9" t="s">
        <v>116</v>
      </c>
      <c r="B220" s="9" t="s">
        <v>113</v>
      </c>
      <c r="C220" s="109" t="s">
        <v>317</v>
      </c>
      <c r="D220" s="109"/>
      <c r="E220" s="40" t="s">
        <v>319</v>
      </c>
      <c r="F220" s="19">
        <f>F221</f>
        <v>0</v>
      </c>
      <c r="G220" s="63"/>
      <c r="H220" s="75"/>
    </row>
    <row r="221" spans="1:8" s="16" customFormat="1" ht="24.75" customHeight="1" hidden="1">
      <c r="A221" s="12" t="s">
        <v>116</v>
      </c>
      <c r="B221" s="12" t="s">
        <v>113</v>
      </c>
      <c r="C221" s="111" t="s">
        <v>317</v>
      </c>
      <c r="D221" s="111" t="s">
        <v>65</v>
      </c>
      <c r="E221" s="88" t="s">
        <v>73</v>
      </c>
      <c r="F221" s="20">
        <v>0</v>
      </c>
      <c r="G221" s="63"/>
      <c r="H221" s="75"/>
    </row>
    <row r="222" spans="1:8" s="16" customFormat="1" ht="40.5" customHeight="1">
      <c r="A222" s="9" t="s">
        <v>116</v>
      </c>
      <c r="B222" s="9" t="s">
        <v>113</v>
      </c>
      <c r="C222" s="109" t="s">
        <v>141</v>
      </c>
      <c r="D222" s="109"/>
      <c r="E222" s="40" t="s">
        <v>301</v>
      </c>
      <c r="F222" s="19">
        <f>F223</f>
        <v>2048630</v>
      </c>
      <c r="G222" s="63"/>
      <c r="H222" s="75"/>
    </row>
    <row r="223" spans="1:8" ht="38.25" customHeight="1">
      <c r="A223" s="9" t="s">
        <v>116</v>
      </c>
      <c r="B223" s="9" t="s">
        <v>113</v>
      </c>
      <c r="C223" s="109" t="s">
        <v>140</v>
      </c>
      <c r="D223" s="109"/>
      <c r="E223" s="40" t="s">
        <v>289</v>
      </c>
      <c r="F223" s="19">
        <f>F232</f>
        <v>2048630</v>
      </c>
      <c r="G223" s="63"/>
      <c r="H223" s="77"/>
    </row>
    <row r="224" spans="1:7" ht="28.5" customHeight="1" hidden="1">
      <c r="A224" s="9" t="s">
        <v>116</v>
      </c>
      <c r="B224" s="9" t="s">
        <v>113</v>
      </c>
      <c r="C224" s="109" t="s">
        <v>139</v>
      </c>
      <c r="D224" s="109"/>
      <c r="E224" s="40" t="s">
        <v>238</v>
      </c>
      <c r="F224" s="19">
        <f>F226+F227+F231+F229</f>
        <v>0</v>
      </c>
      <c r="G224" s="63"/>
    </row>
    <row r="225" spans="1:7" ht="28.5" customHeight="1" hidden="1">
      <c r="A225" s="12" t="s">
        <v>116</v>
      </c>
      <c r="B225" s="12" t="s">
        <v>113</v>
      </c>
      <c r="C225" s="111" t="s">
        <v>139</v>
      </c>
      <c r="D225" s="111" t="s">
        <v>72</v>
      </c>
      <c r="E225" s="41" t="s">
        <v>77</v>
      </c>
      <c r="F225" s="20">
        <f>F226+F227</f>
        <v>0</v>
      </c>
      <c r="G225" s="63"/>
    </row>
    <row r="226" spans="1:7" ht="20.25" customHeight="1" hidden="1">
      <c r="A226" s="12" t="s">
        <v>116</v>
      </c>
      <c r="B226" s="12" t="s">
        <v>113</v>
      </c>
      <c r="C226" s="111" t="s">
        <v>139</v>
      </c>
      <c r="D226" s="111" t="s">
        <v>235</v>
      </c>
      <c r="E226" s="13" t="s">
        <v>45</v>
      </c>
      <c r="F226" s="20">
        <v>0</v>
      </c>
      <c r="G226" s="63"/>
    </row>
    <row r="227" spans="1:8" s="16" customFormat="1" ht="27.75" customHeight="1" hidden="1">
      <c r="A227" s="12" t="s">
        <v>116</v>
      </c>
      <c r="B227" s="12" t="s">
        <v>113</v>
      </c>
      <c r="C227" s="111" t="s">
        <v>139</v>
      </c>
      <c r="D227" s="111" t="s">
        <v>180</v>
      </c>
      <c r="E227" s="41" t="s">
        <v>174</v>
      </c>
      <c r="F227" s="20">
        <v>0</v>
      </c>
      <c r="G227" s="63"/>
      <c r="H227" s="75"/>
    </row>
    <row r="228" spans="1:8" s="16" customFormat="1" ht="27.75" customHeight="1" hidden="1">
      <c r="A228" s="12" t="s">
        <v>116</v>
      </c>
      <c r="B228" s="12" t="s">
        <v>113</v>
      </c>
      <c r="C228" s="111" t="s">
        <v>139</v>
      </c>
      <c r="D228" s="111" t="s">
        <v>65</v>
      </c>
      <c r="E228" s="88" t="s">
        <v>73</v>
      </c>
      <c r="F228" s="20">
        <f>F229</f>
        <v>0</v>
      </c>
      <c r="G228" s="63"/>
      <c r="H228" s="75"/>
    </row>
    <row r="229" spans="1:7" ht="27.75" customHeight="1" hidden="1">
      <c r="A229" s="12" t="s">
        <v>116</v>
      </c>
      <c r="B229" s="12" t="s">
        <v>113</v>
      </c>
      <c r="C229" s="111" t="s">
        <v>139</v>
      </c>
      <c r="D229" s="111" t="s">
        <v>230</v>
      </c>
      <c r="E229" s="41" t="s">
        <v>225</v>
      </c>
      <c r="F229" s="20">
        <v>0</v>
      </c>
      <c r="G229" s="73"/>
    </row>
    <row r="230" spans="1:7" ht="27.75" customHeight="1" hidden="1">
      <c r="A230" s="12" t="s">
        <v>116</v>
      </c>
      <c r="B230" s="12" t="s">
        <v>113</v>
      </c>
      <c r="C230" s="111" t="s">
        <v>139</v>
      </c>
      <c r="D230" s="111" t="s">
        <v>68</v>
      </c>
      <c r="E230" s="41" t="s">
        <v>75</v>
      </c>
      <c r="F230" s="20">
        <f>F231</f>
        <v>0</v>
      </c>
      <c r="G230" s="73"/>
    </row>
    <row r="231" spans="1:7" ht="28.5" customHeight="1" hidden="1">
      <c r="A231" s="12" t="s">
        <v>116</v>
      </c>
      <c r="B231" s="12" t="s">
        <v>113</v>
      </c>
      <c r="C231" s="111" t="s">
        <v>139</v>
      </c>
      <c r="D231" s="111" t="s">
        <v>189</v>
      </c>
      <c r="E231" s="41" t="s">
        <v>266</v>
      </c>
      <c r="F231" s="20">
        <v>0</v>
      </c>
      <c r="G231" s="63"/>
    </row>
    <row r="232" spans="1:7" ht="54" customHeight="1">
      <c r="A232" s="9" t="s">
        <v>116</v>
      </c>
      <c r="B232" s="9" t="s">
        <v>113</v>
      </c>
      <c r="C232" s="109" t="s">
        <v>138</v>
      </c>
      <c r="D232" s="109"/>
      <c r="E232" s="40" t="s">
        <v>137</v>
      </c>
      <c r="F232" s="19">
        <f>SUM(F233:F234)</f>
        <v>2048630</v>
      </c>
      <c r="G232" s="63"/>
    </row>
    <row r="233" spans="1:7" ht="27" customHeight="1">
      <c r="A233" s="12" t="s">
        <v>116</v>
      </c>
      <c r="B233" s="12" t="s">
        <v>113</v>
      </c>
      <c r="C233" s="111" t="s">
        <v>138</v>
      </c>
      <c r="D233" s="111" t="s">
        <v>67</v>
      </c>
      <c r="E233" s="88" t="s">
        <v>70</v>
      </c>
      <c r="F233" s="20">
        <v>2038630</v>
      </c>
      <c r="G233" s="63"/>
    </row>
    <row r="234" spans="1:7" ht="26.25" customHeight="1">
      <c r="A234" s="14" t="s">
        <v>116</v>
      </c>
      <c r="B234" s="14" t="s">
        <v>113</v>
      </c>
      <c r="C234" s="111" t="s">
        <v>138</v>
      </c>
      <c r="D234" s="111" t="s">
        <v>65</v>
      </c>
      <c r="E234" s="88" t="s">
        <v>73</v>
      </c>
      <c r="F234" s="20">
        <v>10000</v>
      </c>
      <c r="G234" s="63"/>
    </row>
    <row r="235" spans="1:7" ht="18" customHeight="1">
      <c r="A235" s="46">
        <v>10</v>
      </c>
      <c r="B235" s="46"/>
      <c r="C235" s="110"/>
      <c r="D235" s="110"/>
      <c r="E235" s="47" t="s">
        <v>226</v>
      </c>
      <c r="F235" s="48">
        <f>F236+F242+F248</f>
        <v>510768</v>
      </c>
      <c r="G235" s="70"/>
    </row>
    <row r="236" spans="1:8" ht="17.25" customHeight="1">
      <c r="A236" s="9">
        <v>10</v>
      </c>
      <c r="B236" s="9" t="s">
        <v>110</v>
      </c>
      <c r="C236" s="109"/>
      <c r="D236" s="109"/>
      <c r="E236" s="40" t="s">
        <v>107</v>
      </c>
      <c r="F236" s="19">
        <f>F237</f>
        <v>410768</v>
      </c>
      <c r="G236" s="63"/>
      <c r="H236" s="57"/>
    </row>
    <row r="237" spans="1:8" s="16" customFormat="1" ht="24.75" customHeight="1">
      <c r="A237" s="9">
        <v>10</v>
      </c>
      <c r="B237" s="9" t="s">
        <v>110</v>
      </c>
      <c r="C237" s="109" t="s">
        <v>132</v>
      </c>
      <c r="D237" s="109"/>
      <c r="E237" s="79" t="s">
        <v>460</v>
      </c>
      <c r="F237" s="19">
        <f>F238</f>
        <v>410768</v>
      </c>
      <c r="G237" s="63"/>
      <c r="H237" s="75"/>
    </row>
    <row r="238" spans="1:8" s="16" customFormat="1" ht="27.75" customHeight="1">
      <c r="A238" s="9" t="s">
        <v>232</v>
      </c>
      <c r="B238" s="9" t="s">
        <v>110</v>
      </c>
      <c r="C238" s="109" t="s">
        <v>135</v>
      </c>
      <c r="D238" s="109"/>
      <c r="E238" s="79" t="s">
        <v>136</v>
      </c>
      <c r="F238" s="34">
        <f>F239</f>
        <v>410768</v>
      </c>
      <c r="G238" s="64"/>
      <c r="H238" s="75"/>
    </row>
    <row r="239" spans="1:8" s="16" customFormat="1" ht="26.25" customHeight="1">
      <c r="A239" s="9" t="s">
        <v>232</v>
      </c>
      <c r="B239" s="9" t="s">
        <v>110</v>
      </c>
      <c r="C239" s="109" t="s">
        <v>320</v>
      </c>
      <c r="D239" s="109"/>
      <c r="E239" s="40" t="s">
        <v>108</v>
      </c>
      <c r="F239" s="19">
        <f>F240</f>
        <v>410768</v>
      </c>
      <c r="G239" s="63"/>
      <c r="H239" s="77"/>
    </row>
    <row r="240" spans="1:8" ht="29.25" customHeight="1">
      <c r="A240" s="9">
        <v>10</v>
      </c>
      <c r="B240" s="9" t="s">
        <v>110</v>
      </c>
      <c r="C240" s="109" t="s">
        <v>322</v>
      </c>
      <c r="D240" s="109"/>
      <c r="E240" s="40" t="s">
        <v>321</v>
      </c>
      <c r="F240" s="19">
        <f>F241</f>
        <v>410768</v>
      </c>
      <c r="G240" s="63"/>
      <c r="H240" s="77"/>
    </row>
    <row r="241" spans="1:8" ht="14.25" customHeight="1">
      <c r="A241" s="12" t="s">
        <v>232</v>
      </c>
      <c r="B241" s="12" t="s">
        <v>110</v>
      </c>
      <c r="C241" s="111" t="s">
        <v>322</v>
      </c>
      <c r="D241" s="111" t="s">
        <v>71</v>
      </c>
      <c r="E241" s="41" t="s">
        <v>109</v>
      </c>
      <c r="F241" s="20">
        <v>410768</v>
      </c>
      <c r="G241" s="63"/>
      <c r="H241" s="77"/>
    </row>
    <row r="242" spans="1:7" ht="16.5" customHeight="1">
      <c r="A242" s="9">
        <v>10</v>
      </c>
      <c r="B242" s="9" t="s">
        <v>112</v>
      </c>
      <c r="C242" s="109"/>
      <c r="D242" s="109"/>
      <c r="E242" s="40" t="s">
        <v>239</v>
      </c>
      <c r="F242" s="19">
        <f>F243</f>
        <v>60000</v>
      </c>
      <c r="G242" s="63"/>
    </row>
    <row r="243" spans="1:7" ht="27.75" customHeight="1">
      <c r="A243" s="9">
        <v>10</v>
      </c>
      <c r="B243" s="9" t="s">
        <v>112</v>
      </c>
      <c r="C243" s="109" t="s">
        <v>132</v>
      </c>
      <c r="D243" s="109"/>
      <c r="E243" s="79" t="s">
        <v>460</v>
      </c>
      <c r="F243" s="19">
        <f>F244</f>
        <v>60000</v>
      </c>
      <c r="G243" s="63"/>
    </row>
    <row r="244" spans="1:7" ht="27.75" customHeight="1">
      <c r="A244" s="9" t="s">
        <v>232</v>
      </c>
      <c r="B244" s="9" t="s">
        <v>112</v>
      </c>
      <c r="C244" s="109" t="s">
        <v>135</v>
      </c>
      <c r="D244" s="109"/>
      <c r="E244" s="79" t="s">
        <v>136</v>
      </c>
      <c r="F244" s="34">
        <f>F245</f>
        <v>60000</v>
      </c>
      <c r="G244" s="64"/>
    </row>
    <row r="245" spans="1:7" ht="27" customHeight="1">
      <c r="A245" s="9" t="s">
        <v>232</v>
      </c>
      <c r="B245" s="9" t="s">
        <v>112</v>
      </c>
      <c r="C245" s="109" t="s">
        <v>320</v>
      </c>
      <c r="D245" s="109"/>
      <c r="E245" s="40" t="s">
        <v>108</v>
      </c>
      <c r="F245" s="19">
        <f>F246</f>
        <v>60000</v>
      </c>
      <c r="G245" s="63"/>
    </row>
    <row r="246" spans="1:7" ht="24" customHeight="1">
      <c r="A246" s="9">
        <v>10</v>
      </c>
      <c r="B246" s="9" t="s">
        <v>112</v>
      </c>
      <c r="C246" s="109" t="s">
        <v>324</v>
      </c>
      <c r="D246" s="109"/>
      <c r="E246" s="40" t="s">
        <v>323</v>
      </c>
      <c r="F246" s="19">
        <f>F247</f>
        <v>60000</v>
      </c>
      <c r="G246" s="63"/>
    </row>
    <row r="247" spans="1:7" ht="16.5" customHeight="1">
      <c r="A247" s="12" t="s">
        <v>232</v>
      </c>
      <c r="B247" s="12" t="s">
        <v>112</v>
      </c>
      <c r="C247" s="111" t="s">
        <v>324</v>
      </c>
      <c r="D247" s="111" t="s">
        <v>71</v>
      </c>
      <c r="E247" s="143" t="s">
        <v>109</v>
      </c>
      <c r="F247" s="20">
        <v>60000</v>
      </c>
      <c r="G247" s="63"/>
    </row>
    <row r="248" spans="1:8" ht="0.75" customHeight="1">
      <c r="A248" s="9" t="s">
        <v>232</v>
      </c>
      <c r="B248" s="9" t="s">
        <v>112</v>
      </c>
      <c r="C248" s="109" t="s">
        <v>141</v>
      </c>
      <c r="D248" s="109"/>
      <c r="E248" s="87" t="s">
        <v>280</v>
      </c>
      <c r="F248" s="19">
        <f>F249</f>
        <v>40000</v>
      </c>
      <c r="G248" s="63"/>
      <c r="H248" s="57"/>
    </row>
    <row r="249" spans="1:8" ht="45.75" customHeight="1" hidden="1">
      <c r="A249" s="9" t="s">
        <v>232</v>
      </c>
      <c r="B249" s="9" t="s">
        <v>112</v>
      </c>
      <c r="C249" s="109" t="s">
        <v>140</v>
      </c>
      <c r="D249" s="109"/>
      <c r="E249" s="87" t="s">
        <v>325</v>
      </c>
      <c r="F249" s="19">
        <f>F250</f>
        <v>40000</v>
      </c>
      <c r="G249" s="63"/>
      <c r="H249" s="57"/>
    </row>
    <row r="250" spans="1:8" ht="52.5" customHeight="1">
      <c r="A250" s="9" t="s">
        <v>232</v>
      </c>
      <c r="B250" s="9" t="s">
        <v>112</v>
      </c>
      <c r="C250" s="109" t="s">
        <v>66</v>
      </c>
      <c r="D250" s="109"/>
      <c r="E250" s="89" t="s">
        <v>333</v>
      </c>
      <c r="F250" s="19">
        <f>F251</f>
        <v>40000</v>
      </c>
      <c r="G250" s="63"/>
      <c r="H250" s="57"/>
    </row>
    <row r="251" spans="1:8" ht="17.25" customHeight="1">
      <c r="A251" s="12" t="s">
        <v>232</v>
      </c>
      <c r="B251" s="12" t="s">
        <v>112</v>
      </c>
      <c r="C251" s="111" t="s">
        <v>66</v>
      </c>
      <c r="D251" s="111" t="s">
        <v>313</v>
      </c>
      <c r="E251" s="41" t="s">
        <v>314</v>
      </c>
      <c r="F251" s="19">
        <f>F252</f>
        <v>40000</v>
      </c>
      <c r="G251" s="63"/>
      <c r="H251" s="57"/>
    </row>
    <row r="252" spans="1:8" ht="42.75" customHeight="1">
      <c r="A252" s="12" t="s">
        <v>232</v>
      </c>
      <c r="B252" s="12" t="s">
        <v>112</v>
      </c>
      <c r="C252" s="111" t="s">
        <v>66</v>
      </c>
      <c r="D252" s="111" t="s">
        <v>315</v>
      </c>
      <c r="E252" s="41" t="s">
        <v>316</v>
      </c>
      <c r="F252" s="20">
        <v>40000</v>
      </c>
      <c r="G252" s="63"/>
      <c r="H252" s="57"/>
    </row>
    <row r="253" spans="1:7" ht="21" customHeight="1">
      <c r="A253" s="46">
        <v>11</v>
      </c>
      <c r="B253" s="46"/>
      <c r="C253" s="110"/>
      <c r="D253" s="110"/>
      <c r="E253" s="47" t="s">
        <v>119</v>
      </c>
      <c r="F253" s="48">
        <f>F254</f>
        <v>30000</v>
      </c>
      <c r="G253" s="70"/>
    </row>
    <row r="254" spans="1:7" ht="14.25" customHeight="1">
      <c r="A254" s="9">
        <v>11</v>
      </c>
      <c r="B254" s="9" t="s">
        <v>110</v>
      </c>
      <c r="C254" s="109"/>
      <c r="D254" s="109"/>
      <c r="E254" s="40" t="s">
        <v>229</v>
      </c>
      <c r="F254" s="19">
        <f>F255</f>
        <v>30000</v>
      </c>
      <c r="G254" s="63"/>
    </row>
    <row r="255" spans="1:7" ht="24.75" customHeight="1">
      <c r="A255" s="9">
        <v>11</v>
      </c>
      <c r="B255" s="9" t="s">
        <v>110</v>
      </c>
      <c r="C255" s="109" t="s">
        <v>129</v>
      </c>
      <c r="D255" s="109"/>
      <c r="E255" s="40" t="s">
        <v>459</v>
      </c>
      <c r="F255" s="19">
        <f>F256</f>
        <v>30000</v>
      </c>
      <c r="G255" s="63"/>
    </row>
    <row r="256" spans="1:7" ht="27.75" customHeight="1">
      <c r="A256" s="9" t="s">
        <v>237</v>
      </c>
      <c r="B256" s="9" t="s">
        <v>110</v>
      </c>
      <c r="C256" s="109" t="s">
        <v>130</v>
      </c>
      <c r="D256" s="109"/>
      <c r="E256" s="40" t="s">
        <v>131</v>
      </c>
      <c r="F256" s="34">
        <f>F257</f>
        <v>30000</v>
      </c>
      <c r="G256" s="64"/>
    </row>
    <row r="257" spans="1:7" ht="13.5" customHeight="1">
      <c r="A257" s="9">
        <v>11</v>
      </c>
      <c r="B257" s="9" t="s">
        <v>110</v>
      </c>
      <c r="C257" s="109" t="s">
        <v>326</v>
      </c>
      <c r="D257" s="109"/>
      <c r="E257" s="40" t="s">
        <v>120</v>
      </c>
      <c r="F257" s="19">
        <f>F258</f>
        <v>30000</v>
      </c>
      <c r="G257" s="63"/>
    </row>
    <row r="258" spans="1:7" ht="25.5" customHeight="1">
      <c r="A258" s="12" t="s">
        <v>237</v>
      </c>
      <c r="B258" s="12" t="s">
        <v>110</v>
      </c>
      <c r="C258" s="111" t="s">
        <v>326</v>
      </c>
      <c r="D258" s="111" t="s">
        <v>65</v>
      </c>
      <c r="E258" s="88" t="s">
        <v>73</v>
      </c>
      <c r="F258" s="20">
        <v>30000</v>
      </c>
      <c r="G258" s="63"/>
    </row>
    <row r="259" spans="1:7" ht="2.25" customHeight="1">
      <c r="A259" s="46" t="s">
        <v>231</v>
      </c>
      <c r="B259" s="46"/>
      <c r="C259" s="110"/>
      <c r="D259" s="110"/>
      <c r="E259" s="47" t="s">
        <v>327</v>
      </c>
      <c r="F259" s="48">
        <f>F260</f>
        <v>0</v>
      </c>
      <c r="G259" s="63"/>
    </row>
    <row r="260" spans="1:7" ht="31.5" customHeight="1" hidden="1">
      <c r="A260" s="9" t="s">
        <v>231</v>
      </c>
      <c r="B260" s="9" t="s">
        <v>110</v>
      </c>
      <c r="C260" s="109"/>
      <c r="D260" s="109"/>
      <c r="E260" s="40" t="s">
        <v>328</v>
      </c>
      <c r="F260" s="19">
        <f>F261</f>
        <v>0</v>
      </c>
      <c r="G260" s="63"/>
    </row>
    <row r="261" spans="1:7" ht="39.75" customHeight="1" hidden="1">
      <c r="A261" s="9" t="s">
        <v>231</v>
      </c>
      <c r="B261" s="9" t="s">
        <v>110</v>
      </c>
      <c r="C261" s="109" t="s">
        <v>141</v>
      </c>
      <c r="D261" s="111"/>
      <c r="E261" s="87" t="s">
        <v>329</v>
      </c>
      <c r="F261" s="19">
        <f>F262</f>
        <v>0</v>
      </c>
      <c r="G261" s="63"/>
    </row>
    <row r="262" spans="1:7" ht="42.75" customHeight="1" hidden="1">
      <c r="A262" s="9" t="s">
        <v>231</v>
      </c>
      <c r="B262" s="9" t="s">
        <v>110</v>
      </c>
      <c r="C262" s="109" t="s">
        <v>140</v>
      </c>
      <c r="D262" s="109"/>
      <c r="E262" s="87" t="s">
        <v>325</v>
      </c>
      <c r="F262" s="19">
        <f>F263</f>
        <v>0</v>
      </c>
      <c r="G262" s="63"/>
    </row>
    <row r="263" spans="1:7" ht="31.5" customHeight="1" hidden="1">
      <c r="A263" s="12" t="s">
        <v>231</v>
      </c>
      <c r="B263" s="12" t="s">
        <v>110</v>
      </c>
      <c r="C263" s="111" t="s">
        <v>332</v>
      </c>
      <c r="D263" s="111"/>
      <c r="E263" s="88" t="s">
        <v>330</v>
      </c>
      <c r="F263" s="19">
        <f>F264</f>
        <v>0</v>
      </c>
      <c r="G263" s="63"/>
    </row>
    <row r="264" spans="1:7" ht="31.5" customHeight="1" hidden="1">
      <c r="A264" s="12" t="s">
        <v>231</v>
      </c>
      <c r="B264" s="12" t="s">
        <v>110</v>
      </c>
      <c r="C264" s="111" t="s">
        <v>332</v>
      </c>
      <c r="D264" s="111" t="s">
        <v>4</v>
      </c>
      <c r="E264" s="88" t="s">
        <v>331</v>
      </c>
      <c r="F264" s="20">
        <v>0</v>
      </c>
      <c r="G264" s="63"/>
    </row>
    <row r="265" spans="1:7" ht="31.5" customHeight="1">
      <c r="A265" s="30"/>
      <c r="B265" s="30"/>
      <c r="C265" s="120"/>
      <c r="D265" s="120"/>
      <c r="E265" s="44" t="s">
        <v>240</v>
      </c>
      <c r="F265" s="31">
        <f>F8+F52+F59+F103+F131+F192+F198+F235+F253+F259+F187</f>
        <v>24331476.459999997</v>
      </c>
      <c r="G265" s="71"/>
    </row>
    <row r="266" ht="18.75" customHeight="1">
      <c r="G266" s="71"/>
    </row>
    <row r="267" ht="33.75" customHeight="1"/>
    <row r="268" ht="33.75" customHeight="1"/>
    <row r="269" ht="21.75" customHeight="1"/>
    <row r="270" ht="33" customHeight="1"/>
    <row r="271" ht="15">
      <c r="H271" s="78"/>
    </row>
  </sheetData>
  <sheetProtection/>
  <mergeCells count="6">
    <mergeCell ref="A2:F2"/>
    <mergeCell ref="A3:F3"/>
    <mergeCell ref="C5:C7"/>
    <mergeCell ref="D5:D7"/>
    <mergeCell ref="E5:E7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9"/>
  <sheetViews>
    <sheetView tabSelected="1" view="pageBreakPreview" zoomScaleSheetLayoutView="100" workbookViewId="0" topLeftCell="A1">
      <selection activeCell="A2" sqref="A2:G2"/>
    </sheetView>
  </sheetViews>
  <sheetFormatPr defaultColWidth="9.140625" defaultRowHeight="15"/>
  <cols>
    <col min="1" max="1" width="55.28125" style="82" customWidth="1"/>
    <col min="2" max="2" width="8.7109375" style="10" customWidth="1"/>
    <col min="3" max="3" width="5.8515625" style="10" customWidth="1"/>
    <col min="4" max="4" width="5.57421875" style="10" customWidth="1"/>
    <col min="5" max="5" width="16.7109375" style="10" customWidth="1"/>
    <col min="6" max="6" width="8.421875" style="10" customWidth="1"/>
    <col min="7" max="7" width="19.7109375" style="11" customWidth="1"/>
  </cols>
  <sheetData>
    <row r="1" spans="1:7" ht="61.5" customHeight="1">
      <c r="A1" s="253" t="s">
        <v>494</v>
      </c>
      <c r="B1" s="252"/>
      <c r="C1" s="252"/>
      <c r="D1" s="252"/>
      <c r="E1" s="252"/>
      <c r="F1" s="252"/>
      <c r="G1" s="252"/>
    </row>
    <row r="2" spans="1:7" ht="63" customHeight="1">
      <c r="A2" s="253" t="s">
        <v>495</v>
      </c>
      <c r="B2" s="252"/>
      <c r="C2" s="252"/>
      <c r="D2" s="252"/>
      <c r="E2" s="252"/>
      <c r="F2" s="252"/>
      <c r="G2" s="252"/>
    </row>
    <row r="3" spans="1:7" ht="32.25" customHeight="1">
      <c r="A3" s="251" t="s">
        <v>463</v>
      </c>
      <c r="B3" s="252"/>
      <c r="C3" s="252"/>
      <c r="D3" s="252"/>
      <c r="E3" s="252"/>
      <c r="F3" s="252"/>
      <c r="G3" s="252"/>
    </row>
    <row r="4" spans="1:7" ht="15">
      <c r="A4" s="180"/>
      <c r="B4" s="181"/>
      <c r="C4" s="181"/>
      <c r="D4" s="181"/>
      <c r="E4" s="181"/>
      <c r="F4" s="181"/>
      <c r="G4" s="182" t="s">
        <v>172</v>
      </c>
    </row>
    <row r="5" spans="1:8" ht="15">
      <c r="A5" s="254" t="s">
        <v>121</v>
      </c>
      <c r="B5" s="128" t="s">
        <v>122</v>
      </c>
      <c r="C5" s="128"/>
      <c r="D5" s="128"/>
      <c r="E5" s="128"/>
      <c r="F5" s="128"/>
      <c r="G5" s="132" t="s">
        <v>90</v>
      </c>
      <c r="H5" s="5"/>
    </row>
    <row r="6" spans="1:8" ht="30" customHeight="1">
      <c r="A6" s="255"/>
      <c r="B6" s="128" t="s">
        <v>279</v>
      </c>
      <c r="C6" s="128" t="s">
        <v>123</v>
      </c>
      <c r="D6" s="128" t="s">
        <v>124</v>
      </c>
      <c r="E6" s="128" t="s">
        <v>125</v>
      </c>
      <c r="F6" s="128" t="s">
        <v>88</v>
      </c>
      <c r="G6" s="132" t="s">
        <v>374</v>
      </c>
      <c r="H6" s="5"/>
    </row>
    <row r="7" spans="1:8" ht="21.75" customHeight="1">
      <c r="A7" s="47" t="s">
        <v>204</v>
      </c>
      <c r="B7" s="36" t="s">
        <v>0</v>
      </c>
      <c r="C7" s="46" t="s">
        <v>110</v>
      </c>
      <c r="D7" s="46"/>
      <c r="E7" s="46"/>
      <c r="F7" s="46"/>
      <c r="G7" s="48">
        <f>SUM(G8+G13+G31+G26+G23)</f>
        <v>7285297.47</v>
      </c>
      <c r="H7" s="6"/>
    </row>
    <row r="8" spans="1:7" ht="25.5">
      <c r="A8" s="40" t="s">
        <v>205</v>
      </c>
      <c r="B8" s="141" t="s">
        <v>0</v>
      </c>
      <c r="C8" s="9" t="s">
        <v>110</v>
      </c>
      <c r="D8" s="9" t="s">
        <v>111</v>
      </c>
      <c r="E8" s="9"/>
      <c r="F8" s="9"/>
      <c r="G8" s="19">
        <f>G9</f>
        <v>706430</v>
      </c>
    </row>
    <row r="9" spans="1:7" ht="38.25">
      <c r="A9" s="40" t="s">
        <v>280</v>
      </c>
      <c r="B9" s="141" t="s">
        <v>0</v>
      </c>
      <c r="C9" s="9" t="s">
        <v>110</v>
      </c>
      <c r="D9" s="9" t="s">
        <v>111</v>
      </c>
      <c r="E9" s="9" t="s">
        <v>141</v>
      </c>
      <c r="F9" s="9"/>
      <c r="G9" s="19">
        <f>G10</f>
        <v>706430</v>
      </c>
    </row>
    <row r="10" spans="1:7" ht="38.25">
      <c r="A10" s="40" t="s">
        <v>1</v>
      </c>
      <c r="B10" s="141" t="s">
        <v>0</v>
      </c>
      <c r="C10" s="9" t="s">
        <v>110</v>
      </c>
      <c r="D10" s="9" t="s">
        <v>111</v>
      </c>
      <c r="E10" s="9" t="s">
        <v>140</v>
      </c>
      <c r="F10" s="9"/>
      <c r="G10" s="19">
        <f>G11</f>
        <v>706430</v>
      </c>
    </row>
    <row r="11" spans="1:7" ht="15.75">
      <c r="A11" s="40" t="s">
        <v>282</v>
      </c>
      <c r="B11" s="141" t="s">
        <v>0</v>
      </c>
      <c r="C11" s="9" t="s">
        <v>110</v>
      </c>
      <c r="D11" s="9" t="s">
        <v>111</v>
      </c>
      <c r="E11" s="17" t="s">
        <v>160</v>
      </c>
      <c r="F11" s="9"/>
      <c r="G11" s="19">
        <f>G12</f>
        <v>706430</v>
      </c>
    </row>
    <row r="12" spans="1:7" ht="25.5">
      <c r="A12" s="88" t="s">
        <v>70</v>
      </c>
      <c r="B12" s="94" t="s">
        <v>0</v>
      </c>
      <c r="C12" s="12" t="s">
        <v>110</v>
      </c>
      <c r="D12" s="12" t="s">
        <v>111</v>
      </c>
      <c r="E12" s="14" t="s">
        <v>160</v>
      </c>
      <c r="F12" s="12" t="s">
        <v>67</v>
      </c>
      <c r="G12" s="20">
        <v>706430</v>
      </c>
    </row>
    <row r="13" spans="1:7" ht="38.25">
      <c r="A13" s="40" t="s">
        <v>207</v>
      </c>
      <c r="B13" s="94" t="s">
        <v>0</v>
      </c>
      <c r="C13" s="9" t="s">
        <v>110</v>
      </c>
      <c r="D13" s="9" t="s">
        <v>113</v>
      </c>
      <c r="E13" s="9"/>
      <c r="F13" s="9"/>
      <c r="G13" s="19">
        <f>G14</f>
        <v>1388634.47</v>
      </c>
    </row>
    <row r="14" spans="1:7" ht="38.25">
      <c r="A14" s="40" t="s">
        <v>280</v>
      </c>
      <c r="B14" s="94" t="s">
        <v>0</v>
      </c>
      <c r="C14" s="9" t="s">
        <v>110</v>
      </c>
      <c r="D14" s="9" t="s">
        <v>113</v>
      </c>
      <c r="E14" s="9" t="s">
        <v>141</v>
      </c>
      <c r="F14" s="9"/>
      <c r="G14" s="19">
        <f>G15</f>
        <v>1388634.47</v>
      </c>
    </row>
    <row r="15" spans="1:7" ht="38.25">
      <c r="A15" s="40" t="s">
        <v>289</v>
      </c>
      <c r="B15" s="94" t="s">
        <v>0</v>
      </c>
      <c r="C15" s="9" t="s">
        <v>110</v>
      </c>
      <c r="D15" s="9" t="s">
        <v>113</v>
      </c>
      <c r="E15" s="9" t="s">
        <v>140</v>
      </c>
      <c r="F15" s="9"/>
      <c r="G15" s="19">
        <f>G16+G21</f>
        <v>1388634.47</v>
      </c>
    </row>
    <row r="16" spans="1:7" ht="15.75">
      <c r="A16" s="40" t="s">
        <v>209</v>
      </c>
      <c r="B16" s="94" t="s">
        <v>0</v>
      </c>
      <c r="C16" s="9" t="s">
        <v>110</v>
      </c>
      <c r="D16" s="9" t="s">
        <v>113</v>
      </c>
      <c r="E16" s="9" t="s">
        <v>161</v>
      </c>
      <c r="F16" s="9"/>
      <c r="G16" s="19">
        <f>G17+G18+G19+G20</f>
        <v>1387634.47</v>
      </c>
    </row>
    <row r="17" spans="1:7" ht="25.5">
      <c r="A17" s="88" t="s">
        <v>70</v>
      </c>
      <c r="B17" s="94" t="s">
        <v>0</v>
      </c>
      <c r="C17" s="12" t="s">
        <v>110</v>
      </c>
      <c r="D17" s="12" t="s">
        <v>113</v>
      </c>
      <c r="E17" s="12" t="s">
        <v>161</v>
      </c>
      <c r="F17" s="12" t="s">
        <v>67</v>
      </c>
      <c r="G17" s="20">
        <v>896200.68</v>
      </c>
    </row>
    <row r="18" spans="1:7" ht="25.5">
      <c r="A18" s="88" t="s">
        <v>73</v>
      </c>
      <c r="B18" s="94" t="s">
        <v>0</v>
      </c>
      <c r="C18" s="12" t="s">
        <v>110</v>
      </c>
      <c r="D18" s="12" t="s">
        <v>113</v>
      </c>
      <c r="E18" s="12" t="s">
        <v>161</v>
      </c>
      <c r="F18" s="12" t="s">
        <v>65</v>
      </c>
      <c r="G18" s="20">
        <v>431433.79</v>
      </c>
    </row>
    <row r="19" spans="1:7" ht="15.75">
      <c r="A19" s="41" t="s">
        <v>82</v>
      </c>
      <c r="B19" s="94" t="s">
        <v>0</v>
      </c>
      <c r="C19" s="12" t="s">
        <v>110</v>
      </c>
      <c r="D19" s="12" t="s">
        <v>113</v>
      </c>
      <c r="E19" s="12" t="s">
        <v>161</v>
      </c>
      <c r="F19" s="12" t="s">
        <v>68</v>
      </c>
      <c r="G19" s="20">
        <v>0</v>
      </c>
    </row>
    <row r="20" spans="1:7" ht="15" customHeight="1">
      <c r="A20" s="41" t="s">
        <v>74</v>
      </c>
      <c r="B20" s="94" t="s">
        <v>0</v>
      </c>
      <c r="C20" s="12" t="s">
        <v>110</v>
      </c>
      <c r="D20" s="12" t="s">
        <v>113</v>
      </c>
      <c r="E20" s="12" t="s">
        <v>161</v>
      </c>
      <c r="F20" s="12" t="s">
        <v>69</v>
      </c>
      <c r="G20" s="20">
        <v>60000</v>
      </c>
    </row>
    <row r="21" spans="1:7" ht="52.5" customHeight="1">
      <c r="A21" s="149" t="s">
        <v>351</v>
      </c>
      <c r="B21" s="141" t="s">
        <v>0</v>
      </c>
      <c r="C21" s="9" t="s">
        <v>110</v>
      </c>
      <c r="D21" s="9" t="s">
        <v>113</v>
      </c>
      <c r="E21" s="109" t="s">
        <v>336</v>
      </c>
      <c r="F21" s="9" t="s">
        <v>230</v>
      </c>
      <c r="G21" s="19">
        <f>G22</f>
        <v>1000</v>
      </c>
    </row>
    <row r="22" spans="1:7" ht="28.5" customHeight="1">
      <c r="A22" s="88" t="s">
        <v>73</v>
      </c>
      <c r="B22" s="94" t="s">
        <v>0</v>
      </c>
      <c r="C22" s="12" t="s">
        <v>110</v>
      </c>
      <c r="D22" s="12" t="s">
        <v>113</v>
      </c>
      <c r="E22" s="111" t="s">
        <v>336</v>
      </c>
      <c r="F22" s="12" t="s">
        <v>65</v>
      </c>
      <c r="G22" s="20">
        <v>1000</v>
      </c>
    </row>
    <row r="23" spans="1:7" ht="0.75" customHeight="1">
      <c r="A23" s="8" t="s">
        <v>352</v>
      </c>
      <c r="B23" s="141" t="s">
        <v>0</v>
      </c>
      <c r="C23" s="9" t="s">
        <v>110</v>
      </c>
      <c r="D23" s="9" t="s">
        <v>115</v>
      </c>
      <c r="E23" s="150" t="s">
        <v>60</v>
      </c>
      <c r="F23" s="9"/>
      <c r="G23" s="19">
        <f>G25</f>
        <v>40248</v>
      </c>
    </row>
    <row r="24" spans="1:7" ht="29.25" customHeight="1">
      <c r="A24" s="40" t="s">
        <v>407</v>
      </c>
      <c r="B24" s="141" t="s">
        <v>0</v>
      </c>
      <c r="C24" s="9" t="s">
        <v>110</v>
      </c>
      <c r="D24" s="9" t="s">
        <v>113</v>
      </c>
      <c r="E24" s="109" t="s">
        <v>445</v>
      </c>
      <c r="F24" s="9"/>
      <c r="G24" s="19">
        <f>G25</f>
        <v>40248</v>
      </c>
    </row>
    <row r="25" spans="1:7" ht="33" customHeight="1">
      <c r="A25" s="140" t="s">
        <v>93</v>
      </c>
      <c r="B25" s="94" t="s">
        <v>0</v>
      </c>
      <c r="C25" s="12" t="s">
        <v>110</v>
      </c>
      <c r="D25" s="12" t="s">
        <v>113</v>
      </c>
      <c r="E25" s="111" t="s">
        <v>445</v>
      </c>
      <c r="F25" s="12" t="s">
        <v>65</v>
      </c>
      <c r="G25" s="20">
        <v>40248</v>
      </c>
    </row>
    <row r="26" spans="1:7" ht="20.25" customHeight="1">
      <c r="A26" s="58" t="s">
        <v>53</v>
      </c>
      <c r="B26" s="94" t="s">
        <v>0</v>
      </c>
      <c r="C26" s="59" t="s">
        <v>110</v>
      </c>
      <c r="D26" s="59" t="s">
        <v>237</v>
      </c>
      <c r="E26" s="60"/>
      <c r="F26" s="60"/>
      <c r="G26" s="19">
        <f>G27</f>
        <v>50000</v>
      </c>
    </row>
    <row r="27" spans="1:7" ht="38.25">
      <c r="A27" s="90" t="s">
        <v>290</v>
      </c>
      <c r="B27" s="94" t="s">
        <v>0</v>
      </c>
      <c r="C27" s="108" t="s">
        <v>110</v>
      </c>
      <c r="D27" s="108" t="s">
        <v>237</v>
      </c>
      <c r="E27" s="108" t="s">
        <v>141</v>
      </c>
      <c r="F27" s="108"/>
      <c r="G27" s="19">
        <f>G28</f>
        <v>50000</v>
      </c>
    </row>
    <row r="28" spans="1:7" ht="38.25">
      <c r="A28" s="90" t="s">
        <v>291</v>
      </c>
      <c r="B28" s="94" t="s">
        <v>0</v>
      </c>
      <c r="C28" s="108" t="s">
        <v>110</v>
      </c>
      <c r="D28" s="108" t="s">
        <v>237</v>
      </c>
      <c r="E28" s="108" t="s">
        <v>140</v>
      </c>
      <c r="F28" s="108"/>
      <c r="G28" s="19">
        <f>G29</f>
        <v>50000</v>
      </c>
    </row>
    <row r="29" spans="1:7" ht="15.75">
      <c r="A29" s="90" t="s">
        <v>54</v>
      </c>
      <c r="B29" s="94" t="s">
        <v>0</v>
      </c>
      <c r="C29" s="108" t="s">
        <v>110</v>
      </c>
      <c r="D29" s="108" t="s">
        <v>237</v>
      </c>
      <c r="E29" s="108" t="s">
        <v>55</v>
      </c>
      <c r="F29" s="108"/>
      <c r="G29" s="19">
        <f>G30</f>
        <v>50000</v>
      </c>
    </row>
    <row r="30" spans="1:7" ht="15.75">
      <c r="A30" s="90" t="s">
        <v>56</v>
      </c>
      <c r="B30" s="94" t="s">
        <v>0</v>
      </c>
      <c r="C30" s="108" t="s">
        <v>110</v>
      </c>
      <c r="D30" s="108" t="s">
        <v>237</v>
      </c>
      <c r="E30" s="108" t="s">
        <v>55</v>
      </c>
      <c r="F30" s="108" t="s">
        <v>57</v>
      </c>
      <c r="G30" s="20">
        <v>50000</v>
      </c>
    </row>
    <row r="31" spans="1:7" ht="15.75">
      <c r="A31" s="42" t="s">
        <v>94</v>
      </c>
      <c r="B31" s="94" t="s">
        <v>0</v>
      </c>
      <c r="C31" s="32" t="s">
        <v>110</v>
      </c>
      <c r="D31" s="32">
        <v>13</v>
      </c>
      <c r="E31" s="33"/>
      <c r="F31" s="33"/>
      <c r="G31" s="34">
        <f>G32+G39+G37+G43</f>
        <v>5099985</v>
      </c>
    </row>
    <row r="32" spans="1:7" ht="38.25">
      <c r="A32" s="42" t="s">
        <v>464</v>
      </c>
      <c r="B32" s="94" t="s">
        <v>0</v>
      </c>
      <c r="C32" s="9" t="s">
        <v>110</v>
      </c>
      <c r="D32" s="9">
        <v>13</v>
      </c>
      <c r="E32" s="109" t="s">
        <v>144</v>
      </c>
      <c r="F32" s="109"/>
      <c r="G32" s="19">
        <f>G33</f>
        <v>10000</v>
      </c>
    </row>
    <row r="33" spans="1:7" ht="25.5">
      <c r="A33" s="40" t="s">
        <v>147</v>
      </c>
      <c r="B33" s="94" t="s">
        <v>0</v>
      </c>
      <c r="C33" s="9" t="s">
        <v>110</v>
      </c>
      <c r="D33" s="9" t="s">
        <v>164</v>
      </c>
      <c r="E33" s="109" t="s">
        <v>145</v>
      </c>
      <c r="F33" s="109"/>
      <c r="G33" s="19">
        <f>G34</f>
        <v>10000</v>
      </c>
    </row>
    <row r="34" spans="1:7" ht="25.5">
      <c r="A34" s="40" t="s">
        <v>211</v>
      </c>
      <c r="B34" s="94" t="s">
        <v>0</v>
      </c>
      <c r="C34" s="9" t="s">
        <v>110</v>
      </c>
      <c r="D34" s="9">
        <v>13</v>
      </c>
      <c r="E34" s="109" t="s">
        <v>284</v>
      </c>
      <c r="F34" s="109"/>
      <c r="G34" s="19">
        <f>G35</f>
        <v>10000</v>
      </c>
    </row>
    <row r="35" spans="1:7" ht="25.5" customHeight="1">
      <c r="A35" s="88" t="s">
        <v>70</v>
      </c>
      <c r="B35" s="94" t="s">
        <v>0</v>
      </c>
      <c r="C35" s="12" t="s">
        <v>110</v>
      </c>
      <c r="D35" s="12" t="s">
        <v>231</v>
      </c>
      <c r="E35" s="111" t="s">
        <v>284</v>
      </c>
      <c r="F35" s="111" t="s">
        <v>67</v>
      </c>
      <c r="G35" s="20">
        <v>10000</v>
      </c>
    </row>
    <row r="36" spans="1:7" ht="38.25" hidden="1">
      <c r="A36" s="42" t="s">
        <v>396</v>
      </c>
      <c r="B36" s="94" t="s">
        <v>0</v>
      </c>
      <c r="C36" s="9" t="s">
        <v>110</v>
      </c>
      <c r="D36" s="9">
        <v>13</v>
      </c>
      <c r="E36" s="109" t="s">
        <v>154</v>
      </c>
      <c r="F36" s="111"/>
      <c r="G36" s="19">
        <f>G37</f>
        <v>0</v>
      </c>
    </row>
    <row r="37" spans="1:7" ht="25.5" hidden="1">
      <c r="A37" s="40" t="s">
        <v>200</v>
      </c>
      <c r="B37" s="94" t="s">
        <v>0</v>
      </c>
      <c r="C37" s="12" t="s">
        <v>110</v>
      </c>
      <c r="D37" s="12" t="s">
        <v>231</v>
      </c>
      <c r="E37" s="109" t="s">
        <v>13</v>
      </c>
      <c r="F37" s="111"/>
      <c r="G37" s="19">
        <f>G38</f>
        <v>0</v>
      </c>
    </row>
    <row r="38" spans="1:7" ht="25.5" hidden="1">
      <c r="A38" s="88" t="s">
        <v>73</v>
      </c>
      <c r="B38" s="94" t="s">
        <v>0</v>
      </c>
      <c r="C38" s="12" t="s">
        <v>110</v>
      </c>
      <c r="D38" s="12" t="s">
        <v>231</v>
      </c>
      <c r="E38" s="111" t="s">
        <v>13</v>
      </c>
      <c r="F38" s="111" t="s">
        <v>65</v>
      </c>
      <c r="G38" s="20">
        <v>0</v>
      </c>
    </row>
    <row r="39" spans="1:7" ht="25.5">
      <c r="A39" s="105" t="s">
        <v>448</v>
      </c>
      <c r="B39" s="94" t="s">
        <v>0</v>
      </c>
      <c r="C39" s="9" t="s">
        <v>110</v>
      </c>
      <c r="D39" s="9" t="s">
        <v>231</v>
      </c>
      <c r="E39" s="109" t="s">
        <v>285</v>
      </c>
      <c r="F39" s="109"/>
      <c r="G39" s="19">
        <f>G40</f>
        <v>541300</v>
      </c>
    </row>
    <row r="40" spans="1:7" ht="15.75">
      <c r="A40" s="105" t="s">
        <v>286</v>
      </c>
      <c r="B40" s="94" t="s">
        <v>0</v>
      </c>
      <c r="C40" s="12" t="s">
        <v>110</v>
      </c>
      <c r="D40" s="12" t="s">
        <v>231</v>
      </c>
      <c r="E40" s="126" t="s">
        <v>22</v>
      </c>
      <c r="F40" s="109"/>
      <c r="G40" s="20">
        <f>G41</f>
        <v>541300</v>
      </c>
    </row>
    <row r="41" spans="1:7" ht="25.5">
      <c r="A41" s="102" t="s">
        <v>287</v>
      </c>
      <c r="B41" s="94" t="s">
        <v>0</v>
      </c>
      <c r="C41" s="12" t="s">
        <v>110</v>
      </c>
      <c r="D41" s="12" t="s">
        <v>231</v>
      </c>
      <c r="E41" s="126" t="s">
        <v>23</v>
      </c>
      <c r="F41" s="111"/>
      <c r="G41" s="20">
        <f>G42</f>
        <v>541300</v>
      </c>
    </row>
    <row r="42" spans="1:7" ht="25.5">
      <c r="A42" s="88" t="s">
        <v>73</v>
      </c>
      <c r="B42" s="94" t="s">
        <v>0</v>
      </c>
      <c r="C42" s="12" t="s">
        <v>110</v>
      </c>
      <c r="D42" s="12" t="s">
        <v>231</v>
      </c>
      <c r="E42" s="126" t="s">
        <v>23</v>
      </c>
      <c r="F42" s="111" t="s">
        <v>65</v>
      </c>
      <c r="G42" s="20">
        <v>541300</v>
      </c>
    </row>
    <row r="43" spans="1:7" ht="38.25">
      <c r="A43" s="40" t="s">
        <v>289</v>
      </c>
      <c r="B43" s="94" t="s">
        <v>0</v>
      </c>
      <c r="C43" s="9" t="s">
        <v>110</v>
      </c>
      <c r="D43" s="9">
        <v>13</v>
      </c>
      <c r="E43" s="9" t="s">
        <v>140</v>
      </c>
      <c r="F43" s="9"/>
      <c r="G43" s="19">
        <f>G47+G44</f>
        <v>4548685</v>
      </c>
    </row>
    <row r="44" spans="1:7" ht="25.5">
      <c r="A44" s="40" t="s">
        <v>238</v>
      </c>
      <c r="B44" s="94" t="s">
        <v>0</v>
      </c>
      <c r="C44" s="9" t="s">
        <v>110</v>
      </c>
      <c r="D44" s="9">
        <v>13</v>
      </c>
      <c r="E44" s="9" t="s">
        <v>163</v>
      </c>
      <c r="F44" s="9"/>
      <c r="G44" s="19">
        <f>G45+G46</f>
        <v>4548685</v>
      </c>
    </row>
    <row r="45" spans="1:7" ht="25.5">
      <c r="A45" s="88" t="s">
        <v>70</v>
      </c>
      <c r="B45" s="94" t="s">
        <v>0</v>
      </c>
      <c r="C45" s="12" t="s">
        <v>110</v>
      </c>
      <c r="D45" s="12" t="s">
        <v>231</v>
      </c>
      <c r="E45" s="12" t="s">
        <v>163</v>
      </c>
      <c r="F45" s="12" t="s">
        <v>67</v>
      </c>
      <c r="G45" s="20">
        <v>4157685</v>
      </c>
    </row>
    <row r="46" spans="1:7" ht="25.5">
      <c r="A46" s="88" t="s">
        <v>73</v>
      </c>
      <c r="B46" s="94" t="s">
        <v>0</v>
      </c>
      <c r="C46" s="12" t="s">
        <v>110</v>
      </c>
      <c r="D46" s="12" t="s">
        <v>231</v>
      </c>
      <c r="E46" s="12" t="s">
        <v>163</v>
      </c>
      <c r="F46" s="12" t="s">
        <v>65</v>
      </c>
      <c r="G46" s="20">
        <v>391000</v>
      </c>
    </row>
    <row r="47" spans="1:7" ht="0.75" customHeight="1">
      <c r="A47" s="40" t="s">
        <v>126</v>
      </c>
      <c r="B47" s="94" t="s">
        <v>0</v>
      </c>
      <c r="C47" s="9" t="s">
        <v>110</v>
      </c>
      <c r="D47" s="9">
        <v>13</v>
      </c>
      <c r="E47" s="9" t="s">
        <v>162</v>
      </c>
      <c r="F47" s="9"/>
      <c r="G47" s="19">
        <f>G48+G49</f>
        <v>0</v>
      </c>
    </row>
    <row r="48" spans="1:7" ht="25.5" hidden="1">
      <c r="A48" s="88" t="s">
        <v>73</v>
      </c>
      <c r="B48" s="94" t="s">
        <v>0</v>
      </c>
      <c r="C48" s="12" t="s">
        <v>110</v>
      </c>
      <c r="D48" s="12" t="s">
        <v>231</v>
      </c>
      <c r="E48" s="12" t="s">
        <v>162</v>
      </c>
      <c r="F48" s="12" t="s">
        <v>65</v>
      </c>
      <c r="G48" s="19">
        <v>0</v>
      </c>
    </row>
    <row r="49" spans="1:7" ht="15.75" hidden="1">
      <c r="A49" s="41" t="s">
        <v>74</v>
      </c>
      <c r="B49" s="94" t="s">
        <v>0</v>
      </c>
      <c r="C49" s="12" t="s">
        <v>110</v>
      </c>
      <c r="D49" s="12" t="s">
        <v>231</v>
      </c>
      <c r="E49" s="12" t="s">
        <v>162</v>
      </c>
      <c r="F49" s="12" t="s">
        <v>69</v>
      </c>
      <c r="G49" s="20">
        <v>0</v>
      </c>
    </row>
    <row r="50" spans="1:7" ht="16.5" hidden="1">
      <c r="A50" s="47" t="s">
        <v>95</v>
      </c>
      <c r="B50" s="95" t="s">
        <v>0</v>
      </c>
      <c r="C50" s="46" t="s">
        <v>111</v>
      </c>
      <c r="D50" s="46"/>
      <c r="E50" s="46"/>
      <c r="F50" s="46"/>
      <c r="G50" s="48">
        <f>G51</f>
        <v>210600</v>
      </c>
    </row>
    <row r="51" spans="1:7" ht="15.75" hidden="1">
      <c r="A51" s="40" t="s">
        <v>212</v>
      </c>
      <c r="B51" s="94" t="s">
        <v>0</v>
      </c>
      <c r="C51" s="9" t="s">
        <v>111</v>
      </c>
      <c r="D51" s="9" t="s">
        <v>112</v>
      </c>
      <c r="E51" s="9"/>
      <c r="F51" s="9"/>
      <c r="G51" s="19">
        <f>G52</f>
        <v>210600</v>
      </c>
    </row>
    <row r="52" spans="1:7" ht="38.25" hidden="1">
      <c r="A52" s="40" t="s">
        <v>280</v>
      </c>
      <c r="B52" s="94" t="s">
        <v>0</v>
      </c>
      <c r="C52" s="9" t="s">
        <v>111</v>
      </c>
      <c r="D52" s="9" t="s">
        <v>112</v>
      </c>
      <c r="E52" s="9" t="s">
        <v>141</v>
      </c>
      <c r="F52" s="9"/>
      <c r="G52" s="19">
        <f>G53</f>
        <v>210600</v>
      </c>
    </row>
    <row r="53" spans="1:7" ht="38.25" hidden="1">
      <c r="A53" s="40" t="s">
        <v>2</v>
      </c>
      <c r="B53" s="94" t="s">
        <v>0</v>
      </c>
      <c r="C53" s="9" t="s">
        <v>111</v>
      </c>
      <c r="D53" s="9" t="s">
        <v>112</v>
      </c>
      <c r="E53" s="9" t="s">
        <v>140</v>
      </c>
      <c r="F53" s="9"/>
      <c r="G53" s="19">
        <f>G54</f>
        <v>210600</v>
      </c>
    </row>
    <row r="54" spans="1:7" ht="24.75" customHeight="1">
      <c r="A54" s="40" t="s">
        <v>213</v>
      </c>
      <c r="B54" s="94" t="s">
        <v>0</v>
      </c>
      <c r="C54" s="9" t="s">
        <v>111</v>
      </c>
      <c r="D54" s="9" t="s">
        <v>112</v>
      </c>
      <c r="E54" s="9" t="s">
        <v>143</v>
      </c>
      <c r="F54" s="9"/>
      <c r="G54" s="19">
        <f>G55+G56</f>
        <v>210600</v>
      </c>
    </row>
    <row r="55" spans="1:9" ht="28.5" customHeight="1">
      <c r="A55" s="88" t="s">
        <v>70</v>
      </c>
      <c r="B55" s="94" t="s">
        <v>0</v>
      </c>
      <c r="C55" s="12" t="s">
        <v>111</v>
      </c>
      <c r="D55" s="12" t="s">
        <v>112</v>
      </c>
      <c r="E55" s="12" t="s">
        <v>143</v>
      </c>
      <c r="F55" s="12" t="s">
        <v>67</v>
      </c>
      <c r="G55" s="20">
        <v>210600</v>
      </c>
      <c r="I55">
        <v>0</v>
      </c>
    </row>
    <row r="56" spans="1:7" ht="0.75" customHeight="1">
      <c r="A56" s="88" t="s">
        <v>73</v>
      </c>
      <c r="B56" s="94" t="s">
        <v>0</v>
      </c>
      <c r="C56" s="12" t="s">
        <v>111</v>
      </c>
      <c r="D56" s="12" t="s">
        <v>112</v>
      </c>
      <c r="E56" s="12" t="s">
        <v>143</v>
      </c>
      <c r="F56" s="12" t="s">
        <v>65</v>
      </c>
      <c r="G56" s="20">
        <v>0</v>
      </c>
    </row>
    <row r="57" spans="1:7" ht="33">
      <c r="A57" s="47" t="s">
        <v>214</v>
      </c>
      <c r="B57" s="95" t="s">
        <v>0</v>
      </c>
      <c r="C57" s="46" t="s">
        <v>112</v>
      </c>
      <c r="D57" s="46"/>
      <c r="E57" s="46"/>
      <c r="F57" s="46"/>
      <c r="G57" s="48">
        <f>G58+G67+G85</f>
        <v>1443878.79</v>
      </c>
    </row>
    <row r="58" spans="1:7" ht="15" customHeight="1">
      <c r="A58" s="40" t="s">
        <v>392</v>
      </c>
      <c r="B58" s="94" t="s">
        <v>0</v>
      </c>
      <c r="C58" s="9" t="s">
        <v>112</v>
      </c>
      <c r="D58" s="9" t="s">
        <v>117</v>
      </c>
      <c r="E58" s="9"/>
      <c r="F58" s="9"/>
      <c r="G58" s="19">
        <f>G63+G59</f>
        <v>37070.71</v>
      </c>
    </row>
    <row r="59" spans="1:7" ht="36.75" customHeight="1">
      <c r="A59" s="40" t="s">
        <v>449</v>
      </c>
      <c r="B59" s="94" t="s">
        <v>0</v>
      </c>
      <c r="C59" s="9" t="s">
        <v>112</v>
      </c>
      <c r="D59" s="9" t="s">
        <v>117</v>
      </c>
      <c r="E59" s="114" t="s">
        <v>295</v>
      </c>
      <c r="F59" s="9"/>
      <c r="G59" s="19">
        <f>G60</f>
        <v>7070.71</v>
      </c>
    </row>
    <row r="60" spans="1:7" ht="24.75" customHeight="1">
      <c r="A60" s="133" t="s">
        <v>296</v>
      </c>
      <c r="B60" s="94" t="s">
        <v>0</v>
      </c>
      <c r="C60" s="9" t="s">
        <v>112</v>
      </c>
      <c r="D60" s="9" t="s">
        <v>117</v>
      </c>
      <c r="E60" s="114" t="s">
        <v>297</v>
      </c>
      <c r="F60" s="9"/>
      <c r="G60" s="19">
        <f>G61</f>
        <v>7070.71</v>
      </c>
    </row>
    <row r="61" spans="1:7" ht="25.5" customHeight="1">
      <c r="A61" s="40" t="s">
        <v>465</v>
      </c>
      <c r="B61" s="94" t="s">
        <v>0</v>
      </c>
      <c r="C61" s="9" t="s">
        <v>112</v>
      </c>
      <c r="D61" s="9" t="s">
        <v>117</v>
      </c>
      <c r="E61" s="114" t="s">
        <v>298</v>
      </c>
      <c r="F61" s="9"/>
      <c r="G61" s="19">
        <f>G62</f>
        <v>7070.71</v>
      </c>
    </row>
    <row r="62" spans="1:7" ht="27" customHeight="1">
      <c r="A62" s="91" t="s">
        <v>93</v>
      </c>
      <c r="B62" s="94" t="s">
        <v>0</v>
      </c>
      <c r="C62" s="12" t="s">
        <v>112</v>
      </c>
      <c r="D62" s="12" t="s">
        <v>117</v>
      </c>
      <c r="E62" s="115" t="s">
        <v>298</v>
      </c>
      <c r="F62" s="12" t="s">
        <v>65</v>
      </c>
      <c r="G62" s="20">
        <v>7070.71</v>
      </c>
    </row>
    <row r="63" spans="1:7" ht="26.25" customHeight="1">
      <c r="A63" s="40" t="s">
        <v>280</v>
      </c>
      <c r="B63" s="94" t="s">
        <v>0</v>
      </c>
      <c r="C63" s="9" t="s">
        <v>112</v>
      </c>
      <c r="D63" s="9" t="s">
        <v>117</v>
      </c>
      <c r="E63" s="9" t="s">
        <v>141</v>
      </c>
      <c r="F63" s="9"/>
      <c r="G63" s="19">
        <f>G64</f>
        <v>30000</v>
      </c>
    </row>
    <row r="64" spans="1:7" ht="28.5" customHeight="1">
      <c r="A64" s="40" t="s">
        <v>289</v>
      </c>
      <c r="B64" s="94" t="s">
        <v>0</v>
      </c>
      <c r="C64" s="9" t="s">
        <v>112</v>
      </c>
      <c r="D64" s="9" t="s">
        <v>117</v>
      </c>
      <c r="E64" s="9" t="s">
        <v>140</v>
      </c>
      <c r="F64" s="9"/>
      <c r="G64" s="19">
        <f>G65</f>
        <v>30000</v>
      </c>
    </row>
    <row r="65" spans="1:7" ht="27.75" customHeight="1">
      <c r="A65" s="40" t="s">
        <v>216</v>
      </c>
      <c r="B65" s="94" t="s">
        <v>0</v>
      </c>
      <c r="C65" s="9" t="s">
        <v>112</v>
      </c>
      <c r="D65" s="9" t="s">
        <v>117</v>
      </c>
      <c r="E65" s="9" t="s">
        <v>149</v>
      </c>
      <c r="F65" s="9"/>
      <c r="G65" s="19">
        <f>G66</f>
        <v>30000</v>
      </c>
    </row>
    <row r="66" spans="1:7" ht="27.75" customHeight="1">
      <c r="A66" s="88" t="s">
        <v>73</v>
      </c>
      <c r="B66" s="94" t="s">
        <v>0</v>
      </c>
      <c r="C66" s="12" t="s">
        <v>112</v>
      </c>
      <c r="D66" s="12" t="s">
        <v>117</v>
      </c>
      <c r="E66" s="12" t="s">
        <v>149</v>
      </c>
      <c r="F66" s="12" t="s">
        <v>65</v>
      </c>
      <c r="G66" s="20">
        <v>30000</v>
      </c>
    </row>
    <row r="67" spans="1:7" ht="27" customHeight="1">
      <c r="A67" s="40" t="s">
        <v>391</v>
      </c>
      <c r="B67" s="94" t="s">
        <v>0</v>
      </c>
      <c r="C67" s="9" t="s">
        <v>112</v>
      </c>
      <c r="D67" s="9">
        <v>10</v>
      </c>
      <c r="E67" s="9"/>
      <c r="F67" s="9"/>
      <c r="G67" s="19">
        <f>G75+G68+G71</f>
        <v>1405808.08</v>
      </c>
    </row>
    <row r="68" spans="1:7" ht="0.75" customHeight="1" hidden="1">
      <c r="A68" s="92" t="s">
        <v>292</v>
      </c>
      <c r="B68" s="94" t="s">
        <v>0</v>
      </c>
      <c r="C68" s="9" t="s">
        <v>112</v>
      </c>
      <c r="D68" s="9" t="s">
        <v>232</v>
      </c>
      <c r="E68" s="93" t="s">
        <v>270</v>
      </c>
      <c r="F68" s="9"/>
      <c r="G68" s="19">
        <f>G69</f>
        <v>0</v>
      </c>
    </row>
    <row r="69" spans="1:7" ht="25.5" hidden="1">
      <c r="A69" s="134" t="s">
        <v>293</v>
      </c>
      <c r="B69" s="94" t="s">
        <v>0</v>
      </c>
      <c r="C69" s="9" t="s">
        <v>112</v>
      </c>
      <c r="D69" s="9" t="s">
        <v>232</v>
      </c>
      <c r="E69" s="114" t="s">
        <v>294</v>
      </c>
      <c r="F69" s="12"/>
      <c r="G69" s="20">
        <f>G70</f>
        <v>0</v>
      </c>
    </row>
    <row r="70" spans="1:7" ht="17.25" customHeight="1" hidden="1">
      <c r="A70" s="91" t="s">
        <v>93</v>
      </c>
      <c r="B70" s="94" t="s">
        <v>0</v>
      </c>
      <c r="C70" s="12" t="s">
        <v>112</v>
      </c>
      <c r="D70" s="12" t="s">
        <v>232</v>
      </c>
      <c r="E70" s="115" t="s">
        <v>294</v>
      </c>
      <c r="F70" s="12" t="s">
        <v>65</v>
      </c>
      <c r="G70" s="20">
        <v>0</v>
      </c>
    </row>
    <row r="71" spans="1:7" ht="39">
      <c r="A71" s="136" t="s">
        <v>462</v>
      </c>
      <c r="B71" s="94" t="s">
        <v>0</v>
      </c>
      <c r="C71" s="32" t="s">
        <v>112</v>
      </c>
      <c r="D71" s="32" t="s">
        <v>232</v>
      </c>
      <c r="E71" s="135" t="s">
        <v>272</v>
      </c>
      <c r="F71" s="12"/>
      <c r="G71" s="19">
        <f>G72+G79+G82</f>
        <v>1405808.08</v>
      </c>
    </row>
    <row r="72" spans="1:7" ht="25.5">
      <c r="A72" s="137" t="s">
        <v>293</v>
      </c>
      <c r="B72" s="141" t="s">
        <v>0</v>
      </c>
      <c r="C72" s="32" t="s">
        <v>112</v>
      </c>
      <c r="D72" s="32" t="s">
        <v>232</v>
      </c>
      <c r="E72" s="135" t="s">
        <v>300</v>
      </c>
      <c r="F72" s="12"/>
      <c r="G72" s="20">
        <f>G73+G74</f>
        <v>1100000</v>
      </c>
    </row>
    <row r="73" spans="1:7" ht="25.5">
      <c r="A73" s="91" t="s">
        <v>93</v>
      </c>
      <c r="B73" s="94" t="s">
        <v>0</v>
      </c>
      <c r="C73" s="12" t="s">
        <v>112</v>
      </c>
      <c r="D73" s="12" t="s">
        <v>232</v>
      </c>
      <c r="E73" s="138" t="s">
        <v>300</v>
      </c>
      <c r="F73" s="12" t="s">
        <v>65</v>
      </c>
      <c r="G73" s="20">
        <v>1100000</v>
      </c>
    </row>
    <row r="74" spans="1:7" ht="1.5" customHeight="1">
      <c r="A74" s="199" t="s">
        <v>377</v>
      </c>
      <c r="B74" s="94" t="s">
        <v>0</v>
      </c>
      <c r="C74" s="12" t="s">
        <v>112</v>
      </c>
      <c r="D74" s="12" t="s">
        <v>232</v>
      </c>
      <c r="E74" s="138" t="s">
        <v>300</v>
      </c>
      <c r="F74" s="12" t="s">
        <v>376</v>
      </c>
      <c r="G74" s="20">
        <v>0</v>
      </c>
    </row>
    <row r="75" spans="1:7" ht="27.75" customHeight="1" hidden="1">
      <c r="A75" s="40" t="s">
        <v>280</v>
      </c>
      <c r="B75" s="94" t="s">
        <v>0</v>
      </c>
      <c r="C75" s="9" t="s">
        <v>112</v>
      </c>
      <c r="D75" s="9" t="s">
        <v>232</v>
      </c>
      <c r="E75" s="9" t="s">
        <v>141</v>
      </c>
      <c r="F75" s="9"/>
      <c r="G75" s="19">
        <v>0</v>
      </c>
    </row>
    <row r="76" spans="1:7" ht="27.75" customHeight="1" hidden="1">
      <c r="A76" s="40" t="s">
        <v>289</v>
      </c>
      <c r="B76" s="94" t="s">
        <v>0</v>
      </c>
      <c r="C76" s="9" t="s">
        <v>112</v>
      </c>
      <c r="D76" s="9" t="s">
        <v>232</v>
      </c>
      <c r="E76" s="9" t="s">
        <v>140</v>
      </c>
      <c r="F76" s="9"/>
      <c r="G76" s="19">
        <v>0</v>
      </c>
    </row>
    <row r="77" spans="1:7" ht="29.25" customHeight="1" hidden="1">
      <c r="A77" s="40" t="s">
        <v>217</v>
      </c>
      <c r="B77" s="94" t="s">
        <v>0</v>
      </c>
      <c r="C77" s="9" t="s">
        <v>112</v>
      </c>
      <c r="D77" s="9">
        <v>10</v>
      </c>
      <c r="E77" s="9" t="s">
        <v>150</v>
      </c>
      <c r="F77" s="9"/>
      <c r="G77" s="19">
        <v>0</v>
      </c>
    </row>
    <row r="78" spans="1:7" ht="13.5" customHeight="1" hidden="1">
      <c r="A78" s="88" t="s">
        <v>73</v>
      </c>
      <c r="B78" s="94" t="s">
        <v>0</v>
      </c>
      <c r="C78" s="12" t="s">
        <v>112</v>
      </c>
      <c r="D78" s="12" t="s">
        <v>232</v>
      </c>
      <c r="E78" s="12" t="s">
        <v>150</v>
      </c>
      <c r="F78" s="12" t="s">
        <v>65</v>
      </c>
      <c r="G78" s="20">
        <v>0</v>
      </c>
    </row>
    <row r="79" spans="1:7" ht="31.5" customHeight="1">
      <c r="A79" s="134" t="s">
        <v>402</v>
      </c>
      <c r="B79" s="94" t="s">
        <v>0</v>
      </c>
      <c r="C79" s="9" t="s">
        <v>112</v>
      </c>
      <c r="D79" s="9" t="s">
        <v>232</v>
      </c>
      <c r="E79" s="9" t="s">
        <v>408</v>
      </c>
      <c r="F79" s="12"/>
      <c r="G79" s="20">
        <f>G80+G81</f>
        <v>215909.09</v>
      </c>
    </row>
    <row r="80" spans="1:7" ht="25.5">
      <c r="A80" s="140" t="s">
        <v>93</v>
      </c>
      <c r="B80" s="94" t="s">
        <v>0</v>
      </c>
      <c r="C80" s="12" t="s">
        <v>112</v>
      </c>
      <c r="D80" s="12" t="s">
        <v>232</v>
      </c>
      <c r="E80" s="12" t="s">
        <v>408</v>
      </c>
      <c r="F80" s="12" t="s">
        <v>65</v>
      </c>
      <c r="G80" s="20">
        <v>215909.09</v>
      </c>
    </row>
    <row r="81" spans="1:7" ht="15.75">
      <c r="A81" s="199" t="s">
        <v>377</v>
      </c>
      <c r="B81" s="94" t="s">
        <v>0</v>
      </c>
      <c r="C81" s="12" t="s">
        <v>112</v>
      </c>
      <c r="D81" s="12" t="s">
        <v>232</v>
      </c>
      <c r="E81" s="9" t="s">
        <v>408</v>
      </c>
      <c r="F81" s="12" t="s">
        <v>376</v>
      </c>
      <c r="G81" s="20">
        <v>0</v>
      </c>
    </row>
    <row r="82" spans="1:7" ht="25.5">
      <c r="A82" s="40" t="s">
        <v>357</v>
      </c>
      <c r="B82" s="94" t="s">
        <v>0</v>
      </c>
      <c r="C82" s="9" t="s">
        <v>112</v>
      </c>
      <c r="D82" s="9" t="s">
        <v>232</v>
      </c>
      <c r="E82" s="12" t="s">
        <v>409</v>
      </c>
      <c r="F82" s="9"/>
      <c r="G82" s="19">
        <f>SUM(G83)</f>
        <v>89898.99</v>
      </c>
    </row>
    <row r="83" spans="1:7" ht="24" customHeight="1">
      <c r="A83" s="88" t="s">
        <v>73</v>
      </c>
      <c r="B83" s="94" t="s">
        <v>0</v>
      </c>
      <c r="C83" s="12" t="s">
        <v>112</v>
      </c>
      <c r="D83" s="12" t="s">
        <v>232</v>
      </c>
      <c r="E83" s="12" t="s">
        <v>409</v>
      </c>
      <c r="F83" s="12" t="s">
        <v>65</v>
      </c>
      <c r="G83" s="20">
        <v>89898.99</v>
      </c>
    </row>
    <row r="84" spans="1:7" ht="25.5" hidden="1">
      <c r="A84" s="41" t="s">
        <v>210</v>
      </c>
      <c r="B84" s="94" t="s">
        <v>0</v>
      </c>
      <c r="C84" s="12" t="s">
        <v>112</v>
      </c>
      <c r="D84" s="12" t="s">
        <v>232</v>
      </c>
      <c r="E84" s="12" t="s">
        <v>356</v>
      </c>
      <c r="F84" s="12" t="s">
        <v>230</v>
      </c>
      <c r="G84" s="20">
        <v>0</v>
      </c>
    </row>
    <row r="85" spans="1:7" ht="28.5">
      <c r="A85" s="8" t="s">
        <v>52</v>
      </c>
      <c r="B85" s="94" t="s">
        <v>0</v>
      </c>
      <c r="C85" s="9" t="s">
        <v>112</v>
      </c>
      <c r="D85" s="9" t="s">
        <v>47</v>
      </c>
      <c r="E85" s="9"/>
      <c r="F85" s="9"/>
      <c r="G85" s="19">
        <f>G86</f>
        <v>1000</v>
      </c>
    </row>
    <row r="86" spans="1:7" ht="51">
      <c r="A86" s="42" t="s">
        <v>360</v>
      </c>
      <c r="B86" s="94" t="s">
        <v>0</v>
      </c>
      <c r="C86" s="9" t="s">
        <v>112</v>
      </c>
      <c r="D86" s="9" t="s">
        <v>47</v>
      </c>
      <c r="E86" s="109" t="s">
        <v>79</v>
      </c>
      <c r="F86" s="9"/>
      <c r="G86" s="19">
        <f>G87</f>
        <v>1000</v>
      </c>
    </row>
    <row r="87" spans="1:7" ht="15.75">
      <c r="A87" s="40" t="s">
        <v>303</v>
      </c>
      <c r="B87" s="94" t="s">
        <v>0</v>
      </c>
      <c r="C87" s="9" t="s">
        <v>112</v>
      </c>
      <c r="D87" s="9" t="s">
        <v>47</v>
      </c>
      <c r="E87" s="109" t="s">
        <v>78</v>
      </c>
      <c r="F87" s="9"/>
      <c r="G87" s="19">
        <f>G88</f>
        <v>1000</v>
      </c>
    </row>
    <row r="88" spans="1:7" ht="25.5">
      <c r="A88" s="40" t="s">
        <v>304</v>
      </c>
      <c r="B88" s="94" t="s">
        <v>0</v>
      </c>
      <c r="C88" s="9" t="s">
        <v>112</v>
      </c>
      <c r="D88" s="9" t="s">
        <v>47</v>
      </c>
      <c r="E88" s="109" t="s">
        <v>335</v>
      </c>
      <c r="F88" s="9"/>
      <c r="G88" s="19">
        <f>G89</f>
        <v>1000</v>
      </c>
    </row>
    <row r="89" spans="1:7" ht="25.5">
      <c r="A89" s="88" t="s">
        <v>73</v>
      </c>
      <c r="B89" s="94" t="s">
        <v>0</v>
      </c>
      <c r="C89" s="12" t="s">
        <v>112</v>
      </c>
      <c r="D89" s="12" t="s">
        <v>47</v>
      </c>
      <c r="E89" s="111" t="s">
        <v>335</v>
      </c>
      <c r="F89" s="12" t="s">
        <v>65</v>
      </c>
      <c r="G89" s="20">
        <v>1000</v>
      </c>
    </row>
    <row r="90" spans="1:7" ht="16.5">
      <c r="A90" s="47" t="s">
        <v>97</v>
      </c>
      <c r="B90" s="95" t="s">
        <v>0</v>
      </c>
      <c r="C90" s="46" t="s">
        <v>113</v>
      </c>
      <c r="D90" s="46"/>
      <c r="E90" s="46"/>
      <c r="F90" s="46"/>
      <c r="G90" s="48">
        <f>G91+G105</f>
        <v>9513788.32</v>
      </c>
    </row>
    <row r="91" spans="1:7" ht="14.25" customHeight="1">
      <c r="A91" s="40" t="s">
        <v>175</v>
      </c>
      <c r="B91" s="94" t="s">
        <v>0</v>
      </c>
      <c r="C91" s="83" t="s">
        <v>113</v>
      </c>
      <c r="D91" s="83" t="s">
        <v>117</v>
      </c>
      <c r="E91" s="9"/>
      <c r="F91" s="38"/>
      <c r="G91" s="19">
        <f>G100+G95</f>
        <v>9404343.88</v>
      </c>
    </row>
    <row r="92" spans="1:7" ht="51" hidden="1">
      <c r="A92" s="44" t="s">
        <v>198</v>
      </c>
      <c r="B92" s="94" t="s">
        <v>0</v>
      </c>
      <c r="C92" s="84" t="s">
        <v>113</v>
      </c>
      <c r="D92" s="84" t="s">
        <v>117</v>
      </c>
      <c r="E92" s="80" t="s">
        <v>155</v>
      </c>
      <c r="F92" s="52"/>
      <c r="G92" s="51">
        <f>SUM(G93)</f>
        <v>503000</v>
      </c>
    </row>
    <row r="93" spans="1:7" ht="25.5" hidden="1">
      <c r="A93" s="44" t="s">
        <v>199</v>
      </c>
      <c r="B93" s="94" t="s">
        <v>0</v>
      </c>
      <c r="C93" s="84" t="s">
        <v>113</v>
      </c>
      <c r="D93" s="84" t="s">
        <v>117</v>
      </c>
      <c r="E93" s="80" t="s">
        <v>156</v>
      </c>
      <c r="F93" s="52"/>
      <c r="G93" s="51">
        <f>SUM(G94)</f>
        <v>503000</v>
      </c>
    </row>
    <row r="94" spans="1:7" ht="25.5" hidden="1">
      <c r="A94" s="44" t="s">
        <v>200</v>
      </c>
      <c r="B94" s="94" t="s">
        <v>0</v>
      </c>
      <c r="C94" s="84" t="s">
        <v>113</v>
      </c>
      <c r="D94" s="84" t="s">
        <v>117</v>
      </c>
      <c r="E94" s="80" t="s">
        <v>202</v>
      </c>
      <c r="F94" s="52"/>
      <c r="G94" s="51">
        <f>SUM(G95)</f>
        <v>503000</v>
      </c>
    </row>
    <row r="95" spans="1:7" ht="25.5" customHeight="1">
      <c r="A95" s="40" t="s">
        <v>339</v>
      </c>
      <c r="B95" s="94" t="s">
        <v>0</v>
      </c>
      <c r="C95" s="151" t="s">
        <v>113</v>
      </c>
      <c r="D95" s="151" t="s">
        <v>117</v>
      </c>
      <c r="E95" s="111" t="s">
        <v>382</v>
      </c>
      <c r="F95" s="153"/>
      <c r="G95" s="154">
        <f>SUM(G96+G97)</f>
        <v>503000</v>
      </c>
    </row>
    <row r="96" spans="1:7" ht="27" customHeight="1">
      <c r="A96" s="88" t="s">
        <v>73</v>
      </c>
      <c r="B96" s="94" t="s">
        <v>0</v>
      </c>
      <c r="C96" s="155" t="s">
        <v>113</v>
      </c>
      <c r="D96" s="155" t="s">
        <v>117</v>
      </c>
      <c r="E96" s="111" t="s">
        <v>383</v>
      </c>
      <c r="F96" s="156" t="s">
        <v>230</v>
      </c>
      <c r="G96" s="157">
        <v>423202</v>
      </c>
    </row>
    <row r="97" spans="1:7" ht="27" customHeight="1">
      <c r="A97" s="43" t="s">
        <v>305</v>
      </c>
      <c r="B97" s="94" t="s">
        <v>0</v>
      </c>
      <c r="C97" s="151" t="s">
        <v>113</v>
      </c>
      <c r="D97" s="151" t="s">
        <v>117</v>
      </c>
      <c r="E97" s="109" t="s">
        <v>482</v>
      </c>
      <c r="F97" s="156"/>
      <c r="G97" s="19">
        <f>G98</f>
        <v>79798</v>
      </c>
    </row>
    <row r="98" spans="1:7" ht="27" customHeight="1">
      <c r="A98" s="88" t="s">
        <v>73</v>
      </c>
      <c r="B98" s="94" t="s">
        <v>0</v>
      </c>
      <c r="C98" s="155" t="s">
        <v>113</v>
      </c>
      <c r="D98" s="155" t="s">
        <v>117</v>
      </c>
      <c r="E98" s="111" t="s">
        <v>482</v>
      </c>
      <c r="F98" s="156" t="s">
        <v>230</v>
      </c>
      <c r="G98" s="157">
        <v>79798</v>
      </c>
    </row>
    <row r="99" spans="1:7" ht="38.25">
      <c r="A99" s="40" t="s">
        <v>280</v>
      </c>
      <c r="B99" s="94" t="s">
        <v>0</v>
      </c>
      <c r="C99" s="83" t="s">
        <v>113</v>
      </c>
      <c r="D99" s="83" t="s">
        <v>117</v>
      </c>
      <c r="E99" s="9" t="s">
        <v>141</v>
      </c>
      <c r="F99" s="38"/>
      <c r="G99" s="19">
        <f>G100</f>
        <v>8901343.88</v>
      </c>
    </row>
    <row r="100" spans="1:7" ht="38.25">
      <c r="A100" s="40" t="s">
        <v>289</v>
      </c>
      <c r="B100" s="94" t="s">
        <v>0</v>
      </c>
      <c r="C100" s="83" t="s">
        <v>113</v>
      </c>
      <c r="D100" s="83" t="s">
        <v>117</v>
      </c>
      <c r="E100" s="9" t="s">
        <v>140</v>
      </c>
      <c r="F100" s="38"/>
      <c r="G100" s="19">
        <f>G101+G103</f>
        <v>8901343.88</v>
      </c>
    </row>
    <row r="101" spans="1:7" ht="25.5">
      <c r="A101" s="43" t="s">
        <v>267</v>
      </c>
      <c r="B101" s="94" t="s">
        <v>0</v>
      </c>
      <c r="C101" s="83" t="s">
        <v>113</v>
      </c>
      <c r="D101" s="83" t="s">
        <v>117</v>
      </c>
      <c r="E101" s="9" t="s">
        <v>268</v>
      </c>
      <c r="F101" s="38"/>
      <c r="G101" s="19">
        <f>G102</f>
        <v>1001343.88</v>
      </c>
    </row>
    <row r="102" spans="1:7" ht="25.5">
      <c r="A102" s="88" t="s">
        <v>73</v>
      </c>
      <c r="B102" s="94" t="s">
        <v>0</v>
      </c>
      <c r="C102" s="86" t="s">
        <v>113</v>
      </c>
      <c r="D102" s="86" t="s">
        <v>117</v>
      </c>
      <c r="E102" s="12" t="s">
        <v>268</v>
      </c>
      <c r="F102" s="39" t="s">
        <v>230</v>
      </c>
      <c r="G102" s="20">
        <v>1001343.88</v>
      </c>
    </row>
    <row r="103" spans="1:7" ht="25.5">
      <c r="A103" s="43" t="s">
        <v>267</v>
      </c>
      <c r="B103" s="94" t="s">
        <v>0</v>
      </c>
      <c r="C103" s="83" t="s">
        <v>113</v>
      </c>
      <c r="D103" s="83" t="s">
        <v>117</v>
      </c>
      <c r="E103" s="109" t="s">
        <v>483</v>
      </c>
      <c r="F103" s="39"/>
      <c r="G103" s="19">
        <f>G104</f>
        <v>7900000</v>
      </c>
    </row>
    <row r="104" spans="1:7" ht="25.5">
      <c r="A104" s="88" t="s">
        <v>73</v>
      </c>
      <c r="B104" s="94" t="s">
        <v>0</v>
      </c>
      <c r="C104" s="86" t="s">
        <v>113</v>
      </c>
      <c r="D104" s="86" t="s">
        <v>117</v>
      </c>
      <c r="E104" s="111" t="s">
        <v>483</v>
      </c>
      <c r="F104" s="39" t="s">
        <v>230</v>
      </c>
      <c r="G104" s="20">
        <v>7900000</v>
      </c>
    </row>
    <row r="105" spans="1:7" ht="13.5" customHeight="1">
      <c r="A105" s="40" t="s">
        <v>98</v>
      </c>
      <c r="B105" s="141" t="s">
        <v>0</v>
      </c>
      <c r="C105" s="17" t="s">
        <v>113</v>
      </c>
      <c r="D105" s="17" t="s">
        <v>233</v>
      </c>
      <c r="E105" s="17"/>
      <c r="F105" s="17"/>
      <c r="G105" s="19">
        <f>G108+G112</f>
        <v>109444.44</v>
      </c>
    </row>
    <row r="106" spans="1:7" ht="32.25" customHeight="1" hidden="1">
      <c r="A106" s="79" t="s">
        <v>366</v>
      </c>
      <c r="B106" s="141" t="s">
        <v>0</v>
      </c>
      <c r="C106" s="17" t="s">
        <v>113</v>
      </c>
      <c r="D106" s="17" t="s">
        <v>233</v>
      </c>
      <c r="E106" s="109" t="s">
        <v>148</v>
      </c>
      <c r="F106" s="17"/>
      <c r="G106" s="20">
        <f>G107</f>
        <v>0</v>
      </c>
    </row>
    <row r="107" spans="1:7" ht="24" customHeight="1" hidden="1">
      <c r="A107" s="88" t="s">
        <v>73</v>
      </c>
      <c r="B107" s="94" t="s">
        <v>0</v>
      </c>
      <c r="C107" s="14" t="s">
        <v>113</v>
      </c>
      <c r="D107" s="14" t="s">
        <v>233</v>
      </c>
      <c r="E107" s="111" t="s">
        <v>306</v>
      </c>
      <c r="F107" s="14" t="s">
        <v>65</v>
      </c>
      <c r="G107" s="20">
        <v>0</v>
      </c>
    </row>
    <row r="108" spans="1:7" ht="27" customHeight="1">
      <c r="A108" s="40" t="s">
        <v>3</v>
      </c>
      <c r="B108" s="94" t="s">
        <v>0</v>
      </c>
      <c r="C108" s="17" t="s">
        <v>113</v>
      </c>
      <c r="D108" s="17" t="s">
        <v>233</v>
      </c>
      <c r="E108" s="17" t="s">
        <v>277</v>
      </c>
      <c r="F108" s="17"/>
      <c r="G108" s="19">
        <f>G109</f>
        <v>35000</v>
      </c>
    </row>
    <row r="109" spans="1:7" ht="18" customHeight="1">
      <c r="A109" s="91" t="s">
        <v>98</v>
      </c>
      <c r="B109" s="94" t="s">
        <v>0</v>
      </c>
      <c r="C109" s="14" t="s">
        <v>113</v>
      </c>
      <c r="D109" s="14" t="s">
        <v>233</v>
      </c>
      <c r="E109" s="14" t="s">
        <v>277</v>
      </c>
      <c r="F109" s="14"/>
      <c r="G109" s="20">
        <f>G110</f>
        <v>35000</v>
      </c>
    </row>
    <row r="110" spans="1:7" ht="30" customHeight="1">
      <c r="A110" s="91" t="s">
        <v>93</v>
      </c>
      <c r="B110" s="94" t="s">
        <v>0</v>
      </c>
      <c r="C110" s="14" t="s">
        <v>113</v>
      </c>
      <c r="D110" s="14" t="s">
        <v>233</v>
      </c>
      <c r="E110" s="14" t="s">
        <v>277</v>
      </c>
      <c r="F110" s="14" t="s">
        <v>65</v>
      </c>
      <c r="G110" s="20">
        <f>G111</f>
        <v>35000</v>
      </c>
    </row>
    <row r="111" spans="1:7" ht="30.75" customHeight="1">
      <c r="A111" s="88" t="s">
        <v>210</v>
      </c>
      <c r="B111" s="94" t="s">
        <v>0</v>
      </c>
      <c r="C111" s="14" t="s">
        <v>113</v>
      </c>
      <c r="D111" s="14" t="s">
        <v>233</v>
      </c>
      <c r="E111" s="14" t="s">
        <v>277</v>
      </c>
      <c r="F111" s="14" t="s">
        <v>230</v>
      </c>
      <c r="G111" s="20">
        <v>35000</v>
      </c>
    </row>
    <row r="112" spans="1:7" ht="37.5" customHeight="1">
      <c r="A112" s="229" t="s">
        <v>451</v>
      </c>
      <c r="B112" s="141" t="s">
        <v>0</v>
      </c>
      <c r="C112" s="17" t="s">
        <v>113</v>
      </c>
      <c r="D112" s="17" t="s">
        <v>233</v>
      </c>
      <c r="E112" s="17" t="s">
        <v>450</v>
      </c>
      <c r="F112" s="17"/>
      <c r="G112" s="19">
        <f>G113</f>
        <v>74444.44</v>
      </c>
    </row>
    <row r="113" spans="1:7" ht="30.75" customHeight="1">
      <c r="A113" s="228" t="s">
        <v>452</v>
      </c>
      <c r="B113" s="94" t="s">
        <v>0</v>
      </c>
      <c r="C113" s="14" t="s">
        <v>113</v>
      </c>
      <c r="D113" s="14" t="s">
        <v>233</v>
      </c>
      <c r="E113" s="17" t="s">
        <v>453</v>
      </c>
      <c r="F113" s="14"/>
      <c r="G113" s="19">
        <f>G114</f>
        <v>74444.44</v>
      </c>
    </row>
    <row r="114" spans="1:7" ht="30.75" customHeight="1">
      <c r="A114" s="88" t="s">
        <v>73</v>
      </c>
      <c r="B114" s="94" t="s">
        <v>0</v>
      </c>
      <c r="C114" s="14" t="s">
        <v>113</v>
      </c>
      <c r="D114" s="14" t="s">
        <v>233</v>
      </c>
      <c r="E114" s="14" t="s">
        <v>453</v>
      </c>
      <c r="F114" s="14" t="s">
        <v>65</v>
      </c>
      <c r="G114" s="20">
        <v>74444.44</v>
      </c>
    </row>
    <row r="115" spans="1:7" ht="15.75" customHeight="1">
      <c r="A115" s="47" t="s">
        <v>218</v>
      </c>
      <c r="B115" s="158" t="s">
        <v>0</v>
      </c>
      <c r="C115" s="54" t="s">
        <v>114</v>
      </c>
      <c r="D115" s="54"/>
      <c r="E115" s="54"/>
      <c r="F115" s="54"/>
      <c r="G115" s="48">
        <f>G127+G154+G168</f>
        <v>853357.59</v>
      </c>
    </row>
    <row r="116" spans="1:7" ht="15.75" hidden="1">
      <c r="A116" s="40" t="s">
        <v>186</v>
      </c>
      <c r="B116" s="141" t="s">
        <v>46</v>
      </c>
      <c r="C116" s="17" t="s">
        <v>114</v>
      </c>
      <c r="D116" s="9" t="s">
        <v>110</v>
      </c>
      <c r="E116" s="9" t="s">
        <v>188</v>
      </c>
      <c r="F116" s="9"/>
      <c r="G116" s="34">
        <f>G117</f>
        <v>0</v>
      </c>
    </row>
    <row r="117" spans="1:7" ht="15.75" hidden="1">
      <c r="A117" s="40" t="s">
        <v>99</v>
      </c>
      <c r="B117" s="141" t="s">
        <v>46</v>
      </c>
      <c r="C117" s="17" t="s">
        <v>114</v>
      </c>
      <c r="D117" s="9" t="s">
        <v>110</v>
      </c>
      <c r="E117" s="9" t="s">
        <v>188</v>
      </c>
      <c r="F117" s="9"/>
      <c r="G117" s="34">
        <f>G118</f>
        <v>0</v>
      </c>
    </row>
    <row r="118" spans="1:7" ht="25.5" hidden="1">
      <c r="A118" s="79" t="s">
        <v>187</v>
      </c>
      <c r="B118" s="141" t="s">
        <v>46</v>
      </c>
      <c r="C118" s="17" t="s">
        <v>114</v>
      </c>
      <c r="D118" s="9" t="s">
        <v>110</v>
      </c>
      <c r="E118" s="9" t="s">
        <v>188</v>
      </c>
      <c r="F118" s="9"/>
      <c r="G118" s="34">
        <f>G119</f>
        <v>0</v>
      </c>
    </row>
    <row r="119" spans="1:7" ht="25.5" hidden="1">
      <c r="A119" s="41" t="s">
        <v>185</v>
      </c>
      <c r="B119" s="141" t="s">
        <v>46</v>
      </c>
      <c r="C119" s="14" t="s">
        <v>114</v>
      </c>
      <c r="D119" s="12" t="s">
        <v>110</v>
      </c>
      <c r="E119" s="12" t="s">
        <v>188</v>
      </c>
      <c r="F119" s="12" t="s">
        <v>181</v>
      </c>
      <c r="G119" s="35">
        <v>0</v>
      </c>
    </row>
    <row r="120" spans="1:7" ht="0.75" customHeight="1" hidden="1">
      <c r="A120" s="41" t="s">
        <v>56</v>
      </c>
      <c r="B120" s="141" t="s">
        <v>46</v>
      </c>
      <c r="C120" s="12" t="s">
        <v>114</v>
      </c>
      <c r="D120" s="12" t="s">
        <v>110</v>
      </c>
      <c r="E120" s="12" t="s">
        <v>165</v>
      </c>
      <c r="F120" s="12" t="s">
        <v>57</v>
      </c>
      <c r="G120" s="20">
        <f>G121</f>
        <v>0</v>
      </c>
    </row>
    <row r="121" spans="1:7" ht="37.5" customHeight="1" hidden="1">
      <c r="A121" s="56" t="s">
        <v>51</v>
      </c>
      <c r="B121" s="141" t="s">
        <v>46</v>
      </c>
      <c r="C121" s="12" t="s">
        <v>114</v>
      </c>
      <c r="D121" s="12" t="s">
        <v>110</v>
      </c>
      <c r="E121" s="12" t="s">
        <v>165</v>
      </c>
      <c r="F121" s="12" t="s">
        <v>50</v>
      </c>
      <c r="G121" s="20">
        <v>0</v>
      </c>
    </row>
    <row r="122" spans="1:7" ht="15.75" hidden="1">
      <c r="A122" s="40" t="s">
        <v>99</v>
      </c>
      <c r="B122" s="141" t="s">
        <v>46</v>
      </c>
      <c r="C122" s="9" t="s">
        <v>114</v>
      </c>
      <c r="D122" s="9" t="s">
        <v>110</v>
      </c>
      <c r="E122" s="9" t="s">
        <v>183</v>
      </c>
      <c r="F122" s="9"/>
      <c r="G122" s="19">
        <f>G123+G125</f>
        <v>0</v>
      </c>
    </row>
    <row r="123" spans="1:7" ht="51" hidden="1">
      <c r="A123" s="40" t="s">
        <v>178</v>
      </c>
      <c r="B123" s="141" t="s">
        <v>46</v>
      </c>
      <c r="C123" s="9" t="s">
        <v>114</v>
      </c>
      <c r="D123" s="9" t="s">
        <v>110</v>
      </c>
      <c r="E123" s="9" t="s">
        <v>182</v>
      </c>
      <c r="F123" s="9"/>
      <c r="G123" s="19">
        <f>G124</f>
        <v>0</v>
      </c>
    </row>
    <row r="124" spans="1:7" ht="25.5" hidden="1">
      <c r="A124" s="41" t="s">
        <v>185</v>
      </c>
      <c r="B124" s="141" t="s">
        <v>46</v>
      </c>
      <c r="C124" s="12" t="s">
        <v>114</v>
      </c>
      <c r="D124" s="12" t="s">
        <v>110</v>
      </c>
      <c r="E124" s="12" t="s">
        <v>182</v>
      </c>
      <c r="F124" s="12" t="s">
        <v>181</v>
      </c>
      <c r="G124" s="20">
        <v>0</v>
      </c>
    </row>
    <row r="125" spans="1:7" ht="38.25" hidden="1">
      <c r="A125" s="40" t="s">
        <v>179</v>
      </c>
      <c r="B125" s="141" t="s">
        <v>46</v>
      </c>
      <c r="C125" s="9" t="s">
        <v>114</v>
      </c>
      <c r="D125" s="9" t="s">
        <v>110</v>
      </c>
      <c r="E125" s="9" t="s">
        <v>184</v>
      </c>
      <c r="F125" s="9"/>
      <c r="G125" s="19">
        <f>G126</f>
        <v>0</v>
      </c>
    </row>
    <row r="126" spans="1:7" ht="25.5" hidden="1">
      <c r="A126" s="41" t="s">
        <v>185</v>
      </c>
      <c r="B126" s="141" t="s">
        <v>46</v>
      </c>
      <c r="C126" s="12" t="s">
        <v>114</v>
      </c>
      <c r="D126" s="12" t="s">
        <v>110</v>
      </c>
      <c r="E126" s="12" t="s">
        <v>184</v>
      </c>
      <c r="F126" s="12" t="s">
        <v>181</v>
      </c>
      <c r="G126" s="20">
        <v>0</v>
      </c>
    </row>
    <row r="127" spans="1:7" ht="15.75" hidden="1">
      <c r="A127" s="40" t="s">
        <v>219</v>
      </c>
      <c r="B127" s="141" t="s">
        <v>0</v>
      </c>
      <c r="C127" s="9" t="s">
        <v>114</v>
      </c>
      <c r="D127" s="9" t="s">
        <v>111</v>
      </c>
      <c r="E127" s="9"/>
      <c r="F127" s="9"/>
      <c r="G127" s="19">
        <f>G130+G128+G151</f>
        <v>0</v>
      </c>
    </row>
    <row r="128" spans="1:7" ht="25.5" hidden="1">
      <c r="A128" s="40" t="s">
        <v>384</v>
      </c>
      <c r="B128" s="141" t="s">
        <v>0</v>
      </c>
      <c r="C128" s="9" t="s">
        <v>114</v>
      </c>
      <c r="D128" s="9" t="s">
        <v>111</v>
      </c>
      <c r="E128" s="109" t="s">
        <v>342</v>
      </c>
      <c r="F128" s="9"/>
      <c r="G128" s="19">
        <f>G129</f>
        <v>0</v>
      </c>
    </row>
    <row r="129" spans="1:7" ht="25.5" hidden="1">
      <c r="A129" s="88" t="s">
        <v>63</v>
      </c>
      <c r="B129" s="94" t="s">
        <v>0</v>
      </c>
      <c r="C129" s="12" t="s">
        <v>114</v>
      </c>
      <c r="D129" s="12" t="s">
        <v>111</v>
      </c>
      <c r="E129" s="111" t="s">
        <v>353</v>
      </c>
      <c r="F129" s="12" t="s">
        <v>65</v>
      </c>
      <c r="G129" s="20">
        <v>0</v>
      </c>
    </row>
    <row r="130" spans="1:7" ht="0.75" customHeight="1" hidden="1">
      <c r="A130" s="40" t="s">
        <v>364</v>
      </c>
      <c r="B130" s="94" t="s">
        <v>0</v>
      </c>
      <c r="C130" s="17" t="s">
        <v>114</v>
      </c>
      <c r="D130" s="17" t="s">
        <v>111</v>
      </c>
      <c r="E130" s="109" t="s">
        <v>363</v>
      </c>
      <c r="F130" s="12"/>
      <c r="G130" s="19">
        <f>G131</f>
        <v>0</v>
      </c>
    </row>
    <row r="131" spans="1:7" ht="25.5" hidden="1">
      <c r="A131" s="91" t="s">
        <v>93</v>
      </c>
      <c r="B131" s="94" t="s">
        <v>0</v>
      </c>
      <c r="C131" s="14" t="s">
        <v>114</v>
      </c>
      <c r="D131" s="14" t="s">
        <v>111</v>
      </c>
      <c r="E131" s="111" t="s">
        <v>365</v>
      </c>
      <c r="F131" s="12" t="s">
        <v>65</v>
      </c>
      <c r="G131" s="20">
        <v>0</v>
      </c>
    </row>
    <row r="132" spans="1:7" ht="38.25" hidden="1">
      <c r="A132" s="40" t="s">
        <v>280</v>
      </c>
      <c r="B132" s="94" t="s">
        <v>0</v>
      </c>
      <c r="C132" s="17" t="s">
        <v>114</v>
      </c>
      <c r="D132" s="17" t="s">
        <v>111</v>
      </c>
      <c r="E132" s="109" t="s">
        <v>141</v>
      </c>
      <c r="F132" s="61"/>
      <c r="G132" s="19">
        <f>G133</f>
        <v>0</v>
      </c>
    </row>
    <row r="133" spans="1:7" ht="14.25" customHeight="1" hidden="1">
      <c r="A133" s="40" t="s">
        <v>100</v>
      </c>
      <c r="B133" s="94" t="s">
        <v>0</v>
      </c>
      <c r="C133" s="17" t="s">
        <v>114</v>
      </c>
      <c r="D133" s="17" t="s">
        <v>111</v>
      </c>
      <c r="E133" s="109" t="s">
        <v>159</v>
      </c>
      <c r="F133" s="9"/>
      <c r="G133" s="19">
        <f>G151</f>
        <v>0</v>
      </c>
    </row>
    <row r="134" spans="1:7" ht="15.75" hidden="1">
      <c r="A134" s="40" t="s">
        <v>219</v>
      </c>
      <c r="B134" s="94" t="s">
        <v>0</v>
      </c>
      <c r="C134" s="17" t="s">
        <v>114</v>
      </c>
      <c r="D134" s="17" t="s">
        <v>111</v>
      </c>
      <c r="E134" s="9" t="s">
        <v>158</v>
      </c>
      <c r="F134" s="9"/>
      <c r="G134" s="19">
        <f>G135+G138+G141</f>
        <v>0</v>
      </c>
    </row>
    <row r="135" spans="1:7" ht="38.25" hidden="1">
      <c r="A135" s="40" t="s">
        <v>220</v>
      </c>
      <c r="B135" s="94" t="s">
        <v>0</v>
      </c>
      <c r="C135" s="17" t="s">
        <v>114</v>
      </c>
      <c r="D135" s="17" t="s">
        <v>111</v>
      </c>
      <c r="E135" s="9" t="s">
        <v>157</v>
      </c>
      <c r="F135" s="9"/>
      <c r="G135" s="19">
        <f>G137</f>
        <v>0</v>
      </c>
    </row>
    <row r="136" spans="1:7" ht="15.75" hidden="1">
      <c r="A136" s="41" t="s">
        <v>56</v>
      </c>
      <c r="B136" s="94" t="s">
        <v>0</v>
      </c>
      <c r="C136" s="14" t="s">
        <v>114</v>
      </c>
      <c r="D136" s="14" t="s">
        <v>111</v>
      </c>
      <c r="E136" s="12" t="s">
        <v>157</v>
      </c>
      <c r="F136" s="12" t="s">
        <v>57</v>
      </c>
      <c r="G136" s="20">
        <f>G137</f>
        <v>0</v>
      </c>
    </row>
    <row r="137" spans="1:7" ht="51" hidden="1">
      <c r="A137" s="55" t="s">
        <v>48</v>
      </c>
      <c r="B137" s="94" t="s">
        <v>0</v>
      </c>
      <c r="C137" s="14" t="s">
        <v>114</v>
      </c>
      <c r="D137" s="14" t="s">
        <v>111</v>
      </c>
      <c r="E137" s="12" t="s">
        <v>157</v>
      </c>
      <c r="F137" s="12" t="s">
        <v>49</v>
      </c>
      <c r="G137" s="20">
        <v>0</v>
      </c>
    </row>
    <row r="138" spans="1:7" ht="38.25" hidden="1">
      <c r="A138" s="40" t="s">
        <v>221</v>
      </c>
      <c r="B138" s="94" t="s">
        <v>0</v>
      </c>
      <c r="C138" s="17" t="s">
        <v>114</v>
      </c>
      <c r="D138" s="9" t="s">
        <v>111</v>
      </c>
      <c r="E138" s="9" t="s">
        <v>167</v>
      </c>
      <c r="F138" s="9"/>
      <c r="G138" s="19">
        <f>G140</f>
        <v>0</v>
      </c>
    </row>
    <row r="139" spans="1:7" ht="17.25" customHeight="1" hidden="1">
      <c r="A139" s="41" t="s">
        <v>56</v>
      </c>
      <c r="B139" s="94" t="s">
        <v>0</v>
      </c>
      <c r="C139" s="14" t="s">
        <v>114</v>
      </c>
      <c r="D139" s="12" t="s">
        <v>111</v>
      </c>
      <c r="E139" s="12" t="s">
        <v>167</v>
      </c>
      <c r="F139" s="12" t="s">
        <v>234</v>
      </c>
      <c r="G139" s="20">
        <f>G140</f>
        <v>0</v>
      </c>
    </row>
    <row r="140" spans="1:7" ht="34.5" customHeight="1" hidden="1">
      <c r="A140" s="55" t="s">
        <v>48</v>
      </c>
      <c r="B140" s="94" t="s">
        <v>0</v>
      </c>
      <c r="C140" s="14" t="s">
        <v>114</v>
      </c>
      <c r="D140" s="12" t="s">
        <v>111</v>
      </c>
      <c r="E140" s="12" t="s">
        <v>167</v>
      </c>
      <c r="F140" s="12" t="s">
        <v>49</v>
      </c>
      <c r="G140" s="20">
        <v>0</v>
      </c>
    </row>
    <row r="141" spans="1:7" ht="23.25" customHeight="1" hidden="1">
      <c r="A141" s="40" t="s">
        <v>100</v>
      </c>
      <c r="B141" s="94" t="s">
        <v>0</v>
      </c>
      <c r="C141" s="9" t="s">
        <v>114</v>
      </c>
      <c r="D141" s="9" t="s">
        <v>111</v>
      </c>
      <c r="E141" s="17" t="s">
        <v>166</v>
      </c>
      <c r="F141" s="9"/>
      <c r="G141" s="19">
        <f>G146+G144+G143+G147</f>
        <v>0</v>
      </c>
    </row>
    <row r="142" spans="1:7" ht="23.25" customHeight="1" hidden="1">
      <c r="A142" s="88" t="s">
        <v>73</v>
      </c>
      <c r="B142" s="94" t="s">
        <v>0</v>
      </c>
      <c r="C142" s="12" t="s">
        <v>114</v>
      </c>
      <c r="D142" s="12" t="s">
        <v>111</v>
      </c>
      <c r="E142" s="14" t="s">
        <v>166</v>
      </c>
      <c r="F142" s="12" t="s">
        <v>65</v>
      </c>
      <c r="G142" s="20">
        <f>G143+G144</f>
        <v>0</v>
      </c>
    </row>
    <row r="143" spans="1:7" ht="29.25" customHeight="1" hidden="1">
      <c r="A143" s="41" t="s">
        <v>59</v>
      </c>
      <c r="B143" s="94" t="s">
        <v>0</v>
      </c>
      <c r="C143" s="12" t="s">
        <v>114</v>
      </c>
      <c r="D143" s="12" t="s">
        <v>111</v>
      </c>
      <c r="E143" s="14" t="s">
        <v>166</v>
      </c>
      <c r="F143" s="12" t="s">
        <v>58</v>
      </c>
      <c r="G143" s="20"/>
    </row>
    <row r="144" spans="1:7" ht="15" customHeight="1" hidden="1">
      <c r="A144" s="41" t="s">
        <v>210</v>
      </c>
      <c r="B144" s="94" t="s">
        <v>0</v>
      </c>
      <c r="C144" s="12" t="s">
        <v>114</v>
      </c>
      <c r="D144" s="12" t="s">
        <v>111</v>
      </c>
      <c r="E144" s="14" t="s">
        <v>166</v>
      </c>
      <c r="F144" s="12" t="s">
        <v>230</v>
      </c>
      <c r="G144" s="20">
        <v>0</v>
      </c>
    </row>
    <row r="145" spans="1:7" ht="17.25" customHeight="1" hidden="1">
      <c r="A145" s="41" t="s">
        <v>56</v>
      </c>
      <c r="B145" s="94" t="s">
        <v>0</v>
      </c>
      <c r="C145" s="12" t="s">
        <v>114</v>
      </c>
      <c r="D145" s="12" t="s">
        <v>111</v>
      </c>
      <c r="E145" s="14" t="s">
        <v>166</v>
      </c>
      <c r="F145" s="12" t="s">
        <v>57</v>
      </c>
      <c r="G145" s="20">
        <f>G146+G147</f>
        <v>0</v>
      </c>
    </row>
    <row r="146" spans="1:7" ht="21" customHeight="1" hidden="1">
      <c r="A146" s="56" t="s">
        <v>51</v>
      </c>
      <c r="B146" s="94" t="s">
        <v>0</v>
      </c>
      <c r="C146" s="12" t="s">
        <v>114</v>
      </c>
      <c r="D146" s="12" t="s">
        <v>111</v>
      </c>
      <c r="E146" s="14" t="s">
        <v>166</v>
      </c>
      <c r="F146" s="12" t="s">
        <v>50</v>
      </c>
      <c r="G146" s="20">
        <v>0</v>
      </c>
    </row>
    <row r="147" spans="1:7" ht="21.75" customHeight="1" hidden="1">
      <c r="A147" s="41" t="s">
        <v>266</v>
      </c>
      <c r="B147" s="94" t="s">
        <v>0</v>
      </c>
      <c r="C147" s="12" t="s">
        <v>114</v>
      </c>
      <c r="D147" s="12" t="s">
        <v>111</v>
      </c>
      <c r="E147" s="14" t="s">
        <v>166</v>
      </c>
      <c r="F147" s="12" t="s">
        <v>189</v>
      </c>
      <c r="G147" s="20">
        <v>0</v>
      </c>
    </row>
    <row r="148" spans="1:7" ht="17.25" customHeight="1" hidden="1">
      <c r="A148" s="40" t="s">
        <v>177</v>
      </c>
      <c r="B148" s="94" t="s">
        <v>0</v>
      </c>
      <c r="C148" s="9" t="s">
        <v>114</v>
      </c>
      <c r="D148" s="9" t="s">
        <v>111</v>
      </c>
      <c r="E148" s="17" t="s">
        <v>176</v>
      </c>
      <c r="F148" s="9"/>
      <c r="G148" s="19">
        <f>SUM(G150)</f>
        <v>0</v>
      </c>
    </row>
    <row r="149" spans="1:7" ht="18" customHeight="1" hidden="1">
      <c r="A149" s="88" t="s">
        <v>73</v>
      </c>
      <c r="B149" s="94" t="s">
        <v>0</v>
      </c>
      <c r="C149" s="12" t="s">
        <v>114</v>
      </c>
      <c r="D149" s="12" t="s">
        <v>111</v>
      </c>
      <c r="E149" s="14" t="s">
        <v>176</v>
      </c>
      <c r="F149" s="12" t="s">
        <v>65</v>
      </c>
      <c r="G149" s="20">
        <f>G150</f>
        <v>0</v>
      </c>
    </row>
    <row r="150" spans="1:7" ht="17.25" customHeight="1" hidden="1">
      <c r="A150" s="41" t="s">
        <v>59</v>
      </c>
      <c r="B150" s="94" t="s">
        <v>0</v>
      </c>
      <c r="C150" s="12" t="s">
        <v>114</v>
      </c>
      <c r="D150" s="12" t="s">
        <v>111</v>
      </c>
      <c r="E150" s="14" t="s">
        <v>176</v>
      </c>
      <c r="F150" s="12" t="s">
        <v>58</v>
      </c>
      <c r="G150" s="20">
        <v>0</v>
      </c>
    </row>
    <row r="151" spans="1:7" ht="15.75" hidden="1">
      <c r="A151" s="40" t="s">
        <v>100</v>
      </c>
      <c r="B151" s="94" t="s">
        <v>0</v>
      </c>
      <c r="C151" s="17" t="s">
        <v>114</v>
      </c>
      <c r="D151" s="17" t="s">
        <v>111</v>
      </c>
      <c r="E151" s="109" t="s">
        <v>308</v>
      </c>
      <c r="F151" s="12"/>
      <c r="G151" s="19">
        <f>G152+G153</f>
        <v>0</v>
      </c>
    </row>
    <row r="152" spans="1:7" ht="25.5" hidden="1">
      <c r="A152" s="88" t="s">
        <v>63</v>
      </c>
      <c r="B152" s="94" t="s">
        <v>0</v>
      </c>
      <c r="C152" s="18" t="s">
        <v>114</v>
      </c>
      <c r="D152" s="18" t="s">
        <v>111</v>
      </c>
      <c r="E152" s="118" t="s">
        <v>166</v>
      </c>
      <c r="F152" s="12" t="s">
        <v>65</v>
      </c>
      <c r="G152" s="20">
        <v>0</v>
      </c>
    </row>
    <row r="153" spans="1:7" ht="31.5" customHeight="1" hidden="1">
      <c r="A153" s="41" t="s">
        <v>266</v>
      </c>
      <c r="B153" s="94" t="s">
        <v>0</v>
      </c>
      <c r="C153" s="18" t="s">
        <v>114</v>
      </c>
      <c r="D153" s="18" t="s">
        <v>111</v>
      </c>
      <c r="E153" s="118" t="s">
        <v>166</v>
      </c>
      <c r="F153" s="12" t="s">
        <v>68</v>
      </c>
      <c r="G153" s="20">
        <v>0</v>
      </c>
    </row>
    <row r="154" spans="1:7" ht="13.5" customHeight="1">
      <c r="A154" s="40" t="s">
        <v>222</v>
      </c>
      <c r="B154" s="141" t="s">
        <v>0</v>
      </c>
      <c r="C154" s="9" t="s">
        <v>114</v>
      </c>
      <c r="D154" s="9" t="s">
        <v>112</v>
      </c>
      <c r="E154" s="9"/>
      <c r="F154" s="9"/>
      <c r="G154" s="19">
        <f>G159+G155</f>
        <v>753357.59</v>
      </c>
    </row>
    <row r="155" spans="1:7" ht="63" customHeight="1">
      <c r="A155" s="40" t="s">
        <v>455</v>
      </c>
      <c r="B155" s="141" t="s">
        <v>0</v>
      </c>
      <c r="C155" s="9" t="s">
        <v>114</v>
      </c>
      <c r="D155" s="9" t="s">
        <v>112</v>
      </c>
      <c r="E155" s="109" t="s">
        <v>454</v>
      </c>
      <c r="F155" s="9"/>
      <c r="G155" s="19">
        <f>G156</f>
        <v>150000</v>
      </c>
    </row>
    <row r="156" spans="1:7" ht="42" customHeight="1">
      <c r="A156" s="40" t="s">
        <v>457</v>
      </c>
      <c r="B156" s="141" t="s">
        <v>0</v>
      </c>
      <c r="C156" s="9" t="s">
        <v>114</v>
      </c>
      <c r="D156" s="9" t="s">
        <v>112</v>
      </c>
      <c r="E156" s="109" t="s">
        <v>456</v>
      </c>
      <c r="F156" s="9"/>
      <c r="G156" s="19">
        <f>G157</f>
        <v>150000</v>
      </c>
    </row>
    <row r="157" spans="1:7" ht="24.75" customHeight="1">
      <c r="A157" s="41" t="s">
        <v>73</v>
      </c>
      <c r="B157" s="94" t="s">
        <v>0</v>
      </c>
      <c r="C157" s="12" t="s">
        <v>114</v>
      </c>
      <c r="D157" s="12" t="s">
        <v>112</v>
      </c>
      <c r="E157" s="111" t="s">
        <v>456</v>
      </c>
      <c r="F157" s="12" t="s">
        <v>65</v>
      </c>
      <c r="G157" s="20">
        <v>150000</v>
      </c>
    </row>
    <row r="158" spans="1:7" ht="1.5" customHeight="1">
      <c r="A158" s="40"/>
      <c r="B158" s="94"/>
      <c r="C158" s="9"/>
      <c r="D158" s="9"/>
      <c r="E158" s="9"/>
      <c r="F158" s="9"/>
      <c r="G158" s="19"/>
    </row>
    <row r="159" spans="1:7" ht="38.25">
      <c r="A159" s="40" t="s">
        <v>280</v>
      </c>
      <c r="B159" s="94" t="s">
        <v>0</v>
      </c>
      <c r="C159" s="9" t="s">
        <v>114</v>
      </c>
      <c r="D159" s="9" t="s">
        <v>112</v>
      </c>
      <c r="E159" s="9" t="s">
        <v>141</v>
      </c>
      <c r="F159" s="9"/>
      <c r="G159" s="19">
        <f>G160</f>
        <v>603357.59</v>
      </c>
    </row>
    <row r="160" spans="1:7" ht="15.75">
      <c r="A160" s="40" t="s">
        <v>100</v>
      </c>
      <c r="B160" s="94" t="s">
        <v>0</v>
      </c>
      <c r="C160" s="9" t="s">
        <v>114</v>
      </c>
      <c r="D160" s="9" t="s">
        <v>112</v>
      </c>
      <c r="E160" s="9" t="s">
        <v>159</v>
      </c>
      <c r="F160" s="9"/>
      <c r="G160" s="19">
        <f>G161</f>
        <v>603357.59</v>
      </c>
    </row>
    <row r="161" spans="1:7" ht="15.75">
      <c r="A161" s="40" t="s">
        <v>222</v>
      </c>
      <c r="B161" s="94" t="s">
        <v>0</v>
      </c>
      <c r="C161" s="9" t="s">
        <v>114</v>
      </c>
      <c r="D161" s="9" t="s">
        <v>112</v>
      </c>
      <c r="E161" s="9" t="s">
        <v>171</v>
      </c>
      <c r="F161" s="9"/>
      <c r="G161" s="19">
        <f>G162+G164+G166</f>
        <v>603357.59</v>
      </c>
    </row>
    <row r="162" spans="1:7" ht="15.75">
      <c r="A162" s="40" t="s">
        <v>223</v>
      </c>
      <c r="B162" s="94" t="s">
        <v>0</v>
      </c>
      <c r="C162" s="9" t="s">
        <v>114</v>
      </c>
      <c r="D162" s="9" t="s">
        <v>112</v>
      </c>
      <c r="E162" s="9" t="s">
        <v>170</v>
      </c>
      <c r="F162" s="9"/>
      <c r="G162" s="19">
        <f>G163</f>
        <v>249857.59</v>
      </c>
    </row>
    <row r="163" spans="1:7" ht="24.75" customHeight="1">
      <c r="A163" s="88" t="s">
        <v>73</v>
      </c>
      <c r="B163" s="94" t="s">
        <v>0</v>
      </c>
      <c r="C163" s="29" t="s">
        <v>114</v>
      </c>
      <c r="D163" s="29" t="s">
        <v>112</v>
      </c>
      <c r="E163" s="29" t="s">
        <v>170</v>
      </c>
      <c r="F163" s="29" t="s">
        <v>65</v>
      </c>
      <c r="G163" s="20">
        <v>249857.59</v>
      </c>
    </row>
    <row r="164" spans="1:7" ht="15.75" hidden="1">
      <c r="A164" s="40" t="s">
        <v>101</v>
      </c>
      <c r="B164" s="94" t="s">
        <v>0</v>
      </c>
      <c r="C164" s="9" t="s">
        <v>114</v>
      </c>
      <c r="D164" s="9" t="s">
        <v>112</v>
      </c>
      <c r="E164" s="9" t="s">
        <v>169</v>
      </c>
      <c r="F164" s="9"/>
      <c r="G164" s="19">
        <f>G165</f>
        <v>0</v>
      </c>
    </row>
    <row r="165" spans="1:7" ht="25.5" hidden="1">
      <c r="A165" s="88" t="s">
        <v>73</v>
      </c>
      <c r="B165" s="94" t="s">
        <v>0</v>
      </c>
      <c r="C165" s="12" t="s">
        <v>114</v>
      </c>
      <c r="D165" s="12" t="s">
        <v>112</v>
      </c>
      <c r="E165" s="12" t="s">
        <v>169</v>
      </c>
      <c r="F165" s="12" t="s">
        <v>65</v>
      </c>
      <c r="G165" s="20">
        <v>0</v>
      </c>
    </row>
    <row r="166" spans="1:7" ht="25.5">
      <c r="A166" s="40" t="s">
        <v>102</v>
      </c>
      <c r="B166" s="94" t="s">
        <v>0</v>
      </c>
      <c r="C166" s="9" t="s">
        <v>114</v>
      </c>
      <c r="D166" s="9" t="s">
        <v>112</v>
      </c>
      <c r="E166" s="9" t="s">
        <v>168</v>
      </c>
      <c r="F166" s="9"/>
      <c r="G166" s="19">
        <f>G167</f>
        <v>353500</v>
      </c>
    </row>
    <row r="167" spans="1:7" ht="25.5">
      <c r="A167" s="88" t="s">
        <v>73</v>
      </c>
      <c r="B167" s="94" t="s">
        <v>0</v>
      </c>
      <c r="C167" s="12" t="s">
        <v>114</v>
      </c>
      <c r="D167" s="12" t="s">
        <v>112</v>
      </c>
      <c r="E167" s="12" t="s">
        <v>168</v>
      </c>
      <c r="F167" s="12" t="s">
        <v>65</v>
      </c>
      <c r="G167" s="20">
        <v>353500</v>
      </c>
    </row>
    <row r="168" spans="1:7" ht="12.75" customHeight="1">
      <c r="A168" s="87" t="s">
        <v>386</v>
      </c>
      <c r="B168" s="141" t="s">
        <v>0</v>
      </c>
      <c r="C168" s="9" t="s">
        <v>114</v>
      </c>
      <c r="D168" s="9" t="s">
        <v>114</v>
      </c>
      <c r="E168" s="12"/>
      <c r="F168" s="12"/>
      <c r="G168" s="19">
        <f>G169+G171</f>
        <v>100000</v>
      </c>
    </row>
    <row r="169" spans="1:7" ht="24.75" customHeight="1">
      <c r="A169" s="88" t="s">
        <v>387</v>
      </c>
      <c r="B169" s="94" t="s">
        <v>0</v>
      </c>
      <c r="C169" s="12" t="s">
        <v>114</v>
      </c>
      <c r="D169" s="12" t="s">
        <v>114</v>
      </c>
      <c r="E169" s="12" t="s">
        <v>306</v>
      </c>
      <c r="F169" s="12"/>
      <c r="G169" s="20">
        <f>G170</f>
        <v>100000</v>
      </c>
    </row>
    <row r="170" spans="1:7" ht="30" customHeight="1">
      <c r="A170" s="88" t="s">
        <v>73</v>
      </c>
      <c r="B170" s="94" t="s">
        <v>0</v>
      </c>
      <c r="C170" s="12" t="s">
        <v>114</v>
      </c>
      <c r="D170" s="12" t="s">
        <v>114</v>
      </c>
      <c r="E170" s="12" t="s">
        <v>306</v>
      </c>
      <c r="F170" s="12" t="s">
        <v>65</v>
      </c>
      <c r="G170" s="20">
        <v>100000</v>
      </c>
    </row>
    <row r="171" spans="1:7" ht="0.75" customHeight="1">
      <c r="A171" s="87" t="s">
        <v>387</v>
      </c>
      <c r="B171" s="141" t="s">
        <v>0</v>
      </c>
      <c r="C171" s="9" t="s">
        <v>114</v>
      </c>
      <c r="D171" s="9" t="s">
        <v>114</v>
      </c>
      <c r="E171" s="9" t="s">
        <v>405</v>
      </c>
      <c r="F171" s="9"/>
      <c r="G171" s="19">
        <f>G172</f>
        <v>0</v>
      </c>
    </row>
    <row r="172" spans="1:7" ht="30" customHeight="1" hidden="1">
      <c r="A172" s="88" t="s">
        <v>73</v>
      </c>
      <c r="B172" s="94" t="s">
        <v>0</v>
      </c>
      <c r="C172" s="12" t="s">
        <v>114</v>
      </c>
      <c r="D172" s="12" t="s">
        <v>114</v>
      </c>
      <c r="E172" s="12" t="s">
        <v>405</v>
      </c>
      <c r="F172" s="12" t="s">
        <v>65</v>
      </c>
      <c r="G172" s="20">
        <v>0</v>
      </c>
    </row>
    <row r="173" spans="1:7" ht="14.25" customHeight="1" hidden="1">
      <c r="A173" s="87" t="s">
        <v>389</v>
      </c>
      <c r="B173" s="94"/>
      <c r="C173" s="9" t="s">
        <v>388</v>
      </c>
      <c r="D173" s="9"/>
      <c r="E173" s="109"/>
      <c r="F173" s="109"/>
      <c r="G173" s="19">
        <f>G174</f>
        <v>0</v>
      </c>
    </row>
    <row r="174" spans="1:7" ht="19.5" customHeight="1" hidden="1">
      <c r="A174" s="87" t="s">
        <v>390</v>
      </c>
      <c r="B174" s="94"/>
      <c r="C174" s="12" t="s">
        <v>388</v>
      </c>
      <c r="D174" s="12" t="s">
        <v>114</v>
      </c>
      <c r="E174" s="109" t="s">
        <v>385</v>
      </c>
      <c r="F174" s="111"/>
      <c r="G174" s="19">
        <f>G175</f>
        <v>0</v>
      </c>
    </row>
    <row r="175" spans="1:7" ht="41.25" customHeight="1" hidden="1">
      <c r="A175" s="209" t="s">
        <v>364</v>
      </c>
      <c r="B175" s="94"/>
      <c r="C175" s="9" t="s">
        <v>388</v>
      </c>
      <c r="D175" s="9" t="s">
        <v>114</v>
      </c>
      <c r="E175" s="150" t="s">
        <v>363</v>
      </c>
      <c r="F175" s="152"/>
      <c r="G175" s="19">
        <f>G177</f>
        <v>0</v>
      </c>
    </row>
    <row r="176" spans="1:7" ht="30" customHeight="1" hidden="1">
      <c r="A176" s="211" t="s">
        <v>62</v>
      </c>
      <c r="B176" s="94"/>
      <c r="C176" s="12" t="s">
        <v>388</v>
      </c>
      <c r="D176" s="12" t="s">
        <v>114</v>
      </c>
      <c r="E176" s="152" t="s">
        <v>365</v>
      </c>
      <c r="F176" s="210" t="s">
        <v>64</v>
      </c>
      <c r="G176" s="20"/>
    </row>
    <row r="177" spans="1:7" ht="30" customHeight="1" hidden="1">
      <c r="A177" s="212" t="s">
        <v>93</v>
      </c>
      <c r="B177" s="94"/>
      <c r="C177" s="12" t="s">
        <v>388</v>
      </c>
      <c r="D177" s="12" t="s">
        <v>114</v>
      </c>
      <c r="E177" s="152" t="s">
        <v>365</v>
      </c>
      <c r="F177" s="210" t="s">
        <v>65</v>
      </c>
      <c r="G177" s="20">
        <v>0</v>
      </c>
    </row>
    <row r="178" spans="1:7" ht="16.5">
      <c r="A178" s="47" t="s">
        <v>103</v>
      </c>
      <c r="B178" s="95" t="s">
        <v>0</v>
      </c>
      <c r="C178" s="46" t="s">
        <v>115</v>
      </c>
      <c r="D178" s="46"/>
      <c r="E178" s="46"/>
      <c r="F178" s="46"/>
      <c r="G178" s="48">
        <f>G179</f>
        <v>1000</v>
      </c>
    </row>
    <row r="179" spans="1:7" ht="25.5">
      <c r="A179" s="40" t="s">
        <v>309</v>
      </c>
      <c r="B179" s="94" t="s">
        <v>0</v>
      </c>
      <c r="C179" s="9" t="s">
        <v>115</v>
      </c>
      <c r="D179" s="9" t="s">
        <v>114</v>
      </c>
      <c r="E179" s="109"/>
      <c r="F179" s="109"/>
      <c r="G179" s="19">
        <f>G180</f>
        <v>1000</v>
      </c>
    </row>
    <row r="180" spans="1:7" ht="38.25">
      <c r="A180" s="79" t="s">
        <v>466</v>
      </c>
      <c r="B180" s="94" t="s">
        <v>0</v>
      </c>
      <c r="C180" s="9" t="s">
        <v>115</v>
      </c>
      <c r="D180" s="9" t="s">
        <v>114</v>
      </c>
      <c r="E180" s="109" t="s">
        <v>274</v>
      </c>
      <c r="F180" s="109"/>
      <c r="G180" s="19">
        <f>G181</f>
        <v>1000</v>
      </c>
    </row>
    <row r="181" spans="1:7" ht="15.75">
      <c r="A181" s="79" t="s">
        <v>310</v>
      </c>
      <c r="B181" s="94" t="s">
        <v>0</v>
      </c>
      <c r="C181" s="9" t="s">
        <v>115</v>
      </c>
      <c r="D181" s="9" t="s">
        <v>114</v>
      </c>
      <c r="E181" s="109" t="s">
        <v>275</v>
      </c>
      <c r="F181" s="109"/>
      <c r="G181" s="19">
        <f>G182</f>
        <v>1000</v>
      </c>
    </row>
    <row r="182" spans="1:7" ht="15.75">
      <c r="A182" s="40" t="s">
        <v>311</v>
      </c>
      <c r="B182" s="94" t="s">
        <v>0</v>
      </c>
      <c r="C182" s="9" t="s">
        <v>115</v>
      </c>
      <c r="D182" s="9" t="s">
        <v>114</v>
      </c>
      <c r="E182" s="109" t="s">
        <v>312</v>
      </c>
      <c r="F182" s="109"/>
      <c r="G182" s="19">
        <f>G183</f>
        <v>1000</v>
      </c>
    </row>
    <row r="183" spans="1:7" ht="25.5">
      <c r="A183" s="88" t="s">
        <v>73</v>
      </c>
      <c r="B183" s="94" t="s">
        <v>0</v>
      </c>
      <c r="C183" s="12" t="s">
        <v>115</v>
      </c>
      <c r="D183" s="12" t="s">
        <v>114</v>
      </c>
      <c r="E183" s="111" t="s">
        <v>312</v>
      </c>
      <c r="F183" s="111" t="s">
        <v>65</v>
      </c>
      <c r="G183" s="20">
        <v>1000</v>
      </c>
    </row>
    <row r="184" spans="1:7" ht="16.5">
      <c r="A184" s="47" t="s">
        <v>104</v>
      </c>
      <c r="B184" s="158" t="s">
        <v>0</v>
      </c>
      <c r="C184" s="46" t="s">
        <v>116</v>
      </c>
      <c r="D184" s="46"/>
      <c r="E184" s="46"/>
      <c r="F184" s="46"/>
      <c r="G184" s="48">
        <f>G185+G199</f>
        <v>4482786.29</v>
      </c>
    </row>
    <row r="185" spans="1:7" ht="15.75">
      <c r="A185" s="40" t="s">
        <v>105</v>
      </c>
      <c r="B185" s="141" t="s">
        <v>0</v>
      </c>
      <c r="C185" s="9" t="s">
        <v>116</v>
      </c>
      <c r="D185" s="9" t="s">
        <v>110</v>
      </c>
      <c r="E185" s="9"/>
      <c r="F185" s="9"/>
      <c r="G185" s="19">
        <f>G194+G186+G191</f>
        <v>2372156.29</v>
      </c>
    </row>
    <row r="186" spans="1:7" ht="24" customHeight="1">
      <c r="A186" s="42" t="s">
        <v>361</v>
      </c>
      <c r="B186" s="141" t="s">
        <v>0</v>
      </c>
      <c r="C186" s="9" t="s">
        <v>116</v>
      </c>
      <c r="D186" s="9" t="s">
        <v>110</v>
      </c>
      <c r="E186" s="109" t="s">
        <v>271</v>
      </c>
      <c r="F186" s="109"/>
      <c r="G186" s="19">
        <f>G190</f>
        <v>395000</v>
      </c>
    </row>
    <row r="187" spans="1:7" ht="24.75" customHeight="1" hidden="1">
      <c r="A187" s="40" t="s">
        <v>362</v>
      </c>
      <c r="B187" s="141" t="s">
        <v>0</v>
      </c>
      <c r="C187" s="9" t="s">
        <v>116</v>
      </c>
      <c r="D187" s="9" t="s">
        <v>110</v>
      </c>
      <c r="E187" s="109" t="s">
        <v>80</v>
      </c>
      <c r="F187" s="109"/>
      <c r="G187" s="154">
        <f>G188</f>
        <v>0</v>
      </c>
    </row>
    <row r="188" spans="1:7" ht="24.75" customHeight="1" hidden="1">
      <c r="A188" s="40" t="s">
        <v>319</v>
      </c>
      <c r="B188" s="141" t="s">
        <v>0</v>
      </c>
      <c r="C188" s="9" t="s">
        <v>116</v>
      </c>
      <c r="D188" s="9" t="s">
        <v>110</v>
      </c>
      <c r="E188" s="109" t="s">
        <v>317</v>
      </c>
      <c r="F188" s="109"/>
      <c r="G188" s="154">
        <v>0</v>
      </c>
    </row>
    <row r="189" spans="1:7" ht="24.75" customHeight="1" hidden="1">
      <c r="A189" s="40" t="s">
        <v>398</v>
      </c>
      <c r="B189" s="141" t="s">
        <v>0</v>
      </c>
      <c r="C189" s="9" t="s">
        <v>116</v>
      </c>
      <c r="D189" s="9" t="s">
        <v>110</v>
      </c>
      <c r="E189" s="109" t="s">
        <v>317</v>
      </c>
      <c r="F189" s="109"/>
      <c r="G189" s="154">
        <v>0</v>
      </c>
    </row>
    <row r="190" spans="1:7" ht="24.75" customHeight="1">
      <c r="A190" s="88" t="s">
        <v>73</v>
      </c>
      <c r="B190" s="94" t="s">
        <v>0</v>
      </c>
      <c r="C190" s="12" t="s">
        <v>116</v>
      </c>
      <c r="D190" s="12" t="s">
        <v>110</v>
      </c>
      <c r="E190" s="111" t="s">
        <v>317</v>
      </c>
      <c r="F190" s="111" t="s">
        <v>65</v>
      </c>
      <c r="G190" s="20">
        <v>395000</v>
      </c>
    </row>
    <row r="191" spans="1:7" ht="30" customHeight="1">
      <c r="A191" s="87" t="s">
        <v>488</v>
      </c>
      <c r="B191" s="141" t="s">
        <v>0</v>
      </c>
      <c r="C191" s="9" t="s">
        <v>116</v>
      </c>
      <c r="D191" s="9" t="s">
        <v>110</v>
      </c>
      <c r="E191" s="109" t="s">
        <v>487</v>
      </c>
      <c r="F191" s="109"/>
      <c r="G191" s="19">
        <f>G193</f>
        <v>110000</v>
      </c>
    </row>
    <row r="192" spans="1:7" ht="18" customHeight="1">
      <c r="A192" s="240" t="s">
        <v>491</v>
      </c>
      <c r="B192" s="141" t="s">
        <v>0</v>
      </c>
      <c r="C192" s="9" t="s">
        <v>116</v>
      </c>
      <c r="D192" s="9" t="s">
        <v>110</v>
      </c>
      <c r="E192" s="109" t="s">
        <v>489</v>
      </c>
      <c r="F192" s="109"/>
      <c r="G192" s="19">
        <f>G193</f>
        <v>110000</v>
      </c>
    </row>
    <row r="193" spans="1:7" ht="30.75" customHeight="1">
      <c r="A193" s="88" t="s">
        <v>73</v>
      </c>
      <c r="B193" s="94" t="s">
        <v>0</v>
      </c>
      <c r="C193" s="12" t="s">
        <v>116</v>
      </c>
      <c r="D193" s="12" t="s">
        <v>110</v>
      </c>
      <c r="E193" s="111" t="s">
        <v>489</v>
      </c>
      <c r="F193" s="111" t="s">
        <v>65</v>
      </c>
      <c r="G193" s="20">
        <v>110000</v>
      </c>
    </row>
    <row r="194" spans="1:7" ht="38.25">
      <c r="A194" s="40" t="s">
        <v>280</v>
      </c>
      <c r="B194" s="94" t="s">
        <v>0</v>
      </c>
      <c r="C194" s="9" t="s">
        <v>116</v>
      </c>
      <c r="D194" s="9" t="s">
        <v>110</v>
      </c>
      <c r="E194" s="9" t="s">
        <v>141</v>
      </c>
      <c r="F194" s="9"/>
      <c r="G194" s="19">
        <f>G195</f>
        <v>1867156.29</v>
      </c>
    </row>
    <row r="195" spans="1:7" ht="38.25">
      <c r="A195" s="40" t="s">
        <v>289</v>
      </c>
      <c r="B195" s="94" t="s">
        <v>0</v>
      </c>
      <c r="C195" s="9" t="s">
        <v>116</v>
      </c>
      <c r="D195" s="9" t="s">
        <v>110</v>
      </c>
      <c r="E195" s="9" t="s">
        <v>140</v>
      </c>
      <c r="F195" s="9"/>
      <c r="G195" s="19">
        <f>G196</f>
        <v>1867156.29</v>
      </c>
    </row>
    <row r="196" spans="1:7" ht="25.5">
      <c r="A196" s="40" t="s">
        <v>224</v>
      </c>
      <c r="B196" s="94" t="s">
        <v>0</v>
      </c>
      <c r="C196" s="9" t="s">
        <v>116</v>
      </c>
      <c r="D196" s="9" t="s">
        <v>110</v>
      </c>
      <c r="E196" s="9" t="s">
        <v>142</v>
      </c>
      <c r="F196" s="9"/>
      <c r="G196" s="19">
        <f>G198</f>
        <v>1867156.29</v>
      </c>
    </row>
    <row r="197" spans="1:7" ht="15.75">
      <c r="A197" s="41" t="s">
        <v>314</v>
      </c>
      <c r="B197" s="94" t="s">
        <v>0</v>
      </c>
      <c r="C197" s="12" t="s">
        <v>116</v>
      </c>
      <c r="D197" s="12" t="s">
        <v>110</v>
      </c>
      <c r="E197" s="111" t="s">
        <v>142</v>
      </c>
      <c r="F197" s="111" t="s">
        <v>313</v>
      </c>
      <c r="G197" s="19">
        <f>G198</f>
        <v>1867156.29</v>
      </c>
    </row>
    <row r="198" spans="1:7" ht="38.25">
      <c r="A198" s="41" t="s">
        <v>316</v>
      </c>
      <c r="B198" s="94" t="s">
        <v>0</v>
      </c>
      <c r="C198" s="12" t="s">
        <v>116</v>
      </c>
      <c r="D198" s="12" t="s">
        <v>110</v>
      </c>
      <c r="E198" s="111" t="s">
        <v>142</v>
      </c>
      <c r="F198" s="111" t="s">
        <v>315</v>
      </c>
      <c r="G198" s="20">
        <v>1867156.29</v>
      </c>
    </row>
    <row r="199" spans="1:7" ht="15.75">
      <c r="A199" s="40" t="s">
        <v>106</v>
      </c>
      <c r="B199" s="94" t="s">
        <v>0</v>
      </c>
      <c r="C199" s="9" t="s">
        <v>116</v>
      </c>
      <c r="D199" s="9" t="s">
        <v>113</v>
      </c>
      <c r="E199" s="9"/>
      <c r="F199" s="9"/>
      <c r="G199" s="19">
        <f>G200+G204+G208</f>
        <v>2110630</v>
      </c>
    </row>
    <row r="200" spans="1:7" ht="38.25">
      <c r="A200" s="42" t="s">
        <v>447</v>
      </c>
      <c r="B200" s="94" t="s">
        <v>0</v>
      </c>
      <c r="C200" s="9" t="s">
        <v>116</v>
      </c>
      <c r="D200" s="9" t="s">
        <v>113</v>
      </c>
      <c r="E200" s="109" t="s">
        <v>144</v>
      </c>
      <c r="F200" s="109"/>
      <c r="G200" s="19">
        <f>G201</f>
        <v>62000</v>
      </c>
    </row>
    <row r="201" spans="1:7" ht="25.5">
      <c r="A201" s="40" t="s">
        <v>147</v>
      </c>
      <c r="B201" s="94" t="s">
        <v>0</v>
      </c>
      <c r="C201" s="9" t="s">
        <v>116</v>
      </c>
      <c r="D201" s="9" t="s">
        <v>113</v>
      </c>
      <c r="E201" s="109" t="s">
        <v>145</v>
      </c>
      <c r="F201" s="109"/>
      <c r="G201" s="19">
        <f>G202</f>
        <v>62000</v>
      </c>
    </row>
    <row r="202" spans="1:7" ht="25.5">
      <c r="A202" s="40" t="s">
        <v>211</v>
      </c>
      <c r="B202" s="94" t="s">
        <v>0</v>
      </c>
      <c r="C202" s="9" t="s">
        <v>116</v>
      </c>
      <c r="D202" s="9" t="s">
        <v>113</v>
      </c>
      <c r="E202" s="109" t="s">
        <v>284</v>
      </c>
      <c r="F202" s="109"/>
      <c r="G202" s="19">
        <f>G203</f>
        <v>62000</v>
      </c>
    </row>
    <row r="203" spans="1:7" ht="25.5">
      <c r="A203" s="88" t="s">
        <v>73</v>
      </c>
      <c r="B203" s="94" t="s">
        <v>0</v>
      </c>
      <c r="C203" s="12" t="s">
        <v>116</v>
      </c>
      <c r="D203" s="12" t="s">
        <v>113</v>
      </c>
      <c r="E203" s="111" t="s">
        <v>284</v>
      </c>
      <c r="F203" s="111" t="s">
        <v>65</v>
      </c>
      <c r="G203" s="20">
        <v>62000</v>
      </c>
    </row>
    <row r="204" spans="1:7" ht="0.75" customHeight="1">
      <c r="A204" s="42" t="s">
        <v>358</v>
      </c>
      <c r="B204" s="94" t="s">
        <v>0</v>
      </c>
      <c r="C204" s="9" t="s">
        <v>116</v>
      </c>
      <c r="D204" s="9" t="s">
        <v>113</v>
      </c>
      <c r="E204" s="109" t="s">
        <v>271</v>
      </c>
      <c r="F204" s="109"/>
      <c r="G204" s="19">
        <f>G205</f>
        <v>0</v>
      </c>
    </row>
    <row r="205" spans="1:7" ht="15.75" hidden="1">
      <c r="A205" s="40" t="s">
        <v>318</v>
      </c>
      <c r="B205" s="94" t="s">
        <v>0</v>
      </c>
      <c r="C205" s="9" t="s">
        <v>116</v>
      </c>
      <c r="D205" s="9" t="s">
        <v>113</v>
      </c>
      <c r="E205" s="109" t="s">
        <v>80</v>
      </c>
      <c r="F205" s="109"/>
      <c r="G205" s="19">
        <f>G206</f>
        <v>0</v>
      </c>
    </row>
    <row r="206" spans="1:7" ht="15.75" hidden="1">
      <c r="A206" s="40" t="s">
        <v>319</v>
      </c>
      <c r="B206" s="94" t="s">
        <v>0</v>
      </c>
      <c r="C206" s="9" t="s">
        <v>116</v>
      </c>
      <c r="D206" s="9" t="s">
        <v>113</v>
      </c>
      <c r="E206" s="109" t="s">
        <v>317</v>
      </c>
      <c r="F206" s="109"/>
      <c r="G206" s="19">
        <f>G207</f>
        <v>0</v>
      </c>
    </row>
    <row r="207" spans="1:7" ht="25.5" hidden="1">
      <c r="A207" s="88" t="s">
        <v>73</v>
      </c>
      <c r="B207" s="94" t="s">
        <v>0</v>
      </c>
      <c r="C207" s="12" t="s">
        <v>116</v>
      </c>
      <c r="D207" s="12" t="s">
        <v>113</v>
      </c>
      <c r="E207" s="111" t="s">
        <v>317</v>
      </c>
      <c r="F207" s="111" t="s">
        <v>65</v>
      </c>
      <c r="G207" s="20">
        <v>0</v>
      </c>
    </row>
    <row r="208" spans="1:7" ht="38.25">
      <c r="A208" s="40" t="s">
        <v>280</v>
      </c>
      <c r="B208" s="94" t="s">
        <v>0</v>
      </c>
      <c r="C208" s="9" t="s">
        <v>116</v>
      </c>
      <c r="D208" s="9" t="s">
        <v>113</v>
      </c>
      <c r="E208" s="9" t="s">
        <v>141</v>
      </c>
      <c r="F208" s="9"/>
      <c r="G208" s="19">
        <f>G209</f>
        <v>2048630</v>
      </c>
    </row>
    <row r="209" spans="1:7" ht="38.25">
      <c r="A209" s="40" t="s">
        <v>289</v>
      </c>
      <c r="B209" s="94" t="s">
        <v>0</v>
      </c>
      <c r="C209" s="9" t="s">
        <v>116</v>
      </c>
      <c r="D209" s="9" t="s">
        <v>113</v>
      </c>
      <c r="E209" s="9" t="s">
        <v>140</v>
      </c>
      <c r="F209" s="9"/>
      <c r="G209" s="19">
        <f>G210</f>
        <v>2048630</v>
      </c>
    </row>
    <row r="210" spans="1:7" ht="63.75">
      <c r="A210" s="40" t="s">
        <v>137</v>
      </c>
      <c r="B210" s="94" t="s">
        <v>0</v>
      </c>
      <c r="C210" s="9" t="s">
        <v>116</v>
      </c>
      <c r="D210" s="9" t="s">
        <v>113</v>
      </c>
      <c r="E210" s="9" t="s">
        <v>138</v>
      </c>
      <c r="F210" s="9"/>
      <c r="G210" s="19">
        <f>G211+G212</f>
        <v>2048630</v>
      </c>
    </row>
    <row r="211" spans="1:7" ht="25.5">
      <c r="A211" s="88" t="s">
        <v>70</v>
      </c>
      <c r="B211" s="94" t="s">
        <v>0</v>
      </c>
      <c r="C211" s="12" t="s">
        <v>116</v>
      </c>
      <c r="D211" s="12" t="s">
        <v>113</v>
      </c>
      <c r="E211" s="12" t="s">
        <v>138</v>
      </c>
      <c r="F211" s="12" t="s">
        <v>67</v>
      </c>
      <c r="G211" s="20">
        <v>2038630</v>
      </c>
    </row>
    <row r="212" spans="1:7" ht="25.5">
      <c r="A212" s="88" t="s">
        <v>73</v>
      </c>
      <c r="B212" s="94" t="s">
        <v>0</v>
      </c>
      <c r="C212" s="14" t="s">
        <v>116</v>
      </c>
      <c r="D212" s="14" t="s">
        <v>113</v>
      </c>
      <c r="E212" s="12" t="s">
        <v>138</v>
      </c>
      <c r="F212" s="12" t="s">
        <v>65</v>
      </c>
      <c r="G212" s="20">
        <v>10000</v>
      </c>
    </row>
    <row r="213" spans="1:7" ht="38.25" hidden="1">
      <c r="A213" s="79" t="s">
        <v>81</v>
      </c>
      <c r="B213" s="94" t="s">
        <v>0</v>
      </c>
      <c r="C213" s="9">
        <v>10</v>
      </c>
      <c r="D213" s="9" t="s">
        <v>112</v>
      </c>
      <c r="E213" s="9" t="s">
        <v>132</v>
      </c>
      <c r="F213" s="9"/>
      <c r="G213" s="19">
        <f>G214</f>
        <v>0</v>
      </c>
    </row>
    <row r="214" spans="1:7" ht="15" customHeight="1" hidden="1">
      <c r="A214" s="79" t="s">
        <v>136</v>
      </c>
      <c r="B214" s="94" t="s">
        <v>0</v>
      </c>
      <c r="C214" s="9" t="s">
        <v>232</v>
      </c>
      <c r="D214" s="9" t="s">
        <v>112</v>
      </c>
      <c r="E214" s="9" t="s">
        <v>135</v>
      </c>
      <c r="F214" s="9"/>
      <c r="G214" s="34">
        <f>G215</f>
        <v>0</v>
      </c>
    </row>
    <row r="215" spans="1:7" ht="25.5" hidden="1">
      <c r="A215" s="40" t="s">
        <v>108</v>
      </c>
      <c r="B215" s="94" t="s">
        <v>0</v>
      </c>
      <c r="C215" s="9" t="s">
        <v>232</v>
      </c>
      <c r="D215" s="9" t="s">
        <v>112</v>
      </c>
      <c r="E215" s="9" t="s">
        <v>134</v>
      </c>
      <c r="F215" s="9"/>
      <c r="G215" s="19">
        <f>G216</f>
        <v>0</v>
      </c>
    </row>
    <row r="216" spans="1:7" ht="25.5" hidden="1">
      <c r="A216" s="40" t="s">
        <v>227</v>
      </c>
      <c r="B216" s="94" t="s">
        <v>0</v>
      </c>
      <c r="C216" s="9">
        <v>10</v>
      </c>
      <c r="D216" s="9" t="s">
        <v>112</v>
      </c>
      <c r="E216" s="9" t="s">
        <v>133</v>
      </c>
      <c r="F216" s="9"/>
      <c r="G216" s="19">
        <f>G218</f>
        <v>0</v>
      </c>
    </row>
    <row r="217" spans="1:7" ht="15.75" hidden="1">
      <c r="A217" s="41" t="s">
        <v>76</v>
      </c>
      <c r="B217" s="94" t="s">
        <v>0</v>
      </c>
      <c r="C217" s="12" t="s">
        <v>232</v>
      </c>
      <c r="D217" s="12" t="s">
        <v>112</v>
      </c>
      <c r="E217" s="12" t="s">
        <v>133</v>
      </c>
      <c r="F217" s="12" t="s">
        <v>71</v>
      </c>
      <c r="G217" s="19">
        <f>G218</f>
        <v>0</v>
      </c>
    </row>
    <row r="218" spans="1:7" ht="25.5" hidden="1">
      <c r="A218" s="41" t="s">
        <v>228</v>
      </c>
      <c r="B218" s="94" t="s">
        <v>0</v>
      </c>
      <c r="C218" s="12" t="s">
        <v>232</v>
      </c>
      <c r="D218" s="12" t="s">
        <v>112</v>
      </c>
      <c r="E218" s="12" t="s">
        <v>133</v>
      </c>
      <c r="F218" s="12" t="s">
        <v>236</v>
      </c>
      <c r="G218" s="20">
        <v>0</v>
      </c>
    </row>
    <row r="219" spans="1:7" ht="16.5">
      <c r="A219" s="47" t="s">
        <v>226</v>
      </c>
      <c r="B219" s="95" t="s">
        <v>0</v>
      </c>
      <c r="C219" s="46">
        <v>10</v>
      </c>
      <c r="D219" s="46"/>
      <c r="E219" s="110"/>
      <c r="F219" s="110"/>
      <c r="G219" s="48">
        <f>G220+G226</f>
        <v>470768</v>
      </c>
    </row>
    <row r="220" spans="1:7" ht="15.75">
      <c r="A220" s="40" t="s">
        <v>107</v>
      </c>
      <c r="B220" s="94" t="s">
        <v>0</v>
      </c>
      <c r="C220" s="9">
        <v>10</v>
      </c>
      <c r="D220" s="9" t="s">
        <v>110</v>
      </c>
      <c r="E220" s="109"/>
      <c r="F220" s="109"/>
      <c r="G220" s="19">
        <f>G221</f>
        <v>410768</v>
      </c>
    </row>
    <row r="221" spans="1:7" ht="38.25">
      <c r="A221" s="79" t="s">
        <v>468</v>
      </c>
      <c r="B221" s="94" t="s">
        <v>0</v>
      </c>
      <c r="C221" s="9">
        <v>10</v>
      </c>
      <c r="D221" s="9" t="s">
        <v>110</v>
      </c>
      <c r="E221" s="109" t="s">
        <v>132</v>
      </c>
      <c r="F221" s="109"/>
      <c r="G221" s="19">
        <f>G222</f>
        <v>410768</v>
      </c>
    </row>
    <row r="222" spans="1:7" ht="25.5">
      <c r="A222" s="79" t="s">
        <v>136</v>
      </c>
      <c r="B222" s="94" t="s">
        <v>0</v>
      </c>
      <c r="C222" s="9" t="s">
        <v>232</v>
      </c>
      <c r="D222" s="9" t="s">
        <v>110</v>
      </c>
      <c r="E222" s="109" t="s">
        <v>135</v>
      </c>
      <c r="F222" s="109"/>
      <c r="G222" s="34">
        <f>G223</f>
        <v>410768</v>
      </c>
    </row>
    <row r="223" spans="1:7" ht="25.5">
      <c r="A223" s="40" t="s">
        <v>108</v>
      </c>
      <c r="B223" s="94" t="s">
        <v>0</v>
      </c>
      <c r="C223" s="9" t="s">
        <v>232</v>
      </c>
      <c r="D223" s="9" t="s">
        <v>110</v>
      </c>
      <c r="E223" s="109" t="s">
        <v>320</v>
      </c>
      <c r="F223" s="109"/>
      <c r="G223" s="19">
        <f>G224</f>
        <v>410768</v>
      </c>
    </row>
    <row r="224" spans="1:7" ht="25.5">
      <c r="A224" s="40" t="s">
        <v>321</v>
      </c>
      <c r="B224" s="94" t="s">
        <v>0</v>
      </c>
      <c r="C224" s="9">
        <v>10</v>
      </c>
      <c r="D224" s="9" t="s">
        <v>110</v>
      </c>
      <c r="E224" s="109" t="s">
        <v>322</v>
      </c>
      <c r="F224" s="109"/>
      <c r="G224" s="19">
        <f>G225</f>
        <v>410768</v>
      </c>
    </row>
    <row r="225" spans="1:7" ht="15.75">
      <c r="A225" s="41" t="s">
        <v>109</v>
      </c>
      <c r="B225" s="94" t="s">
        <v>0</v>
      </c>
      <c r="C225" s="12" t="s">
        <v>232</v>
      </c>
      <c r="D225" s="12" t="s">
        <v>110</v>
      </c>
      <c r="E225" s="111" t="s">
        <v>322</v>
      </c>
      <c r="F225" s="111" t="s">
        <v>71</v>
      </c>
      <c r="G225" s="20">
        <v>410768</v>
      </c>
    </row>
    <row r="226" spans="1:7" ht="15.75">
      <c r="A226" s="40" t="s">
        <v>239</v>
      </c>
      <c r="B226" s="94" t="s">
        <v>0</v>
      </c>
      <c r="C226" s="9">
        <v>10</v>
      </c>
      <c r="D226" s="9" t="s">
        <v>112</v>
      </c>
      <c r="E226" s="109"/>
      <c r="F226" s="109"/>
      <c r="G226" s="19">
        <f>G227</f>
        <v>60000</v>
      </c>
    </row>
    <row r="227" spans="1:7" ht="38.25">
      <c r="A227" s="79" t="s">
        <v>468</v>
      </c>
      <c r="B227" s="94" t="s">
        <v>0</v>
      </c>
      <c r="C227" s="9">
        <v>10</v>
      </c>
      <c r="D227" s="9" t="s">
        <v>112</v>
      </c>
      <c r="E227" s="109" t="s">
        <v>132</v>
      </c>
      <c r="F227" s="109"/>
      <c r="G227" s="19">
        <f>G228</f>
        <v>60000</v>
      </c>
    </row>
    <row r="228" spans="1:7" ht="25.5">
      <c r="A228" s="79" t="s">
        <v>136</v>
      </c>
      <c r="B228" s="94" t="s">
        <v>0</v>
      </c>
      <c r="C228" s="9" t="s">
        <v>232</v>
      </c>
      <c r="D228" s="9" t="s">
        <v>112</v>
      </c>
      <c r="E228" s="109" t="s">
        <v>135</v>
      </c>
      <c r="F228" s="109"/>
      <c r="G228" s="34">
        <f>G229</f>
        <v>60000</v>
      </c>
    </row>
    <row r="229" spans="1:7" ht="25.5">
      <c r="A229" s="40" t="s">
        <v>108</v>
      </c>
      <c r="B229" s="94" t="s">
        <v>0</v>
      </c>
      <c r="C229" s="9" t="s">
        <v>232</v>
      </c>
      <c r="D229" s="9" t="s">
        <v>112</v>
      </c>
      <c r="E229" s="109" t="s">
        <v>320</v>
      </c>
      <c r="F229" s="109"/>
      <c r="G229" s="19">
        <f>G230</f>
        <v>60000</v>
      </c>
    </row>
    <row r="230" spans="1:7" ht="25.5">
      <c r="A230" s="40" t="s">
        <v>323</v>
      </c>
      <c r="B230" s="94" t="s">
        <v>0</v>
      </c>
      <c r="C230" s="9">
        <v>10</v>
      </c>
      <c r="D230" s="9" t="s">
        <v>112</v>
      </c>
      <c r="E230" s="109" t="s">
        <v>324</v>
      </c>
      <c r="F230" s="109"/>
      <c r="G230" s="19">
        <f>G231</f>
        <v>60000</v>
      </c>
    </row>
    <row r="231" spans="1:7" ht="15.75">
      <c r="A231" s="41" t="s">
        <v>109</v>
      </c>
      <c r="B231" s="94" t="s">
        <v>0</v>
      </c>
      <c r="C231" s="12" t="s">
        <v>232</v>
      </c>
      <c r="D231" s="12" t="s">
        <v>112</v>
      </c>
      <c r="E231" s="111" t="s">
        <v>324</v>
      </c>
      <c r="F231" s="111" t="s">
        <v>71</v>
      </c>
      <c r="G231" s="20">
        <v>60000</v>
      </c>
    </row>
    <row r="232" spans="1:7" ht="38.25">
      <c r="A232" s="87" t="s">
        <v>280</v>
      </c>
      <c r="B232" s="94" t="s">
        <v>0</v>
      </c>
      <c r="C232" s="9" t="s">
        <v>232</v>
      </c>
      <c r="D232" s="9" t="s">
        <v>112</v>
      </c>
      <c r="E232" s="9" t="s">
        <v>141</v>
      </c>
      <c r="F232" s="9"/>
      <c r="G232" s="19">
        <f>G233</f>
        <v>40000</v>
      </c>
    </row>
    <row r="233" spans="1:7" ht="38.25">
      <c r="A233" s="87" t="s">
        <v>289</v>
      </c>
      <c r="B233" s="94" t="s">
        <v>0</v>
      </c>
      <c r="C233" s="9" t="s">
        <v>232</v>
      </c>
      <c r="D233" s="9" t="s">
        <v>112</v>
      </c>
      <c r="E233" s="9" t="s">
        <v>140</v>
      </c>
      <c r="F233" s="9"/>
      <c r="G233" s="19">
        <f>G234</f>
        <v>40000</v>
      </c>
    </row>
    <row r="234" spans="1:7" ht="51">
      <c r="A234" s="89" t="s">
        <v>334</v>
      </c>
      <c r="B234" s="94" t="s">
        <v>0</v>
      </c>
      <c r="C234" s="9" t="s">
        <v>232</v>
      </c>
      <c r="D234" s="9" t="s">
        <v>112</v>
      </c>
      <c r="E234" s="9" t="s">
        <v>66</v>
      </c>
      <c r="F234" s="9"/>
      <c r="G234" s="19">
        <f>G236</f>
        <v>40000</v>
      </c>
    </row>
    <row r="235" spans="1:7" ht="15.75">
      <c r="A235" s="41" t="s">
        <v>314</v>
      </c>
      <c r="B235" s="94" t="s">
        <v>0</v>
      </c>
      <c r="C235" s="12" t="s">
        <v>232</v>
      </c>
      <c r="D235" s="12" t="s">
        <v>112</v>
      </c>
      <c r="E235" s="12" t="s">
        <v>66</v>
      </c>
      <c r="F235" s="111" t="s">
        <v>313</v>
      </c>
      <c r="G235" s="19">
        <f>G236</f>
        <v>40000</v>
      </c>
    </row>
    <row r="236" spans="1:7" ht="38.25">
      <c r="A236" s="41" t="s">
        <v>316</v>
      </c>
      <c r="B236" s="94" t="s">
        <v>0</v>
      </c>
      <c r="C236" s="12" t="s">
        <v>232</v>
      </c>
      <c r="D236" s="12" t="s">
        <v>112</v>
      </c>
      <c r="E236" s="12" t="s">
        <v>66</v>
      </c>
      <c r="F236" s="111" t="s">
        <v>315</v>
      </c>
      <c r="G236" s="20">
        <v>40000</v>
      </c>
    </row>
    <row r="237" spans="1:7" ht="16.5">
      <c r="A237" s="47" t="s">
        <v>119</v>
      </c>
      <c r="B237" s="95" t="s">
        <v>0</v>
      </c>
      <c r="C237" s="46">
        <v>11</v>
      </c>
      <c r="D237" s="46"/>
      <c r="E237" s="46"/>
      <c r="F237" s="46"/>
      <c r="G237" s="48">
        <f>G238</f>
        <v>30000</v>
      </c>
    </row>
    <row r="238" spans="1:7" ht="15.75">
      <c r="A238" s="40" t="s">
        <v>229</v>
      </c>
      <c r="B238" s="94" t="s">
        <v>0</v>
      </c>
      <c r="C238" s="9">
        <v>11</v>
      </c>
      <c r="D238" s="9" t="s">
        <v>110</v>
      </c>
      <c r="E238" s="9"/>
      <c r="F238" s="9"/>
      <c r="G238" s="19">
        <f>G239</f>
        <v>30000</v>
      </c>
    </row>
    <row r="239" spans="1:7" ht="25.5">
      <c r="A239" s="40" t="s">
        <v>467</v>
      </c>
      <c r="B239" s="94" t="s">
        <v>0</v>
      </c>
      <c r="C239" s="9">
        <v>11</v>
      </c>
      <c r="D239" s="9" t="s">
        <v>110</v>
      </c>
      <c r="E239" s="9" t="s">
        <v>129</v>
      </c>
      <c r="F239" s="9"/>
      <c r="G239" s="19">
        <f>G240</f>
        <v>30000</v>
      </c>
    </row>
    <row r="240" spans="1:7" ht="25.5">
      <c r="A240" s="40" t="s">
        <v>131</v>
      </c>
      <c r="B240" s="94" t="s">
        <v>0</v>
      </c>
      <c r="C240" s="9" t="s">
        <v>237</v>
      </c>
      <c r="D240" s="9" t="s">
        <v>110</v>
      </c>
      <c r="E240" s="9" t="s">
        <v>130</v>
      </c>
      <c r="F240" s="9"/>
      <c r="G240" s="34">
        <f>G241</f>
        <v>30000</v>
      </c>
    </row>
    <row r="241" spans="1:7" ht="15.75">
      <c r="A241" s="40" t="s">
        <v>120</v>
      </c>
      <c r="B241" s="94" t="s">
        <v>0</v>
      </c>
      <c r="C241" s="9">
        <v>11</v>
      </c>
      <c r="D241" s="9" t="s">
        <v>110</v>
      </c>
      <c r="E241" s="9" t="s">
        <v>128</v>
      </c>
      <c r="F241" s="9"/>
      <c r="G241" s="19">
        <f>G242</f>
        <v>30000</v>
      </c>
    </row>
    <row r="242" spans="1:7" ht="25.5">
      <c r="A242" s="88" t="s">
        <v>73</v>
      </c>
      <c r="B242" s="94" t="s">
        <v>0</v>
      </c>
      <c r="C242" s="12" t="s">
        <v>237</v>
      </c>
      <c r="D242" s="12" t="s">
        <v>110</v>
      </c>
      <c r="E242" s="12" t="s">
        <v>128</v>
      </c>
      <c r="F242" s="12" t="s">
        <v>65</v>
      </c>
      <c r="G242" s="20">
        <v>30000</v>
      </c>
    </row>
    <row r="243" spans="1:7" ht="3" customHeight="1">
      <c r="A243" s="47" t="s">
        <v>327</v>
      </c>
      <c r="B243" s="95" t="s">
        <v>0</v>
      </c>
      <c r="C243" s="46" t="s">
        <v>231</v>
      </c>
      <c r="D243" s="46"/>
      <c r="E243" s="110"/>
      <c r="F243" s="46"/>
      <c r="G243" s="48">
        <f>G244</f>
        <v>0</v>
      </c>
    </row>
    <row r="244" spans="1:7" ht="25.5" hidden="1">
      <c r="A244" s="40" t="s">
        <v>328</v>
      </c>
      <c r="B244" s="94" t="s">
        <v>0</v>
      </c>
      <c r="C244" s="9" t="s">
        <v>231</v>
      </c>
      <c r="D244" s="9" t="s">
        <v>110</v>
      </c>
      <c r="E244" s="109"/>
      <c r="F244" s="12"/>
      <c r="G244" s="19">
        <f>G245</f>
        <v>0</v>
      </c>
    </row>
    <row r="245" spans="1:7" ht="38.25" hidden="1">
      <c r="A245" s="87" t="s">
        <v>329</v>
      </c>
      <c r="B245" s="94" t="s">
        <v>0</v>
      </c>
      <c r="C245" s="9" t="s">
        <v>231</v>
      </c>
      <c r="D245" s="9" t="s">
        <v>110</v>
      </c>
      <c r="E245" s="109" t="s">
        <v>141</v>
      </c>
      <c r="F245" s="12"/>
      <c r="G245" s="19">
        <f>G246</f>
        <v>0</v>
      </c>
    </row>
    <row r="246" spans="1:7" ht="38.25" hidden="1">
      <c r="A246" s="87" t="s">
        <v>325</v>
      </c>
      <c r="B246" s="94" t="s">
        <v>0</v>
      </c>
      <c r="C246" s="9" t="s">
        <v>231</v>
      </c>
      <c r="D246" s="9" t="s">
        <v>110</v>
      </c>
      <c r="E246" s="109" t="s">
        <v>140</v>
      </c>
      <c r="F246" s="12"/>
      <c r="G246" s="19">
        <f>G247</f>
        <v>0</v>
      </c>
    </row>
    <row r="247" spans="1:7" ht="15.75" hidden="1">
      <c r="A247" s="88" t="s">
        <v>330</v>
      </c>
      <c r="B247" s="94" t="s">
        <v>0</v>
      </c>
      <c r="C247" s="12" t="s">
        <v>231</v>
      </c>
      <c r="D247" s="12" t="s">
        <v>110</v>
      </c>
      <c r="E247" s="111" t="s">
        <v>332</v>
      </c>
      <c r="F247" s="12"/>
      <c r="G247" s="19">
        <f>G248</f>
        <v>0</v>
      </c>
    </row>
    <row r="248" spans="1:7" ht="15.75" hidden="1">
      <c r="A248" s="88" t="s">
        <v>331</v>
      </c>
      <c r="B248" s="94" t="s">
        <v>0</v>
      </c>
      <c r="C248" s="12" t="s">
        <v>231</v>
      </c>
      <c r="D248" s="12" t="s">
        <v>110</v>
      </c>
      <c r="E248" s="111" t="s">
        <v>332</v>
      </c>
      <c r="F248" s="12" t="s">
        <v>4</v>
      </c>
      <c r="G248" s="20">
        <v>0</v>
      </c>
    </row>
    <row r="249" spans="1:7" ht="15.75">
      <c r="A249" s="44" t="s">
        <v>240</v>
      </c>
      <c r="B249" s="96"/>
      <c r="C249" s="30"/>
      <c r="D249" s="30"/>
      <c r="E249" s="30"/>
      <c r="F249" s="30"/>
      <c r="G249" s="31">
        <f>G7+G50+G57+G90+G115+G178+G184+G237+G219+G243+G232+G174</f>
        <v>24331476.459999997</v>
      </c>
    </row>
  </sheetData>
  <sheetProtection/>
  <mergeCells count="4">
    <mergeCell ref="A3:G3"/>
    <mergeCell ref="A2:G2"/>
    <mergeCell ref="A5:A6"/>
    <mergeCell ref="A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0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65.421875" style="7" customWidth="1"/>
    <col min="2" max="2" width="15.00390625" style="22" customWidth="1"/>
    <col min="3" max="3" width="7.00390625" style="23" customWidth="1"/>
    <col min="4" max="4" width="6.140625" style="23" customWidth="1"/>
    <col min="5" max="5" width="7.28125" style="23" customWidth="1"/>
    <col min="6" max="6" width="5.57421875" style="23" customWidth="1"/>
    <col min="7" max="7" width="15.28125" style="21" customWidth="1"/>
  </cols>
  <sheetData>
    <row r="1" spans="1:7" ht="64.5" customHeight="1">
      <c r="A1" s="256" t="s">
        <v>492</v>
      </c>
      <c r="B1" s="257"/>
      <c r="C1" s="257"/>
      <c r="D1" s="257"/>
      <c r="E1" s="257"/>
      <c r="F1" s="257"/>
      <c r="G1" s="257"/>
    </row>
    <row r="2" spans="1:7" ht="91.5" customHeight="1">
      <c r="A2" s="256" t="s">
        <v>493</v>
      </c>
      <c r="B2" s="257"/>
      <c r="C2" s="257"/>
      <c r="D2" s="257"/>
      <c r="E2" s="257"/>
      <c r="F2" s="257"/>
      <c r="G2" s="257"/>
    </row>
    <row r="3" spans="1:7" ht="63" customHeight="1">
      <c r="A3" s="258" t="s">
        <v>476</v>
      </c>
      <c r="B3" s="259"/>
      <c r="C3" s="259"/>
      <c r="D3" s="259"/>
      <c r="E3" s="259"/>
      <c r="F3" s="259"/>
      <c r="G3" s="259"/>
    </row>
    <row r="4" spans="1:7" ht="16.5" thickBot="1">
      <c r="A4" s="165"/>
      <c r="B4" s="166"/>
      <c r="C4" s="167"/>
      <c r="D4" s="167"/>
      <c r="E4" s="167"/>
      <c r="F4" s="167"/>
      <c r="G4" s="168" t="s">
        <v>173</v>
      </c>
    </row>
    <row r="5" spans="1:7" ht="15.75">
      <c r="A5" s="260" t="s">
        <v>190</v>
      </c>
      <c r="B5" s="262" t="s">
        <v>125</v>
      </c>
      <c r="C5" s="264" t="s">
        <v>191</v>
      </c>
      <c r="D5" s="264" t="s">
        <v>124</v>
      </c>
      <c r="E5" s="264" t="s">
        <v>88</v>
      </c>
      <c r="F5" s="264" t="s">
        <v>192</v>
      </c>
      <c r="G5" s="169" t="s">
        <v>90</v>
      </c>
    </row>
    <row r="6" spans="1:7" ht="49.5" customHeight="1">
      <c r="A6" s="261"/>
      <c r="B6" s="263"/>
      <c r="C6" s="265"/>
      <c r="D6" s="265"/>
      <c r="E6" s="265"/>
      <c r="F6" s="265"/>
      <c r="G6" s="170" t="s">
        <v>469</v>
      </c>
    </row>
    <row r="7" spans="1:7" ht="31.5">
      <c r="A7" s="171" t="s">
        <v>459</v>
      </c>
      <c r="B7" s="98" t="s">
        <v>129</v>
      </c>
      <c r="C7" s="101"/>
      <c r="D7" s="101"/>
      <c r="E7" s="101"/>
      <c r="F7" s="101"/>
      <c r="G7" s="106">
        <f>G8</f>
        <v>30000</v>
      </c>
    </row>
    <row r="8" spans="1:7" ht="15.75">
      <c r="A8" s="172" t="s">
        <v>120</v>
      </c>
      <c r="B8" s="126" t="s">
        <v>130</v>
      </c>
      <c r="C8" s="173"/>
      <c r="D8" s="173"/>
      <c r="E8" s="173"/>
      <c r="F8" s="173"/>
      <c r="G8" s="107">
        <f>G9</f>
        <v>30000</v>
      </c>
    </row>
    <row r="9" spans="1:7" ht="15.75">
      <c r="A9" s="172" t="s">
        <v>119</v>
      </c>
      <c r="B9" s="126" t="s">
        <v>326</v>
      </c>
      <c r="C9" s="173">
        <v>11</v>
      </c>
      <c r="D9" s="173"/>
      <c r="E9" s="173"/>
      <c r="F9" s="173"/>
      <c r="G9" s="107">
        <f>G10</f>
        <v>30000</v>
      </c>
    </row>
    <row r="10" spans="1:7" ht="15.75">
      <c r="A10" s="172" t="s">
        <v>278</v>
      </c>
      <c r="B10" s="126" t="s">
        <v>326</v>
      </c>
      <c r="C10" s="173">
        <v>11</v>
      </c>
      <c r="D10" s="173" t="s">
        <v>110</v>
      </c>
      <c r="E10" s="173"/>
      <c r="F10" s="173"/>
      <c r="G10" s="107">
        <f>G11</f>
        <v>30000</v>
      </c>
    </row>
    <row r="11" spans="1:7" ht="31.5">
      <c r="A11" s="174" t="s">
        <v>73</v>
      </c>
      <c r="B11" s="126" t="s">
        <v>326</v>
      </c>
      <c r="C11" s="173" t="s">
        <v>237</v>
      </c>
      <c r="D11" s="173" t="s">
        <v>110</v>
      </c>
      <c r="E11" s="173" t="s">
        <v>65</v>
      </c>
      <c r="F11" s="173"/>
      <c r="G11" s="107">
        <f>G12</f>
        <v>30000</v>
      </c>
    </row>
    <row r="12" spans="1:7" ht="31.5">
      <c r="A12" s="172" t="s">
        <v>5</v>
      </c>
      <c r="B12" s="126" t="s">
        <v>326</v>
      </c>
      <c r="C12" s="173">
        <v>11</v>
      </c>
      <c r="D12" s="173" t="s">
        <v>110</v>
      </c>
      <c r="E12" s="173" t="s">
        <v>65</v>
      </c>
      <c r="F12" s="173" t="s">
        <v>0</v>
      </c>
      <c r="G12" s="104">
        <v>30000</v>
      </c>
    </row>
    <row r="13" spans="1:7" ht="47.25">
      <c r="A13" s="175" t="s">
        <v>470</v>
      </c>
      <c r="B13" s="98" t="s">
        <v>132</v>
      </c>
      <c r="C13" s="101"/>
      <c r="D13" s="101"/>
      <c r="E13" s="101"/>
      <c r="F13" s="101"/>
      <c r="G13" s="106">
        <f>G14</f>
        <v>470768</v>
      </c>
    </row>
    <row r="14" spans="1:7" ht="31.5">
      <c r="A14" s="172" t="s">
        <v>108</v>
      </c>
      <c r="B14" s="126" t="s">
        <v>135</v>
      </c>
      <c r="C14" s="173"/>
      <c r="D14" s="173"/>
      <c r="E14" s="173"/>
      <c r="F14" s="173"/>
      <c r="G14" s="107">
        <f>G15+G20</f>
        <v>470768</v>
      </c>
    </row>
    <row r="15" spans="1:7" ht="15.75">
      <c r="A15" s="176" t="s">
        <v>193</v>
      </c>
      <c r="B15" s="126" t="s">
        <v>320</v>
      </c>
      <c r="C15" s="173">
        <v>10</v>
      </c>
      <c r="D15" s="173"/>
      <c r="E15" s="173"/>
      <c r="F15" s="173"/>
      <c r="G15" s="107">
        <f>G16</f>
        <v>410768</v>
      </c>
    </row>
    <row r="16" spans="1:7" ht="15.75">
      <c r="A16" s="176" t="s">
        <v>107</v>
      </c>
      <c r="B16" s="126" t="s">
        <v>320</v>
      </c>
      <c r="C16" s="173">
        <v>10</v>
      </c>
      <c r="D16" s="173" t="s">
        <v>110</v>
      </c>
      <c r="E16" s="173"/>
      <c r="F16" s="173"/>
      <c r="G16" s="107">
        <f>G17</f>
        <v>410768</v>
      </c>
    </row>
    <row r="17" spans="1:7" ht="31.5">
      <c r="A17" s="176" t="s">
        <v>6</v>
      </c>
      <c r="B17" s="126" t="s">
        <v>322</v>
      </c>
      <c r="C17" s="173">
        <v>10</v>
      </c>
      <c r="D17" s="173" t="s">
        <v>110</v>
      </c>
      <c r="E17" s="173"/>
      <c r="F17" s="173"/>
      <c r="G17" s="107">
        <f>G18</f>
        <v>410768</v>
      </c>
    </row>
    <row r="18" spans="1:7" ht="15.75">
      <c r="A18" s="176" t="s">
        <v>109</v>
      </c>
      <c r="B18" s="126" t="s">
        <v>322</v>
      </c>
      <c r="C18" s="173" t="s">
        <v>232</v>
      </c>
      <c r="D18" s="173" t="s">
        <v>110</v>
      </c>
      <c r="E18" s="173" t="s">
        <v>71</v>
      </c>
      <c r="F18" s="97"/>
      <c r="G18" s="107">
        <f>G19</f>
        <v>410768</v>
      </c>
    </row>
    <row r="19" spans="1:7" ht="31.5">
      <c r="A19" s="172" t="s">
        <v>7</v>
      </c>
      <c r="B19" s="126" t="s">
        <v>322</v>
      </c>
      <c r="C19" s="173">
        <v>10</v>
      </c>
      <c r="D19" s="173" t="s">
        <v>110</v>
      </c>
      <c r="E19" s="173" t="s">
        <v>71</v>
      </c>
      <c r="F19" s="173" t="s">
        <v>0</v>
      </c>
      <c r="G19" s="104">
        <v>410768</v>
      </c>
    </row>
    <row r="20" spans="1:7" ht="31.5">
      <c r="A20" s="172" t="s">
        <v>118</v>
      </c>
      <c r="B20" s="126" t="s">
        <v>324</v>
      </c>
      <c r="C20" s="173"/>
      <c r="D20" s="173"/>
      <c r="E20" s="173"/>
      <c r="F20" s="173"/>
      <c r="G20" s="107">
        <f>G21</f>
        <v>60000</v>
      </c>
    </row>
    <row r="21" spans="1:7" ht="15.75">
      <c r="A21" s="172" t="s">
        <v>194</v>
      </c>
      <c r="B21" s="126" t="s">
        <v>324</v>
      </c>
      <c r="C21" s="173">
        <v>10</v>
      </c>
      <c r="D21" s="173" t="s">
        <v>112</v>
      </c>
      <c r="E21" s="173"/>
      <c r="F21" s="173"/>
      <c r="G21" s="107">
        <f>G22</f>
        <v>60000</v>
      </c>
    </row>
    <row r="22" spans="1:7" ht="15.75">
      <c r="A22" s="176" t="s">
        <v>109</v>
      </c>
      <c r="B22" s="126" t="s">
        <v>324</v>
      </c>
      <c r="C22" s="173" t="s">
        <v>232</v>
      </c>
      <c r="D22" s="173" t="s">
        <v>112</v>
      </c>
      <c r="E22" s="173" t="s">
        <v>71</v>
      </c>
      <c r="F22" s="97"/>
      <c r="G22" s="107">
        <f>G23</f>
        <v>60000</v>
      </c>
    </row>
    <row r="23" spans="1:7" ht="31.5">
      <c r="A23" s="172" t="s">
        <v>7</v>
      </c>
      <c r="B23" s="126" t="s">
        <v>324</v>
      </c>
      <c r="C23" s="173">
        <v>10</v>
      </c>
      <c r="D23" s="173" t="s">
        <v>112</v>
      </c>
      <c r="E23" s="173" t="s">
        <v>71</v>
      </c>
      <c r="F23" s="173" t="s">
        <v>0</v>
      </c>
      <c r="G23" s="104">
        <v>60000</v>
      </c>
    </row>
    <row r="24" spans="1:7" ht="47.25">
      <c r="A24" s="175" t="s">
        <v>471</v>
      </c>
      <c r="B24" s="98" t="s">
        <v>144</v>
      </c>
      <c r="C24" s="101"/>
      <c r="D24" s="101"/>
      <c r="E24" s="101"/>
      <c r="F24" s="101"/>
      <c r="G24" s="106">
        <f>G25</f>
        <v>72000</v>
      </c>
    </row>
    <row r="25" spans="1:7" ht="31.5">
      <c r="A25" s="172" t="s">
        <v>147</v>
      </c>
      <c r="B25" s="126" t="s">
        <v>145</v>
      </c>
      <c r="C25" s="97"/>
      <c r="D25" s="97"/>
      <c r="E25" s="97"/>
      <c r="F25" s="97"/>
      <c r="G25" s="107">
        <f>G26+G31</f>
        <v>72000</v>
      </c>
    </row>
    <row r="26" spans="1:7" ht="15.75">
      <c r="A26" s="172" t="s">
        <v>92</v>
      </c>
      <c r="B26" s="126" t="s">
        <v>284</v>
      </c>
      <c r="C26" s="173" t="s">
        <v>110</v>
      </c>
      <c r="D26" s="173"/>
      <c r="E26" s="173"/>
      <c r="F26" s="173"/>
      <c r="G26" s="107">
        <f>G27</f>
        <v>10000</v>
      </c>
    </row>
    <row r="27" spans="1:7" ht="15.75">
      <c r="A27" s="172" t="s">
        <v>94</v>
      </c>
      <c r="B27" s="126" t="s">
        <v>284</v>
      </c>
      <c r="C27" s="173" t="s">
        <v>110</v>
      </c>
      <c r="D27" s="173" t="s">
        <v>231</v>
      </c>
      <c r="E27" s="173"/>
      <c r="F27" s="173"/>
      <c r="G27" s="107">
        <f>G28</f>
        <v>10000</v>
      </c>
    </row>
    <row r="28" spans="1:7" ht="31.5">
      <c r="A28" s="172" t="s">
        <v>8</v>
      </c>
      <c r="B28" s="126" t="s">
        <v>284</v>
      </c>
      <c r="C28" s="173" t="s">
        <v>110</v>
      </c>
      <c r="D28" s="173" t="s">
        <v>231</v>
      </c>
      <c r="E28" s="173"/>
      <c r="F28" s="173"/>
      <c r="G28" s="107">
        <f>G29</f>
        <v>10000</v>
      </c>
    </row>
    <row r="29" spans="1:7" ht="30">
      <c r="A29" s="13" t="s">
        <v>70</v>
      </c>
      <c r="B29" s="126" t="s">
        <v>284</v>
      </c>
      <c r="C29" s="173" t="s">
        <v>110</v>
      </c>
      <c r="D29" s="173" t="s">
        <v>231</v>
      </c>
      <c r="E29" s="173" t="s">
        <v>67</v>
      </c>
      <c r="F29" s="173"/>
      <c r="G29" s="107">
        <f>G30</f>
        <v>10000</v>
      </c>
    </row>
    <row r="30" spans="1:7" ht="31.5">
      <c r="A30" s="172" t="s">
        <v>7</v>
      </c>
      <c r="B30" s="126" t="s">
        <v>284</v>
      </c>
      <c r="C30" s="173" t="s">
        <v>110</v>
      </c>
      <c r="D30" s="173" t="s">
        <v>231</v>
      </c>
      <c r="E30" s="173" t="s">
        <v>67</v>
      </c>
      <c r="F30" s="173" t="s">
        <v>0</v>
      </c>
      <c r="G30" s="104">
        <v>10000</v>
      </c>
    </row>
    <row r="31" spans="1:7" ht="15.75">
      <c r="A31" s="172" t="s">
        <v>9</v>
      </c>
      <c r="B31" s="126" t="s">
        <v>284</v>
      </c>
      <c r="C31" s="173" t="s">
        <v>116</v>
      </c>
      <c r="D31" s="173"/>
      <c r="E31" s="173"/>
      <c r="F31" s="173"/>
      <c r="G31" s="107">
        <f>G32</f>
        <v>62000</v>
      </c>
    </row>
    <row r="32" spans="1:7" ht="15.75">
      <c r="A32" s="172" t="s">
        <v>10</v>
      </c>
      <c r="B32" s="126" t="s">
        <v>284</v>
      </c>
      <c r="C32" s="173" t="s">
        <v>116</v>
      </c>
      <c r="D32" s="173" t="s">
        <v>113</v>
      </c>
      <c r="E32" s="173"/>
      <c r="F32" s="173"/>
      <c r="G32" s="107">
        <f>G33</f>
        <v>62000</v>
      </c>
    </row>
    <row r="33" spans="1:7" ht="31.5">
      <c r="A33" s="172" t="s">
        <v>93</v>
      </c>
      <c r="B33" s="126" t="s">
        <v>284</v>
      </c>
      <c r="C33" s="173" t="s">
        <v>116</v>
      </c>
      <c r="D33" s="173" t="s">
        <v>113</v>
      </c>
      <c r="E33" s="173" t="s">
        <v>65</v>
      </c>
      <c r="F33" s="173"/>
      <c r="G33" s="107">
        <f>G34</f>
        <v>62000</v>
      </c>
    </row>
    <row r="34" spans="1:7" ht="31.5">
      <c r="A34" s="172" t="s">
        <v>7</v>
      </c>
      <c r="B34" s="126" t="s">
        <v>284</v>
      </c>
      <c r="C34" s="173" t="s">
        <v>116</v>
      </c>
      <c r="D34" s="173" t="s">
        <v>113</v>
      </c>
      <c r="E34" s="173" t="s">
        <v>65</v>
      </c>
      <c r="F34" s="173" t="s">
        <v>0</v>
      </c>
      <c r="G34" s="104">
        <v>62000</v>
      </c>
    </row>
    <row r="35" spans="1:7" ht="47.25">
      <c r="A35" s="200" t="s">
        <v>366</v>
      </c>
      <c r="B35" s="98" t="s">
        <v>148</v>
      </c>
      <c r="C35" s="100"/>
      <c r="D35" s="100"/>
      <c r="E35" s="100"/>
      <c r="F35" s="100"/>
      <c r="G35" s="106">
        <f aca="true" t="shared" si="0" ref="G35:G43">G36</f>
        <v>100000</v>
      </c>
    </row>
    <row r="36" spans="1:7" ht="31.5">
      <c r="A36" s="172" t="s">
        <v>153</v>
      </c>
      <c r="B36" s="126" t="s">
        <v>146</v>
      </c>
      <c r="C36" s="173"/>
      <c r="D36" s="173"/>
      <c r="E36" s="173"/>
      <c r="F36" s="173"/>
      <c r="G36" s="107">
        <f>G37+G42</f>
        <v>100000</v>
      </c>
    </row>
    <row r="37" spans="1:7" ht="15.75">
      <c r="A37" s="172" t="s">
        <v>343</v>
      </c>
      <c r="B37" s="126" t="s">
        <v>306</v>
      </c>
      <c r="C37" s="173" t="s">
        <v>114</v>
      </c>
      <c r="D37" s="173"/>
      <c r="E37" s="173"/>
      <c r="F37" s="173"/>
      <c r="G37" s="107">
        <f t="shared" si="0"/>
        <v>100000</v>
      </c>
    </row>
    <row r="38" spans="1:7" ht="15.75">
      <c r="A38" s="172" t="s">
        <v>397</v>
      </c>
      <c r="B38" s="126" t="s">
        <v>306</v>
      </c>
      <c r="C38" s="173" t="s">
        <v>114</v>
      </c>
      <c r="D38" s="173" t="s">
        <v>114</v>
      </c>
      <c r="E38" s="173"/>
      <c r="F38" s="173"/>
      <c r="G38" s="107">
        <f t="shared" si="0"/>
        <v>100000</v>
      </c>
    </row>
    <row r="39" spans="1:7" ht="31.5">
      <c r="A39" s="172" t="s">
        <v>11</v>
      </c>
      <c r="B39" s="126" t="s">
        <v>306</v>
      </c>
      <c r="C39" s="173" t="s">
        <v>114</v>
      </c>
      <c r="D39" s="173" t="s">
        <v>114</v>
      </c>
      <c r="E39" s="173"/>
      <c r="F39" s="173"/>
      <c r="G39" s="107">
        <f t="shared" si="0"/>
        <v>100000</v>
      </c>
    </row>
    <row r="40" spans="1:7" ht="31.5">
      <c r="A40" s="172" t="s">
        <v>93</v>
      </c>
      <c r="B40" s="126" t="s">
        <v>306</v>
      </c>
      <c r="C40" s="173" t="s">
        <v>114</v>
      </c>
      <c r="D40" s="173" t="s">
        <v>114</v>
      </c>
      <c r="E40" s="173" t="s">
        <v>65</v>
      </c>
      <c r="F40" s="173"/>
      <c r="G40" s="107">
        <f t="shared" si="0"/>
        <v>100000</v>
      </c>
    </row>
    <row r="41" spans="1:7" ht="30.75" customHeight="1">
      <c r="A41" s="172" t="s">
        <v>7</v>
      </c>
      <c r="B41" s="126" t="s">
        <v>306</v>
      </c>
      <c r="C41" s="173" t="s">
        <v>114</v>
      </c>
      <c r="D41" s="173" t="s">
        <v>114</v>
      </c>
      <c r="E41" s="173" t="s">
        <v>65</v>
      </c>
      <c r="F41" s="173" t="s">
        <v>0</v>
      </c>
      <c r="G41" s="104">
        <v>100000</v>
      </c>
    </row>
    <row r="42" spans="1:7" ht="31.5" hidden="1">
      <c r="A42" s="172" t="s">
        <v>11</v>
      </c>
      <c r="B42" s="126" t="s">
        <v>405</v>
      </c>
      <c r="C42" s="173" t="s">
        <v>114</v>
      </c>
      <c r="D42" s="173" t="s">
        <v>114</v>
      </c>
      <c r="E42" s="173"/>
      <c r="F42" s="173"/>
      <c r="G42" s="107">
        <f t="shared" si="0"/>
        <v>0</v>
      </c>
    </row>
    <row r="43" spans="1:7" ht="31.5" hidden="1">
      <c r="A43" s="172" t="s">
        <v>93</v>
      </c>
      <c r="B43" s="126" t="s">
        <v>405</v>
      </c>
      <c r="C43" s="173" t="s">
        <v>114</v>
      </c>
      <c r="D43" s="173" t="s">
        <v>114</v>
      </c>
      <c r="E43" s="173" t="s">
        <v>65</v>
      </c>
      <c r="F43" s="173"/>
      <c r="G43" s="107">
        <f t="shared" si="0"/>
        <v>0</v>
      </c>
    </row>
    <row r="44" spans="1:7" ht="30.75" customHeight="1" hidden="1">
      <c r="A44" s="172" t="s">
        <v>7</v>
      </c>
      <c r="B44" s="126" t="s">
        <v>405</v>
      </c>
      <c r="C44" s="173" t="s">
        <v>114</v>
      </c>
      <c r="D44" s="173" t="s">
        <v>114</v>
      </c>
      <c r="E44" s="173" t="s">
        <v>65</v>
      </c>
      <c r="F44" s="173" t="s">
        <v>0</v>
      </c>
      <c r="G44" s="104">
        <v>0</v>
      </c>
    </row>
    <row r="45" spans="1:7" ht="31.5" hidden="1">
      <c r="A45" s="172" t="s">
        <v>7</v>
      </c>
      <c r="B45" s="126" t="s">
        <v>411</v>
      </c>
      <c r="C45" s="173" t="s">
        <v>117</v>
      </c>
      <c r="D45" s="173" t="s">
        <v>117</v>
      </c>
      <c r="E45" s="173" t="s">
        <v>230</v>
      </c>
      <c r="F45" s="173" t="s">
        <v>412</v>
      </c>
      <c r="G45" s="104">
        <v>0</v>
      </c>
    </row>
    <row r="46" spans="1:7" ht="31.5" hidden="1">
      <c r="A46" s="172" t="s">
        <v>7</v>
      </c>
      <c r="B46" s="126" t="s">
        <v>413</v>
      </c>
      <c r="C46" s="173" t="s">
        <v>232</v>
      </c>
      <c r="D46" s="173" t="s">
        <v>232</v>
      </c>
      <c r="E46" s="173" t="s">
        <v>414</v>
      </c>
      <c r="F46" s="173" t="s">
        <v>415</v>
      </c>
      <c r="G46" s="104">
        <v>0</v>
      </c>
    </row>
    <row r="47" spans="1:7" ht="29.25" customHeight="1" hidden="1">
      <c r="A47" s="172" t="s">
        <v>7</v>
      </c>
      <c r="B47" s="126" t="s">
        <v>416</v>
      </c>
      <c r="C47" s="173" t="s">
        <v>237</v>
      </c>
      <c r="D47" s="173" t="s">
        <v>237</v>
      </c>
      <c r="E47" s="173" t="s">
        <v>417</v>
      </c>
      <c r="F47" s="173" t="s">
        <v>418</v>
      </c>
      <c r="G47" s="104">
        <v>0</v>
      </c>
    </row>
    <row r="48" spans="1:7" ht="31.5" hidden="1">
      <c r="A48" s="172" t="s">
        <v>7</v>
      </c>
      <c r="B48" s="126" t="s">
        <v>419</v>
      </c>
      <c r="C48" s="173" t="s">
        <v>233</v>
      </c>
      <c r="D48" s="173" t="s">
        <v>233</v>
      </c>
      <c r="E48" s="173" t="s">
        <v>420</v>
      </c>
      <c r="F48" s="173" t="s">
        <v>421</v>
      </c>
      <c r="G48" s="104">
        <v>0</v>
      </c>
    </row>
    <row r="49" spans="1:7" ht="31.5" hidden="1">
      <c r="A49" s="172" t="s">
        <v>7</v>
      </c>
      <c r="B49" s="126" t="s">
        <v>422</v>
      </c>
      <c r="C49" s="173" t="s">
        <v>231</v>
      </c>
      <c r="D49" s="173" t="s">
        <v>231</v>
      </c>
      <c r="E49" s="173" t="s">
        <v>423</v>
      </c>
      <c r="F49" s="173" t="s">
        <v>424</v>
      </c>
      <c r="G49" s="104">
        <v>0</v>
      </c>
    </row>
    <row r="50" spans="1:7" ht="31.5" hidden="1">
      <c r="A50" s="172" t="s">
        <v>7</v>
      </c>
      <c r="B50" s="126" t="s">
        <v>425</v>
      </c>
      <c r="C50" s="173" t="s">
        <v>47</v>
      </c>
      <c r="D50" s="173" t="s">
        <v>47</v>
      </c>
      <c r="E50" s="173" t="s">
        <v>426</v>
      </c>
      <c r="F50" s="173" t="s">
        <v>427</v>
      </c>
      <c r="G50" s="104">
        <v>0</v>
      </c>
    </row>
    <row r="51" spans="1:7" ht="31.5" hidden="1">
      <c r="A51" s="172" t="s">
        <v>7</v>
      </c>
      <c r="B51" s="126" t="s">
        <v>428</v>
      </c>
      <c r="C51" s="173" t="s">
        <v>429</v>
      </c>
      <c r="D51" s="173" t="s">
        <v>429</v>
      </c>
      <c r="E51" s="173" t="s">
        <v>430</v>
      </c>
      <c r="F51" s="173" t="s">
        <v>431</v>
      </c>
      <c r="G51" s="104">
        <v>0</v>
      </c>
    </row>
    <row r="52" spans="1:7" ht="31.5" hidden="1">
      <c r="A52" s="172" t="s">
        <v>7</v>
      </c>
      <c r="B52" s="126" t="s">
        <v>432</v>
      </c>
      <c r="C52" s="173" t="s">
        <v>433</v>
      </c>
      <c r="D52" s="173" t="s">
        <v>433</v>
      </c>
      <c r="E52" s="173" t="s">
        <v>434</v>
      </c>
      <c r="F52" s="173" t="s">
        <v>435</v>
      </c>
      <c r="G52" s="104">
        <v>0</v>
      </c>
    </row>
    <row r="53" spans="1:7" ht="31.5" hidden="1">
      <c r="A53" s="172" t="s">
        <v>7</v>
      </c>
      <c r="B53" s="126" t="s">
        <v>436</v>
      </c>
      <c r="C53" s="173" t="s">
        <v>437</v>
      </c>
      <c r="D53" s="173" t="s">
        <v>437</v>
      </c>
      <c r="E53" s="173" t="s">
        <v>438</v>
      </c>
      <c r="F53" s="173" t="s">
        <v>439</v>
      </c>
      <c r="G53" s="104">
        <v>0</v>
      </c>
    </row>
    <row r="54" spans="1:7" ht="31.5" hidden="1">
      <c r="A54" s="172" t="s">
        <v>7</v>
      </c>
      <c r="B54" s="126" t="s">
        <v>440</v>
      </c>
      <c r="C54" s="173" t="s">
        <v>441</v>
      </c>
      <c r="D54" s="173" t="s">
        <v>441</v>
      </c>
      <c r="E54" s="173" t="s">
        <v>442</v>
      </c>
      <c r="F54" s="173" t="s">
        <v>443</v>
      </c>
      <c r="G54" s="104">
        <v>0</v>
      </c>
    </row>
    <row r="55" spans="1:7" ht="1.5" customHeight="1">
      <c r="A55" s="175" t="s">
        <v>375</v>
      </c>
      <c r="B55" s="98" t="s">
        <v>154</v>
      </c>
      <c r="C55" s="100"/>
      <c r="D55" s="100"/>
      <c r="E55" s="100"/>
      <c r="F55" s="100"/>
      <c r="G55" s="106">
        <f aca="true" t="shared" si="1" ref="G55:G60">G56</f>
        <v>0</v>
      </c>
    </row>
    <row r="56" spans="1:7" ht="15.75" hidden="1">
      <c r="A56" s="172" t="s">
        <v>12</v>
      </c>
      <c r="B56" s="126" t="s">
        <v>152</v>
      </c>
      <c r="C56" s="173"/>
      <c r="D56" s="173"/>
      <c r="E56" s="173"/>
      <c r="F56" s="173"/>
      <c r="G56" s="107">
        <f t="shared" si="1"/>
        <v>0</v>
      </c>
    </row>
    <row r="57" spans="1:7" ht="15.75" hidden="1">
      <c r="A57" s="172" t="s">
        <v>92</v>
      </c>
      <c r="B57" s="126" t="s">
        <v>13</v>
      </c>
      <c r="C57" s="173" t="s">
        <v>110</v>
      </c>
      <c r="D57" s="173"/>
      <c r="E57" s="173"/>
      <c r="F57" s="173"/>
      <c r="G57" s="107">
        <f t="shared" si="1"/>
        <v>0</v>
      </c>
    </row>
    <row r="58" spans="1:7" ht="15.75" hidden="1">
      <c r="A58" s="172" t="s">
        <v>94</v>
      </c>
      <c r="B58" s="126" t="s">
        <v>13</v>
      </c>
      <c r="C58" s="173" t="s">
        <v>110</v>
      </c>
      <c r="D58" s="173" t="s">
        <v>231</v>
      </c>
      <c r="E58" s="173"/>
      <c r="F58" s="173"/>
      <c r="G58" s="107">
        <f t="shared" si="1"/>
        <v>0</v>
      </c>
    </row>
    <row r="59" spans="1:7" ht="31.5" hidden="1">
      <c r="A59" s="172" t="s">
        <v>196</v>
      </c>
      <c r="B59" s="126" t="s">
        <v>13</v>
      </c>
      <c r="C59" s="173" t="s">
        <v>110</v>
      </c>
      <c r="D59" s="173" t="s">
        <v>231</v>
      </c>
      <c r="E59" s="173"/>
      <c r="F59" s="173"/>
      <c r="G59" s="107">
        <f t="shared" si="1"/>
        <v>0</v>
      </c>
    </row>
    <row r="60" spans="1:7" ht="31.5" hidden="1">
      <c r="A60" s="172" t="s">
        <v>93</v>
      </c>
      <c r="B60" s="126" t="s">
        <v>13</v>
      </c>
      <c r="C60" s="173" t="s">
        <v>110</v>
      </c>
      <c r="D60" s="173" t="s">
        <v>231</v>
      </c>
      <c r="E60" s="173" t="s">
        <v>65</v>
      </c>
      <c r="F60" s="173"/>
      <c r="G60" s="224">
        <f t="shared" si="1"/>
        <v>0</v>
      </c>
    </row>
    <row r="61" spans="1:7" ht="31.5" hidden="1">
      <c r="A61" s="172" t="s">
        <v>7</v>
      </c>
      <c r="B61" s="126" t="s">
        <v>13</v>
      </c>
      <c r="C61" s="173" t="s">
        <v>110</v>
      </c>
      <c r="D61" s="173" t="s">
        <v>231</v>
      </c>
      <c r="E61" s="173" t="s">
        <v>65</v>
      </c>
      <c r="F61" s="173" t="s">
        <v>0</v>
      </c>
      <c r="G61" s="104">
        <v>0</v>
      </c>
    </row>
    <row r="62" spans="1:7" ht="47.25">
      <c r="A62" s="175" t="s">
        <v>472</v>
      </c>
      <c r="B62" s="98" t="s">
        <v>274</v>
      </c>
      <c r="C62" s="101"/>
      <c r="D62" s="101"/>
      <c r="E62" s="101"/>
      <c r="F62" s="101"/>
      <c r="G62" s="106">
        <f>G63</f>
        <v>1000</v>
      </c>
    </row>
    <row r="63" spans="1:7" ht="15.75">
      <c r="A63" s="176" t="s">
        <v>311</v>
      </c>
      <c r="B63" s="126" t="s">
        <v>275</v>
      </c>
      <c r="C63" s="173"/>
      <c r="D63" s="173"/>
      <c r="E63" s="173"/>
      <c r="F63" s="173"/>
      <c r="G63" s="107">
        <f>G64</f>
        <v>1000</v>
      </c>
    </row>
    <row r="64" spans="1:7" ht="15.75">
      <c r="A64" s="176" t="s">
        <v>103</v>
      </c>
      <c r="B64" s="126" t="s">
        <v>312</v>
      </c>
      <c r="C64" s="173" t="s">
        <v>115</v>
      </c>
      <c r="D64" s="173"/>
      <c r="E64" s="173"/>
      <c r="F64" s="173"/>
      <c r="G64" s="107">
        <f>G65</f>
        <v>1000</v>
      </c>
    </row>
    <row r="65" spans="1:7" ht="31.5">
      <c r="A65" s="176" t="s">
        <v>15</v>
      </c>
      <c r="B65" s="126" t="s">
        <v>312</v>
      </c>
      <c r="C65" s="173" t="s">
        <v>115</v>
      </c>
      <c r="D65" s="173" t="s">
        <v>114</v>
      </c>
      <c r="E65" s="173"/>
      <c r="F65" s="173"/>
      <c r="G65" s="107">
        <f>G66</f>
        <v>1000</v>
      </c>
    </row>
    <row r="66" spans="1:7" ht="31.5">
      <c r="A66" s="172" t="s">
        <v>93</v>
      </c>
      <c r="B66" s="126" t="s">
        <v>312</v>
      </c>
      <c r="C66" s="173" t="s">
        <v>115</v>
      </c>
      <c r="D66" s="173" t="s">
        <v>114</v>
      </c>
      <c r="E66" s="173" t="s">
        <v>65</v>
      </c>
      <c r="F66" s="173"/>
      <c r="G66" s="107">
        <f>G67</f>
        <v>1000</v>
      </c>
    </row>
    <row r="67" spans="1:7" ht="31.5">
      <c r="A67" s="172" t="s">
        <v>7</v>
      </c>
      <c r="B67" s="126" t="s">
        <v>312</v>
      </c>
      <c r="C67" s="173" t="s">
        <v>115</v>
      </c>
      <c r="D67" s="173" t="s">
        <v>114</v>
      </c>
      <c r="E67" s="173" t="s">
        <v>65</v>
      </c>
      <c r="F67" s="173" t="s">
        <v>0</v>
      </c>
      <c r="G67" s="104">
        <v>1000</v>
      </c>
    </row>
    <row r="68" spans="1:7" ht="63">
      <c r="A68" s="215" t="s">
        <v>399</v>
      </c>
      <c r="B68" s="98" t="s">
        <v>79</v>
      </c>
      <c r="C68" s="101"/>
      <c r="D68" s="101"/>
      <c r="E68" s="101"/>
      <c r="F68" s="101"/>
      <c r="G68" s="106">
        <f>G69</f>
        <v>1000</v>
      </c>
    </row>
    <row r="69" spans="1:7" ht="31.5">
      <c r="A69" s="172" t="s">
        <v>276</v>
      </c>
      <c r="B69" s="126" t="s">
        <v>335</v>
      </c>
      <c r="C69" s="173"/>
      <c r="D69" s="173"/>
      <c r="E69" s="173"/>
      <c r="F69" s="173"/>
      <c r="G69" s="107">
        <f>G71</f>
        <v>1000</v>
      </c>
    </row>
    <row r="70" spans="1:7" ht="20.25" customHeight="1">
      <c r="A70" s="172" t="s">
        <v>195</v>
      </c>
      <c r="B70" s="126" t="s">
        <v>335</v>
      </c>
      <c r="C70" s="173" t="s">
        <v>112</v>
      </c>
      <c r="D70" s="173"/>
      <c r="E70" s="173"/>
      <c r="F70" s="173"/>
      <c r="G70" s="107">
        <f>G71</f>
        <v>1000</v>
      </c>
    </row>
    <row r="71" spans="1:7" ht="31.5">
      <c r="A71" s="172" t="s">
        <v>16</v>
      </c>
      <c r="B71" s="126" t="s">
        <v>335</v>
      </c>
      <c r="C71" s="173" t="s">
        <v>112</v>
      </c>
      <c r="D71" s="173" t="s">
        <v>47</v>
      </c>
      <c r="E71" s="173"/>
      <c r="F71" s="173"/>
      <c r="G71" s="107">
        <f>G72</f>
        <v>1000</v>
      </c>
    </row>
    <row r="72" spans="1:7" ht="31.5">
      <c r="A72" s="172" t="s">
        <v>93</v>
      </c>
      <c r="B72" s="126" t="s">
        <v>17</v>
      </c>
      <c r="C72" s="173" t="s">
        <v>112</v>
      </c>
      <c r="D72" s="173" t="s">
        <v>47</v>
      </c>
      <c r="E72" s="173" t="s">
        <v>65</v>
      </c>
      <c r="F72" s="173"/>
      <c r="G72" s="107">
        <f>G73</f>
        <v>1000</v>
      </c>
    </row>
    <row r="73" spans="1:7" ht="31.5">
      <c r="A73" s="172" t="s">
        <v>7</v>
      </c>
      <c r="B73" s="126" t="s">
        <v>17</v>
      </c>
      <c r="C73" s="173" t="s">
        <v>112</v>
      </c>
      <c r="D73" s="173" t="s">
        <v>47</v>
      </c>
      <c r="E73" s="173" t="s">
        <v>65</v>
      </c>
      <c r="F73" s="173" t="s">
        <v>0</v>
      </c>
      <c r="G73" s="104">
        <v>1000</v>
      </c>
    </row>
    <row r="74" spans="1:7" ht="47.25">
      <c r="A74" s="177" t="s">
        <v>473</v>
      </c>
      <c r="B74" s="98" t="s">
        <v>271</v>
      </c>
      <c r="C74" s="101"/>
      <c r="D74" s="101"/>
      <c r="E74" s="101"/>
      <c r="F74" s="101"/>
      <c r="G74" s="106">
        <f>G75+G76+G83</f>
        <v>395000</v>
      </c>
    </row>
    <row r="75" spans="1:7" ht="21" customHeight="1">
      <c r="A75" s="172" t="s">
        <v>319</v>
      </c>
      <c r="B75" s="126" t="s">
        <v>317</v>
      </c>
      <c r="C75" s="173"/>
      <c r="D75" s="173"/>
      <c r="E75" s="173"/>
      <c r="F75" s="173"/>
      <c r="G75" s="107">
        <v>315000</v>
      </c>
    </row>
    <row r="76" spans="1:7" ht="15.75" customHeight="1">
      <c r="A76" s="216" t="s">
        <v>398</v>
      </c>
      <c r="B76" s="126" t="s">
        <v>317</v>
      </c>
      <c r="C76" s="173"/>
      <c r="D76" s="173"/>
      <c r="E76" s="173"/>
      <c r="F76" s="173"/>
      <c r="G76" s="107">
        <v>80000</v>
      </c>
    </row>
    <row r="77" spans="1:7" ht="15.75">
      <c r="A77" s="172" t="s">
        <v>9</v>
      </c>
      <c r="B77" s="126" t="s">
        <v>317</v>
      </c>
      <c r="C77" s="173" t="s">
        <v>116</v>
      </c>
      <c r="D77" s="173"/>
      <c r="E77" s="173"/>
      <c r="F77" s="173"/>
      <c r="G77" s="107">
        <f>G79</f>
        <v>315000</v>
      </c>
    </row>
    <row r="78" spans="1:7" ht="15.75">
      <c r="A78" s="172" t="s">
        <v>10</v>
      </c>
      <c r="B78" s="126" t="s">
        <v>317</v>
      </c>
      <c r="C78" s="173" t="s">
        <v>116</v>
      </c>
      <c r="D78" s="173" t="s">
        <v>110</v>
      </c>
      <c r="E78" s="173"/>
      <c r="F78" s="173"/>
      <c r="G78" s="107">
        <f>G79</f>
        <v>315000</v>
      </c>
    </row>
    <row r="79" spans="1:7" ht="31.5">
      <c r="A79" s="172" t="s">
        <v>93</v>
      </c>
      <c r="B79" s="126" t="s">
        <v>317</v>
      </c>
      <c r="C79" s="173" t="s">
        <v>116</v>
      </c>
      <c r="D79" s="173" t="s">
        <v>110</v>
      </c>
      <c r="E79" s="173" t="s">
        <v>65</v>
      </c>
      <c r="F79" s="173"/>
      <c r="G79" s="107">
        <v>315000</v>
      </c>
    </row>
    <row r="80" spans="1:7" ht="31.5">
      <c r="A80" s="172" t="s">
        <v>7</v>
      </c>
      <c r="B80" s="126" t="s">
        <v>317</v>
      </c>
      <c r="C80" s="173" t="s">
        <v>116</v>
      </c>
      <c r="D80" s="173" t="s">
        <v>110</v>
      </c>
      <c r="E80" s="173" t="s">
        <v>65</v>
      </c>
      <c r="F80" s="173" t="s">
        <v>0</v>
      </c>
      <c r="G80" s="104">
        <v>315000</v>
      </c>
    </row>
    <row r="81" spans="1:7" ht="31.5" hidden="1">
      <c r="A81" s="174" t="s">
        <v>407</v>
      </c>
      <c r="B81" s="126" t="s">
        <v>406</v>
      </c>
      <c r="C81" s="173"/>
      <c r="D81" s="173"/>
      <c r="E81" s="173"/>
      <c r="F81" s="173"/>
      <c r="G81" s="107">
        <f>G82</f>
        <v>0</v>
      </c>
    </row>
    <row r="82" spans="1:7" ht="31.5" hidden="1">
      <c r="A82" s="172" t="s">
        <v>93</v>
      </c>
      <c r="B82" s="126" t="s">
        <v>406</v>
      </c>
      <c r="C82" s="173" t="s">
        <v>116</v>
      </c>
      <c r="D82" s="173" t="s">
        <v>110</v>
      </c>
      <c r="E82" s="173" t="s">
        <v>65</v>
      </c>
      <c r="F82" s="173"/>
      <c r="G82" s="107">
        <f>G83</f>
        <v>0</v>
      </c>
    </row>
    <row r="83" spans="1:7" ht="24" customHeight="1" hidden="1">
      <c r="A83" s="172" t="s">
        <v>7</v>
      </c>
      <c r="B83" s="126" t="s">
        <v>406</v>
      </c>
      <c r="C83" s="173" t="s">
        <v>116</v>
      </c>
      <c r="D83" s="173" t="s">
        <v>110</v>
      </c>
      <c r="E83" s="173" t="s">
        <v>65</v>
      </c>
      <c r="F83" s="173" t="s">
        <v>0</v>
      </c>
      <c r="G83" s="104">
        <v>0</v>
      </c>
    </row>
    <row r="84" spans="1:7" ht="47.25">
      <c r="A84" s="175" t="s">
        <v>474</v>
      </c>
      <c r="B84" s="101" t="s">
        <v>272</v>
      </c>
      <c r="C84" s="101"/>
      <c r="D84" s="100"/>
      <c r="E84" s="100"/>
      <c r="F84" s="100"/>
      <c r="G84" s="106">
        <f>G85</f>
        <v>1405808.08</v>
      </c>
    </row>
    <row r="85" spans="1:7" ht="31.5">
      <c r="A85" s="176" t="s">
        <v>14</v>
      </c>
      <c r="B85" s="173" t="s">
        <v>273</v>
      </c>
      <c r="C85" s="173"/>
      <c r="D85" s="173"/>
      <c r="E85" s="173"/>
      <c r="F85" s="173"/>
      <c r="G85" s="107">
        <f>G86</f>
        <v>1405808.08</v>
      </c>
    </row>
    <row r="86" spans="1:7" ht="18" customHeight="1">
      <c r="A86" s="176" t="s">
        <v>195</v>
      </c>
      <c r="B86" s="126" t="s">
        <v>300</v>
      </c>
      <c r="C86" s="173" t="s">
        <v>112</v>
      </c>
      <c r="D86" s="173"/>
      <c r="E86" s="173"/>
      <c r="F86" s="173"/>
      <c r="G86" s="107">
        <f>G87+G92+G97</f>
        <v>1405808.08</v>
      </c>
    </row>
    <row r="87" spans="1:7" ht="15.75">
      <c r="A87" s="176" t="s">
        <v>96</v>
      </c>
      <c r="B87" s="126" t="s">
        <v>300</v>
      </c>
      <c r="C87" s="173" t="s">
        <v>112</v>
      </c>
      <c r="D87" s="173" t="s">
        <v>232</v>
      </c>
      <c r="E87" s="173"/>
      <c r="F87" s="173"/>
      <c r="G87" s="107">
        <f>G88+G90</f>
        <v>1100000</v>
      </c>
    </row>
    <row r="88" spans="1:7" ht="31.5">
      <c r="A88" s="172" t="s">
        <v>93</v>
      </c>
      <c r="B88" s="126" t="s">
        <v>300</v>
      </c>
      <c r="C88" s="173" t="s">
        <v>112</v>
      </c>
      <c r="D88" s="173" t="s">
        <v>232</v>
      </c>
      <c r="E88" s="173" t="s">
        <v>65</v>
      </c>
      <c r="F88" s="173"/>
      <c r="G88" s="107">
        <f>G89</f>
        <v>1100000</v>
      </c>
    </row>
    <row r="89" spans="1:7" ht="31.5">
      <c r="A89" s="172" t="s">
        <v>7</v>
      </c>
      <c r="B89" s="126" t="s">
        <v>300</v>
      </c>
      <c r="C89" s="173" t="s">
        <v>112</v>
      </c>
      <c r="D89" s="173" t="s">
        <v>232</v>
      </c>
      <c r="E89" s="173" t="s">
        <v>65</v>
      </c>
      <c r="F89" s="173" t="s">
        <v>0</v>
      </c>
      <c r="G89" s="104">
        <v>1100000</v>
      </c>
    </row>
    <row r="90" spans="1:7" ht="0.75" customHeight="1">
      <c r="A90" s="218" t="s">
        <v>377</v>
      </c>
      <c r="B90" s="126" t="s">
        <v>300</v>
      </c>
      <c r="C90" s="173" t="s">
        <v>112</v>
      </c>
      <c r="D90" s="173" t="s">
        <v>232</v>
      </c>
      <c r="E90" s="173" t="s">
        <v>376</v>
      </c>
      <c r="F90" s="173"/>
      <c r="G90" s="107">
        <f>G91</f>
        <v>0</v>
      </c>
    </row>
    <row r="91" spans="1:7" ht="31.5" hidden="1">
      <c r="A91" s="172" t="s">
        <v>7</v>
      </c>
      <c r="B91" s="126" t="s">
        <v>300</v>
      </c>
      <c r="C91" s="173" t="s">
        <v>112</v>
      </c>
      <c r="D91" s="173" t="s">
        <v>232</v>
      </c>
      <c r="E91" s="173" t="s">
        <v>376</v>
      </c>
      <c r="F91" s="173" t="s">
        <v>0</v>
      </c>
      <c r="G91" s="104">
        <v>0</v>
      </c>
    </row>
    <row r="92" spans="1:7" ht="31.5">
      <c r="A92" s="176" t="s">
        <v>444</v>
      </c>
      <c r="B92" s="173" t="s">
        <v>401</v>
      </c>
      <c r="C92" s="173"/>
      <c r="D92" s="173"/>
      <c r="E92" s="173"/>
      <c r="F92" s="173"/>
      <c r="G92" s="107">
        <f>G93+G95</f>
        <v>215909.09</v>
      </c>
    </row>
    <row r="93" spans="1:7" ht="31.5">
      <c r="A93" s="172" t="s">
        <v>93</v>
      </c>
      <c r="B93" s="173" t="s">
        <v>401</v>
      </c>
      <c r="C93" s="173" t="s">
        <v>112</v>
      </c>
      <c r="D93" s="173" t="s">
        <v>232</v>
      </c>
      <c r="E93" s="173" t="s">
        <v>65</v>
      </c>
      <c r="F93" s="173"/>
      <c r="G93" s="107">
        <f>G94</f>
        <v>178539.09</v>
      </c>
    </row>
    <row r="94" spans="1:7" ht="31.5">
      <c r="A94" s="172" t="s">
        <v>7</v>
      </c>
      <c r="B94" s="173" t="s">
        <v>401</v>
      </c>
      <c r="C94" s="173" t="s">
        <v>112</v>
      </c>
      <c r="D94" s="173" t="s">
        <v>232</v>
      </c>
      <c r="E94" s="173" t="s">
        <v>65</v>
      </c>
      <c r="F94" s="173" t="s">
        <v>0</v>
      </c>
      <c r="G94" s="104">
        <v>178539.09</v>
      </c>
    </row>
    <row r="95" spans="1:7" ht="31.5">
      <c r="A95" s="230" t="s">
        <v>475</v>
      </c>
      <c r="B95" s="173" t="s">
        <v>401</v>
      </c>
      <c r="C95" s="173" t="s">
        <v>112</v>
      </c>
      <c r="D95" s="173" t="s">
        <v>232</v>
      </c>
      <c r="E95" s="173" t="s">
        <v>67</v>
      </c>
      <c r="F95" s="173"/>
      <c r="G95" s="107">
        <f>G96</f>
        <v>37370</v>
      </c>
    </row>
    <row r="96" spans="1:7" ht="31.5">
      <c r="A96" s="172" t="s">
        <v>7</v>
      </c>
      <c r="B96" s="173" t="s">
        <v>401</v>
      </c>
      <c r="C96" s="173" t="s">
        <v>112</v>
      </c>
      <c r="D96" s="173" t="s">
        <v>232</v>
      </c>
      <c r="E96" s="173" t="s">
        <v>67</v>
      </c>
      <c r="F96" s="173" t="s">
        <v>0</v>
      </c>
      <c r="G96" s="104">
        <v>37370</v>
      </c>
    </row>
    <row r="97" spans="1:7" ht="31.5">
      <c r="A97" s="176" t="s">
        <v>404</v>
      </c>
      <c r="B97" s="217" t="s">
        <v>403</v>
      </c>
      <c r="C97" s="173"/>
      <c r="D97" s="173"/>
      <c r="E97" s="173"/>
      <c r="F97" s="173"/>
      <c r="G97" s="219">
        <f>G98</f>
        <v>89898.99</v>
      </c>
    </row>
    <row r="98" spans="1:7" ht="31.5">
      <c r="A98" s="172" t="s">
        <v>93</v>
      </c>
      <c r="B98" s="217" t="s">
        <v>403</v>
      </c>
      <c r="C98" s="173" t="s">
        <v>112</v>
      </c>
      <c r="D98" s="173" t="s">
        <v>232</v>
      </c>
      <c r="E98" s="173" t="s">
        <v>65</v>
      </c>
      <c r="F98" s="173"/>
      <c r="G98" s="219">
        <f>G99</f>
        <v>89898.99</v>
      </c>
    </row>
    <row r="99" spans="1:7" ht="37.5" customHeight="1">
      <c r="A99" s="172" t="s">
        <v>7</v>
      </c>
      <c r="B99" s="217" t="s">
        <v>403</v>
      </c>
      <c r="C99" s="173" t="s">
        <v>112</v>
      </c>
      <c r="D99" s="173" t="s">
        <v>232</v>
      </c>
      <c r="E99" s="173" t="s">
        <v>65</v>
      </c>
      <c r="F99" s="173" t="s">
        <v>0</v>
      </c>
      <c r="G99" s="104">
        <v>89898.99</v>
      </c>
    </row>
    <row r="100" spans="1:7" ht="45.75" customHeight="1">
      <c r="A100" s="175" t="s">
        <v>480</v>
      </c>
      <c r="B100" s="101" t="s">
        <v>18</v>
      </c>
      <c r="C100" s="101"/>
      <c r="D100" s="100"/>
      <c r="E100" s="100"/>
      <c r="F100" s="100"/>
      <c r="G100" s="106">
        <f>G101</f>
        <v>7070.71</v>
      </c>
    </row>
    <row r="101" spans="1:7" ht="32.25" customHeight="1">
      <c r="A101" s="176" t="s">
        <v>20</v>
      </c>
      <c r="B101" s="173" t="s">
        <v>19</v>
      </c>
      <c r="C101" s="173"/>
      <c r="D101" s="173"/>
      <c r="E101" s="173"/>
      <c r="F101" s="173"/>
      <c r="G101" s="107">
        <f>G102</f>
        <v>7070.71</v>
      </c>
    </row>
    <row r="102" spans="1:7" ht="19.5" customHeight="1">
      <c r="A102" s="176" t="s">
        <v>195</v>
      </c>
      <c r="B102" s="173" t="s">
        <v>21</v>
      </c>
      <c r="C102" s="173" t="s">
        <v>112</v>
      </c>
      <c r="D102" s="173"/>
      <c r="E102" s="173"/>
      <c r="F102" s="173"/>
      <c r="G102" s="107">
        <f>G103</f>
        <v>7070.71</v>
      </c>
    </row>
    <row r="103" spans="1:7" ht="32.25" customHeight="1">
      <c r="A103" s="176" t="s">
        <v>24</v>
      </c>
      <c r="B103" s="173" t="s">
        <v>21</v>
      </c>
      <c r="C103" s="173" t="s">
        <v>112</v>
      </c>
      <c r="D103" s="173" t="s">
        <v>117</v>
      </c>
      <c r="E103" s="173"/>
      <c r="F103" s="173"/>
      <c r="G103" s="107">
        <f>G104</f>
        <v>7070.71</v>
      </c>
    </row>
    <row r="104" spans="1:7" ht="34.5" customHeight="1">
      <c r="A104" s="172" t="s">
        <v>93</v>
      </c>
      <c r="B104" s="173" t="s">
        <v>21</v>
      </c>
      <c r="C104" s="173" t="s">
        <v>112</v>
      </c>
      <c r="D104" s="173" t="s">
        <v>117</v>
      </c>
      <c r="E104" s="173" t="s">
        <v>65</v>
      </c>
      <c r="F104" s="173"/>
      <c r="G104" s="107">
        <f>G105</f>
        <v>7070.71</v>
      </c>
    </row>
    <row r="105" spans="1:7" ht="33.75" customHeight="1">
      <c r="A105" s="172" t="s">
        <v>7</v>
      </c>
      <c r="B105" s="173" t="s">
        <v>21</v>
      </c>
      <c r="C105" s="173" t="s">
        <v>112</v>
      </c>
      <c r="D105" s="173" t="s">
        <v>117</v>
      </c>
      <c r="E105" s="173" t="s">
        <v>65</v>
      </c>
      <c r="F105" s="173" t="s">
        <v>0</v>
      </c>
      <c r="G105" s="104">
        <v>7070.71</v>
      </c>
    </row>
    <row r="106" spans="1:7" ht="31.5" customHeight="1">
      <c r="A106" s="175" t="s">
        <v>477</v>
      </c>
      <c r="B106" s="101" t="s">
        <v>285</v>
      </c>
      <c r="C106" s="101"/>
      <c r="D106" s="100"/>
      <c r="E106" s="100"/>
      <c r="F106" s="100"/>
      <c r="G106" s="106">
        <f>G107</f>
        <v>541300</v>
      </c>
    </row>
    <row r="107" spans="1:7" ht="15.75">
      <c r="A107" s="172" t="s">
        <v>92</v>
      </c>
      <c r="B107" s="126" t="s">
        <v>22</v>
      </c>
      <c r="C107" s="173" t="s">
        <v>110</v>
      </c>
      <c r="D107" s="173"/>
      <c r="E107" s="173"/>
      <c r="F107" s="173"/>
      <c r="G107" s="107">
        <f>G108</f>
        <v>541300</v>
      </c>
    </row>
    <row r="108" spans="1:7" ht="15.75">
      <c r="A108" s="172" t="s">
        <v>286</v>
      </c>
      <c r="B108" s="126" t="s">
        <v>22</v>
      </c>
      <c r="C108" s="173" t="s">
        <v>110</v>
      </c>
      <c r="D108" s="173" t="s">
        <v>231</v>
      </c>
      <c r="E108" s="173"/>
      <c r="F108" s="173"/>
      <c r="G108" s="107">
        <f>G109</f>
        <v>541300</v>
      </c>
    </row>
    <row r="109" spans="1:7" ht="31.5">
      <c r="A109" s="176" t="s">
        <v>287</v>
      </c>
      <c r="B109" s="126" t="s">
        <v>23</v>
      </c>
      <c r="C109" s="173" t="s">
        <v>110</v>
      </c>
      <c r="D109" s="173" t="s">
        <v>231</v>
      </c>
      <c r="E109" s="173"/>
      <c r="F109" s="173"/>
      <c r="G109" s="107">
        <f>G110</f>
        <v>541300</v>
      </c>
    </row>
    <row r="110" spans="1:7" ht="31.5">
      <c r="A110" s="172" t="s">
        <v>93</v>
      </c>
      <c r="B110" s="126" t="s">
        <v>23</v>
      </c>
      <c r="C110" s="173" t="s">
        <v>110</v>
      </c>
      <c r="D110" s="173" t="s">
        <v>231</v>
      </c>
      <c r="E110" s="173" t="s">
        <v>65</v>
      </c>
      <c r="F110" s="173"/>
      <c r="G110" s="107">
        <f>G111</f>
        <v>541300</v>
      </c>
    </row>
    <row r="111" spans="1:7" ht="31.5">
      <c r="A111" s="172" t="s">
        <v>7</v>
      </c>
      <c r="B111" s="126" t="s">
        <v>23</v>
      </c>
      <c r="C111" s="173" t="s">
        <v>110</v>
      </c>
      <c r="D111" s="173" t="s">
        <v>231</v>
      </c>
      <c r="E111" s="173" t="s">
        <v>65</v>
      </c>
      <c r="F111" s="173" t="s">
        <v>0</v>
      </c>
      <c r="G111" s="104">
        <v>541300</v>
      </c>
    </row>
    <row r="112" spans="1:7" ht="1.5" customHeight="1">
      <c r="A112" s="215" t="s">
        <v>410</v>
      </c>
      <c r="B112" s="178" t="s">
        <v>342</v>
      </c>
      <c r="C112" s="179"/>
      <c r="D112" s="179"/>
      <c r="E112" s="179"/>
      <c r="F112" s="179"/>
      <c r="G112" s="106">
        <f>G113</f>
        <v>0</v>
      </c>
    </row>
    <row r="113" spans="1:7" ht="15.75" hidden="1">
      <c r="A113" s="172" t="s">
        <v>343</v>
      </c>
      <c r="B113" s="126" t="s">
        <v>344</v>
      </c>
      <c r="C113" s="173" t="s">
        <v>114</v>
      </c>
      <c r="D113" s="173"/>
      <c r="E113" s="173"/>
      <c r="F113" s="173"/>
      <c r="G113" s="107">
        <f>G114</f>
        <v>0</v>
      </c>
    </row>
    <row r="114" spans="1:7" ht="15.75" hidden="1">
      <c r="A114" s="172" t="s">
        <v>345</v>
      </c>
      <c r="B114" s="126" t="s">
        <v>344</v>
      </c>
      <c r="C114" s="173" t="s">
        <v>114</v>
      </c>
      <c r="D114" s="173" t="s">
        <v>111</v>
      </c>
      <c r="E114" s="173"/>
      <c r="F114" s="173"/>
      <c r="G114" s="107">
        <f>G115</f>
        <v>0</v>
      </c>
    </row>
    <row r="115" spans="1:7" ht="15.75" hidden="1">
      <c r="A115" s="172" t="s">
        <v>346</v>
      </c>
      <c r="B115" s="126" t="s">
        <v>344</v>
      </c>
      <c r="C115" s="173" t="s">
        <v>114</v>
      </c>
      <c r="D115" s="173" t="s">
        <v>111</v>
      </c>
      <c r="E115" s="173"/>
      <c r="F115" s="173"/>
      <c r="G115" s="107">
        <f>G117</f>
        <v>0</v>
      </c>
    </row>
    <row r="116" spans="1:7" ht="1.5" customHeight="1" hidden="1">
      <c r="A116" s="174" t="s">
        <v>347</v>
      </c>
      <c r="B116" s="126" t="s">
        <v>348</v>
      </c>
      <c r="C116" s="173" t="s">
        <v>114</v>
      </c>
      <c r="D116" s="173" t="s">
        <v>111</v>
      </c>
      <c r="E116" s="173"/>
      <c r="F116" s="173"/>
      <c r="G116" s="107">
        <v>0</v>
      </c>
    </row>
    <row r="117" spans="1:7" ht="15.75" hidden="1">
      <c r="A117" s="213" t="s">
        <v>393</v>
      </c>
      <c r="B117" s="126" t="s">
        <v>348</v>
      </c>
      <c r="C117" s="173" t="s">
        <v>114</v>
      </c>
      <c r="D117" s="173" t="s">
        <v>111</v>
      </c>
      <c r="E117" s="173" t="s">
        <v>65</v>
      </c>
      <c r="F117" s="173"/>
      <c r="G117" s="107">
        <f>G118</f>
        <v>0</v>
      </c>
    </row>
    <row r="118" spans="1:7" ht="21" customHeight="1" hidden="1">
      <c r="A118" s="172" t="s">
        <v>7</v>
      </c>
      <c r="B118" s="126" t="s">
        <v>348</v>
      </c>
      <c r="C118" s="173" t="s">
        <v>114</v>
      </c>
      <c r="D118" s="173" t="s">
        <v>111</v>
      </c>
      <c r="E118" s="173" t="s">
        <v>65</v>
      </c>
      <c r="F118" s="173" t="s">
        <v>0</v>
      </c>
      <c r="G118" s="104">
        <v>0</v>
      </c>
    </row>
    <row r="119" spans="1:8" ht="28.5" customHeight="1" hidden="1">
      <c r="A119" s="145" t="s">
        <v>367</v>
      </c>
      <c r="B119" s="195" t="s">
        <v>368</v>
      </c>
      <c r="C119" s="196" t="s">
        <v>388</v>
      </c>
      <c r="D119" s="196"/>
      <c r="E119" s="195"/>
      <c r="F119" s="197"/>
      <c r="G119" s="223">
        <f>G120</f>
        <v>0</v>
      </c>
      <c r="H119" s="186">
        <f>H121</f>
        <v>0</v>
      </c>
    </row>
    <row r="120" spans="1:8" ht="16.5" customHeight="1" hidden="1">
      <c r="A120" s="147" t="s">
        <v>389</v>
      </c>
      <c r="B120" s="187" t="s">
        <v>368</v>
      </c>
      <c r="C120" s="188" t="s">
        <v>388</v>
      </c>
      <c r="D120" s="221"/>
      <c r="E120" s="220"/>
      <c r="F120" s="222"/>
      <c r="G120" s="107">
        <f aca="true" t="shared" si="2" ref="G120:H123">G121</f>
        <v>0</v>
      </c>
      <c r="H120" s="186"/>
    </row>
    <row r="121" spans="1:8" ht="29.25" customHeight="1" hidden="1">
      <c r="A121" s="172" t="s">
        <v>369</v>
      </c>
      <c r="B121" s="184" t="s">
        <v>368</v>
      </c>
      <c r="C121" s="188" t="s">
        <v>388</v>
      </c>
      <c r="D121" s="188" t="s">
        <v>114</v>
      </c>
      <c r="E121" s="187"/>
      <c r="F121" s="189"/>
      <c r="G121" s="107">
        <f t="shared" si="2"/>
        <v>0</v>
      </c>
      <c r="H121" s="190">
        <f t="shared" si="2"/>
        <v>0</v>
      </c>
    </row>
    <row r="122" spans="1:8" ht="23.25" customHeight="1" hidden="1">
      <c r="A122" s="191" t="s">
        <v>370</v>
      </c>
      <c r="B122" s="184" t="s">
        <v>368</v>
      </c>
      <c r="C122" s="185" t="s">
        <v>388</v>
      </c>
      <c r="D122" s="185" t="s">
        <v>114</v>
      </c>
      <c r="E122" s="184"/>
      <c r="F122" s="192"/>
      <c r="G122" s="107">
        <f t="shared" si="2"/>
        <v>0</v>
      </c>
      <c r="H122" s="186"/>
    </row>
    <row r="123" spans="1:8" ht="24.75" customHeight="1" hidden="1">
      <c r="A123" s="193" t="s">
        <v>371</v>
      </c>
      <c r="B123" s="187" t="s">
        <v>368</v>
      </c>
      <c r="C123" s="188" t="s">
        <v>388</v>
      </c>
      <c r="D123" s="188" t="s">
        <v>114</v>
      </c>
      <c r="E123" s="187"/>
      <c r="F123" s="194"/>
      <c r="G123" s="107">
        <f t="shared" si="2"/>
        <v>0</v>
      </c>
      <c r="H123" s="190"/>
    </row>
    <row r="124" spans="1:8" ht="43.5" customHeight="1" hidden="1">
      <c r="A124" s="172" t="s">
        <v>7</v>
      </c>
      <c r="B124" s="187" t="s">
        <v>368</v>
      </c>
      <c r="C124" s="188" t="s">
        <v>388</v>
      </c>
      <c r="D124" s="188" t="s">
        <v>114</v>
      </c>
      <c r="E124" s="173" t="s">
        <v>65</v>
      </c>
      <c r="F124" s="173" t="s">
        <v>0</v>
      </c>
      <c r="G124" s="104">
        <v>0</v>
      </c>
      <c r="H124" s="186"/>
    </row>
    <row r="125" spans="1:7" ht="31.5">
      <c r="A125" s="145" t="s">
        <v>339</v>
      </c>
      <c r="B125" s="178" t="s">
        <v>394</v>
      </c>
      <c r="C125" s="179"/>
      <c r="D125" s="179"/>
      <c r="E125" s="179"/>
      <c r="F125" s="179"/>
      <c r="G125" s="106">
        <f>G126</f>
        <v>503000</v>
      </c>
    </row>
    <row r="126" spans="1:7" ht="15.75">
      <c r="A126" s="144" t="s">
        <v>349</v>
      </c>
      <c r="B126" s="214" t="s">
        <v>394</v>
      </c>
      <c r="C126" s="173" t="s">
        <v>113</v>
      </c>
      <c r="D126" s="173"/>
      <c r="E126" s="173"/>
      <c r="F126" s="173"/>
      <c r="G126" s="107">
        <f>G127+G131</f>
        <v>503000</v>
      </c>
    </row>
    <row r="127" spans="1:7" ht="31.5">
      <c r="A127" s="146" t="s">
        <v>350</v>
      </c>
      <c r="B127" s="214" t="s">
        <v>395</v>
      </c>
      <c r="C127" s="148" t="s">
        <v>113</v>
      </c>
      <c r="D127" s="146" t="s">
        <v>117</v>
      </c>
      <c r="E127" s="147"/>
      <c r="F127" s="148"/>
      <c r="G127" s="107">
        <f>G128</f>
        <v>423202</v>
      </c>
    </row>
    <row r="128" spans="1:7" ht="31.5">
      <c r="A128" s="146" t="s">
        <v>354</v>
      </c>
      <c r="B128" s="214" t="s">
        <v>395</v>
      </c>
      <c r="C128" s="148" t="s">
        <v>113</v>
      </c>
      <c r="D128" s="146" t="s">
        <v>117</v>
      </c>
      <c r="E128" s="147"/>
      <c r="F128" s="148"/>
      <c r="G128" s="107">
        <f>G129</f>
        <v>423202</v>
      </c>
    </row>
    <row r="129" spans="1:7" ht="31.5">
      <c r="A129" s="172" t="s">
        <v>93</v>
      </c>
      <c r="B129" s="214" t="s">
        <v>395</v>
      </c>
      <c r="C129" s="173" t="s">
        <v>113</v>
      </c>
      <c r="D129" s="146" t="s">
        <v>117</v>
      </c>
      <c r="E129" s="173" t="s">
        <v>65</v>
      </c>
      <c r="F129" s="173"/>
      <c r="G129" s="107">
        <f>G130</f>
        <v>423202</v>
      </c>
    </row>
    <row r="130" spans="1:7" ht="31.5">
      <c r="A130" s="172" t="s">
        <v>7</v>
      </c>
      <c r="B130" s="214" t="s">
        <v>395</v>
      </c>
      <c r="C130" s="173" t="s">
        <v>113</v>
      </c>
      <c r="D130" s="146" t="s">
        <v>117</v>
      </c>
      <c r="E130" s="173" t="s">
        <v>65</v>
      </c>
      <c r="F130" s="173" t="s">
        <v>0</v>
      </c>
      <c r="G130" s="104">
        <v>423202</v>
      </c>
    </row>
    <row r="131" spans="1:7" ht="31.5">
      <c r="A131" s="146" t="s">
        <v>354</v>
      </c>
      <c r="B131" s="214" t="s">
        <v>482</v>
      </c>
      <c r="C131" s="148" t="s">
        <v>113</v>
      </c>
      <c r="D131" s="146" t="s">
        <v>117</v>
      </c>
      <c r="E131" s="147"/>
      <c r="F131" s="148"/>
      <c r="G131" s="107">
        <f>G132</f>
        <v>79798</v>
      </c>
    </row>
    <row r="132" spans="1:7" ht="31.5">
      <c r="A132" s="172" t="s">
        <v>93</v>
      </c>
      <c r="B132" s="214" t="s">
        <v>482</v>
      </c>
      <c r="C132" s="173" t="s">
        <v>113</v>
      </c>
      <c r="D132" s="146" t="s">
        <v>117</v>
      </c>
      <c r="E132" s="173" t="s">
        <v>65</v>
      </c>
      <c r="F132" s="173"/>
      <c r="G132" s="107">
        <f>G133</f>
        <v>79798</v>
      </c>
    </row>
    <row r="133" spans="1:7" ht="31.5">
      <c r="A133" s="172" t="s">
        <v>7</v>
      </c>
      <c r="B133" s="214" t="s">
        <v>482</v>
      </c>
      <c r="C133" s="173" t="s">
        <v>113</v>
      </c>
      <c r="D133" s="146" t="s">
        <v>117</v>
      </c>
      <c r="E133" s="173" t="s">
        <v>65</v>
      </c>
      <c r="F133" s="173" t="s">
        <v>0</v>
      </c>
      <c r="G133" s="104">
        <v>79798</v>
      </c>
    </row>
    <row r="134" spans="1:7" ht="78.75">
      <c r="A134" s="215" t="s">
        <v>455</v>
      </c>
      <c r="B134" s="201" t="s">
        <v>454</v>
      </c>
      <c r="C134" s="179"/>
      <c r="D134" s="233"/>
      <c r="E134" s="179"/>
      <c r="F134" s="179"/>
      <c r="G134" s="198">
        <f>G135</f>
        <v>150000</v>
      </c>
    </row>
    <row r="135" spans="1:7" ht="15.75">
      <c r="A135" s="232" t="s">
        <v>481</v>
      </c>
      <c r="B135" s="109" t="s">
        <v>456</v>
      </c>
      <c r="C135" s="173" t="s">
        <v>114</v>
      </c>
      <c r="D135" s="146" t="s">
        <v>112</v>
      </c>
      <c r="E135" s="173"/>
      <c r="F135" s="173"/>
      <c r="G135" s="107">
        <f>G136</f>
        <v>150000</v>
      </c>
    </row>
    <row r="136" spans="1:7" ht="47.25">
      <c r="A136" s="232" t="s">
        <v>457</v>
      </c>
      <c r="B136" s="111" t="s">
        <v>456</v>
      </c>
      <c r="C136" s="173" t="s">
        <v>114</v>
      </c>
      <c r="D136" s="146" t="s">
        <v>112</v>
      </c>
      <c r="E136" s="173"/>
      <c r="F136" s="173"/>
      <c r="G136" s="107">
        <f>G137</f>
        <v>150000</v>
      </c>
    </row>
    <row r="137" spans="1:7" ht="31.5">
      <c r="A137" s="216" t="s">
        <v>73</v>
      </c>
      <c r="B137" s="111" t="s">
        <v>456</v>
      </c>
      <c r="C137" s="173" t="s">
        <v>114</v>
      </c>
      <c r="D137" s="146" t="s">
        <v>112</v>
      </c>
      <c r="E137" s="173" t="s">
        <v>65</v>
      </c>
      <c r="F137" s="173"/>
      <c r="G137" s="107">
        <f>G138</f>
        <v>150000</v>
      </c>
    </row>
    <row r="138" spans="1:7" ht="31.5">
      <c r="A138" s="172" t="s">
        <v>7</v>
      </c>
      <c r="B138" s="111" t="s">
        <v>456</v>
      </c>
      <c r="C138" s="173" t="s">
        <v>114</v>
      </c>
      <c r="D138" s="146" t="s">
        <v>112</v>
      </c>
      <c r="E138" s="173" t="s">
        <v>65</v>
      </c>
      <c r="F138" s="173" t="s">
        <v>0</v>
      </c>
      <c r="G138" s="104">
        <v>150000</v>
      </c>
    </row>
    <row r="139" spans="1:7" ht="47.25">
      <c r="A139" s="234" t="s">
        <v>478</v>
      </c>
      <c r="B139" s="178" t="s">
        <v>450</v>
      </c>
      <c r="C139" s="235"/>
      <c r="D139" s="145"/>
      <c r="E139" s="235"/>
      <c r="F139" s="235"/>
      <c r="G139" s="198">
        <f>G140</f>
        <v>74444.44</v>
      </c>
    </row>
    <row r="140" spans="1:7" ht="17.25" customHeight="1">
      <c r="A140" s="103" t="s">
        <v>98</v>
      </c>
      <c r="B140" s="231" t="s">
        <v>450</v>
      </c>
      <c r="C140" s="97" t="s">
        <v>113</v>
      </c>
      <c r="D140" s="149" t="s">
        <v>233</v>
      </c>
      <c r="E140" s="97"/>
      <c r="F140" s="97"/>
      <c r="G140" s="107">
        <f>G141</f>
        <v>74444.44</v>
      </c>
    </row>
    <row r="141" spans="1:7" ht="31.5">
      <c r="A141" s="172" t="s">
        <v>452</v>
      </c>
      <c r="B141" s="214" t="s">
        <v>479</v>
      </c>
      <c r="C141" s="173" t="s">
        <v>113</v>
      </c>
      <c r="D141" s="146" t="s">
        <v>233</v>
      </c>
      <c r="E141" s="173"/>
      <c r="F141" s="173"/>
      <c r="G141" s="107">
        <f>G142</f>
        <v>74444.44</v>
      </c>
    </row>
    <row r="142" spans="1:7" ht="31.5">
      <c r="A142" s="172" t="s">
        <v>93</v>
      </c>
      <c r="B142" s="214" t="s">
        <v>479</v>
      </c>
      <c r="C142" s="173" t="s">
        <v>113</v>
      </c>
      <c r="D142" s="173" t="s">
        <v>233</v>
      </c>
      <c r="E142" s="173" t="s">
        <v>65</v>
      </c>
      <c r="F142" s="173"/>
      <c r="G142" s="107">
        <f>G143</f>
        <v>74444.44</v>
      </c>
    </row>
    <row r="143" spans="1:7" ht="31.5">
      <c r="A143" s="172" t="s">
        <v>7</v>
      </c>
      <c r="B143" s="214" t="s">
        <v>479</v>
      </c>
      <c r="C143" s="173" t="s">
        <v>113</v>
      </c>
      <c r="D143" s="173" t="s">
        <v>233</v>
      </c>
      <c r="E143" s="173" t="s">
        <v>65</v>
      </c>
      <c r="F143" s="173" t="s">
        <v>0</v>
      </c>
      <c r="G143" s="104">
        <v>74444.44</v>
      </c>
    </row>
    <row r="144" spans="1:7" ht="31.5">
      <c r="A144" s="234" t="s">
        <v>490</v>
      </c>
      <c r="B144" s="178" t="s">
        <v>487</v>
      </c>
      <c r="C144" s="235"/>
      <c r="D144" s="145"/>
      <c r="E144" s="235"/>
      <c r="F144" s="235"/>
      <c r="G144" s="198">
        <f>G145</f>
        <v>110000</v>
      </c>
    </row>
    <row r="145" spans="1:7" ht="15.75">
      <c r="A145" s="236" t="s">
        <v>491</v>
      </c>
      <c r="B145" s="231" t="s">
        <v>489</v>
      </c>
      <c r="C145" s="237"/>
      <c r="D145" s="149"/>
      <c r="E145" s="237"/>
      <c r="F145" s="237"/>
      <c r="G145" s="219">
        <f>G147</f>
        <v>110000</v>
      </c>
    </row>
    <row r="146" spans="1:7" ht="15.75">
      <c r="A146" s="238" t="s">
        <v>9</v>
      </c>
      <c r="B146" s="214" t="s">
        <v>489</v>
      </c>
      <c r="C146" s="239" t="s">
        <v>116</v>
      </c>
      <c r="D146" s="147" t="s">
        <v>110</v>
      </c>
      <c r="E146" s="237"/>
      <c r="F146" s="97"/>
      <c r="G146" s="107">
        <f>G147</f>
        <v>110000</v>
      </c>
    </row>
    <row r="147" spans="1:7" ht="15.75">
      <c r="A147" s="238" t="s">
        <v>10</v>
      </c>
      <c r="B147" s="214" t="s">
        <v>489</v>
      </c>
      <c r="C147" s="239" t="s">
        <v>116</v>
      </c>
      <c r="D147" s="147" t="s">
        <v>110</v>
      </c>
      <c r="E147" s="239"/>
      <c r="F147" s="173"/>
      <c r="G147" s="107">
        <f>G148</f>
        <v>110000</v>
      </c>
    </row>
    <row r="148" spans="1:7" ht="31.5">
      <c r="A148" s="238" t="s">
        <v>93</v>
      </c>
      <c r="B148" s="214" t="s">
        <v>489</v>
      </c>
      <c r="C148" s="239" t="s">
        <v>116</v>
      </c>
      <c r="D148" s="147" t="s">
        <v>110</v>
      </c>
      <c r="E148" s="239" t="s">
        <v>65</v>
      </c>
      <c r="F148" s="173"/>
      <c r="G148" s="107">
        <f>G149</f>
        <v>110000</v>
      </c>
    </row>
    <row r="149" spans="1:7" ht="32.25" customHeight="1">
      <c r="A149" s="172" t="s">
        <v>7</v>
      </c>
      <c r="B149" s="214" t="s">
        <v>489</v>
      </c>
      <c r="C149" s="239" t="s">
        <v>116</v>
      </c>
      <c r="D149" s="147" t="s">
        <v>110</v>
      </c>
      <c r="E149" s="173" t="s">
        <v>65</v>
      </c>
      <c r="F149" s="173" t="s">
        <v>0</v>
      </c>
      <c r="G149" s="104">
        <v>110000</v>
      </c>
    </row>
    <row r="150" spans="1:7" ht="15.75">
      <c r="A150" s="103" t="s">
        <v>197</v>
      </c>
      <c r="B150" s="99"/>
      <c r="C150" s="97"/>
      <c r="D150" s="97"/>
      <c r="E150" s="97"/>
      <c r="F150" s="97"/>
      <c r="G150" s="241">
        <f>SUM(G7+G13+G24+G35+G49+G62+G68+G74+G84+G100+G106+G112+G125+G119+G139+G134+G144)</f>
        <v>3861391.23</v>
      </c>
    </row>
  </sheetData>
  <sheetProtection/>
  <mergeCells count="9">
    <mergeCell ref="A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2024-03-15T06:33:40Z</dcterms:modified>
  <cp:category/>
  <cp:version/>
  <cp:contentType/>
  <cp:contentStatus/>
</cp:coreProperties>
</file>