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20" windowHeight="8010" tabRatio="973" firstSheet="1" activeTab="16"/>
  </bookViews>
  <sheets>
    <sheet name="общ." sheetId="1" state="hidden" r:id="rId1"/>
    <sheet name="ист.20г" sheetId="2" r:id="rId2"/>
    <sheet name="ист.21-22г (2)" sheetId="3" state="hidden" r:id="rId3"/>
    <sheet name="Гл адм.дох." sheetId="4" state="hidden" r:id="rId4"/>
    <sheet name="Гл.адм.диф." sheetId="5" state="hidden" r:id="rId5"/>
    <sheet name="Дох,20г" sheetId="6" r:id="rId6"/>
    <sheet name="Дох,21,22г" sheetId="7" state="hidden" r:id="rId7"/>
    <sheet name="Гл.распор." sheetId="8" state="hidden" r:id="rId8"/>
    <sheet name="расход,20г" sheetId="9" r:id="rId9"/>
    <sheet name="расход,21,22г" sheetId="10" state="hidden" r:id="rId10"/>
    <sheet name="Вед.стр.21,22г" sheetId="11" state="hidden" r:id="rId11"/>
    <sheet name="МП,21,22" sheetId="12" state="hidden" r:id="rId12"/>
    <sheet name="Налоги" sheetId="13" state="hidden" r:id="rId13"/>
    <sheet name="Вед.стр.20г" sheetId="14" r:id="rId14"/>
    <sheet name="МП,20г" sheetId="15" r:id="rId15"/>
    <sheet name="КР,20-22г" sheetId="16" state="hidden" r:id="rId16"/>
    <sheet name="КР20" sheetId="17" r:id="rId17"/>
    <sheet name="Лист1" sheetId="18" state="hidden" r:id="rId18"/>
  </sheets>
  <definedNames>
    <definedName name="_xlnm.Print_Area" localSheetId="13">'Вед.стр.20г'!$A$1:$H$205</definedName>
    <definedName name="_xlnm.Print_Area" localSheetId="3">'Гл адм.дох.'!$A$1:$C$34</definedName>
    <definedName name="_xlnm.Print_Area" localSheetId="16">'КР20'!$A$1:$H$24</definedName>
    <definedName name="_xlnm.Print_Area" localSheetId="14">'МП,20г'!$A$1:$H$83</definedName>
    <definedName name="_xlnm.Print_Area" localSheetId="11">'МП,21,22'!$A$1:$H$27</definedName>
    <definedName name="_xlnm.Print_Area" localSheetId="0">'общ.'!$A$1:$G$31</definedName>
    <definedName name="_xlnm.Print_Area" localSheetId="8">'расход,20г'!$A$1:$G$205</definedName>
    <definedName name="_xlnm.Print_Area" localSheetId="9">'расход,21,22г'!$A$1:$H$112</definedName>
  </definedNames>
  <calcPr fullCalcOnLoad="1"/>
</workbook>
</file>

<file path=xl/sharedStrings.xml><?xml version="1.0" encoding="utf-8"?>
<sst xmlns="http://schemas.openxmlformats.org/spreadsheetml/2006/main" count="4331" uniqueCount="630">
  <si>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</si>
  <si>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</si>
  <si>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</si>
  <si>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</si>
  <si>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</si>
  <si>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</si>
  <si>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</si>
  <si>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</si>
  <si>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</si>
  <si>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</si>
  <si>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</si>
  <si>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</si>
  <si>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</si>
  <si>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</si>
  <si>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</si>
  <si>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</si>
  <si>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</si>
  <si>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</si>
  <si>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</si>
  <si>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</si>
  <si>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</si>
  <si>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</si>
  <si>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</si>
  <si>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</si>
  <si>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</si>
  <si>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</si>
  <si>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</si>
  <si>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</si>
  <si>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</si>
  <si>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</si>
  <si>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</si>
  <si>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</si>
  <si>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</si>
  <si>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</si>
  <si>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</si>
  <si>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</si>
  <si>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</si>
  <si>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</si>
  <si>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</si>
  <si>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</si>
  <si>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</si>
  <si>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</si>
  <si>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</si>
  <si>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</si>
  <si>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</si>
  <si>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</si>
  <si>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</si>
  <si>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</si>
  <si>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</si>
  <si>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</si>
  <si>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</si>
  <si>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</si>
  <si>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</si>
  <si>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</si>
  <si>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</si>
  <si>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</si>
  <si>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</si>
  <si>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</si>
  <si>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</si>
  <si>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</si>
  <si>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</si>
  <si>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</si>
  <si>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</si>
  <si>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</si>
  <si>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</si>
  <si>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</si>
  <si>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</si>
  <si>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</si>
  <si>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</si>
  <si>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</si>
  <si>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</si>
  <si>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</si>
  <si>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</si>
  <si>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</si>
  <si>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</si>
  <si>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</si>
  <si>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</si>
  <si>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</si>
  <si>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</si>
  <si>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</si>
  <si>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</si>
  <si>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</si>
  <si>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</si>
  <si>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</si>
  <si>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</si>
  <si>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</si>
  <si>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</si>
  <si>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</si>
  <si>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</si>
  <si>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</si>
  <si>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</si>
  <si>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</si>
  <si>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</si>
  <si>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</si>
  <si>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2 08 05000 10 0000 180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</si>
  <si>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</si>
  <si>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</si>
  <si>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</si>
  <si>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</si>
  <si>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</si>
  <si>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</si>
  <si>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</si>
  <si>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</si>
  <si>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</si>
  <si>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</si>
  <si>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</si>
  <si>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</si>
  <si>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</si>
  <si>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</si>
  <si>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</si>
  <si>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</si>
  <si>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</si>
  <si>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</si>
  <si>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</si>
  <si>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</si>
  <si>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</si>
  <si>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</si>
  <si>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</si>
  <si>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</si>
  <si>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</si>
  <si>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</si>
  <si>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</si>
  <si>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</si>
  <si>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</si>
  <si>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</si>
  <si>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</si>
  <si>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</si>
  <si>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</si>
  <si>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</si>
  <si>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</si>
  <si>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</si>
  <si>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</si>
  <si>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</si>
  <si>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</si>
  <si>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</si>
  <si>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</si>
  <si>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</si>
  <si>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</si>
  <si>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</si>
  <si>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</si>
  <si>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</si>
  <si>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</si>
  <si>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</si>
  <si>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</si>
  <si>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</si>
  <si>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</si>
  <si>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</si>
  <si>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</si>
  <si>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</si>
  <si>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</si>
  <si>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</si>
  <si>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</si>
  <si>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</si>
  <si>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</si>
  <si>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</si>
  <si>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</si>
  <si>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</si>
  <si>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</si>
  <si>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</si>
  <si>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</si>
  <si>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</si>
  <si>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</si>
  <si>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</si>
  <si>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</si>
  <si>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</si>
  <si>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</si>
  <si>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</si>
  <si>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</si>
  <si>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</si>
  <si>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</si>
  <si>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</si>
  <si>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</si>
  <si>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</si>
  <si>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</si>
  <si>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</si>
  <si>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</si>
  <si>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</si>
  <si>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</si>
  <si>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</si>
  <si>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</si>
  <si>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</si>
  <si>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</si>
  <si>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</si>
  <si>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</si>
  <si>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</si>
  <si>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</si>
  <si>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</si>
  <si>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</si>
  <si>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</si>
  <si>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</si>
  <si>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</si>
  <si>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</si>
  <si>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</si>
  <si>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</si>
  <si>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</si>
  <si>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</si>
  <si>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</si>
  <si>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</si>
  <si>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</si>
  <si>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</si>
  <si>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</si>
  <si>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>40 2 00 23000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</si>
  <si>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</si>
  <si>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</si>
  <si>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</si>
  <si>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</si>
  <si>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</si>
  <si>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</si>
  <si>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</si>
  <si>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</si>
  <si>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</si>
  <si>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</si>
  <si>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</si>
  <si>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</si>
  <si>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</si>
  <si>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</si>
  <si>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</si>
  <si>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</si>
  <si>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</si>
  <si>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</si>
  <si>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</si>
  <si>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</si>
  <si>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</si>
  <si>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</si>
  <si>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</si>
  <si>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</si>
  <si>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</si>
  <si>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</si>
  <si>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</si>
  <si>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</si>
  <si>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</si>
  <si>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</si>
  <si>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</si>
  <si>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</si>
  <si>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</si>
  <si>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</si>
  <si>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</si>
  <si>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</si>
  <si>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</si>
  <si>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</si>
  <si>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</si>
  <si>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</si>
  <si>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</si>
  <si>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</si>
  <si>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</si>
  <si>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</si>
  <si>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</si>
  <si>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</si>
  <si>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</si>
  <si>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</si>
  <si>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</si>
  <si>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</si>
  <si>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</si>
  <si>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</si>
  <si>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</si>
  <si>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</si>
  <si>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</si>
  <si>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</si>
  <si>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</si>
  <si>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</si>
  <si>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</si>
  <si>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</si>
  <si>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</si>
  <si>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</si>
  <si>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</si>
  <si>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</si>
  <si>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</si>
  <si>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</si>
  <si>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</si>
  <si>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</si>
  <si>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</si>
  <si>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</si>
  <si>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</si>
  <si>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</si>
  <si>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</si>
  <si>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</si>
  <si>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</si>
  <si>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</si>
  <si>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</si>
  <si>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</si>
  <si>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</si>
  <si>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</si>
  <si>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</si>
  <si>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</si>
  <si>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</si>
  <si>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</si>
  <si>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</si>
  <si>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</si>
  <si>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</si>
  <si>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</si>
  <si>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</si>
  <si>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 xml:space="preserve">Доходы местного бюджета муниципального образования
Красноиюсский сельсовет  на плановый период 2020 и 2021годов
</t>
  </si>
  <si>
    <t>1 06 06030 03 0000 110</t>
  </si>
  <si>
    <t xml:space="preserve">Земельный налог с организаций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</si>
  <si>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</si>
  <si>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доходов на 2020 год</t>
  </si>
  <si>
    <t>Сумма доходов на 2021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</si>
  <si>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</si>
  <si>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</si>
  <si>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</si>
  <si>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</si>
  <si>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</si>
  <si>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</si>
  <si>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</si>
  <si>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</si>
  <si>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</si>
  <si>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</si>
  <si>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</si>
  <si>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</si>
  <si>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</si>
  <si>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</si>
  <si>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</si>
  <si>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</si>
  <si>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</si>
  <si>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</si>
  <si>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Муниципальная программа «Меры по усилению борьбы с преступностью и профилактике правонарушений на 2018-2020 годы»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</si>
  <si>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</si>
  <si>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</si>
  <si>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</si>
  <si>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</si>
  <si>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«Финансовая поддержка и развитие территориального самоуправления на 2017-2019 годы»</t>
  </si>
  <si>
    <t>Мероприятия, направленные на финансовую поддержку и развитие территориального общественного самоуправления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</si>
  <si>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</si>
  <si>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</si>
  <si>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</si>
  <si>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</si>
  <si>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</si>
  <si>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</si>
  <si>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Муниципальная программа «Адресная поддержка нетрудоспособного населения и семей с детьми на 2018 год и плановый период 2019 и 2020 годов»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</si>
  <si>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</si>
  <si>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</si>
  <si>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</si>
  <si>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</si>
  <si>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Муниципальная программа «Адресная поддержка нетрудоспособного населения и семей с детьми на 2015 год и плановый период 2016 и 2017 годов»</t>
  </si>
  <si>
    <t>Адресная поддержка граждан, находящихся в трудной жизненной ситуации</t>
  </si>
  <si>
    <t>Муниципальная программа «Спорт, физкультура и здоровье на 2018-*2020 годы»</t>
  </si>
  <si>
    <t>120</t>
  </si>
  <si>
    <t>40 1 00 2040</t>
  </si>
  <si>
    <t>240</t>
  </si>
  <si>
    <t>850</t>
  </si>
  <si>
    <t>40 1 00 07050</t>
  </si>
  <si>
    <t>870</t>
  </si>
  <si>
    <t>17 0 02 07000</t>
  </si>
  <si>
    <t>21 0 00 00000</t>
  </si>
  <si>
    <t>21 0 01 05000</t>
  </si>
  <si>
    <t>310</t>
  </si>
  <si>
    <t>10 0 01 02000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</si>
  <si>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</si>
  <si>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</si>
  <si>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</si>
  <si>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</si>
  <si>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Муниципальная программа «Спорт, физкультура и здоровье на 2018-2020 годы»</t>
  </si>
  <si>
    <t>00 0 00 000000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</si>
  <si>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</si>
  <si>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</si>
  <si>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</si>
  <si>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</si>
  <si>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</si>
  <si>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</si>
  <si>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2020 и 2021 годов
</t>
  </si>
  <si>
    <t>Расходов на 2020 год</t>
  </si>
  <si>
    <t>Расходов на 2021 год</t>
  </si>
  <si>
    <t>Сумма на 2020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</si>
  <si>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</si>
  <si>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</si>
  <si>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</si>
  <si>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</si>
  <si>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</si>
  <si>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</si>
  <si>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</si>
  <si>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</si>
  <si>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</si>
  <si>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</si>
  <si>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</si>
  <si>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</si>
  <si>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</si>
  <si>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Муниципальная программа "Адресная социальная поддержка нетрудоспособного населения и семей с детьми в 2018 году и плановом периоде 2019 и 2020 годы»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</si>
  <si>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</si>
  <si>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</si>
  <si>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</si>
  <si>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</si>
  <si>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</si>
  <si>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</si>
  <si>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</si>
  <si>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2016-2018 годы»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</si>
  <si>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</si>
  <si>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</si>
  <si>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</si>
  <si>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</si>
  <si>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</si>
  <si>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</si>
  <si>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</si>
  <si>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</si>
  <si>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</si>
  <si>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правонарушений</t>
  </si>
  <si>
    <t>Обеспечение мер по профилактике правонарушний</t>
  </si>
  <si>
    <t>21 0 01 00000</t>
  </si>
  <si>
    <t>Территориальные общественные самоуправления: развитие и саморазвитие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</si>
  <si>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</si>
  <si>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</si>
  <si>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</si>
  <si>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</si>
  <si>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Источники  финансирования дефицита местного бюджета муниципального образования Красноиюсский  сельсовет на 2020 год</t>
  </si>
  <si>
    <t>на 2020 год</t>
  </si>
  <si>
    <t xml:space="preserve">Приложение № 2
                                                        к проекту решения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                                                   
</t>
  </si>
  <si>
    <t>Источники  финансирования дефицита местного бюджета муниципального образования Красноиюсский  сельсовет на 2021 и 2022 годы</t>
  </si>
  <si>
    <t>на 2021 год</t>
  </si>
  <si>
    <t>на 2022 год</t>
  </si>
  <si>
    <t xml:space="preserve">Приложение № 3
                                                        к проекту решения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</si>
  <si>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2020 год и  плановый период 2021 и 2022 годов 
</t>
  </si>
  <si>
    <t xml:space="preserve">Доходы местного бюджета муниципального образования
Красноиюсский сельсовет  на 2020год
</t>
  </si>
  <si>
    <t>Сумма доходов на 2022 год</t>
  </si>
  <si>
    <t xml:space="preserve">Приложение № 5
                                                      к проекту решения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2020 год и плановый период 2021 и 2022 годов»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</si>
  <si>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2020 год 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</si>
  <si>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</si>
  <si>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</si>
  <si>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</si>
  <si>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</si>
  <si>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</si>
  <si>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40 2 00 25000</t>
  </si>
  <si>
    <t>Мероприятимя в области комунального хозяйства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</si>
  <si>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2021 и 2022 годов </t>
  </si>
  <si>
    <t>Сумма    расходов 2021 года</t>
  </si>
  <si>
    <t>Сумма        расходов 2022 года</t>
  </si>
  <si>
    <t>Муниципальная программа «Финансовая поддержка и развитие территориального самоуправления на 2020-2022 годы»</t>
  </si>
  <si>
    <t xml:space="preserve">Ведомственная структура расходов местного бюджета 
муниципального образования Красноиюсский  сельсовет  на 2020 год
</t>
  </si>
  <si>
    <t>расходов на 2020 год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</si>
  <si>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2021 и 2022 годов
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</si>
  <si>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</si>
  <si>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2020год
</t>
  </si>
  <si>
    <t xml:space="preserve">Приложение № 12
                                                       к проекту решения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2022годов»  
</t>
  </si>
  <si>
    <t xml:space="preserve">Приложение № 13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</si>
  <si>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</si>
  <si>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 xml:space="preserve">Приложение № 15
                                                        к проекту решения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</si>
  <si>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2020 год и плановый период 2021-2022 годов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</si>
  <si>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2019-2021 годы»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</si>
  <si>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</si>
  <si>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</si>
  <si>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</si>
  <si>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</si>
  <si>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</si>
  <si>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</si>
  <si>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</si>
  <si>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</si>
  <si>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</si>
  <si>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</si>
  <si>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</si>
  <si>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</si>
  <si>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</si>
  <si>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</si>
  <si>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</si>
  <si>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</si>
  <si>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</si>
  <si>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</si>
  <si>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</si>
  <si>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</si>
  <si>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</si>
  <si>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</si>
  <si>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</si>
  <si>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" 26 " декабря 2019 г.№ 34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</si>
  <si>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</si>
  <si>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</si>
  <si>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</si>
  <si>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</si>
  <si>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</si>
  <si>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</si>
  <si>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</si>
  <si>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</si>
  <si>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</si>
  <si>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</si>
  <si>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</si>
  <si>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</si>
  <si>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</si>
  <si>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</si>
  <si>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"  26" декабря 2019 г.№ 34</t>
  </si>
  <si>
    <t xml:space="preserve">                                                      Приложение № 6
                                                       к проекту решения Совета  депутатов     
                                                        Красноиюсского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Красноиюсский сельсовет Орджоникидзевского района                                                  
                                                           Республики Хакасия на 2020 год и на плановый период 2021 и 2022 годов»
                                                                                      " 26 " декабря 2019 г. № 34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</si>
  <si>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</si>
  <si>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</si>
  <si>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</si>
  <si>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</si>
  <si>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</si>
  <si>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</si>
  <si>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</si>
  <si>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</si>
  <si>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</si>
  <si>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07</t>
  </si>
  <si>
    <t>Обеспечение проведения выборов и референдумов</t>
  </si>
  <si>
    <t>40 1 00 20020</t>
  </si>
  <si>
    <t>Обеспечение деятельности органов местного самоуправления проведения выборов и референдумов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</si>
  <si>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</si>
  <si>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</si>
  <si>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</si>
  <si>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23 0 01 00000</t>
  </si>
  <si>
    <t>23 0 01 00012</t>
  </si>
  <si>
    <t>Мероприятия, направленные на обеспечени холодного водоснабжения</t>
  </si>
  <si>
    <t>" 26 " декабря 2019 г. № 34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</si>
  <si>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</si>
  <si>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</si>
  <si>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</si>
  <si>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" 26 " декабря 2019 года № 34</t>
  </si>
  <si>
    <t>1.2.</t>
  </si>
  <si>
    <t>1.3.</t>
  </si>
  <si>
    <t>1.4.</t>
  </si>
  <si>
    <t>"  26" декабря 2019 года № 34</t>
  </si>
  <si>
    <t>2 02 15002 10 0000 150</t>
  </si>
  <si>
    <t>Муниципальная программа «Финансовая поддержка и развитие территориального самоуправления на 2017-2020 годы»</t>
  </si>
  <si>
    <t>"  26 " декабря 2018 г.№ 34</t>
  </si>
  <si>
    <t>40 2 00 S3280</t>
  </si>
  <si>
    <t>Мероприятия, направленные на развитие систем водоснабжения, водоотведения и очистки сточных вод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</si>
  <si>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</si>
  <si>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</si>
  <si>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</si>
  <si>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</si>
  <si>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</si>
  <si>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</si>
  <si>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</si>
  <si>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</si>
  <si>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</si>
  <si>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</si>
  <si>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</si>
  <si>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</si>
  <si>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</si>
  <si>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</si>
  <si>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</si>
  <si>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015 01 05 02 01 10 0000 510</t>
  </si>
  <si>
    <t>015 01 05 00 00 00 0000 600</t>
  </si>
  <si>
    <t>015 01 05 02 00 00 0000 600</t>
  </si>
  <si>
    <t>015 01 05 02 01 00 0000 610</t>
  </si>
  <si>
    <t>015 01 05 02 01 10 0000 610</t>
  </si>
  <si>
    <t>"</t>
  </si>
  <si>
    <t>"Приложение "4 к решению Совета депутатов Красноиюсского сельсовета "О бюджете муниципального образования Красноиюсский сельсовет Орджониидзевского района республики Хакасия на 2020 год и плановый период 2021 и 2022 годов" от 26 декабря 2019 года №34</t>
  </si>
  <si>
    <t xml:space="preserve">от 26  декабря 2019 г.№ 34 </t>
  </si>
  <si>
    <t>"Приложение №1 "Источники финансирования дефицита местного бюджета муниципальбного образования Красноиюсский сельсовет на 2020 год" решения Совета депутатов Красноиюсского сельсовета Орджоникидзевского района Республики Хакасия</t>
  </si>
  <si>
    <t>жилищное хозяйство</t>
  </si>
  <si>
    <t>40 2 00 24740</t>
  </si>
  <si>
    <t>Реализация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 в рамках подпрограммы «Создание условий для обеспечения доступным и комфортным жильем и коммунальными услугами граждан Российской Федерации»</t>
  </si>
  <si>
    <t>40 0 00 25000</t>
  </si>
  <si>
    <t>830</t>
  </si>
  <si>
    <t>Исполнение судебных актов</t>
  </si>
  <si>
    <t>"Приложение №9 "Ведомственная структура расходов местного бюджета муниципального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 34</t>
  </si>
  <si>
    <t>"Приложение №7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№34</t>
  </si>
  <si>
    <t>"Приложение №11 "перечень муниципальных программ, предусмотренных к финансированию из бюджета муниципального Красноиюсский сельсовет на 2020 год" решения Совета депутатов Красноиюсского сельсчовета Орджоникидзевского рнайона Республики Хакасия от 26 декабря 2019 года № 34</t>
  </si>
  <si>
    <t>Приложение № 4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2020 год и плановый период 2021 и 2022 годов» 
                                      " 27 " февраля 2020 г. № 4</t>
  </si>
  <si>
    <t>"Приложение №8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наплановый период 2021 и 2022 годов" решения Совета депутатов Красноиюсского сельсчовета Орджоникидзевского рнайона Республики Хакасия от 26 декабря 2019 года №34</t>
  </si>
  <si>
    <t>Приложение №6
                                                       к 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на2020 год и плановый период 2021 и 2022 годов» 
                                                                                                                                                                                           " 27  " февраля 2120 г.   №4</t>
  </si>
  <si>
    <t>" 27 " февраля 2020 г. № 4</t>
  </si>
  <si>
    <t xml:space="preserve"> </t>
  </si>
  <si>
    <t>"Приложение №10 "Ведомственная структура расходов местного бюджета муниципального Красноиюсский сельсовет на плановый период 2021 и 2022 годов" решения Совета депутатов Красноиюсского сельсчовета Орджоникидзевского рнайона Республики Хакасия от 26 декабря 2019 года № 34</t>
  </si>
  <si>
    <t>расходов на 2021г</t>
  </si>
  <si>
    <t>расходов на              2022г</t>
  </si>
  <si>
    <t>2 02 49999 00 0000 150</t>
  </si>
  <si>
    <t>Прочие межбюджетные трансферты, передаваемые бюджетам поселений</t>
  </si>
  <si>
    <t>40 1 00 71490</t>
  </si>
  <si>
    <t>Проведение работ по описанию границ населенных пунктов и внесению в соотвествующих сведений в Единый государственный реестр недвижимости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</si>
  <si>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</si>
  <si>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</si>
  <si>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40 1 00 06500</t>
  </si>
  <si>
    <t>Процентные платежи по муниципальному долгу</t>
  </si>
  <si>
    <t>730</t>
  </si>
  <si>
    <t>Обслуживание муниципального долга</t>
  </si>
  <si>
    <t xml:space="preserve">Приложение № 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2022годов»  
</t>
  </si>
  <si>
    <t>40 1 00 S9140</t>
  </si>
  <si>
    <t>Частичное погашение кредиторской задолженности</t>
  </si>
  <si>
    <t>40 2 00 S9140</t>
  </si>
  <si>
    <t>880</t>
  </si>
  <si>
    <t>Специальные расходы</t>
  </si>
  <si>
    <t>18 0 01 S9140</t>
  </si>
  <si>
    <t>1 11 05025 00 0000 120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</si>
  <si>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 бюджетных и автономных учреждений).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</si>
  <si>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 бюджетных и автономных учреждений).</t>
  </si>
  <si>
    <t>1 11 05025 10 0000 120</t>
  </si>
  <si>
    <t>1 13 01000 00 0000 130</t>
  </si>
  <si>
    <t>Доходы от оказания платных услуг (работ)</t>
  </si>
  <si>
    <t>1 13 01995 00 0000 130</t>
  </si>
  <si>
    <t>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</si>
  <si>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</si>
  <si>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</si>
  <si>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</si>
  <si>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</si>
  <si>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1 13 02990 00 0000 130</t>
  </si>
  <si>
    <t>Прочие доходы от компенсации затрат государства</t>
  </si>
  <si>
    <t>1 13 02995 00 0000 130</t>
  </si>
  <si>
    <t>Прочие доходы от компенсации затрат бюджетов поселений</t>
  </si>
  <si>
    <t>Прочие доходы от компенсации затрат бюджетов сельких поселений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</si>
  <si>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</si>
  <si>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</si>
  <si>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</si>
  <si>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</si>
  <si>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</si>
  <si>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</si>
  <si>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14</t>
  </si>
  <si>
    <t>Межбюджетные трансферты общего характра бюджетам бюджетной системы Российской Федерации</t>
  </si>
  <si>
    <t>Прочие межбюджетные трансферты общего характера</t>
  </si>
  <si>
    <t>40 1 00 03200</t>
  </si>
  <si>
    <t>Реализация мероприятий по передаче части полномочий органов местного самоуправления по решению вопросов местного значения</t>
  </si>
  <si>
    <t>540</t>
  </si>
  <si>
    <t>Иные межбюджтные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</si>
  <si>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</si>
  <si>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</si>
  <si>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</si>
  <si>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</si>
  <si>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</si>
  <si>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</si>
  <si>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</si>
  <si>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</si>
  <si>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</si>
  <si>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2 02 15002 00 0000 150</t>
  </si>
  <si>
    <t>Дотации бюджетам на поддержку мер по обеспчению сбалансированности бюджтов</t>
  </si>
  <si>
    <t>Дотации бюджетам сельских поселений на поддержку мер по обеспчению сбалансированности бюджтов</t>
  </si>
  <si>
    <t>Приложение № 1
                                                        к решениюя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                                                   
                                                         " 25" декабря  2020 года №17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</si>
  <si>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2020 год и плановый период 2021 и 2022 годов»
                                                                   "  25" декабря 2020 г. № 17</t>
  </si>
  <si>
    <t>23 0 01 00011</t>
  </si>
  <si>
    <t>Возмещение недополученных доходов по тарифам, не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</si>
  <si>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Субсидии юридическим лицам(кроме некомерческих организаций), индивидуальным педпринимателям, физическим лицам - производителям товаров, работ, услуг</t>
  </si>
  <si>
    <t>Оказание финансовой поддержки муниципальным казенным предприятиям по погашению кредиторской задолженности МКП "Красноиюсское ЖКХ" за потребленную электроэнергию по судебным решениям в рамках субсидиарной отвественности</t>
  </si>
  <si>
    <t>23 0 02 00001</t>
  </si>
  <si>
    <t>Оказание финансовой поддержки муниципальным казенным предприятиям по погашению неустойки, госпошлины МКП "Красноиюсское ЖКХ" за потребленную электроэнергию по судебным решениям в рамках субсидиарной отвественности</t>
  </si>
  <si>
    <t>23 0 02 00002</t>
  </si>
  <si>
    <t>Поддержка и развитие систем коммунального комплекса</t>
  </si>
  <si>
    <t>23 0 03 S3290</t>
  </si>
  <si>
    <t>Приложение № 3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 годов» 
                                          "  25 " декабря 2020 г. №17</t>
  </si>
  <si>
    <t xml:space="preserve">Приложение № 4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2020 год и плановый период 2021 и 2022 годов» 
</t>
  </si>
  <si>
    <t>"25" декабря 2020 года № 17</t>
  </si>
  <si>
    <t>" 25  " декабря 2020 г. № 17</t>
  </si>
  <si>
    <t>1.5.</t>
  </si>
  <si>
    <t>1.6.</t>
  </si>
  <si>
    <t>1.7.</t>
  </si>
  <si>
    <t>1.8.</t>
  </si>
  <si>
    <t xml:space="preserve">Приложение № 6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2020 год и плановый период 2021 и 2022годов»  
</t>
  </si>
  <si>
    <t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</si>
</sst>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left" vertical="top" wrapText="1"/>
    </xf>
    <xf numFmtId="49" fontId="5" fillId="32" borderId="24" xfId="0" applyNumberFormat="1" applyFont="1" applyFill="1" applyBorder="1" applyAlignment="1">
      <alignment vertical="top" wrapText="1"/>
    </xf>
    <xf numFmtId="49" fontId="5" fillId="32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5" fillId="34" borderId="25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7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0" borderId="0" xfId="0" applyNumberFormat="1" applyAlignment="1">
      <alignment horizontal="right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34" borderId="24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9" fillId="0" borderId="17" xfId="0" applyFont="1" applyBorder="1" applyAlignment="1">
      <alignment vertical="top" wrapText="1"/>
    </xf>
    <xf numFmtId="0" fontId="57" fillId="0" borderId="17" xfId="0" applyFont="1" applyBorder="1" applyAlignment="1">
      <alignment wrapText="1"/>
    </xf>
    <xf numFmtId="0" fontId="57" fillId="0" borderId="17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59" fillId="0" borderId="17" xfId="0" applyFont="1" applyBorder="1" applyAlignment="1">
      <alignment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40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5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6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19" fillId="0" borderId="24" xfId="0" applyFont="1" applyBorder="1" applyAlignment="1">
      <alignment vertical="top" wrapText="1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0" fillId="0" borderId="17" xfId="0" applyBorder="1" applyAlignment="1">
      <alignment/>
    </xf>
    <xf numFmtId="2" fontId="5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69" customWidth="1"/>
    <col min="2" max="3" width="9.140625" style="69" customWidth="1"/>
    <col min="4" max="4" width="28.7109375" style="69" customWidth="1"/>
    <col min="5" max="6" width="9.140625" style="69" customWidth="1"/>
    <col min="7" max="7" width="14.7109375" style="69" customWidth="1"/>
  </cols>
  <sheetData>
    <row r="1" spans="1:7" s="105" customFormat="1" ht="15">
      <c r="A1" s="104"/>
      <c r="B1" s="104"/>
      <c r="C1" s="104"/>
      <c r="D1" s="104" t="s">
        <v>34</v>
      </c>
      <c r="E1" s="104"/>
      <c r="F1" s="104"/>
      <c r="G1" s="104"/>
    </row>
    <row r="2" spans="1:7" s="105" customFormat="1" ht="15">
      <c r="A2" s="104"/>
      <c r="B2" s="104"/>
      <c r="C2" s="104"/>
      <c r="D2" s="104" t="s">
        <v>35</v>
      </c>
      <c r="E2" s="104"/>
      <c r="F2" s="104"/>
      <c r="G2" s="104"/>
    </row>
    <row r="3" spans="1:7" s="105" customFormat="1" ht="15">
      <c r="A3" s="104"/>
      <c r="B3" s="104"/>
      <c r="C3" s="104"/>
      <c r="D3" s="104" t="s">
        <v>208</v>
      </c>
      <c r="E3" s="104"/>
      <c r="F3" s="104"/>
      <c r="G3" s="104"/>
    </row>
    <row r="4" spans="1:7" s="105" customFormat="1" ht="15">
      <c r="A4" s="104"/>
      <c r="B4" s="104"/>
      <c r="C4" s="104"/>
      <c r="D4" s="104" t="s">
        <v>209</v>
      </c>
      <c r="E4" s="104"/>
      <c r="F4" s="104"/>
      <c r="G4" s="104"/>
    </row>
    <row r="5" spans="1:7" s="105" customFormat="1" ht="16.5">
      <c r="A5" s="104"/>
      <c r="B5" s="104"/>
      <c r="C5" s="104"/>
      <c r="D5" s="106" t="s">
        <v>36</v>
      </c>
      <c r="E5" s="104"/>
      <c r="F5" s="104"/>
      <c r="G5" s="104"/>
    </row>
    <row r="6" spans="1:7" s="105" customFormat="1" ht="15">
      <c r="A6" s="289" t="s">
        <v>378</v>
      </c>
      <c r="B6" s="289"/>
      <c r="C6" s="104"/>
      <c r="D6" s="104" t="s">
        <v>207</v>
      </c>
      <c r="E6" s="104"/>
      <c r="F6" s="287" t="s">
        <v>379</v>
      </c>
      <c r="G6" s="288"/>
    </row>
    <row r="7" s="105" customFormat="1" ht="15"/>
    <row r="8" spans="1:5" s="107" customFormat="1" ht="83.25" customHeight="1">
      <c r="A8" s="290" t="s">
        <v>380</v>
      </c>
      <c r="B8" s="290"/>
      <c r="C8" s="290"/>
      <c r="D8" s="290"/>
      <c r="E8" s="290"/>
    </row>
    <row r="9" s="105" customFormat="1" ht="10.5" customHeight="1" hidden="1"/>
    <row r="10" spans="1:7" s="105" customFormat="1" ht="66" customHeight="1">
      <c r="A10" s="291" t="s">
        <v>381</v>
      </c>
      <c r="B10" s="291"/>
      <c r="C10" s="291"/>
      <c r="D10" s="291"/>
      <c r="E10" s="291"/>
      <c r="F10" s="291"/>
      <c r="G10" s="291"/>
    </row>
    <row r="11" spans="1:7" s="105" customFormat="1" ht="18.75" customHeight="1">
      <c r="A11" s="291" t="s">
        <v>210</v>
      </c>
      <c r="B11" s="291"/>
      <c r="C11" s="291"/>
      <c r="D11" s="291"/>
      <c r="E11" s="291"/>
      <c r="F11" s="291"/>
      <c r="G11" s="291"/>
    </row>
    <row r="12" spans="1:7" s="105" customFormat="1" ht="18.75" customHeight="1">
      <c r="A12" s="293"/>
      <c r="B12" s="293"/>
      <c r="C12" s="293"/>
      <c r="D12" s="293"/>
      <c r="E12" s="293"/>
      <c r="F12" s="293"/>
      <c r="G12" s="293"/>
    </row>
    <row r="13" s="105" customFormat="1" ht="15">
      <c r="D13" s="108" t="s">
        <v>37</v>
      </c>
    </row>
    <row r="14" spans="1:7" s="105" customFormat="1" ht="27" customHeight="1">
      <c r="A14" s="291" t="s">
        <v>382</v>
      </c>
      <c r="B14" s="291"/>
      <c r="C14" s="291"/>
      <c r="D14" s="291"/>
      <c r="E14" s="291"/>
      <c r="F14" s="291"/>
      <c r="G14" s="291"/>
    </row>
    <row r="15" spans="1:7" s="109" customFormat="1" ht="15">
      <c r="A15" s="294"/>
      <c r="B15" s="294"/>
      <c r="C15" s="294"/>
      <c r="D15" s="294"/>
      <c r="E15" s="294"/>
      <c r="F15" s="294"/>
      <c r="G15" s="294"/>
    </row>
    <row r="16" spans="1:7" s="109" customFormat="1" ht="15">
      <c r="A16" s="294"/>
      <c r="B16" s="294"/>
      <c r="C16" s="294"/>
      <c r="D16" s="294"/>
      <c r="E16" s="294"/>
      <c r="F16" s="294"/>
      <c r="G16" s="294"/>
    </row>
    <row r="17" spans="1:7" s="109" customFormat="1" ht="15">
      <c r="A17" s="294"/>
      <c r="B17" s="294"/>
      <c r="C17" s="294"/>
      <c r="D17" s="294"/>
      <c r="E17" s="294"/>
      <c r="F17" s="294"/>
      <c r="G17" s="294"/>
    </row>
    <row r="18" spans="1:7" s="109" customFormat="1" ht="48" customHeight="1">
      <c r="A18" s="294"/>
      <c r="B18" s="294"/>
      <c r="C18" s="294"/>
      <c r="D18" s="294"/>
      <c r="E18" s="294"/>
      <c r="F18" s="294"/>
      <c r="G18" s="294"/>
    </row>
    <row r="19" spans="1:7" s="109" customFormat="1" ht="31.5" customHeight="1">
      <c r="A19" s="294"/>
      <c r="B19" s="294"/>
      <c r="C19" s="294"/>
      <c r="D19" s="294"/>
      <c r="E19" s="294"/>
      <c r="F19" s="294"/>
      <c r="G19" s="294"/>
    </row>
    <row r="20" spans="1:7" s="109" customFormat="1" ht="31.5" customHeight="1">
      <c r="A20" s="294"/>
      <c r="B20" s="294"/>
      <c r="C20" s="294"/>
      <c r="D20" s="294"/>
      <c r="E20" s="294"/>
      <c r="F20" s="294"/>
      <c r="G20" s="294"/>
    </row>
    <row r="21" spans="1:7" s="109" customFormat="1" ht="31.5" customHeight="1">
      <c r="A21" s="294"/>
      <c r="B21" s="294"/>
      <c r="C21" s="294"/>
      <c r="D21" s="294"/>
      <c r="E21" s="294"/>
      <c r="F21" s="294"/>
      <c r="G21" s="294"/>
    </row>
    <row r="22" spans="1:7" s="109" customFormat="1" ht="28.5" customHeight="1">
      <c r="A22" s="294"/>
      <c r="B22" s="294"/>
      <c r="C22" s="294"/>
      <c r="D22" s="294"/>
      <c r="E22" s="294"/>
      <c r="F22" s="294"/>
      <c r="G22" s="294"/>
    </row>
    <row r="23" spans="1:7" s="109" customFormat="1" ht="47.25" customHeight="1">
      <c r="A23" s="294"/>
      <c r="B23" s="294"/>
      <c r="C23" s="294"/>
      <c r="D23" s="294"/>
      <c r="E23" s="294"/>
      <c r="F23" s="294"/>
      <c r="G23" s="294"/>
    </row>
    <row r="24" spans="1:7" s="105" customFormat="1" ht="47.25" customHeight="1">
      <c r="A24" s="294"/>
      <c r="B24" s="294"/>
      <c r="C24" s="294"/>
      <c r="D24" s="294"/>
      <c r="E24" s="294"/>
      <c r="F24" s="294"/>
      <c r="G24" s="294"/>
    </row>
    <row r="25" spans="1:7" s="105" customFormat="1" ht="46.5" customHeight="1">
      <c r="A25" s="294"/>
      <c r="B25" s="294"/>
      <c r="C25" s="294"/>
      <c r="D25" s="294"/>
      <c r="E25" s="294"/>
      <c r="F25" s="294"/>
      <c r="G25" s="294"/>
    </row>
    <row r="26" spans="1:7" s="105" customFormat="1" ht="71.25" customHeight="1">
      <c r="A26" s="294"/>
      <c r="B26" s="294"/>
      <c r="C26" s="294"/>
      <c r="D26" s="294"/>
      <c r="E26" s="294"/>
      <c r="F26" s="294"/>
      <c r="G26" s="294"/>
    </row>
    <row r="27" spans="1:7" s="105" customFormat="1" ht="35.25" customHeight="1">
      <c r="A27" s="294"/>
      <c r="B27" s="294"/>
      <c r="C27" s="294"/>
      <c r="D27" s="294"/>
      <c r="E27" s="294"/>
      <c r="F27" s="294"/>
      <c r="G27" s="294"/>
    </row>
    <row r="28" spans="1:7" s="105" customFormat="1" ht="3" customHeight="1">
      <c r="A28" s="292" t="s">
        <v>383</v>
      </c>
      <c r="B28" s="292"/>
      <c r="C28" s="292"/>
      <c r="D28" s="292"/>
      <c r="E28" s="292"/>
      <c r="F28" s="292"/>
      <c r="G28" s="292"/>
    </row>
    <row r="29" spans="1:7" ht="15">
      <c r="A29" s="292"/>
      <c r="B29" s="292"/>
      <c r="C29" s="292"/>
      <c r="D29" s="292"/>
      <c r="E29" s="292"/>
      <c r="F29" s="292"/>
      <c r="G29" s="292"/>
    </row>
    <row r="30" spans="1:7" ht="15">
      <c r="A30" s="292"/>
      <c r="B30" s="292"/>
      <c r="C30" s="292"/>
      <c r="D30" s="292"/>
      <c r="E30" s="292"/>
      <c r="F30" s="292"/>
      <c r="G30" s="292"/>
    </row>
    <row r="31" spans="1:7" ht="15">
      <c r="A31" s="292"/>
      <c r="B31" s="292"/>
      <c r="C31" s="292"/>
      <c r="D31" s="292"/>
      <c r="E31" s="292"/>
      <c r="F31" s="292"/>
      <c r="G31" s="292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view="pageBreakPreview" zoomScaleSheetLayoutView="100" zoomScalePageLayoutView="0" workbookViewId="0" topLeftCell="A73">
      <selection activeCell="G89" sqref="G89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3" customWidth="1"/>
    <col min="6" max="6" width="16.421875" style="42" customWidth="1"/>
    <col min="7" max="7" width="17.00390625" style="0" customWidth="1"/>
    <col min="8" max="8" width="3.140625" style="0" customWidth="1"/>
  </cols>
  <sheetData>
    <row r="1" spans="1:8" ht="102.75" customHeight="1">
      <c r="A1" s="336" t="s">
        <v>542</v>
      </c>
      <c r="B1" s="336"/>
      <c r="C1" s="336"/>
      <c r="D1" s="336"/>
      <c r="E1" s="336"/>
      <c r="F1" s="336"/>
      <c r="G1" s="336"/>
      <c r="H1" s="240"/>
    </row>
    <row r="2" spans="1:8" ht="102.75" customHeight="1">
      <c r="A2" s="240"/>
      <c r="B2" s="240"/>
      <c r="C2" s="240"/>
      <c r="D2" s="240"/>
      <c r="E2" s="334" t="s">
        <v>543</v>
      </c>
      <c r="F2" s="295"/>
      <c r="G2" s="295"/>
      <c r="H2" s="139"/>
    </row>
    <row r="3" spans="1:8" ht="30.75" customHeight="1">
      <c r="A3" s="333" t="s">
        <v>421</v>
      </c>
      <c r="B3" s="333"/>
      <c r="C3" s="333"/>
      <c r="D3" s="333"/>
      <c r="E3" s="333"/>
      <c r="F3" s="333"/>
      <c r="G3" s="333"/>
      <c r="H3" s="235"/>
    </row>
    <row r="4" spans="6:8" ht="15">
      <c r="F4" s="337" t="s">
        <v>205</v>
      </c>
      <c r="G4" s="337"/>
      <c r="H4" s="267"/>
    </row>
    <row r="5" spans="1:8" ht="15.75" customHeight="1">
      <c r="A5" s="59" t="s">
        <v>140</v>
      </c>
      <c r="B5" s="59" t="s">
        <v>142</v>
      </c>
      <c r="C5" s="59"/>
      <c r="D5" s="59"/>
      <c r="E5" s="60"/>
      <c r="F5" s="338" t="s">
        <v>422</v>
      </c>
      <c r="G5" s="338" t="s">
        <v>423</v>
      </c>
      <c r="H5" s="268"/>
    </row>
    <row r="6" spans="1:8" ht="16.5" customHeight="1">
      <c r="A6" s="59" t="s">
        <v>141</v>
      </c>
      <c r="B6" s="59" t="s">
        <v>143</v>
      </c>
      <c r="C6" s="59" t="s">
        <v>144</v>
      </c>
      <c r="D6" s="59" t="s">
        <v>145</v>
      </c>
      <c r="E6" s="62" t="s">
        <v>146</v>
      </c>
      <c r="F6" s="339"/>
      <c r="G6" s="339"/>
      <c r="H6" s="268"/>
    </row>
    <row r="7" spans="1:8" ht="16.5" thickBot="1">
      <c r="A7" s="59"/>
      <c r="B7" s="59" t="s">
        <v>141</v>
      </c>
      <c r="C7" s="63"/>
      <c r="D7" s="63"/>
      <c r="E7" s="64"/>
      <c r="F7" s="340"/>
      <c r="G7" s="340"/>
      <c r="H7" s="268"/>
    </row>
    <row r="8" spans="1:8" s="68" customFormat="1" ht="21" customHeight="1" thickBot="1">
      <c r="A8" s="164" t="s">
        <v>165</v>
      </c>
      <c r="B8" s="164" t="s">
        <v>166</v>
      </c>
      <c r="C8" s="165" t="s">
        <v>185</v>
      </c>
      <c r="D8" s="164" t="s">
        <v>169</v>
      </c>
      <c r="E8" s="166" t="s">
        <v>149</v>
      </c>
      <c r="F8" s="167">
        <f>F9+F14+F23+F28</f>
        <v>4779300</v>
      </c>
      <c r="G8" s="167">
        <f>G9+G14+G23+G28</f>
        <v>5094000</v>
      </c>
      <c r="H8" s="258"/>
    </row>
    <row r="9" spans="1:8" s="68" customFormat="1" ht="39.75" customHeight="1" thickBot="1">
      <c r="A9" s="51" t="s">
        <v>165</v>
      </c>
      <c r="B9" s="51" t="s">
        <v>167</v>
      </c>
      <c r="C9" s="51" t="s">
        <v>185</v>
      </c>
      <c r="D9" s="51" t="s">
        <v>169</v>
      </c>
      <c r="E9" s="168" t="s">
        <v>347</v>
      </c>
      <c r="F9" s="158">
        <f aca="true" t="shared" si="0" ref="F9:G12">F10</f>
        <v>763600</v>
      </c>
      <c r="G9" s="158">
        <f t="shared" si="0"/>
        <v>763600</v>
      </c>
      <c r="H9" s="258"/>
    </row>
    <row r="10" spans="1:8" ht="59.25" customHeight="1" thickBot="1">
      <c r="A10" s="76" t="s">
        <v>165</v>
      </c>
      <c r="B10" s="66" t="s">
        <v>167</v>
      </c>
      <c r="C10" s="66" t="s">
        <v>191</v>
      </c>
      <c r="D10" s="66" t="s">
        <v>169</v>
      </c>
      <c r="E10" s="163" t="s">
        <v>300</v>
      </c>
      <c r="F10" s="159">
        <f t="shared" si="0"/>
        <v>763600</v>
      </c>
      <c r="G10" s="159">
        <f t="shared" si="0"/>
        <v>763600</v>
      </c>
      <c r="H10" s="259"/>
    </row>
    <row r="11" spans="1:8" ht="57" customHeight="1" thickBot="1">
      <c r="A11" s="76" t="s">
        <v>165</v>
      </c>
      <c r="B11" s="66" t="s">
        <v>167</v>
      </c>
      <c r="C11" s="66" t="s">
        <v>190</v>
      </c>
      <c r="D11" s="66" t="s">
        <v>169</v>
      </c>
      <c r="E11" s="163" t="s">
        <v>301</v>
      </c>
      <c r="F11" s="159">
        <f t="shared" si="0"/>
        <v>763600</v>
      </c>
      <c r="G11" s="159">
        <f t="shared" si="0"/>
        <v>763600</v>
      </c>
      <c r="H11" s="259"/>
    </row>
    <row r="12" spans="1:8" ht="30.75" customHeight="1" thickBot="1">
      <c r="A12" s="66" t="s">
        <v>165</v>
      </c>
      <c r="B12" s="66" t="s">
        <v>167</v>
      </c>
      <c r="C12" s="67" t="s">
        <v>198</v>
      </c>
      <c r="D12" s="66" t="s">
        <v>169</v>
      </c>
      <c r="E12" s="163" t="s">
        <v>302</v>
      </c>
      <c r="F12" s="159">
        <f t="shared" si="0"/>
        <v>763600</v>
      </c>
      <c r="G12" s="159">
        <f t="shared" si="0"/>
        <v>763600</v>
      </c>
      <c r="H12" s="259"/>
    </row>
    <row r="13" spans="1:8" ht="36" customHeight="1" thickBot="1">
      <c r="A13" s="66" t="s">
        <v>165</v>
      </c>
      <c r="B13" s="66" t="s">
        <v>167</v>
      </c>
      <c r="C13" s="67" t="s">
        <v>198</v>
      </c>
      <c r="D13" s="66" t="s">
        <v>336</v>
      </c>
      <c r="E13" s="163" t="s">
        <v>326</v>
      </c>
      <c r="F13" s="159">
        <v>763600</v>
      </c>
      <c r="G13" s="159">
        <v>763600</v>
      </c>
      <c r="H13" s="259"/>
    </row>
    <row r="14" spans="1:8" s="69" customFormat="1" ht="69" customHeight="1" thickBot="1">
      <c r="A14" s="73" t="s">
        <v>165</v>
      </c>
      <c r="B14" s="73" t="s">
        <v>170</v>
      </c>
      <c r="C14" s="73" t="s">
        <v>185</v>
      </c>
      <c r="D14" s="51" t="s">
        <v>169</v>
      </c>
      <c r="E14" s="162" t="s">
        <v>304</v>
      </c>
      <c r="F14" s="158">
        <f>F15</f>
        <v>1661400</v>
      </c>
      <c r="G14" s="158">
        <f>G15</f>
        <v>1806100</v>
      </c>
      <c r="H14" s="258"/>
    </row>
    <row r="15" spans="1:8" s="68" customFormat="1" ht="60.75" customHeight="1" thickBot="1">
      <c r="A15" s="66" t="s">
        <v>165</v>
      </c>
      <c r="B15" s="66" t="s">
        <v>170</v>
      </c>
      <c r="C15" s="66" t="s">
        <v>191</v>
      </c>
      <c r="D15" s="66" t="s">
        <v>169</v>
      </c>
      <c r="E15" s="163" t="s">
        <v>300</v>
      </c>
      <c r="F15" s="159">
        <f>F16</f>
        <v>1661400</v>
      </c>
      <c r="G15" s="159">
        <f>G16</f>
        <v>1806100</v>
      </c>
      <c r="H15" s="259"/>
    </row>
    <row r="16" spans="1:8" s="69" customFormat="1" ht="60.75" customHeight="1" thickBot="1">
      <c r="A16" s="66" t="s">
        <v>165</v>
      </c>
      <c r="B16" s="66" t="s">
        <v>170</v>
      </c>
      <c r="C16" s="66" t="s">
        <v>190</v>
      </c>
      <c r="D16" s="66" t="s">
        <v>169</v>
      </c>
      <c r="E16" s="163" t="s">
        <v>301</v>
      </c>
      <c r="F16" s="159">
        <f>F17+F21</f>
        <v>1661400</v>
      </c>
      <c r="G16" s="159">
        <f>G17+G21</f>
        <v>1806100</v>
      </c>
      <c r="H16" s="259"/>
    </row>
    <row r="17" spans="1:8" ht="21.75" customHeight="1" thickBot="1">
      <c r="A17" s="66" t="s">
        <v>165</v>
      </c>
      <c r="B17" s="66" t="s">
        <v>170</v>
      </c>
      <c r="C17" s="66" t="s">
        <v>199</v>
      </c>
      <c r="D17" s="66" t="s">
        <v>169</v>
      </c>
      <c r="E17" s="163" t="s">
        <v>305</v>
      </c>
      <c r="F17" s="159">
        <f>F18+F19+F20</f>
        <v>1660400</v>
      </c>
      <c r="G17" s="159">
        <f>G18+G19+G20</f>
        <v>1805100</v>
      </c>
      <c r="H17" s="259"/>
    </row>
    <row r="18" spans="1:8" ht="27.75" customHeight="1" thickBot="1">
      <c r="A18" s="66" t="s">
        <v>165</v>
      </c>
      <c r="B18" s="66" t="s">
        <v>170</v>
      </c>
      <c r="C18" s="66" t="s">
        <v>199</v>
      </c>
      <c r="D18" s="66" t="s">
        <v>336</v>
      </c>
      <c r="E18" s="163" t="s">
        <v>303</v>
      </c>
      <c r="F18" s="159">
        <v>1089400</v>
      </c>
      <c r="G18" s="159">
        <v>1089400</v>
      </c>
      <c r="H18" s="259"/>
    </row>
    <row r="19" spans="1:8" ht="48" customHeight="1" thickBot="1">
      <c r="A19" s="66" t="s">
        <v>165</v>
      </c>
      <c r="B19" s="66" t="s">
        <v>170</v>
      </c>
      <c r="C19" s="66" t="s">
        <v>199</v>
      </c>
      <c r="D19" s="66" t="s">
        <v>338</v>
      </c>
      <c r="E19" s="163" t="s">
        <v>150</v>
      </c>
      <c r="F19" s="159">
        <v>566000</v>
      </c>
      <c r="G19" s="159">
        <v>710700</v>
      </c>
      <c r="H19" s="259"/>
    </row>
    <row r="20" spans="1:8" s="69" customFormat="1" ht="20.25" customHeight="1" thickBot="1">
      <c r="A20" s="66" t="s">
        <v>165</v>
      </c>
      <c r="B20" s="66" t="s">
        <v>170</v>
      </c>
      <c r="C20" s="66" t="s">
        <v>199</v>
      </c>
      <c r="D20" s="66" t="s">
        <v>339</v>
      </c>
      <c r="E20" s="163" t="s">
        <v>306</v>
      </c>
      <c r="F20" s="159">
        <v>5000</v>
      </c>
      <c r="G20" s="159">
        <v>5000</v>
      </c>
      <c r="H20" s="259"/>
    </row>
    <row r="21" spans="1:8" s="69" customFormat="1" ht="63.75" customHeight="1" thickBot="1">
      <c r="A21" s="66" t="s">
        <v>165</v>
      </c>
      <c r="B21" s="66" t="s">
        <v>170</v>
      </c>
      <c r="C21" s="66" t="s">
        <v>447</v>
      </c>
      <c r="D21" s="66" t="s">
        <v>169</v>
      </c>
      <c r="E21" s="163" t="s">
        <v>448</v>
      </c>
      <c r="F21" s="159">
        <f>F22</f>
        <v>1000</v>
      </c>
      <c r="G21" s="159">
        <f>G22</f>
        <v>1000</v>
      </c>
      <c r="H21" s="259"/>
    </row>
    <row r="22" spans="1:8" s="69" customFormat="1" ht="46.5" customHeight="1" thickBot="1">
      <c r="A22" s="66" t="s">
        <v>165</v>
      </c>
      <c r="B22" s="66" t="s">
        <v>170</v>
      </c>
      <c r="C22" s="66" t="s">
        <v>447</v>
      </c>
      <c r="D22" s="66" t="s">
        <v>338</v>
      </c>
      <c r="E22" s="163" t="s">
        <v>150</v>
      </c>
      <c r="F22" s="159">
        <v>1000</v>
      </c>
      <c r="G22" s="159">
        <v>1000</v>
      </c>
      <c r="H22" s="259"/>
    </row>
    <row r="23" spans="1:8" ht="22.5" customHeight="1" thickBot="1">
      <c r="A23" s="51" t="s">
        <v>165</v>
      </c>
      <c r="B23" s="51" t="s">
        <v>28</v>
      </c>
      <c r="C23" s="51" t="s">
        <v>185</v>
      </c>
      <c r="D23" s="51" t="s">
        <v>169</v>
      </c>
      <c r="E23" s="162" t="s">
        <v>307</v>
      </c>
      <c r="F23" s="158">
        <f aca="true" t="shared" si="1" ref="F23:G26">F24</f>
        <v>50000</v>
      </c>
      <c r="G23" s="158">
        <f t="shared" si="1"/>
        <v>50000</v>
      </c>
      <c r="H23" s="258"/>
    </row>
    <row r="24" spans="1:8" ht="59.25" customHeight="1" thickBot="1">
      <c r="A24" s="66" t="s">
        <v>165</v>
      </c>
      <c r="B24" s="66" t="s">
        <v>28</v>
      </c>
      <c r="C24" s="66" t="s">
        <v>191</v>
      </c>
      <c r="D24" s="66" t="s">
        <v>169</v>
      </c>
      <c r="E24" s="163" t="s">
        <v>300</v>
      </c>
      <c r="F24" s="159">
        <f t="shared" si="1"/>
        <v>50000</v>
      </c>
      <c r="G24" s="159">
        <f t="shared" si="1"/>
        <v>50000</v>
      </c>
      <c r="H24" s="259"/>
    </row>
    <row r="25" spans="1:8" ht="70.5" customHeight="1" thickBot="1">
      <c r="A25" s="66" t="s">
        <v>165</v>
      </c>
      <c r="B25" s="66" t="s">
        <v>28</v>
      </c>
      <c r="C25" s="66" t="s">
        <v>190</v>
      </c>
      <c r="D25" s="66" t="s">
        <v>169</v>
      </c>
      <c r="E25" s="163" t="s">
        <v>301</v>
      </c>
      <c r="F25" s="159">
        <f t="shared" si="1"/>
        <v>50000</v>
      </c>
      <c r="G25" s="159">
        <f t="shared" si="1"/>
        <v>50000</v>
      </c>
      <c r="H25" s="259"/>
    </row>
    <row r="26" spans="1:8" s="69" customFormat="1" ht="18" customHeight="1" thickBot="1">
      <c r="A26" s="66" t="s">
        <v>165</v>
      </c>
      <c r="B26" s="66" t="s">
        <v>28</v>
      </c>
      <c r="C26" s="66" t="s">
        <v>340</v>
      </c>
      <c r="D26" s="66" t="s">
        <v>169</v>
      </c>
      <c r="E26" s="163" t="s">
        <v>308</v>
      </c>
      <c r="F26" s="159">
        <f t="shared" si="1"/>
        <v>50000</v>
      </c>
      <c r="G26" s="159">
        <f t="shared" si="1"/>
        <v>50000</v>
      </c>
      <c r="H26" s="259"/>
    </row>
    <row r="27" spans="1:8" ht="21.75" customHeight="1" thickBot="1">
      <c r="A27" s="118" t="s">
        <v>165</v>
      </c>
      <c r="B27" s="118" t="s">
        <v>28</v>
      </c>
      <c r="C27" s="175" t="s">
        <v>340</v>
      </c>
      <c r="D27" s="175" t="s">
        <v>341</v>
      </c>
      <c r="E27" s="163" t="s">
        <v>309</v>
      </c>
      <c r="F27" s="159">
        <v>50000</v>
      </c>
      <c r="G27" s="159">
        <v>50000</v>
      </c>
      <c r="H27" s="259"/>
    </row>
    <row r="28" spans="1:8" ht="20.25" customHeight="1" thickBot="1">
      <c r="A28" s="51" t="s">
        <v>165</v>
      </c>
      <c r="B28" s="51">
        <v>13</v>
      </c>
      <c r="C28" s="51" t="s">
        <v>185</v>
      </c>
      <c r="D28" s="51" t="s">
        <v>169</v>
      </c>
      <c r="E28" s="162" t="s">
        <v>151</v>
      </c>
      <c r="F28" s="158">
        <f aca="true" t="shared" si="2" ref="F28:G30">F29</f>
        <v>2304300</v>
      </c>
      <c r="G28" s="158">
        <f t="shared" si="2"/>
        <v>2474300</v>
      </c>
      <c r="H28" s="258"/>
    </row>
    <row r="29" spans="1:8" ht="69.75" customHeight="1" thickBot="1">
      <c r="A29" s="66" t="s">
        <v>165</v>
      </c>
      <c r="B29" s="66" t="s">
        <v>25</v>
      </c>
      <c r="C29" s="66" t="s">
        <v>191</v>
      </c>
      <c r="D29" s="66" t="s">
        <v>169</v>
      </c>
      <c r="E29" s="163" t="s">
        <v>300</v>
      </c>
      <c r="F29" s="159">
        <f t="shared" si="2"/>
        <v>2304300</v>
      </c>
      <c r="G29" s="159">
        <f t="shared" si="2"/>
        <v>2474300</v>
      </c>
      <c r="H29" s="259"/>
    </row>
    <row r="30" spans="1:8" ht="60" customHeight="1" thickBot="1">
      <c r="A30" s="66" t="s">
        <v>165</v>
      </c>
      <c r="B30" s="66">
        <v>13</v>
      </c>
      <c r="C30" s="66" t="s">
        <v>190</v>
      </c>
      <c r="D30" s="66" t="s">
        <v>169</v>
      </c>
      <c r="E30" s="163" t="s">
        <v>301</v>
      </c>
      <c r="F30" s="159">
        <f t="shared" si="2"/>
        <v>2304300</v>
      </c>
      <c r="G30" s="159">
        <f t="shared" si="2"/>
        <v>2474300</v>
      </c>
      <c r="H30" s="259"/>
    </row>
    <row r="31" spans="1:8" ht="35.25" customHeight="1" thickBot="1">
      <c r="A31" s="66" t="s">
        <v>165</v>
      </c>
      <c r="B31" s="66" t="s">
        <v>25</v>
      </c>
      <c r="C31" s="66" t="s">
        <v>200</v>
      </c>
      <c r="D31" s="66" t="s">
        <v>169</v>
      </c>
      <c r="E31" s="163" t="s">
        <v>310</v>
      </c>
      <c r="F31" s="159">
        <f>F32+F33</f>
        <v>2304300</v>
      </c>
      <c r="G31" s="159">
        <f>G32+G33</f>
        <v>2474300</v>
      </c>
      <c r="H31" s="259"/>
    </row>
    <row r="32" spans="1:8" ht="33" customHeight="1" thickBot="1">
      <c r="A32" s="66" t="s">
        <v>165</v>
      </c>
      <c r="B32" s="66">
        <v>13</v>
      </c>
      <c r="C32" s="66" t="s">
        <v>200</v>
      </c>
      <c r="D32" s="66" t="s">
        <v>336</v>
      </c>
      <c r="E32" s="163" t="s">
        <v>303</v>
      </c>
      <c r="F32" s="159">
        <v>2154300</v>
      </c>
      <c r="G32" s="159">
        <v>2324300</v>
      </c>
      <c r="H32" s="259"/>
    </row>
    <row r="33" spans="1:8" ht="49.5" customHeight="1" thickBot="1">
      <c r="A33" s="66" t="s">
        <v>165</v>
      </c>
      <c r="B33" s="66">
        <v>13</v>
      </c>
      <c r="C33" s="66" t="s">
        <v>200</v>
      </c>
      <c r="D33" s="66" t="s">
        <v>338</v>
      </c>
      <c r="E33" s="163" t="s">
        <v>150</v>
      </c>
      <c r="F33" s="159">
        <v>150000</v>
      </c>
      <c r="G33" s="159">
        <v>150000</v>
      </c>
      <c r="H33" s="259"/>
    </row>
    <row r="34" spans="1:8" ht="15.75" customHeight="1">
      <c r="A34" s="165" t="s">
        <v>167</v>
      </c>
      <c r="B34" s="165" t="s">
        <v>166</v>
      </c>
      <c r="C34" s="165" t="s">
        <v>185</v>
      </c>
      <c r="D34" s="165" t="s">
        <v>169</v>
      </c>
      <c r="E34" s="216" t="s">
        <v>476</v>
      </c>
      <c r="F34" s="217">
        <f aca="true" t="shared" si="3" ref="F34:G38">F35</f>
        <v>147700</v>
      </c>
      <c r="G34" s="217">
        <f t="shared" si="3"/>
        <v>164800</v>
      </c>
      <c r="H34" s="264"/>
    </row>
    <row r="35" spans="1:8" ht="18.75" customHeight="1">
      <c r="A35" s="66" t="s">
        <v>167</v>
      </c>
      <c r="B35" s="66" t="s">
        <v>168</v>
      </c>
      <c r="C35" s="66" t="s">
        <v>185</v>
      </c>
      <c r="D35" s="66" t="s">
        <v>169</v>
      </c>
      <c r="E35" s="213" t="s">
        <v>477</v>
      </c>
      <c r="F35" s="218">
        <f t="shared" si="3"/>
        <v>147700</v>
      </c>
      <c r="G35" s="218">
        <f t="shared" si="3"/>
        <v>164800</v>
      </c>
      <c r="H35" s="255"/>
    </row>
    <row r="36" spans="1:8" ht="66.75" customHeight="1">
      <c r="A36" s="66" t="s">
        <v>167</v>
      </c>
      <c r="B36" s="66" t="s">
        <v>168</v>
      </c>
      <c r="C36" s="66" t="s">
        <v>191</v>
      </c>
      <c r="D36" s="66" t="s">
        <v>169</v>
      </c>
      <c r="E36" s="211" t="s">
        <v>450</v>
      </c>
      <c r="F36" s="219">
        <f t="shared" si="3"/>
        <v>147700</v>
      </c>
      <c r="G36" s="219">
        <f t="shared" si="3"/>
        <v>164800</v>
      </c>
      <c r="H36" s="256"/>
    </row>
    <row r="37" spans="1:8" ht="60" customHeight="1">
      <c r="A37" s="66" t="s">
        <v>167</v>
      </c>
      <c r="B37" s="66" t="s">
        <v>168</v>
      </c>
      <c r="C37" s="66" t="s">
        <v>190</v>
      </c>
      <c r="D37" s="66" t="s">
        <v>169</v>
      </c>
      <c r="E37" s="211" t="s">
        <v>451</v>
      </c>
      <c r="F37" s="220">
        <f t="shared" si="3"/>
        <v>147700</v>
      </c>
      <c r="G37" s="220">
        <f t="shared" si="3"/>
        <v>164800</v>
      </c>
      <c r="H37" s="257"/>
    </row>
    <row r="38" spans="1:8" ht="49.5" customHeight="1" thickBot="1">
      <c r="A38" s="66" t="s">
        <v>167</v>
      </c>
      <c r="B38" s="66" t="s">
        <v>168</v>
      </c>
      <c r="C38" s="66" t="s">
        <v>478</v>
      </c>
      <c r="D38" s="66" t="s">
        <v>169</v>
      </c>
      <c r="E38" s="211" t="s">
        <v>479</v>
      </c>
      <c r="F38" s="220">
        <f t="shared" si="3"/>
        <v>147700</v>
      </c>
      <c r="G38" s="220">
        <f t="shared" si="3"/>
        <v>164800</v>
      </c>
      <c r="H38" s="257"/>
    </row>
    <row r="39" spans="1:8" ht="30" customHeight="1" thickBot="1">
      <c r="A39" s="66" t="s">
        <v>167</v>
      </c>
      <c r="B39" s="66" t="s">
        <v>168</v>
      </c>
      <c r="C39" s="66" t="s">
        <v>478</v>
      </c>
      <c r="D39" s="66" t="s">
        <v>336</v>
      </c>
      <c r="E39" s="221" t="s">
        <v>480</v>
      </c>
      <c r="F39" s="220">
        <v>147700</v>
      </c>
      <c r="G39" s="159">
        <v>164800</v>
      </c>
      <c r="H39" s="259"/>
    </row>
    <row r="40" spans="1:8" ht="33.75" customHeight="1" thickBot="1">
      <c r="A40" s="178" t="s">
        <v>168</v>
      </c>
      <c r="B40" s="178" t="s">
        <v>166</v>
      </c>
      <c r="C40" s="178" t="s">
        <v>185</v>
      </c>
      <c r="D40" s="178" t="s">
        <v>169</v>
      </c>
      <c r="E40" s="179" t="s">
        <v>311</v>
      </c>
      <c r="F40" s="180">
        <f>F41+F46</f>
        <v>623000</v>
      </c>
      <c r="G40" s="180">
        <f>G41+G46</f>
        <v>439000</v>
      </c>
      <c r="H40" s="258"/>
    </row>
    <row r="41" spans="1:8" ht="47.25" customHeight="1" thickBot="1">
      <c r="A41" s="66" t="s">
        <v>168</v>
      </c>
      <c r="B41" s="66" t="s">
        <v>173</v>
      </c>
      <c r="C41" s="66" t="s">
        <v>185</v>
      </c>
      <c r="D41" s="66" t="s">
        <v>169</v>
      </c>
      <c r="E41" s="163" t="s">
        <v>312</v>
      </c>
      <c r="F41" s="159">
        <f aca="true" t="shared" si="4" ref="F41:G44">F42</f>
        <v>10000</v>
      </c>
      <c r="G41" s="159">
        <f t="shared" si="4"/>
        <v>10000</v>
      </c>
      <c r="H41" s="259"/>
    </row>
    <row r="42" spans="1:8" s="69" customFormat="1" ht="67.5" customHeight="1" thickBot="1">
      <c r="A42" s="66" t="s">
        <v>168</v>
      </c>
      <c r="B42" s="66" t="s">
        <v>173</v>
      </c>
      <c r="C42" s="66" t="s">
        <v>191</v>
      </c>
      <c r="D42" s="66" t="s">
        <v>169</v>
      </c>
      <c r="E42" s="163" t="s">
        <v>300</v>
      </c>
      <c r="F42" s="159">
        <f t="shared" si="4"/>
        <v>10000</v>
      </c>
      <c r="G42" s="159">
        <f t="shared" si="4"/>
        <v>10000</v>
      </c>
      <c r="H42" s="259"/>
    </row>
    <row r="43" spans="1:8" ht="60.75" customHeight="1" thickBot="1">
      <c r="A43" s="66" t="s">
        <v>168</v>
      </c>
      <c r="B43" s="66" t="s">
        <v>173</v>
      </c>
      <c r="C43" s="66" t="s">
        <v>190</v>
      </c>
      <c r="D43" s="66" t="s">
        <v>169</v>
      </c>
      <c r="E43" s="163" t="s">
        <v>301</v>
      </c>
      <c r="F43" s="159">
        <f t="shared" si="4"/>
        <v>10000</v>
      </c>
      <c r="G43" s="159">
        <f t="shared" si="4"/>
        <v>10000</v>
      </c>
      <c r="H43" s="259"/>
    </row>
    <row r="44" spans="1:8" ht="54" customHeight="1" thickBot="1">
      <c r="A44" s="66" t="s">
        <v>168</v>
      </c>
      <c r="B44" s="66" t="s">
        <v>173</v>
      </c>
      <c r="C44" s="66" t="s">
        <v>193</v>
      </c>
      <c r="D44" s="66" t="s">
        <v>169</v>
      </c>
      <c r="E44" s="163" t="s">
        <v>313</v>
      </c>
      <c r="F44" s="159">
        <f t="shared" si="4"/>
        <v>10000</v>
      </c>
      <c r="G44" s="159">
        <f t="shared" si="4"/>
        <v>10000</v>
      </c>
      <c r="H44" s="259"/>
    </row>
    <row r="45" spans="1:8" ht="48" customHeight="1" thickBot="1">
      <c r="A45" s="66" t="s">
        <v>168</v>
      </c>
      <c r="B45" s="66" t="s">
        <v>173</v>
      </c>
      <c r="C45" s="66" t="s">
        <v>193</v>
      </c>
      <c r="D45" s="66" t="s">
        <v>338</v>
      </c>
      <c r="E45" s="163" t="s">
        <v>150</v>
      </c>
      <c r="F45" s="159">
        <v>10000</v>
      </c>
      <c r="G45" s="159">
        <v>10000</v>
      </c>
      <c r="H45" s="259"/>
    </row>
    <row r="46" spans="1:8" ht="25.5" customHeight="1" thickBot="1">
      <c r="A46" s="176" t="s">
        <v>168</v>
      </c>
      <c r="B46" s="176" t="s">
        <v>26</v>
      </c>
      <c r="C46" s="176" t="s">
        <v>185</v>
      </c>
      <c r="D46" s="176" t="s">
        <v>169</v>
      </c>
      <c r="E46" s="163" t="s">
        <v>152</v>
      </c>
      <c r="F46" s="159">
        <f>F52+F47</f>
        <v>613000</v>
      </c>
      <c r="G46" s="159">
        <f>G52+G47</f>
        <v>429000</v>
      </c>
      <c r="H46" s="259"/>
    </row>
    <row r="47" spans="1:8" ht="66" customHeight="1" thickBot="1">
      <c r="A47" s="66" t="s">
        <v>168</v>
      </c>
      <c r="B47" s="30">
        <v>10</v>
      </c>
      <c r="C47" s="192" t="s">
        <v>386</v>
      </c>
      <c r="D47" s="193" t="s">
        <v>169</v>
      </c>
      <c r="E47" s="192" t="s">
        <v>435</v>
      </c>
      <c r="F47" s="159">
        <f>F49</f>
        <v>184000</v>
      </c>
      <c r="G47" s="159">
        <f>G49</f>
        <v>0</v>
      </c>
      <c r="H47" s="259"/>
    </row>
    <row r="48" spans="1:8" ht="25.5" customHeight="1" thickBot="1">
      <c r="A48" s="66" t="s">
        <v>168</v>
      </c>
      <c r="B48" s="159">
        <v>10</v>
      </c>
      <c r="C48" s="156" t="s">
        <v>388</v>
      </c>
      <c r="D48" s="194" t="s">
        <v>169</v>
      </c>
      <c r="E48" s="156" t="s">
        <v>389</v>
      </c>
      <c r="F48" s="159">
        <f>F49</f>
        <v>184000</v>
      </c>
      <c r="G48" s="159">
        <f>G49</f>
        <v>0</v>
      </c>
      <c r="H48" s="259"/>
    </row>
    <row r="49" spans="1:8" ht="48" customHeight="1" thickBot="1">
      <c r="A49" s="66" t="s">
        <v>168</v>
      </c>
      <c r="B49" s="159">
        <v>10</v>
      </c>
      <c r="C49" s="156" t="s">
        <v>387</v>
      </c>
      <c r="D49" s="194" t="s">
        <v>169</v>
      </c>
      <c r="E49" s="156" t="s">
        <v>385</v>
      </c>
      <c r="F49" s="159">
        <f>F50+F51</f>
        <v>184000</v>
      </c>
      <c r="G49" s="159">
        <f>G50+G51</f>
        <v>0</v>
      </c>
      <c r="H49" s="259"/>
    </row>
    <row r="50" spans="1:8" ht="47.25" customHeight="1" thickBot="1">
      <c r="A50" s="66" t="s">
        <v>168</v>
      </c>
      <c r="B50" s="159">
        <v>10</v>
      </c>
      <c r="C50" s="156" t="s">
        <v>387</v>
      </c>
      <c r="D50" s="194">
        <v>240</v>
      </c>
      <c r="E50" s="156" t="s">
        <v>150</v>
      </c>
      <c r="F50" s="159">
        <v>184000</v>
      </c>
      <c r="G50" s="159">
        <v>0</v>
      </c>
      <c r="H50" s="259"/>
    </row>
    <row r="51" spans="1:8" ht="25.5" customHeight="1" thickBot="1">
      <c r="A51" s="66" t="s">
        <v>168</v>
      </c>
      <c r="B51" s="191">
        <v>10</v>
      </c>
      <c r="C51" s="156" t="s">
        <v>387</v>
      </c>
      <c r="D51" s="195" t="s">
        <v>390</v>
      </c>
      <c r="E51" s="156" t="s">
        <v>391</v>
      </c>
      <c r="F51" s="159">
        <v>0</v>
      </c>
      <c r="G51" s="159">
        <v>0</v>
      </c>
      <c r="H51" s="259"/>
    </row>
    <row r="52" spans="1:8" ht="66.75" customHeight="1" thickBot="1">
      <c r="A52" s="66" t="s">
        <v>168</v>
      </c>
      <c r="B52" s="66" t="s">
        <v>26</v>
      </c>
      <c r="C52" s="66" t="s">
        <v>191</v>
      </c>
      <c r="D52" s="66" t="s">
        <v>169</v>
      </c>
      <c r="E52" s="163" t="s">
        <v>300</v>
      </c>
      <c r="F52" s="159">
        <f aca="true" t="shared" si="5" ref="F52:G54">F53</f>
        <v>429000</v>
      </c>
      <c r="G52" s="159">
        <f t="shared" si="5"/>
        <v>429000</v>
      </c>
      <c r="H52" s="259"/>
    </row>
    <row r="53" spans="1:8" ht="66" customHeight="1" thickBot="1">
      <c r="A53" s="66" t="s">
        <v>168</v>
      </c>
      <c r="B53" s="66" t="s">
        <v>26</v>
      </c>
      <c r="C53" s="66" t="s">
        <v>190</v>
      </c>
      <c r="D53" s="66" t="s">
        <v>169</v>
      </c>
      <c r="E53" s="163" t="s">
        <v>301</v>
      </c>
      <c r="F53" s="159">
        <f>F54+F56+F58</f>
        <v>429000</v>
      </c>
      <c r="G53" s="159">
        <f>G54+G56+G58</f>
        <v>429000</v>
      </c>
      <c r="H53" s="259"/>
    </row>
    <row r="54" spans="1:8" ht="58.5" customHeight="1" thickBot="1">
      <c r="A54" s="66" t="s">
        <v>168</v>
      </c>
      <c r="B54" s="66" t="s">
        <v>26</v>
      </c>
      <c r="C54" s="66" t="s">
        <v>194</v>
      </c>
      <c r="D54" s="66" t="s">
        <v>169</v>
      </c>
      <c r="E54" s="163" t="s">
        <v>348</v>
      </c>
      <c r="F54" s="159">
        <f t="shared" si="5"/>
        <v>15868.69</v>
      </c>
      <c r="G54" s="159">
        <f t="shared" si="5"/>
        <v>15868.69</v>
      </c>
      <c r="H54" s="259"/>
    </row>
    <row r="55" spans="1:8" ht="44.25" customHeight="1" thickBot="1">
      <c r="A55" s="66" t="s">
        <v>168</v>
      </c>
      <c r="B55" s="66" t="s">
        <v>26</v>
      </c>
      <c r="C55" s="66" t="s">
        <v>194</v>
      </c>
      <c r="D55" s="66" t="s">
        <v>338</v>
      </c>
      <c r="E55" s="163" t="s">
        <v>150</v>
      </c>
      <c r="F55" s="159">
        <v>15868.69</v>
      </c>
      <c r="G55" s="159">
        <v>15868.69</v>
      </c>
      <c r="H55" s="259"/>
    </row>
    <row r="56" spans="1:8" ht="33.75" customHeight="1" thickBot="1">
      <c r="A56" s="66" t="s">
        <v>168</v>
      </c>
      <c r="B56" s="66" t="s">
        <v>26</v>
      </c>
      <c r="C56" s="66" t="s">
        <v>481</v>
      </c>
      <c r="D56" s="66" t="s">
        <v>169</v>
      </c>
      <c r="E56" s="163" t="s">
        <v>482</v>
      </c>
      <c r="F56" s="159">
        <f>F57</f>
        <v>379797.98</v>
      </c>
      <c r="G56" s="159">
        <f>G57</f>
        <v>379797.98</v>
      </c>
      <c r="H56" s="259"/>
    </row>
    <row r="57" spans="1:8" ht="44.25" customHeight="1" thickBot="1">
      <c r="A57" s="66" t="s">
        <v>168</v>
      </c>
      <c r="B57" s="66" t="s">
        <v>26</v>
      </c>
      <c r="C57" s="66" t="s">
        <v>481</v>
      </c>
      <c r="D57" s="66" t="s">
        <v>338</v>
      </c>
      <c r="E57" s="163" t="s">
        <v>150</v>
      </c>
      <c r="F57" s="159">
        <v>379797.98</v>
      </c>
      <c r="G57" s="159">
        <v>379797.98</v>
      </c>
      <c r="H57" s="259"/>
    </row>
    <row r="58" spans="1:8" ht="30" customHeight="1" thickBot="1">
      <c r="A58" s="66" t="s">
        <v>168</v>
      </c>
      <c r="B58" s="66" t="s">
        <v>26</v>
      </c>
      <c r="C58" s="66" t="s">
        <v>483</v>
      </c>
      <c r="D58" s="66" t="s">
        <v>169</v>
      </c>
      <c r="E58" s="163" t="s">
        <v>484</v>
      </c>
      <c r="F58" s="159">
        <f>F59</f>
        <v>33333.33</v>
      </c>
      <c r="G58" s="159">
        <f>G59</f>
        <v>33333.33</v>
      </c>
      <c r="H58" s="259"/>
    </row>
    <row r="59" spans="1:8" ht="44.25" customHeight="1" thickBot="1">
      <c r="A59" s="66" t="s">
        <v>168</v>
      </c>
      <c r="B59" s="66" t="s">
        <v>26</v>
      </c>
      <c r="C59" s="66" t="s">
        <v>483</v>
      </c>
      <c r="D59" s="66" t="s">
        <v>338</v>
      </c>
      <c r="E59" s="163" t="s">
        <v>150</v>
      </c>
      <c r="F59" s="159">
        <v>33333.33</v>
      </c>
      <c r="G59" s="159">
        <v>33333.33</v>
      </c>
      <c r="H59" s="259"/>
    </row>
    <row r="60" spans="1:8" ht="18.75" customHeight="1" thickBot="1">
      <c r="A60" s="178" t="s">
        <v>170</v>
      </c>
      <c r="B60" s="178" t="s">
        <v>166</v>
      </c>
      <c r="C60" s="178" t="s">
        <v>185</v>
      </c>
      <c r="D60" s="178" t="s">
        <v>169</v>
      </c>
      <c r="E60" s="179" t="s">
        <v>153</v>
      </c>
      <c r="F60" s="180">
        <f>F61</f>
        <v>415200</v>
      </c>
      <c r="G60" s="180">
        <f>G61</f>
        <v>415200</v>
      </c>
      <c r="H60" s="258"/>
    </row>
    <row r="61" spans="1:8" ht="21" customHeight="1" thickBot="1">
      <c r="A61" s="66" t="s">
        <v>170</v>
      </c>
      <c r="B61" s="66" t="s">
        <v>173</v>
      </c>
      <c r="C61" s="66" t="s">
        <v>185</v>
      </c>
      <c r="D61" s="66" t="s">
        <v>169</v>
      </c>
      <c r="E61" s="163" t="s">
        <v>5</v>
      </c>
      <c r="F61" s="159">
        <f>F66+F62</f>
        <v>415200</v>
      </c>
      <c r="G61" s="159">
        <f>G66+G62</f>
        <v>415200</v>
      </c>
      <c r="H61" s="259"/>
    </row>
    <row r="62" spans="1:8" ht="52.5" customHeight="1" thickBot="1">
      <c r="A62" s="66" t="s">
        <v>170</v>
      </c>
      <c r="B62" s="66" t="s">
        <v>173</v>
      </c>
      <c r="C62" s="66" t="s">
        <v>414</v>
      </c>
      <c r="D62" s="66" t="s">
        <v>169</v>
      </c>
      <c r="E62" s="163" t="s">
        <v>428</v>
      </c>
      <c r="F62" s="159">
        <f aca="true" t="shared" si="6" ref="F62:G64">F63</f>
        <v>24000</v>
      </c>
      <c r="G62" s="159">
        <f t="shared" si="6"/>
        <v>24000</v>
      </c>
      <c r="H62" s="259"/>
    </row>
    <row r="63" spans="1:8" ht="39.75" customHeight="1" thickBot="1">
      <c r="A63" s="66" t="s">
        <v>170</v>
      </c>
      <c r="B63" s="66" t="s">
        <v>173</v>
      </c>
      <c r="C63" s="66" t="s">
        <v>415</v>
      </c>
      <c r="D63" s="66" t="s">
        <v>169</v>
      </c>
      <c r="E63" s="163" t="s">
        <v>416</v>
      </c>
      <c r="F63" s="159">
        <f t="shared" si="6"/>
        <v>24000</v>
      </c>
      <c r="G63" s="159">
        <f t="shared" si="6"/>
        <v>24000</v>
      </c>
      <c r="H63" s="259"/>
    </row>
    <row r="64" spans="1:8" ht="33" customHeight="1" thickBot="1">
      <c r="A64" s="66" t="s">
        <v>170</v>
      </c>
      <c r="B64" s="66" t="s">
        <v>173</v>
      </c>
      <c r="C64" s="66" t="s">
        <v>417</v>
      </c>
      <c r="D64" s="66" t="s">
        <v>169</v>
      </c>
      <c r="E64" s="163" t="s">
        <v>418</v>
      </c>
      <c r="F64" s="159">
        <f t="shared" si="6"/>
        <v>24000</v>
      </c>
      <c r="G64" s="159">
        <f t="shared" si="6"/>
        <v>24000</v>
      </c>
      <c r="H64" s="259"/>
    </row>
    <row r="65" spans="1:8" ht="45" customHeight="1" thickBot="1">
      <c r="A65" s="66" t="s">
        <v>170</v>
      </c>
      <c r="B65" s="66" t="s">
        <v>173</v>
      </c>
      <c r="C65" s="66" t="s">
        <v>417</v>
      </c>
      <c r="D65" s="66" t="s">
        <v>338</v>
      </c>
      <c r="E65" s="163" t="s">
        <v>150</v>
      </c>
      <c r="F65" s="159">
        <v>24000</v>
      </c>
      <c r="G65" s="159">
        <v>24000</v>
      </c>
      <c r="H65" s="259"/>
    </row>
    <row r="66" spans="1:8" ht="75" customHeight="1" thickBot="1">
      <c r="A66" s="66" t="s">
        <v>170</v>
      </c>
      <c r="B66" s="66" t="s">
        <v>173</v>
      </c>
      <c r="C66" s="66" t="s">
        <v>191</v>
      </c>
      <c r="D66" s="66" t="s">
        <v>169</v>
      </c>
      <c r="E66" s="163" t="s">
        <v>300</v>
      </c>
      <c r="F66" s="156">
        <f aca="true" t="shared" si="7" ref="F66:G68">F67</f>
        <v>391200</v>
      </c>
      <c r="G66" s="156">
        <f t="shared" si="7"/>
        <v>391200</v>
      </c>
      <c r="H66" s="269"/>
    </row>
    <row r="67" spans="1:8" ht="66.75" customHeight="1" thickBot="1">
      <c r="A67" s="66" t="s">
        <v>170</v>
      </c>
      <c r="B67" s="66" t="s">
        <v>173</v>
      </c>
      <c r="C67" s="66" t="s">
        <v>190</v>
      </c>
      <c r="D67" s="66" t="s">
        <v>169</v>
      </c>
      <c r="E67" s="163" t="s">
        <v>301</v>
      </c>
      <c r="F67" s="156">
        <f t="shared" si="7"/>
        <v>391200</v>
      </c>
      <c r="G67" s="156">
        <f t="shared" si="7"/>
        <v>391200</v>
      </c>
      <c r="H67" s="269"/>
    </row>
    <row r="68" spans="1:8" ht="60.75" customHeight="1" thickBot="1">
      <c r="A68" s="66" t="s">
        <v>170</v>
      </c>
      <c r="B68" s="66" t="s">
        <v>173</v>
      </c>
      <c r="C68" s="66" t="s">
        <v>6</v>
      </c>
      <c r="D68" s="66" t="s">
        <v>169</v>
      </c>
      <c r="E68" s="163" t="s">
        <v>317</v>
      </c>
      <c r="F68" s="156">
        <f t="shared" si="7"/>
        <v>391200</v>
      </c>
      <c r="G68" s="156">
        <f t="shared" si="7"/>
        <v>391200</v>
      </c>
      <c r="H68" s="269"/>
    </row>
    <row r="69" spans="1:8" ht="45" customHeight="1" thickBot="1">
      <c r="A69" s="66" t="s">
        <v>170</v>
      </c>
      <c r="B69" s="66" t="s">
        <v>173</v>
      </c>
      <c r="C69" s="66" t="s">
        <v>6</v>
      </c>
      <c r="D69" s="66" t="s">
        <v>338</v>
      </c>
      <c r="E69" s="163" t="s">
        <v>150</v>
      </c>
      <c r="F69" s="159">
        <v>391200</v>
      </c>
      <c r="G69" s="159">
        <v>391200</v>
      </c>
      <c r="H69" s="259"/>
    </row>
    <row r="70" spans="1:8" ht="19.5" customHeight="1" thickBot="1">
      <c r="A70" s="178" t="s">
        <v>171</v>
      </c>
      <c r="B70" s="178" t="s">
        <v>166</v>
      </c>
      <c r="C70" s="178" t="s">
        <v>185</v>
      </c>
      <c r="D70" s="178" t="s">
        <v>169</v>
      </c>
      <c r="E70" s="179" t="s">
        <v>155</v>
      </c>
      <c r="F70" s="180">
        <f>F71+F79</f>
        <v>327700</v>
      </c>
      <c r="G70" s="180">
        <f>G71+G79</f>
        <v>560000</v>
      </c>
      <c r="H70" s="258"/>
    </row>
    <row r="71" spans="1:8" ht="19.5" customHeight="1" thickBot="1">
      <c r="A71" s="51" t="s">
        <v>171</v>
      </c>
      <c r="B71" s="51" t="s">
        <v>167</v>
      </c>
      <c r="C71" s="51" t="s">
        <v>352</v>
      </c>
      <c r="D71" s="177" t="s">
        <v>169</v>
      </c>
      <c r="E71" s="162" t="s">
        <v>156</v>
      </c>
      <c r="F71" s="158">
        <f aca="true" t="shared" si="8" ref="F71:G75">F72</f>
        <v>5000</v>
      </c>
      <c r="G71" s="158">
        <f t="shared" si="8"/>
        <v>308030.3</v>
      </c>
      <c r="H71" s="258"/>
    </row>
    <row r="72" spans="1:8" ht="65.25" customHeight="1" thickBot="1">
      <c r="A72" s="176" t="s">
        <v>171</v>
      </c>
      <c r="B72" s="176" t="s">
        <v>167</v>
      </c>
      <c r="C72" s="176" t="s">
        <v>191</v>
      </c>
      <c r="D72" s="176" t="s">
        <v>169</v>
      </c>
      <c r="E72" s="163" t="s">
        <v>300</v>
      </c>
      <c r="F72" s="159">
        <f t="shared" si="8"/>
        <v>5000</v>
      </c>
      <c r="G72" s="159">
        <f t="shared" si="8"/>
        <v>308030.3</v>
      </c>
      <c r="H72" s="259"/>
    </row>
    <row r="73" spans="1:8" ht="23.25" customHeight="1" thickBot="1">
      <c r="A73" s="66" t="s">
        <v>171</v>
      </c>
      <c r="B73" s="66" t="s">
        <v>167</v>
      </c>
      <c r="C73" s="66" t="s">
        <v>197</v>
      </c>
      <c r="D73" s="66" t="s">
        <v>169</v>
      </c>
      <c r="E73" s="163" t="s">
        <v>157</v>
      </c>
      <c r="F73" s="159">
        <f t="shared" si="8"/>
        <v>5000</v>
      </c>
      <c r="G73" s="159">
        <f>G74+G77</f>
        <v>308030.3</v>
      </c>
      <c r="H73" s="259"/>
    </row>
    <row r="74" spans="1:8" ht="15.75" customHeight="1" thickBot="1">
      <c r="A74" s="66" t="s">
        <v>171</v>
      </c>
      <c r="B74" s="66" t="s">
        <v>167</v>
      </c>
      <c r="C74" s="66" t="s">
        <v>196</v>
      </c>
      <c r="D74" s="66" t="s">
        <v>169</v>
      </c>
      <c r="E74" s="163" t="s">
        <v>156</v>
      </c>
      <c r="F74" s="156">
        <f t="shared" si="8"/>
        <v>5000</v>
      </c>
      <c r="G74" s="156">
        <f t="shared" si="8"/>
        <v>5000</v>
      </c>
      <c r="H74" s="269"/>
    </row>
    <row r="75" spans="1:8" ht="73.5" customHeight="1" thickBot="1">
      <c r="A75" s="66" t="s">
        <v>171</v>
      </c>
      <c r="B75" s="66" t="s">
        <v>167</v>
      </c>
      <c r="C75" s="66" t="s">
        <v>201</v>
      </c>
      <c r="D75" s="66" t="s">
        <v>169</v>
      </c>
      <c r="E75" s="163" t="s">
        <v>318</v>
      </c>
      <c r="F75" s="156">
        <f t="shared" si="8"/>
        <v>5000</v>
      </c>
      <c r="G75" s="156">
        <f t="shared" si="8"/>
        <v>5000</v>
      </c>
      <c r="H75" s="269"/>
    </row>
    <row r="76" spans="1:8" ht="51.75" customHeight="1" thickBot="1">
      <c r="A76" s="66" t="s">
        <v>171</v>
      </c>
      <c r="B76" s="66" t="s">
        <v>167</v>
      </c>
      <c r="C76" s="66" t="s">
        <v>201</v>
      </c>
      <c r="D76" s="66" t="s">
        <v>27</v>
      </c>
      <c r="E76" s="163" t="s">
        <v>319</v>
      </c>
      <c r="F76" s="159">
        <v>5000</v>
      </c>
      <c r="G76" s="159">
        <v>5000</v>
      </c>
      <c r="H76" s="259"/>
    </row>
    <row r="77" spans="1:8" ht="51.75" customHeight="1" thickBot="1">
      <c r="A77" s="66" t="s">
        <v>171</v>
      </c>
      <c r="B77" s="66" t="s">
        <v>167</v>
      </c>
      <c r="C77" s="66" t="s">
        <v>507</v>
      </c>
      <c r="D77" s="66" t="s">
        <v>169</v>
      </c>
      <c r="E77" s="163" t="s">
        <v>508</v>
      </c>
      <c r="F77" s="159"/>
      <c r="G77" s="159">
        <f>G78</f>
        <v>303030.3</v>
      </c>
      <c r="H77" s="259"/>
    </row>
    <row r="78" spans="1:8" ht="51.75" customHeight="1" thickBot="1">
      <c r="A78" s="66" t="s">
        <v>171</v>
      </c>
      <c r="B78" s="66" t="s">
        <v>167</v>
      </c>
      <c r="C78" s="66" t="s">
        <v>507</v>
      </c>
      <c r="D78" s="66" t="s">
        <v>338</v>
      </c>
      <c r="E78" s="163" t="s">
        <v>150</v>
      </c>
      <c r="F78" s="159"/>
      <c r="G78" s="159">
        <v>303030.3</v>
      </c>
      <c r="H78" s="259"/>
    </row>
    <row r="79" spans="1:8" ht="19.5" customHeight="1" thickBot="1">
      <c r="A79" s="51" t="s">
        <v>171</v>
      </c>
      <c r="B79" s="51" t="s">
        <v>168</v>
      </c>
      <c r="C79" s="51" t="s">
        <v>185</v>
      </c>
      <c r="D79" s="51" t="s">
        <v>169</v>
      </c>
      <c r="E79" s="162" t="s">
        <v>158</v>
      </c>
      <c r="F79" s="158">
        <f>F84+F80</f>
        <v>322700</v>
      </c>
      <c r="G79" s="158">
        <f>G84+G80</f>
        <v>251969.7</v>
      </c>
      <c r="H79" s="258"/>
    </row>
    <row r="80" spans="1:8" ht="54.75" customHeight="1" thickBot="1">
      <c r="A80" s="135" t="s">
        <v>171</v>
      </c>
      <c r="B80" s="135" t="s">
        <v>168</v>
      </c>
      <c r="C80" s="66" t="s">
        <v>343</v>
      </c>
      <c r="D80" s="136" t="s">
        <v>169</v>
      </c>
      <c r="E80" s="163" t="s">
        <v>424</v>
      </c>
      <c r="F80" s="159">
        <f>F82</f>
        <v>20000</v>
      </c>
      <c r="G80" s="159">
        <f>G82</f>
        <v>20000</v>
      </c>
      <c r="H80" s="259"/>
    </row>
    <row r="81" spans="1:8" ht="39" customHeight="1" thickBot="1">
      <c r="A81" s="135" t="s">
        <v>171</v>
      </c>
      <c r="B81" s="135" t="s">
        <v>168</v>
      </c>
      <c r="C81" s="66" t="s">
        <v>396</v>
      </c>
      <c r="D81" s="136" t="s">
        <v>169</v>
      </c>
      <c r="E81" s="163" t="s">
        <v>397</v>
      </c>
      <c r="F81" s="159">
        <f>F82</f>
        <v>20000</v>
      </c>
      <c r="G81" s="159">
        <f>G82</f>
        <v>20000</v>
      </c>
      <c r="H81" s="259"/>
    </row>
    <row r="82" spans="1:8" ht="56.25" customHeight="1" thickBot="1">
      <c r="A82" s="135" t="s">
        <v>171</v>
      </c>
      <c r="B82" s="135" t="s">
        <v>168</v>
      </c>
      <c r="C82" s="66" t="s">
        <v>344</v>
      </c>
      <c r="D82" s="136" t="s">
        <v>169</v>
      </c>
      <c r="E82" s="163" t="s">
        <v>321</v>
      </c>
      <c r="F82" s="159">
        <f>F83</f>
        <v>20000</v>
      </c>
      <c r="G82" s="159">
        <f>G83</f>
        <v>20000</v>
      </c>
      <c r="H82" s="259"/>
    </row>
    <row r="83" spans="1:8" ht="48.75" customHeight="1" thickBot="1">
      <c r="A83" s="135" t="s">
        <v>171</v>
      </c>
      <c r="B83" s="135" t="s">
        <v>168</v>
      </c>
      <c r="C83" s="66" t="s">
        <v>344</v>
      </c>
      <c r="D83" s="136" t="s">
        <v>338</v>
      </c>
      <c r="E83" s="163" t="s">
        <v>150</v>
      </c>
      <c r="F83" s="159">
        <v>20000</v>
      </c>
      <c r="G83" s="159">
        <v>20000</v>
      </c>
      <c r="H83" s="259"/>
    </row>
    <row r="84" spans="1:8" ht="70.5" customHeight="1" thickBot="1">
      <c r="A84" s="136" t="s">
        <v>171</v>
      </c>
      <c r="B84" s="136" t="s">
        <v>168</v>
      </c>
      <c r="C84" s="66" t="s">
        <v>191</v>
      </c>
      <c r="D84" s="136" t="s">
        <v>169</v>
      </c>
      <c r="E84" s="163" t="s">
        <v>300</v>
      </c>
      <c r="F84" s="159">
        <f>F85</f>
        <v>302700</v>
      </c>
      <c r="G84" s="159">
        <f>G85</f>
        <v>231969.7</v>
      </c>
      <c r="H84" s="259"/>
    </row>
    <row r="85" spans="1:8" ht="21.75" customHeight="1" thickBot="1">
      <c r="A85" s="136" t="s">
        <v>171</v>
      </c>
      <c r="B85" s="136" t="s">
        <v>168</v>
      </c>
      <c r="C85" s="66" t="s">
        <v>197</v>
      </c>
      <c r="D85" s="136" t="s">
        <v>169</v>
      </c>
      <c r="E85" s="163" t="s">
        <v>157</v>
      </c>
      <c r="F85" s="159">
        <f>F86</f>
        <v>302700</v>
      </c>
      <c r="G85" s="159">
        <f>G86</f>
        <v>231969.7</v>
      </c>
      <c r="H85" s="259"/>
    </row>
    <row r="86" spans="1:8" ht="19.5" customHeight="1" thickBot="1">
      <c r="A86" s="67" t="s">
        <v>171</v>
      </c>
      <c r="B86" s="67" t="s">
        <v>168</v>
      </c>
      <c r="C86" s="67" t="s">
        <v>204</v>
      </c>
      <c r="D86" s="67" t="s">
        <v>169</v>
      </c>
      <c r="E86" s="163" t="s">
        <v>158</v>
      </c>
      <c r="F86" s="159">
        <f>F87+F91+F89</f>
        <v>302700</v>
      </c>
      <c r="G86" s="159">
        <f>G87+G91+G89</f>
        <v>231969.7</v>
      </c>
      <c r="H86" s="259"/>
    </row>
    <row r="87" spans="1:8" ht="19.5" customHeight="1" thickBot="1">
      <c r="A87" s="67" t="s">
        <v>171</v>
      </c>
      <c r="B87" s="67" t="s">
        <v>168</v>
      </c>
      <c r="C87" s="67" t="s">
        <v>203</v>
      </c>
      <c r="D87" s="67" t="s">
        <v>169</v>
      </c>
      <c r="E87" s="163" t="s">
        <v>322</v>
      </c>
      <c r="F87" s="159">
        <f>F88</f>
        <v>212700</v>
      </c>
      <c r="G87" s="159">
        <f>G88</f>
        <v>141969.7</v>
      </c>
      <c r="H87" s="259"/>
    </row>
    <row r="88" spans="1:8" ht="48" customHeight="1" thickBot="1">
      <c r="A88" s="67" t="s">
        <v>171</v>
      </c>
      <c r="B88" s="67" t="s">
        <v>168</v>
      </c>
      <c r="C88" s="67" t="s">
        <v>203</v>
      </c>
      <c r="D88" s="67" t="s">
        <v>338</v>
      </c>
      <c r="E88" s="163" t="s">
        <v>150</v>
      </c>
      <c r="F88" s="159">
        <v>212700</v>
      </c>
      <c r="G88" s="159">
        <v>141969.7</v>
      </c>
      <c r="H88" s="259"/>
    </row>
    <row r="89" spans="1:8" ht="22.5" customHeight="1" thickBot="1">
      <c r="A89" s="77" t="s">
        <v>171</v>
      </c>
      <c r="B89" s="77" t="s">
        <v>168</v>
      </c>
      <c r="C89" s="77" t="s">
        <v>398</v>
      </c>
      <c r="D89" s="77" t="s">
        <v>169</v>
      </c>
      <c r="E89" s="163" t="s">
        <v>399</v>
      </c>
      <c r="F89" s="159">
        <f>F90</f>
        <v>20000</v>
      </c>
      <c r="G89" s="159">
        <f>G90</f>
        <v>20000</v>
      </c>
      <c r="H89" s="259"/>
    </row>
    <row r="90" spans="1:8" ht="48" customHeight="1" thickBot="1">
      <c r="A90" s="77" t="s">
        <v>171</v>
      </c>
      <c r="B90" s="77" t="s">
        <v>168</v>
      </c>
      <c r="C90" s="77" t="s">
        <v>398</v>
      </c>
      <c r="D90" s="77" t="s">
        <v>338</v>
      </c>
      <c r="E90" s="163" t="s">
        <v>150</v>
      </c>
      <c r="F90" s="159">
        <v>20000</v>
      </c>
      <c r="G90" s="159">
        <v>20000</v>
      </c>
      <c r="H90" s="259"/>
    </row>
    <row r="91" spans="1:8" ht="33.75" customHeight="1" thickBot="1">
      <c r="A91" s="67" t="s">
        <v>171</v>
      </c>
      <c r="B91" s="67" t="s">
        <v>168</v>
      </c>
      <c r="C91" s="67" t="s">
        <v>202</v>
      </c>
      <c r="D91" s="67" t="s">
        <v>169</v>
      </c>
      <c r="E91" s="163" t="s">
        <v>159</v>
      </c>
      <c r="F91" s="159">
        <f>F92</f>
        <v>70000</v>
      </c>
      <c r="G91" s="159">
        <f>G92</f>
        <v>70000</v>
      </c>
      <c r="H91" s="259"/>
    </row>
    <row r="92" spans="1:8" ht="51.75" customHeight="1" thickBot="1">
      <c r="A92" s="67" t="s">
        <v>171</v>
      </c>
      <c r="B92" s="67" t="s">
        <v>168</v>
      </c>
      <c r="C92" s="67" t="s">
        <v>202</v>
      </c>
      <c r="D92" s="67" t="s">
        <v>338</v>
      </c>
      <c r="E92" s="163" t="s">
        <v>150</v>
      </c>
      <c r="F92" s="159">
        <v>70000</v>
      </c>
      <c r="G92" s="159">
        <v>70000</v>
      </c>
      <c r="H92" s="259"/>
    </row>
    <row r="93" spans="1:8" ht="23.25" customHeight="1" thickBot="1">
      <c r="A93" s="181" t="s">
        <v>172</v>
      </c>
      <c r="B93" s="181" t="s">
        <v>166</v>
      </c>
      <c r="C93" s="181" t="s">
        <v>185</v>
      </c>
      <c r="D93" s="181" t="s">
        <v>169</v>
      </c>
      <c r="E93" s="179" t="s">
        <v>349</v>
      </c>
      <c r="F93" s="180">
        <f>F94+F101</f>
        <v>4063900</v>
      </c>
      <c r="G93" s="180">
        <f>G94+G101</f>
        <v>4063900</v>
      </c>
      <c r="H93" s="258"/>
    </row>
    <row r="94" spans="1:8" ht="23.25" customHeight="1" thickBot="1">
      <c r="A94" s="66" t="s">
        <v>172</v>
      </c>
      <c r="B94" s="66" t="s">
        <v>165</v>
      </c>
      <c r="C94" s="66" t="s">
        <v>185</v>
      </c>
      <c r="D94" s="66" t="s">
        <v>169</v>
      </c>
      <c r="E94" s="162" t="s">
        <v>161</v>
      </c>
      <c r="F94" s="158">
        <f aca="true" t="shared" si="9" ref="F94:G96">F95</f>
        <v>2897700</v>
      </c>
      <c r="G94" s="158">
        <f t="shared" si="9"/>
        <v>2897700</v>
      </c>
      <c r="H94" s="258"/>
    </row>
    <row r="95" spans="1:8" ht="63" customHeight="1" thickBot="1">
      <c r="A95" s="66" t="s">
        <v>172</v>
      </c>
      <c r="B95" s="66" t="s">
        <v>165</v>
      </c>
      <c r="C95" s="66" t="s">
        <v>191</v>
      </c>
      <c r="D95" s="66" t="s">
        <v>169</v>
      </c>
      <c r="E95" s="163" t="s">
        <v>300</v>
      </c>
      <c r="F95" s="159">
        <f t="shared" si="9"/>
        <v>2897700</v>
      </c>
      <c r="G95" s="159">
        <f t="shared" si="9"/>
        <v>2897700</v>
      </c>
      <c r="H95" s="259"/>
    </row>
    <row r="96" spans="1:8" ht="66" customHeight="1" thickBot="1">
      <c r="A96" s="66" t="s">
        <v>172</v>
      </c>
      <c r="B96" s="66" t="s">
        <v>165</v>
      </c>
      <c r="C96" s="66" t="s">
        <v>190</v>
      </c>
      <c r="D96" s="66" t="s">
        <v>169</v>
      </c>
      <c r="E96" s="163" t="s">
        <v>301</v>
      </c>
      <c r="F96" s="159">
        <f t="shared" si="9"/>
        <v>2897700</v>
      </c>
      <c r="G96" s="159">
        <f t="shared" si="9"/>
        <v>2897700</v>
      </c>
      <c r="H96" s="259"/>
    </row>
    <row r="97" spans="1:8" ht="37.5" customHeight="1" thickBot="1">
      <c r="A97" s="66" t="s">
        <v>172</v>
      </c>
      <c r="B97" s="66" t="s">
        <v>165</v>
      </c>
      <c r="C97" s="66" t="s">
        <v>353</v>
      </c>
      <c r="D97" s="66" t="s">
        <v>169</v>
      </c>
      <c r="E97" s="163" t="s">
        <v>323</v>
      </c>
      <c r="F97" s="159">
        <f>F100+F99+F98</f>
        <v>2897700</v>
      </c>
      <c r="G97" s="159">
        <f>G100+G99+G98</f>
        <v>2897700</v>
      </c>
      <c r="H97" s="259"/>
    </row>
    <row r="98" spans="1:8" ht="36" customHeight="1" thickBot="1">
      <c r="A98" s="66" t="s">
        <v>172</v>
      </c>
      <c r="B98" s="66" t="s">
        <v>165</v>
      </c>
      <c r="C98" s="66" t="s">
        <v>353</v>
      </c>
      <c r="D98" s="66" t="s">
        <v>336</v>
      </c>
      <c r="E98" s="163" t="s">
        <v>326</v>
      </c>
      <c r="F98" s="159">
        <v>1892700</v>
      </c>
      <c r="G98" s="159">
        <v>1892700</v>
      </c>
      <c r="H98" s="259"/>
    </row>
    <row r="99" spans="1:8" ht="50.25" customHeight="1" thickBot="1">
      <c r="A99" s="66" t="s">
        <v>172</v>
      </c>
      <c r="B99" s="66" t="s">
        <v>165</v>
      </c>
      <c r="C99" s="66" t="s">
        <v>353</v>
      </c>
      <c r="D99" s="66" t="s">
        <v>338</v>
      </c>
      <c r="E99" s="156" t="s">
        <v>150</v>
      </c>
      <c r="F99" s="159">
        <v>1000000</v>
      </c>
      <c r="G99" s="159">
        <v>1000000</v>
      </c>
      <c r="H99" s="259"/>
    </row>
    <row r="100" spans="1:17" ht="21.75" customHeight="1" thickBot="1">
      <c r="A100" s="66" t="s">
        <v>172</v>
      </c>
      <c r="B100" s="66" t="s">
        <v>165</v>
      </c>
      <c r="C100" s="66" t="s">
        <v>192</v>
      </c>
      <c r="D100" s="66" t="s">
        <v>339</v>
      </c>
      <c r="E100" s="163" t="s">
        <v>306</v>
      </c>
      <c r="F100" s="159">
        <v>5000</v>
      </c>
      <c r="G100" s="159">
        <v>5000</v>
      </c>
      <c r="H100" s="259"/>
      <c r="K100" s="115"/>
      <c r="L100" s="112"/>
      <c r="M100" s="112"/>
      <c r="N100" s="112"/>
      <c r="O100" s="116"/>
      <c r="P100" s="114"/>
      <c r="Q100" s="111"/>
    </row>
    <row r="101" spans="1:17" ht="18" customHeight="1" thickBot="1">
      <c r="A101" s="51" t="s">
        <v>172</v>
      </c>
      <c r="B101" s="51" t="s">
        <v>170</v>
      </c>
      <c r="C101" s="51" t="s">
        <v>185</v>
      </c>
      <c r="D101" s="51" t="s">
        <v>169</v>
      </c>
      <c r="E101" s="162" t="s">
        <v>350</v>
      </c>
      <c r="F101" s="155">
        <f aca="true" t="shared" si="10" ref="F101:G104">F102</f>
        <v>1166200</v>
      </c>
      <c r="G101" s="155">
        <f t="shared" si="10"/>
        <v>1166200</v>
      </c>
      <c r="H101" s="270"/>
      <c r="K101" s="115"/>
      <c r="L101" s="112"/>
      <c r="M101" s="112"/>
      <c r="N101" s="112"/>
      <c r="O101" s="116"/>
      <c r="P101" s="114"/>
      <c r="Q101" s="111"/>
    </row>
    <row r="102" spans="1:8" ht="61.5" customHeight="1" thickBot="1">
      <c r="A102" s="66" t="s">
        <v>172</v>
      </c>
      <c r="B102" s="66" t="s">
        <v>170</v>
      </c>
      <c r="C102" s="66" t="s">
        <v>191</v>
      </c>
      <c r="D102" s="66" t="s">
        <v>169</v>
      </c>
      <c r="E102" s="163" t="s">
        <v>300</v>
      </c>
      <c r="F102" s="156">
        <f t="shared" si="10"/>
        <v>1166200</v>
      </c>
      <c r="G102" s="156">
        <f t="shared" si="10"/>
        <v>1166200</v>
      </c>
      <c r="H102" s="269"/>
    </row>
    <row r="103" spans="1:8" ht="42.75" customHeight="1" thickBot="1">
      <c r="A103" s="66" t="s">
        <v>172</v>
      </c>
      <c r="B103" s="66" t="s">
        <v>170</v>
      </c>
      <c r="C103" s="66" t="s">
        <v>190</v>
      </c>
      <c r="D103" s="66" t="s">
        <v>169</v>
      </c>
      <c r="E103" s="163" t="s">
        <v>301</v>
      </c>
      <c r="F103" s="156">
        <f t="shared" si="10"/>
        <v>1166200</v>
      </c>
      <c r="G103" s="156">
        <f t="shared" si="10"/>
        <v>1166200</v>
      </c>
      <c r="H103" s="269"/>
    </row>
    <row r="104" spans="1:8" ht="116.25" customHeight="1" thickBot="1">
      <c r="A104" s="66" t="s">
        <v>172</v>
      </c>
      <c r="B104" s="66" t="s">
        <v>170</v>
      </c>
      <c r="C104" s="66" t="s">
        <v>189</v>
      </c>
      <c r="D104" s="66" t="s">
        <v>169</v>
      </c>
      <c r="E104" s="163" t="s">
        <v>325</v>
      </c>
      <c r="F104" s="156">
        <f t="shared" si="10"/>
        <v>1166200</v>
      </c>
      <c r="G104" s="156">
        <f t="shared" si="10"/>
        <v>1166200</v>
      </c>
      <c r="H104" s="269"/>
    </row>
    <row r="105" spans="1:8" ht="33.75" customHeight="1" thickBot="1">
      <c r="A105" s="66" t="s">
        <v>172</v>
      </c>
      <c r="B105" s="66" t="s">
        <v>170</v>
      </c>
      <c r="C105" s="66" t="s">
        <v>189</v>
      </c>
      <c r="D105" s="66" t="s">
        <v>336</v>
      </c>
      <c r="E105" s="163" t="s">
        <v>303</v>
      </c>
      <c r="F105" s="159">
        <v>1166200</v>
      </c>
      <c r="G105" s="159">
        <v>1166200</v>
      </c>
      <c r="H105" s="259"/>
    </row>
    <row r="106" spans="1:8" ht="16.5" customHeight="1" thickBot="1">
      <c r="A106" s="165" t="s">
        <v>26</v>
      </c>
      <c r="B106" s="165" t="s">
        <v>166</v>
      </c>
      <c r="C106" s="165" t="s">
        <v>185</v>
      </c>
      <c r="D106" s="165" t="s">
        <v>169</v>
      </c>
      <c r="E106" s="170" t="s">
        <v>327</v>
      </c>
      <c r="F106" s="173">
        <f aca="true" t="shared" si="11" ref="F106:G110">F107</f>
        <v>120000</v>
      </c>
      <c r="G106" s="173">
        <f t="shared" si="11"/>
        <v>120000</v>
      </c>
      <c r="H106" s="270"/>
    </row>
    <row r="107" spans="1:8" ht="16.5" customHeight="1" thickBot="1">
      <c r="A107" s="66" t="s">
        <v>26</v>
      </c>
      <c r="B107" s="66" t="s">
        <v>168</v>
      </c>
      <c r="C107" s="66" t="s">
        <v>185</v>
      </c>
      <c r="D107" s="66" t="s">
        <v>169</v>
      </c>
      <c r="E107" s="163" t="s">
        <v>332</v>
      </c>
      <c r="F107" s="156">
        <f t="shared" si="11"/>
        <v>120000</v>
      </c>
      <c r="G107" s="156">
        <f t="shared" si="11"/>
        <v>120000</v>
      </c>
      <c r="H107" s="269"/>
    </row>
    <row r="108" spans="1:8" ht="64.5" customHeight="1" thickBot="1">
      <c r="A108" s="66" t="s">
        <v>26</v>
      </c>
      <c r="B108" s="66" t="s">
        <v>168</v>
      </c>
      <c r="C108" s="66" t="s">
        <v>449</v>
      </c>
      <c r="D108" s="66" t="s">
        <v>169</v>
      </c>
      <c r="E108" s="211" t="s">
        <v>450</v>
      </c>
      <c r="F108" s="156">
        <f t="shared" si="11"/>
        <v>120000</v>
      </c>
      <c r="G108" s="156">
        <f t="shared" si="11"/>
        <v>120000</v>
      </c>
      <c r="H108" s="269"/>
    </row>
    <row r="109" spans="1:8" ht="60" customHeight="1" thickBot="1">
      <c r="A109" s="66" t="s">
        <v>26</v>
      </c>
      <c r="B109" s="66" t="s">
        <v>168</v>
      </c>
      <c r="C109" s="66" t="s">
        <v>190</v>
      </c>
      <c r="D109" s="66" t="s">
        <v>169</v>
      </c>
      <c r="E109" s="211" t="s">
        <v>451</v>
      </c>
      <c r="F109" s="156">
        <f t="shared" si="11"/>
        <v>120000</v>
      </c>
      <c r="G109" s="156">
        <f t="shared" si="11"/>
        <v>120000</v>
      </c>
      <c r="H109" s="269"/>
    </row>
    <row r="110" spans="1:8" ht="81.75" customHeight="1" thickBot="1">
      <c r="A110" s="66" t="s">
        <v>26</v>
      </c>
      <c r="B110" s="66" t="s">
        <v>168</v>
      </c>
      <c r="C110" s="66" t="s">
        <v>452</v>
      </c>
      <c r="D110" s="66" t="s">
        <v>169</v>
      </c>
      <c r="E110" s="212" t="s">
        <v>453</v>
      </c>
      <c r="F110" s="156">
        <f t="shared" si="11"/>
        <v>120000</v>
      </c>
      <c r="G110" s="156">
        <f t="shared" si="11"/>
        <v>120000</v>
      </c>
      <c r="H110" s="269"/>
    </row>
    <row r="111" spans="1:8" ht="31.5" customHeight="1" thickBot="1">
      <c r="A111" s="66" t="s">
        <v>26</v>
      </c>
      <c r="B111" s="66" t="s">
        <v>168</v>
      </c>
      <c r="C111" s="66" t="s">
        <v>452</v>
      </c>
      <c r="D111" s="66" t="s">
        <v>496</v>
      </c>
      <c r="E111" s="163" t="s">
        <v>497</v>
      </c>
      <c r="F111" s="156">
        <v>120000</v>
      </c>
      <c r="G111" s="156">
        <v>120000</v>
      </c>
      <c r="H111" s="269"/>
    </row>
    <row r="112" spans="1:8" ht="15.75">
      <c r="A112" s="119"/>
      <c r="B112" s="119"/>
      <c r="C112" s="119"/>
      <c r="D112" s="119"/>
      <c r="E112" s="120" t="s">
        <v>33</v>
      </c>
      <c r="F112" s="121">
        <f>F93+F70+F60+F40+F8+F106+F34</f>
        <v>10476800</v>
      </c>
      <c r="G112" s="121">
        <f>G93+G70+G60+G40+G8+G106+G34</f>
        <v>10856900</v>
      </c>
      <c r="H112" s="261" t="s">
        <v>529</v>
      </c>
    </row>
  </sheetData>
  <sheetProtection/>
  <mergeCells count="6">
    <mergeCell ref="A3:G3"/>
    <mergeCell ref="A1:G1"/>
    <mergeCell ref="F4:G4"/>
    <mergeCell ref="F5:F7"/>
    <mergeCell ref="G5:G7"/>
    <mergeCell ref="E2:G2"/>
  </mergeCells>
  <printOptions/>
  <pageMargins left="0.46" right="0.34" top="0.38" bottom="0.39" header="0.5" footer="0.3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view="pageBreakPreview" zoomScaleSheetLayoutView="100" zoomScalePageLayoutView="0" workbookViewId="0" topLeftCell="A1">
      <selection activeCell="H88" sqref="H88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39" customWidth="1"/>
    <col min="8" max="8" width="14.57421875" style="39" customWidth="1"/>
    <col min="9" max="9" width="2.00390625" style="0" customWidth="1"/>
  </cols>
  <sheetData>
    <row r="1" spans="1:8" ht="93" customHeight="1">
      <c r="A1" s="302" t="s">
        <v>544</v>
      </c>
      <c r="B1" s="303"/>
      <c r="C1" s="303"/>
      <c r="D1" s="303"/>
      <c r="E1" s="303"/>
      <c r="F1" s="303"/>
      <c r="G1" s="303"/>
      <c r="H1" s="303"/>
    </row>
    <row r="2" spans="1:8" ht="17.25" customHeight="1">
      <c r="A2" s="141"/>
      <c r="B2" s="142"/>
      <c r="C2" s="142"/>
      <c r="D2" s="142"/>
      <c r="E2" s="142"/>
      <c r="F2" s="142"/>
      <c r="G2" s="142" t="s">
        <v>545</v>
      </c>
      <c r="H2" s="189"/>
    </row>
    <row r="3" spans="1:9" ht="90" customHeight="1">
      <c r="A3" s="141"/>
      <c r="B3" s="334" t="s">
        <v>547</v>
      </c>
      <c r="C3" s="295"/>
      <c r="D3" s="295"/>
      <c r="E3" s="295"/>
      <c r="F3" s="295"/>
      <c r="G3" s="295"/>
      <c r="H3" s="294"/>
      <c r="I3" t="s">
        <v>546</v>
      </c>
    </row>
    <row r="4" spans="1:8" ht="45" customHeight="1">
      <c r="A4" s="341" t="s">
        <v>427</v>
      </c>
      <c r="B4" s="342"/>
      <c r="C4" s="342"/>
      <c r="D4" s="342"/>
      <c r="E4" s="342"/>
      <c r="F4" s="342"/>
      <c r="G4" s="342"/>
      <c r="H4" s="342"/>
    </row>
    <row r="5" ht="15.75" thickBot="1">
      <c r="H5" s="43" t="s">
        <v>206</v>
      </c>
    </row>
    <row r="6" spans="1:8" ht="15.75">
      <c r="A6" s="14"/>
      <c r="B6" s="34" t="s">
        <v>177</v>
      </c>
      <c r="C6" s="34"/>
      <c r="D6" s="34"/>
      <c r="E6" s="34"/>
      <c r="F6" s="34"/>
      <c r="G6" s="37" t="s">
        <v>147</v>
      </c>
      <c r="H6" s="37" t="s">
        <v>147</v>
      </c>
    </row>
    <row r="7" spans="1:8" ht="32.25" thickBot="1">
      <c r="A7" s="12" t="s">
        <v>176</v>
      </c>
      <c r="B7" s="35" t="s">
        <v>178</v>
      </c>
      <c r="C7" s="35" t="s">
        <v>179</v>
      </c>
      <c r="D7" s="35" t="s">
        <v>180</v>
      </c>
      <c r="E7" s="35" t="s">
        <v>181</v>
      </c>
      <c r="F7" s="35" t="s">
        <v>145</v>
      </c>
      <c r="G7" s="38" t="s">
        <v>548</v>
      </c>
      <c r="H7" s="38" t="s">
        <v>549</v>
      </c>
    </row>
    <row r="8" spans="1:8" ht="17.25" customHeight="1" thickBot="1">
      <c r="A8" s="185" t="s">
        <v>24</v>
      </c>
      <c r="B8" s="223" t="s">
        <v>214</v>
      </c>
      <c r="C8" s="196" t="s">
        <v>165</v>
      </c>
      <c r="D8" s="196" t="s">
        <v>166</v>
      </c>
      <c r="E8" s="184" t="s">
        <v>185</v>
      </c>
      <c r="F8" s="196" t="s">
        <v>169</v>
      </c>
      <c r="G8" s="224">
        <f>G9+G14+G23+G28</f>
        <v>4779300</v>
      </c>
      <c r="H8" s="224">
        <f>H9+H14+H23+H28</f>
        <v>5094000</v>
      </c>
    </row>
    <row r="9" spans="1:8" ht="48" thickBot="1">
      <c r="A9" s="182" t="s">
        <v>347</v>
      </c>
      <c r="B9" s="57" t="s">
        <v>214</v>
      </c>
      <c r="C9" s="197" t="s">
        <v>165</v>
      </c>
      <c r="D9" s="197" t="s">
        <v>167</v>
      </c>
      <c r="E9" s="197" t="s">
        <v>185</v>
      </c>
      <c r="F9" s="197" t="s">
        <v>169</v>
      </c>
      <c r="G9" s="225">
        <f aca="true" t="shared" si="0" ref="G9:H12">G10</f>
        <v>763600</v>
      </c>
      <c r="H9" s="225">
        <f t="shared" si="0"/>
        <v>763600</v>
      </c>
    </row>
    <row r="10" spans="1:8" ht="63.75" thickBot="1">
      <c r="A10" s="163" t="s">
        <v>300</v>
      </c>
      <c r="B10" s="55" t="s">
        <v>214</v>
      </c>
      <c r="C10" s="203" t="s">
        <v>165</v>
      </c>
      <c r="D10" s="183" t="s">
        <v>167</v>
      </c>
      <c r="E10" s="183" t="s">
        <v>191</v>
      </c>
      <c r="F10" s="183" t="s">
        <v>169</v>
      </c>
      <c r="G10" s="226">
        <f t="shared" si="0"/>
        <v>763600</v>
      </c>
      <c r="H10" s="226">
        <f t="shared" si="0"/>
        <v>763600</v>
      </c>
    </row>
    <row r="11" spans="1:8" ht="63.75" thickBot="1">
      <c r="A11" s="163" t="s">
        <v>301</v>
      </c>
      <c r="B11" s="55" t="s">
        <v>214</v>
      </c>
      <c r="C11" s="203" t="s">
        <v>165</v>
      </c>
      <c r="D11" s="183" t="s">
        <v>167</v>
      </c>
      <c r="E11" s="183" t="s">
        <v>190</v>
      </c>
      <c r="F11" s="183" t="s">
        <v>169</v>
      </c>
      <c r="G11" s="226">
        <f t="shared" si="0"/>
        <v>763600</v>
      </c>
      <c r="H11" s="226">
        <f t="shared" si="0"/>
        <v>763600</v>
      </c>
    </row>
    <row r="12" spans="1:8" ht="32.25" thickBot="1">
      <c r="A12" s="163" t="s">
        <v>302</v>
      </c>
      <c r="B12" s="55" t="s">
        <v>214</v>
      </c>
      <c r="C12" s="183" t="s">
        <v>165</v>
      </c>
      <c r="D12" s="183" t="s">
        <v>167</v>
      </c>
      <c r="E12" s="183" t="s">
        <v>198</v>
      </c>
      <c r="F12" s="183" t="s">
        <v>169</v>
      </c>
      <c r="G12" s="226">
        <f t="shared" si="0"/>
        <v>763600</v>
      </c>
      <c r="H12" s="226">
        <f t="shared" si="0"/>
        <v>763600</v>
      </c>
    </row>
    <row r="13" spans="1:8" ht="32.25" thickBot="1">
      <c r="A13" s="163" t="s">
        <v>326</v>
      </c>
      <c r="B13" s="55" t="s">
        <v>214</v>
      </c>
      <c r="C13" s="183" t="s">
        <v>165</v>
      </c>
      <c r="D13" s="183" t="s">
        <v>167</v>
      </c>
      <c r="E13" s="183" t="s">
        <v>198</v>
      </c>
      <c r="F13" s="183" t="s">
        <v>336</v>
      </c>
      <c r="G13" s="226">
        <v>763600</v>
      </c>
      <c r="H13" s="226">
        <v>763600</v>
      </c>
    </row>
    <row r="14" spans="1:8" s="69" customFormat="1" ht="66.75" customHeight="1" thickBot="1">
      <c r="A14" s="162" t="s">
        <v>304</v>
      </c>
      <c r="B14" s="57" t="s">
        <v>214</v>
      </c>
      <c r="C14" s="197" t="s">
        <v>165</v>
      </c>
      <c r="D14" s="197" t="s">
        <v>170</v>
      </c>
      <c r="E14" s="197" t="s">
        <v>185</v>
      </c>
      <c r="F14" s="197" t="s">
        <v>169</v>
      </c>
      <c r="G14" s="225">
        <f>G15</f>
        <v>1661400</v>
      </c>
      <c r="H14" s="225">
        <f>H15</f>
        <v>1806100</v>
      </c>
    </row>
    <row r="15" spans="1:8" ht="63.75" thickBot="1">
      <c r="A15" s="163" t="s">
        <v>300</v>
      </c>
      <c r="B15" s="55" t="s">
        <v>214</v>
      </c>
      <c r="C15" s="183" t="s">
        <v>165</v>
      </c>
      <c r="D15" s="183" t="s">
        <v>170</v>
      </c>
      <c r="E15" s="183" t="s">
        <v>191</v>
      </c>
      <c r="F15" s="183" t="s">
        <v>169</v>
      </c>
      <c r="G15" s="226">
        <f>G16</f>
        <v>1661400</v>
      </c>
      <c r="H15" s="226">
        <f>H16</f>
        <v>1806100</v>
      </c>
    </row>
    <row r="16" spans="1:8" ht="63.75" thickBot="1">
      <c r="A16" s="163" t="s">
        <v>301</v>
      </c>
      <c r="B16" s="55" t="s">
        <v>214</v>
      </c>
      <c r="C16" s="183" t="s">
        <v>165</v>
      </c>
      <c r="D16" s="183" t="s">
        <v>170</v>
      </c>
      <c r="E16" s="183" t="s">
        <v>355</v>
      </c>
      <c r="F16" s="183" t="s">
        <v>169</v>
      </c>
      <c r="G16" s="226">
        <f>G17+G21</f>
        <v>1661400</v>
      </c>
      <c r="H16" s="226">
        <f>H17+H21</f>
        <v>1806100</v>
      </c>
    </row>
    <row r="17" spans="1:8" ht="16.5" thickBot="1">
      <c r="A17" s="163" t="s">
        <v>305</v>
      </c>
      <c r="B17" s="55" t="s">
        <v>214</v>
      </c>
      <c r="C17" s="183" t="s">
        <v>165</v>
      </c>
      <c r="D17" s="183" t="s">
        <v>170</v>
      </c>
      <c r="E17" s="183" t="s">
        <v>356</v>
      </c>
      <c r="F17" s="183" t="s">
        <v>169</v>
      </c>
      <c r="G17" s="226">
        <f>G18+G19+G20</f>
        <v>1660400</v>
      </c>
      <c r="H17" s="226">
        <f>H18+H19+H20</f>
        <v>1805100</v>
      </c>
    </row>
    <row r="18" spans="1:8" ht="32.25" thickBot="1">
      <c r="A18" s="163" t="s">
        <v>303</v>
      </c>
      <c r="B18" s="55" t="s">
        <v>214</v>
      </c>
      <c r="C18" s="183" t="s">
        <v>165</v>
      </c>
      <c r="D18" s="183" t="s">
        <v>170</v>
      </c>
      <c r="E18" s="183" t="s">
        <v>199</v>
      </c>
      <c r="F18" s="183" t="s">
        <v>336</v>
      </c>
      <c r="G18" s="226">
        <v>1089400</v>
      </c>
      <c r="H18" s="226">
        <v>1089400</v>
      </c>
    </row>
    <row r="19" spans="1:8" ht="48" thickBot="1">
      <c r="A19" s="163" t="s">
        <v>150</v>
      </c>
      <c r="B19" s="55" t="s">
        <v>214</v>
      </c>
      <c r="C19" s="183" t="s">
        <v>165</v>
      </c>
      <c r="D19" s="183" t="s">
        <v>170</v>
      </c>
      <c r="E19" s="183" t="s">
        <v>199</v>
      </c>
      <c r="F19" s="183" t="s">
        <v>338</v>
      </c>
      <c r="G19" s="226">
        <v>566000</v>
      </c>
      <c r="H19" s="226">
        <v>710700</v>
      </c>
    </row>
    <row r="20" spans="1:8" ht="16.5" thickBot="1">
      <c r="A20" s="163" t="s">
        <v>306</v>
      </c>
      <c r="B20" s="55" t="s">
        <v>214</v>
      </c>
      <c r="C20" s="183" t="s">
        <v>165</v>
      </c>
      <c r="D20" s="183" t="s">
        <v>170</v>
      </c>
      <c r="E20" s="183" t="s">
        <v>199</v>
      </c>
      <c r="F20" s="183" t="s">
        <v>339</v>
      </c>
      <c r="G20" s="226">
        <v>5000</v>
      </c>
      <c r="H20" s="226">
        <v>5000</v>
      </c>
    </row>
    <row r="21" spans="1:8" ht="63.75" thickBot="1">
      <c r="A21" s="163" t="s">
        <v>448</v>
      </c>
      <c r="B21" s="55" t="s">
        <v>214</v>
      </c>
      <c r="C21" s="183" t="s">
        <v>165</v>
      </c>
      <c r="D21" s="183" t="s">
        <v>170</v>
      </c>
      <c r="E21" s="183" t="s">
        <v>447</v>
      </c>
      <c r="F21" s="183" t="s">
        <v>169</v>
      </c>
      <c r="G21" s="159">
        <f>G22</f>
        <v>1000</v>
      </c>
      <c r="H21" s="159">
        <f>H22</f>
        <v>1000</v>
      </c>
    </row>
    <row r="22" spans="1:8" ht="48" thickBot="1">
      <c r="A22" s="163" t="s">
        <v>150</v>
      </c>
      <c r="B22" s="55" t="s">
        <v>214</v>
      </c>
      <c r="C22" s="183" t="s">
        <v>165</v>
      </c>
      <c r="D22" s="183" t="s">
        <v>170</v>
      </c>
      <c r="E22" s="183" t="s">
        <v>447</v>
      </c>
      <c r="F22" s="183" t="s">
        <v>338</v>
      </c>
      <c r="G22" s="159">
        <v>1000</v>
      </c>
      <c r="H22" s="159">
        <v>1000</v>
      </c>
    </row>
    <row r="23" spans="1:8" ht="16.5" thickBot="1">
      <c r="A23" s="162" t="s">
        <v>307</v>
      </c>
      <c r="B23" s="57" t="s">
        <v>214</v>
      </c>
      <c r="C23" s="197" t="s">
        <v>165</v>
      </c>
      <c r="D23" s="197" t="s">
        <v>28</v>
      </c>
      <c r="E23" s="197" t="s">
        <v>185</v>
      </c>
      <c r="F23" s="197" t="s">
        <v>169</v>
      </c>
      <c r="G23" s="225">
        <f aca="true" t="shared" si="1" ref="G23:H26">G24</f>
        <v>50000</v>
      </c>
      <c r="H23" s="225">
        <f t="shared" si="1"/>
        <v>50000</v>
      </c>
    </row>
    <row r="24" spans="1:8" ht="63.75" thickBot="1">
      <c r="A24" s="163" t="s">
        <v>300</v>
      </c>
      <c r="B24" s="55" t="s">
        <v>214</v>
      </c>
      <c r="C24" s="183" t="s">
        <v>165</v>
      </c>
      <c r="D24" s="183" t="s">
        <v>28</v>
      </c>
      <c r="E24" s="183" t="s">
        <v>191</v>
      </c>
      <c r="F24" s="183" t="s">
        <v>169</v>
      </c>
      <c r="G24" s="226">
        <f t="shared" si="1"/>
        <v>50000</v>
      </c>
      <c r="H24" s="226">
        <f t="shared" si="1"/>
        <v>50000</v>
      </c>
    </row>
    <row r="25" spans="1:8" ht="60" customHeight="1" thickBot="1">
      <c r="A25" s="163" t="s">
        <v>301</v>
      </c>
      <c r="B25" s="55" t="s">
        <v>214</v>
      </c>
      <c r="C25" s="183" t="s">
        <v>165</v>
      </c>
      <c r="D25" s="183" t="s">
        <v>28</v>
      </c>
      <c r="E25" s="183" t="s">
        <v>190</v>
      </c>
      <c r="F25" s="183" t="s">
        <v>169</v>
      </c>
      <c r="G25" s="226">
        <f t="shared" si="1"/>
        <v>50000</v>
      </c>
      <c r="H25" s="226">
        <f t="shared" si="1"/>
        <v>50000</v>
      </c>
    </row>
    <row r="26" spans="1:8" ht="16.5" thickBot="1">
      <c r="A26" s="163" t="s">
        <v>308</v>
      </c>
      <c r="B26" s="55" t="s">
        <v>214</v>
      </c>
      <c r="C26" s="183" t="s">
        <v>165</v>
      </c>
      <c r="D26" s="183" t="s">
        <v>28</v>
      </c>
      <c r="E26" s="183" t="s">
        <v>340</v>
      </c>
      <c r="F26" s="183" t="s">
        <v>169</v>
      </c>
      <c r="G26" s="226">
        <f t="shared" si="1"/>
        <v>50000</v>
      </c>
      <c r="H26" s="226">
        <f t="shared" si="1"/>
        <v>50000</v>
      </c>
    </row>
    <row r="27" spans="1:8" ht="16.5" thickBot="1">
      <c r="A27" s="163" t="s">
        <v>309</v>
      </c>
      <c r="B27" s="55" t="s">
        <v>214</v>
      </c>
      <c r="C27" s="137" t="s">
        <v>165</v>
      </c>
      <c r="D27" s="137" t="s">
        <v>28</v>
      </c>
      <c r="E27" s="137" t="s">
        <v>340</v>
      </c>
      <c r="F27" s="137" t="s">
        <v>341</v>
      </c>
      <c r="G27" s="227">
        <v>50000</v>
      </c>
      <c r="H27" s="227">
        <v>50000</v>
      </c>
    </row>
    <row r="28" spans="1:8" ht="24.75" customHeight="1" thickBot="1">
      <c r="A28" s="162" t="s">
        <v>151</v>
      </c>
      <c r="B28" s="57" t="s">
        <v>214</v>
      </c>
      <c r="C28" s="197" t="s">
        <v>165</v>
      </c>
      <c r="D28" s="197">
        <v>13</v>
      </c>
      <c r="E28" s="197" t="s">
        <v>185</v>
      </c>
      <c r="F28" s="197" t="s">
        <v>169</v>
      </c>
      <c r="G28" s="225">
        <f aca="true" t="shared" si="2" ref="G28:H30">G29</f>
        <v>2304300</v>
      </c>
      <c r="H28" s="225">
        <f t="shared" si="2"/>
        <v>2474300</v>
      </c>
    </row>
    <row r="29" spans="1:8" ht="63.75" thickBot="1">
      <c r="A29" s="163" t="s">
        <v>300</v>
      </c>
      <c r="B29" s="55" t="s">
        <v>214</v>
      </c>
      <c r="C29" s="183" t="s">
        <v>165</v>
      </c>
      <c r="D29" s="183" t="s">
        <v>25</v>
      </c>
      <c r="E29" s="183" t="s">
        <v>191</v>
      </c>
      <c r="F29" s="183" t="s">
        <v>169</v>
      </c>
      <c r="G29" s="226">
        <f t="shared" si="2"/>
        <v>2304300</v>
      </c>
      <c r="H29" s="226">
        <f t="shared" si="2"/>
        <v>2474300</v>
      </c>
    </row>
    <row r="30" spans="1:8" ht="63.75" thickBot="1">
      <c r="A30" s="163" t="s">
        <v>301</v>
      </c>
      <c r="B30" s="55" t="s">
        <v>214</v>
      </c>
      <c r="C30" s="183" t="s">
        <v>165</v>
      </c>
      <c r="D30" s="183" t="s">
        <v>25</v>
      </c>
      <c r="E30" s="183" t="s">
        <v>190</v>
      </c>
      <c r="F30" s="183" t="s">
        <v>169</v>
      </c>
      <c r="G30" s="226">
        <f t="shared" si="2"/>
        <v>2304300</v>
      </c>
      <c r="H30" s="226">
        <f t="shared" si="2"/>
        <v>2474300</v>
      </c>
    </row>
    <row r="31" spans="1:8" ht="38.25" customHeight="1" thickBot="1">
      <c r="A31" s="163" t="s">
        <v>310</v>
      </c>
      <c r="B31" s="55" t="s">
        <v>214</v>
      </c>
      <c r="C31" s="183" t="s">
        <v>165</v>
      </c>
      <c r="D31" s="183" t="s">
        <v>25</v>
      </c>
      <c r="E31" s="183" t="s">
        <v>200</v>
      </c>
      <c r="F31" s="183" t="s">
        <v>169</v>
      </c>
      <c r="G31" s="226">
        <f>G32+G33</f>
        <v>2304300</v>
      </c>
      <c r="H31" s="226">
        <f>H32+H33</f>
        <v>2474300</v>
      </c>
    </row>
    <row r="32" spans="1:8" ht="32.25" thickBot="1">
      <c r="A32" s="163" t="s">
        <v>303</v>
      </c>
      <c r="B32" s="55" t="s">
        <v>214</v>
      </c>
      <c r="C32" s="183" t="s">
        <v>165</v>
      </c>
      <c r="D32" s="183" t="s">
        <v>25</v>
      </c>
      <c r="E32" s="183" t="s">
        <v>200</v>
      </c>
      <c r="F32" s="183" t="s">
        <v>336</v>
      </c>
      <c r="G32" s="226">
        <v>2154300</v>
      </c>
      <c r="H32" s="226">
        <v>2324300</v>
      </c>
    </row>
    <row r="33" spans="1:8" ht="48" thickBot="1">
      <c r="A33" s="163" t="s">
        <v>150</v>
      </c>
      <c r="B33" s="55" t="s">
        <v>214</v>
      </c>
      <c r="C33" s="183" t="s">
        <v>165</v>
      </c>
      <c r="D33" s="183" t="s">
        <v>25</v>
      </c>
      <c r="E33" s="183" t="s">
        <v>200</v>
      </c>
      <c r="F33" s="183" t="s">
        <v>338</v>
      </c>
      <c r="G33" s="226">
        <v>150000</v>
      </c>
      <c r="H33" s="226">
        <v>150000</v>
      </c>
    </row>
    <row r="34" spans="1:8" ht="15.75">
      <c r="A34" s="216" t="s">
        <v>476</v>
      </c>
      <c r="B34" s="184" t="s">
        <v>214</v>
      </c>
      <c r="C34" s="184" t="s">
        <v>167</v>
      </c>
      <c r="D34" s="184" t="s">
        <v>166</v>
      </c>
      <c r="E34" s="184" t="s">
        <v>185</v>
      </c>
      <c r="F34" s="184" t="s">
        <v>169</v>
      </c>
      <c r="G34" s="224">
        <f aca="true" t="shared" si="3" ref="G34:H38">G35</f>
        <v>147700</v>
      </c>
      <c r="H34" s="224">
        <f t="shared" si="3"/>
        <v>164800</v>
      </c>
    </row>
    <row r="35" spans="1:8" ht="15.75">
      <c r="A35" s="211" t="s">
        <v>477</v>
      </c>
      <c r="B35" s="55" t="s">
        <v>214</v>
      </c>
      <c r="C35" s="183" t="s">
        <v>167</v>
      </c>
      <c r="D35" s="183" t="s">
        <v>168</v>
      </c>
      <c r="E35" s="183" t="s">
        <v>185</v>
      </c>
      <c r="F35" s="183" t="s">
        <v>169</v>
      </c>
      <c r="G35" s="225">
        <f t="shared" si="3"/>
        <v>147700</v>
      </c>
      <c r="H35" s="225">
        <f t="shared" si="3"/>
        <v>164800</v>
      </c>
    </row>
    <row r="36" spans="1:8" ht="63">
      <c r="A36" s="211" t="s">
        <v>450</v>
      </c>
      <c r="B36" s="55" t="s">
        <v>214</v>
      </c>
      <c r="C36" s="183" t="s">
        <v>167</v>
      </c>
      <c r="D36" s="183" t="s">
        <v>168</v>
      </c>
      <c r="E36" s="183" t="s">
        <v>191</v>
      </c>
      <c r="F36" s="183" t="s">
        <v>169</v>
      </c>
      <c r="G36" s="226">
        <f t="shared" si="3"/>
        <v>147700</v>
      </c>
      <c r="H36" s="226">
        <f t="shared" si="3"/>
        <v>164800</v>
      </c>
    </row>
    <row r="37" spans="1:8" ht="63">
      <c r="A37" s="211" t="s">
        <v>451</v>
      </c>
      <c r="B37" s="55" t="s">
        <v>214</v>
      </c>
      <c r="C37" s="183" t="s">
        <v>167</v>
      </c>
      <c r="D37" s="183" t="s">
        <v>168</v>
      </c>
      <c r="E37" s="183" t="s">
        <v>190</v>
      </c>
      <c r="F37" s="183" t="s">
        <v>169</v>
      </c>
      <c r="G37" s="226">
        <f t="shared" si="3"/>
        <v>147700</v>
      </c>
      <c r="H37" s="226">
        <f t="shared" si="3"/>
        <v>164800</v>
      </c>
    </row>
    <row r="38" spans="1:8" ht="48" thickBot="1">
      <c r="A38" s="211" t="s">
        <v>479</v>
      </c>
      <c r="B38" s="55" t="s">
        <v>214</v>
      </c>
      <c r="C38" s="183" t="s">
        <v>167</v>
      </c>
      <c r="D38" s="183" t="s">
        <v>168</v>
      </c>
      <c r="E38" s="183" t="s">
        <v>478</v>
      </c>
      <c r="F38" s="183" t="s">
        <v>169</v>
      </c>
      <c r="G38" s="226">
        <f t="shared" si="3"/>
        <v>147700</v>
      </c>
      <c r="H38" s="226">
        <f t="shared" si="3"/>
        <v>164800</v>
      </c>
    </row>
    <row r="39" spans="1:8" ht="32.25" thickBot="1">
      <c r="A39" s="221" t="s">
        <v>480</v>
      </c>
      <c r="B39" s="55" t="s">
        <v>214</v>
      </c>
      <c r="C39" s="183" t="s">
        <v>167</v>
      </c>
      <c r="D39" s="183" t="s">
        <v>168</v>
      </c>
      <c r="E39" s="183" t="s">
        <v>478</v>
      </c>
      <c r="F39" s="183" t="s">
        <v>336</v>
      </c>
      <c r="G39" s="226">
        <v>147700</v>
      </c>
      <c r="H39" s="226">
        <v>164800</v>
      </c>
    </row>
    <row r="40" spans="1:8" ht="32.25" thickBot="1">
      <c r="A40" s="170" t="s">
        <v>311</v>
      </c>
      <c r="B40" s="184" t="s">
        <v>214</v>
      </c>
      <c r="C40" s="184" t="s">
        <v>168</v>
      </c>
      <c r="D40" s="184" t="s">
        <v>166</v>
      </c>
      <c r="E40" s="184" t="s">
        <v>185</v>
      </c>
      <c r="F40" s="184" t="s">
        <v>169</v>
      </c>
      <c r="G40" s="224">
        <f>G41+G46</f>
        <v>623000</v>
      </c>
      <c r="H40" s="224">
        <f>H41+H46</f>
        <v>439000</v>
      </c>
    </row>
    <row r="41" spans="1:8" ht="48" thickBot="1">
      <c r="A41" s="163" t="s">
        <v>312</v>
      </c>
      <c r="B41" s="55" t="s">
        <v>214</v>
      </c>
      <c r="C41" s="183" t="s">
        <v>168</v>
      </c>
      <c r="D41" s="183" t="s">
        <v>173</v>
      </c>
      <c r="E41" s="183" t="s">
        <v>185</v>
      </c>
      <c r="F41" s="183" t="s">
        <v>169</v>
      </c>
      <c r="G41" s="226">
        <f aca="true" t="shared" si="4" ref="G41:H44">G42</f>
        <v>10000</v>
      </c>
      <c r="H41" s="226">
        <f t="shared" si="4"/>
        <v>10000</v>
      </c>
    </row>
    <row r="42" spans="1:8" ht="63.75" thickBot="1">
      <c r="A42" s="163" t="s">
        <v>300</v>
      </c>
      <c r="B42" s="55" t="s">
        <v>214</v>
      </c>
      <c r="C42" s="183" t="s">
        <v>168</v>
      </c>
      <c r="D42" s="183" t="s">
        <v>173</v>
      </c>
      <c r="E42" s="183" t="s">
        <v>191</v>
      </c>
      <c r="F42" s="183" t="s">
        <v>169</v>
      </c>
      <c r="G42" s="226">
        <f t="shared" si="4"/>
        <v>10000</v>
      </c>
      <c r="H42" s="226">
        <f t="shared" si="4"/>
        <v>10000</v>
      </c>
    </row>
    <row r="43" spans="1:8" ht="63" customHeight="1" thickBot="1">
      <c r="A43" s="163" t="s">
        <v>301</v>
      </c>
      <c r="B43" s="55" t="s">
        <v>214</v>
      </c>
      <c r="C43" s="183" t="s">
        <v>168</v>
      </c>
      <c r="D43" s="183" t="s">
        <v>173</v>
      </c>
      <c r="E43" s="183" t="s">
        <v>190</v>
      </c>
      <c r="F43" s="183" t="s">
        <v>169</v>
      </c>
      <c r="G43" s="226">
        <f t="shared" si="4"/>
        <v>10000</v>
      </c>
      <c r="H43" s="226">
        <f t="shared" si="4"/>
        <v>10000</v>
      </c>
    </row>
    <row r="44" spans="1:8" ht="48" thickBot="1">
      <c r="A44" s="163" t="s">
        <v>313</v>
      </c>
      <c r="B44" s="55" t="s">
        <v>214</v>
      </c>
      <c r="C44" s="183" t="s">
        <v>168</v>
      </c>
      <c r="D44" s="183" t="s">
        <v>173</v>
      </c>
      <c r="E44" s="183" t="s">
        <v>193</v>
      </c>
      <c r="F44" s="183" t="s">
        <v>169</v>
      </c>
      <c r="G44" s="226">
        <f t="shared" si="4"/>
        <v>10000</v>
      </c>
      <c r="H44" s="226">
        <f t="shared" si="4"/>
        <v>10000</v>
      </c>
    </row>
    <row r="45" spans="1:8" ht="48" thickBot="1">
      <c r="A45" s="163" t="s">
        <v>150</v>
      </c>
      <c r="B45" s="55" t="s">
        <v>214</v>
      </c>
      <c r="C45" s="183" t="s">
        <v>168</v>
      </c>
      <c r="D45" s="183" t="s">
        <v>173</v>
      </c>
      <c r="E45" s="183" t="s">
        <v>193</v>
      </c>
      <c r="F45" s="183" t="s">
        <v>338</v>
      </c>
      <c r="G45" s="226">
        <v>10000</v>
      </c>
      <c r="H45" s="226">
        <v>10000</v>
      </c>
    </row>
    <row r="46" spans="1:8" ht="16.5" thickBot="1">
      <c r="A46" s="163" t="s">
        <v>152</v>
      </c>
      <c r="B46" s="206" t="s">
        <v>214</v>
      </c>
      <c r="C46" s="206" t="s">
        <v>168</v>
      </c>
      <c r="D46" s="206" t="s">
        <v>26</v>
      </c>
      <c r="E46" s="206" t="s">
        <v>185</v>
      </c>
      <c r="F46" s="206" t="s">
        <v>169</v>
      </c>
      <c r="G46" s="228">
        <f>G51+G47</f>
        <v>613000</v>
      </c>
      <c r="H46" s="228">
        <f>H51+H47</f>
        <v>429000</v>
      </c>
    </row>
    <row r="47" spans="1:8" ht="63.75" thickBot="1">
      <c r="A47" s="192" t="s">
        <v>384</v>
      </c>
      <c r="B47" s="206" t="s">
        <v>214</v>
      </c>
      <c r="C47" s="183" t="s">
        <v>168</v>
      </c>
      <c r="D47" s="30">
        <v>10</v>
      </c>
      <c r="E47" s="30" t="s">
        <v>386</v>
      </c>
      <c r="F47" s="198" t="s">
        <v>169</v>
      </c>
      <c r="G47" s="159">
        <f>G49</f>
        <v>184000</v>
      </c>
      <c r="H47" s="159">
        <f>H49</f>
        <v>0</v>
      </c>
    </row>
    <row r="48" spans="1:8" ht="16.5" thickBot="1">
      <c r="A48" s="156" t="s">
        <v>389</v>
      </c>
      <c r="B48" s="206" t="s">
        <v>214</v>
      </c>
      <c r="C48" s="183" t="s">
        <v>168</v>
      </c>
      <c r="D48" s="159">
        <v>10</v>
      </c>
      <c r="E48" s="159" t="s">
        <v>388</v>
      </c>
      <c r="F48" s="199" t="s">
        <v>169</v>
      </c>
      <c r="G48" s="159">
        <f>G49</f>
        <v>184000</v>
      </c>
      <c r="H48" s="159">
        <f>H49</f>
        <v>0</v>
      </c>
    </row>
    <row r="49" spans="1:8" ht="35.25" customHeight="1" thickBot="1">
      <c r="A49" s="156" t="s">
        <v>385</v>
      </c>
      <c r="B49" s="206" t="s">
        <v>214</v>
      </c>
      <c r="C49" s="183" t="s">
        <v>168</v>
      </c>
      <c r="D49" s="159">
        <v>10</v>
      </c>
      <c r="E49" s="159" t="s">
        <v>387</v>
      </c>
      <c r="F49" s="199" t="s">
        <v>169</v>
      </c>
      <c r="G49" s="159">
        <f>G50</f>
        <v>184000</v>
      </c>
      <c r="H49" s="159">
        <f>H50</f>
        <v>0</v>
      </c>
    </row>
    <row r="50" spans="1:8" ht="48" thickBot="1">
      <c r="A50" s="156" t="s">
        <v>150</v>
      </c>
      <c r="B50" s="206" t="s">
        <v>214</v>
      </c>
      <c r="C50" s="183" t="s">
        <v>168</v>
      </c>
      <c r="D50" s="159">
        <v>10</v>
      </c>
      <c r="E50" s="159" t="s">
        <v>387</v>
      </c>
      <c r="F50" s="199">
        <v>240</v>
      </c>
      <c r="G50" s="159">
        <v>184000</v>
      </c>
      <c r="H50" s="159">
        <v>0</v>
      </c>
    </row>
    <row r="51" spans="1:8" ht="63.75" thickBot="1">
      <c r="A51" s="163" t="s">
        <v>300</v>
      </c>
      <c r="B51" s="55" t="s">
        <v>214</v>
      </c>
      <c r="C51" s="183" t="s">
        <v>168</v>
      </c>
      <c r="D51" s="183" t="s">
        <v>26</v>
      </c>
      <c r="E51" s="183" t="s">
        <v>191</v>
      </c>
      <c r="F51" s="183" t="s">
        <v>169</v>
      </c>
      <c r="G51" s="226">
        <f aca="true" t="shared" si="5" ref="G51:H53">G52</f>
        <v>429000</v>
      </c>
      <c r="H51" s="226">
        <f t="shared" si="5"/>
        <v>429000</v>
      </c>
    </row>
    <row r="52" spans="1:8" ht="63" customHeight="1" thickBot="1">
      <c r="A52" s="163" t="s">
        <v>301</v>
      </c>
      <c r="B52" s="55" t="s">
        <v>214</v>
      </c>
      <c r="C52" s="183" t="s">
        <v>168</v>
      </c>
      <c r="D52" s="183" t="s">
        <v>26</v>
      </c>
      <c r="E52" s="183" t="s">
        <v>190</v>
      </c>
      <c r="F52" s="183" t="s">
        <v>169</v>
      </c>
      <c r="G52" s="228">
        <f>G53+G55+G57</f>
        <v>429000</v>
      </c>
      <c r="H52" s="228">
        <f>H53+H55+H57</f>
        <v>429000</v>
      </c>
    </row>
    <row r="53" spans="1:8" ht="48" thickBot="1">
      <c r="A53" s="163" t="s">
        <v>348</v>
      </c>
      <c r="B53" s="55" t="s">
        <v>214</v>
      </c>
      <c r="C53" s="183" t="s">
        <v>168</v>
      </c>
      <c r="D53" s="183" t="s">
        <v>26</v>
      </c>
      <c r="E53" s="183" t="s">
        <v>194</v>
      </c>
      <c r="F53" s="183" t="s">
        <v>169</v>
      </c>
      <c r="G53" s="226">
        <f t="shared" si="5"/>
        <v>15868.69</v>
      </c>
      <c r="H53" s="226">
        <f t="shared" si="5"/>
        <v>15868.69</v>
      </c>
    </row>
    <row r="54" spans="1:8" ht="44.25" customHeight="1" thickBot="1">
      <c r="A54" s="163" t="s">
        <v>150</v>
      </c>
      <c r="B54" s="55" t="s">
        <v>214</v>
      </c>
      <c r="C54" s="183" t="s">
        <v>168</v>
      </c>
      <c r="D54" s="183" t="s">
        <v>26</v>
      </c>
      <c r="E54" s="183" t="s">
        <v>194</v>
      </c>
      <c r="F54" s="183" t="s">
        <v>338</v>
      </c>
      <c r="G54" s="226">
        <v>15868.69</v>
      </c>
      <c r="H54" s="226">
        <v>15868.69</v>
      </c>
    </row>
    <row r="55" spans="1:8" ht="36.75" customHeight="1" thickBot="1">
      <c r="A55" s="163" t="s">
        <v>482</v>
      </c>
      <c r="B55" s="55" t="s">
        <v>214</v>
      </c>
      <c r="C55" s="183" t="s">
        <v>168</v>
      </c>
      <c r="D55" s="183" t="s">
        <v>26</v>
      </c>
      <c r="E55" s="66" t="s">
        <v>481</v>
      </c>
      <c r="F55" s="66" t="s">
        <v>169</v>
      </c>
      <c r="G55" s="159">
        <f>G56</f>
        <v>379797.98</v>
      </c>
      <c r="H55" s="159">
        <f>H56</f>
        <v>379797.98</v>
      </c>
    </row>
    <row r="56" spans="1:8" ht="44.25" customHeight="1" thickBot="1">
      <c r="A56" s="163" t="s">
        <v>150</v>
      </c>
      <c r="B56" s="55" t="s">
        <v>214</v>
      </c>
      <c r="C56" s="183" t="s">
        <v>168</v>
      </c>
      <c r="D56" s="183" t="s">
        <v>26</v>
      </c>
      <c r="E56" s="66" t="s">
        <v>481</v>
      </c>
      <c r="F56" s="66" t="s">
        <v>338</v>
      </c>
      <c r="G56" s="159">
        <v>379797.98</v>
      </c>
      <c r="H56" s="159">
        <v>379797.98</v>
      </c>
    </row>
    <row r="57" spans="1:8" ht="30" customHeight="1" thickBot="1">
      <c r="A57" s="163" t="s">
        <v>484</v>
      </c>
      <c r="B57" s="55" t="s">
        <v>214</v>
      </c>
      <c r="C57" s="183" t="s">
        <v>168</v>
      </c>
      <c r="D57" s="183" t="s">
        <v>26</v>
      </c>
      <c r="E57" s="66" t="s">
        <v>483</v>
      </c>
      <c r="F57" s="66" t="s">
        <v>169</v>
      </c>
      <c r="G57" s="159">
        <f>G58</f>
        <v>33333.33</v>
      </c>
      <c r="H57" s="159">
        <f>H58</f>
        <v>33333.33</v>
      </c>
    </row>
    <row r="58" spans="1:8" ht="44.25" customHeight="1" thickBot="1">
      <c r="A58" s="163" t="s">
        <v>150</v>
      </c>
      <c r="B58" s="55" t="s">
        <v>214</v>
      </c>
      <c r="C58" s="183" t="s">
        <v>168</v>
      </c>
      <c r="D58" s="183" t="s">
        <v>26</v>
      </c>
      <c r="E58" s="66" t="s">
        <v>483</v>
      </c>
      <c r="F58" s="66" t="s">
        <v>338</v>
      </c>
      <c r="G58" s="159">
        <v>33333.33</v>
      </c>
      <c r="H58" s="159">
        <v>33333.33</v>
      </c>
    </row>
    <row r="59" spans="1:8" ht="16.5" thickBot="1">
      <c r="A59" s="170" t="s">
        <v>153</v>
      </c>
      <c r="B59" s="184" t="s">
        <v>214</v>
      </c>
      <c r="C59" s="184" t="s">
        <v>170</v>
      </c>
      <c r="D59" s="184" t="s">
        <v>166</v>
      </c>
      <c r="E59" s="184" t="s">
        <v>185</v>
      </c>
      <c r="F59" s="184" t="s">
        <v>169</v>
      </c>
      <c r="G59" s="224">
        <f>G60</f>
        <v>415200</v>
      </c>
      <c r="H59" s="224">
        <f>H60</f>
        <v>415200</v>
      </c>
    </row>
    <row r="60" spans="1:8" ht="22.5" customHeight="1" thickBot="1">
      <c r="A60" s="163" t="s">
        <v>5</v>
      </c>
      <c r="B60" s="55" t="s">
        <v>214</v>
      </c>
      <c r="C60" s="183" t="s">
        <v>170</v>
      </c>
      <c r="D60" s="183" t="s">
        <v>173</v>
      </c>
      <c r="E60" s="183" t="s">
        <v>185</v>
      </c>
      <c r="F60" s="183" t="s">
        <v>169</v>
      </c>
      <c r="G60" s="226">
        <f>G65+G61</f>
        <v>415200</v>
      </c>
      <c r="H60" s="226">
        <f>H65+H61</f>
        <v>415200</v>
      </c>
    </row>
    <row r="61" spans="1:8" ht="55.5" customHeight="1" thickBot="1">
      <c r="A61" s="163" t="s">
        <v>428</v>
      </c>
      <c r="B61" s="55" t="s">
        <v>214</v>
      </c>
      <c r="C61" s="183" t="s">
        <v>170</v>
      </c>
      <c r="D61" s="183" t="s">
        <v>173</v>
      </c>
      <c r="E61" s="183" t="s">
        <v>414</v>
      </c>
      <c r="F61" s="183" t="s">
        <v>169</v>
      </c>
      <c r="G61" s="226">
        <f aca="true" t="shared" si="6" ref="G61:H63">G62</f>
        <v>24000</v>
      </c>
      <c r="H61" s="226">
        <f t="shared" si="6"/>
        <v>24000</v>
      </c>
    </row>
    <row r="62" spans="1:8" ht="40.5" customHeight="1" thickBot="1">
      <c r="A62" s="163" t="s">
        <v>416</v>
      </c>
      <c r="B62" s="55" t="s">
        <v>214</v>
      </c>
      <c r="C62" s="183" t="s">
        <v>170</v>
      </c>
      <c r="D62" s="183" t="s">
        <v>173</v>
      </c>
      <c r="E62" s="183" t="s">
        <v>415</v>
      </c>
      <c r="F62" s="183" t="s">
        <v>169</v>
      </c>
      <c r="G62" s="226">
        <f t="shared" si="6"/>
        <v>24000</v>
      </c>
      <c r="H62" s="226">
        <f t="shared" si="6"/>
        <v>24000</v>
      </c>
    </row>
    <row r="63" spans="1:8" ht="35.25" customHeight="1" thickBot="1">
      <c r="A63" s="163" t="s">
        <v>418</v>
      </c>
      <c r="B63" s="55" t="s">
        <v>214</v>
      </c>
      <c r="C63" s="183" t="s">
        <v>170</v>
      </c>
      <c r="D63" s="183" t="s">
        <v>173</v>
      </c>
      <c r="E63" s="183" t="s">
        <v>417</v>
      </c>
      <c r="F63" s="183" t="s">
        <v>169</v>
      </c>
      <c r="G63" s="226">
        <f t="shared" si="6"/>
        <v>24000</v>
      </c>
      <c r="H63" s="226">
        <f t="shared" si="6"/>
        <v>24000</v>
      </c>
    </row>
    <row r="64" spans="1:8" ht="47.25" customHeight="1" thickBot="1">
      <c r="A64" s="163" t="s">
        <v>150</v>
      </c>
      <c r="B64" s="55" t="s">
        <v>214</v>
      </c>
      <c r="C64" s="183" t="s">
        <v>170</v>
      </c>
      <c r="D64" s="183" t="s">
        <v>173</v>
      </c>
      <c r="E64" s="183" t="s">
        <v>417</v>
      </c>
      <c r="F64" s="183" t="s">
        <v>338</v>
      </c>
      <c r="G64" s="226">
        <v>24000</v>
      </c>
      <c r="H64" s="226">
        <v>24000</v>
      </c>
    </row>
    <row r="65" spans="1:8" ht="63.75" thickBot="1">
      <c r="A65" s="163" t="s">
        <v>300</v>
      </c>
      <c r="B65" s="55" t="s">
        <v>214</v>
      </c>
      <c r="C65" s="183" t="s">
        <v>170</v>
      </c>
      <c r="D65" s="183" t="s">
        <v>173</v>
      </c>
      <c r="E65" s="183" t="s">
        <v>191</v>
      </c>
      <c r="F65" s="183" t="s">
        <v>169</v>
      </c>
      <c r="G65" s="226">
        <f aca="true" t="shared" si="7" ref="G65:H67">G66</f>
        <v>391200</v>
      </c>
      <c r="H65" s="226">
        <f t="shared" si="7"/>
        <v>391200</v>
      </c>
    </row>
    <row r="66" spans="1:8" ht="60.75" customHeight="1" thickBot="1">
      <c r="A66" s="163" t="s">
        <v>301</v>
      </c>
      <c r="B66" s="55" t="s">
        <v>214</v>
      </c>
      <c r="C66" s="183" t="s">
        <v>170</v>
      </c>
      <c r="D66" s="183" t="s">
        <v>173</v>
      </c>
      <c r="E66" s="183" t="s">
        <v>190</v>
      </c>
      <c r="F66" s="183" t="s">
        <v>169</v>
      </c>
      <c r="G66" s="226">
        <f t="shared" si="7"/>
        <v>391200</v>
      </c>
      <c r="H66" s="226">
        <f t="shared" si="7"/>
        <v>391200</v>
      </c>
    </row>
    <row r="67" spans="1:8" ht="56.25" customHeight="1" thickBot="1">
      <c r="A67" s="163" t="s">
        <v>317</v>
      </c>
      <c r="B67" s="55" t="s">
        <v>214</v>
      </c>
      <c r="C67" s="183" t="s">
        <v>170</v>
      </c>
      <c r="D67" s="183" t="s">
        <v>173</v>
      </c>
      <c r="E67" s="183" t="s">
        <v>6</v>
      </c>
      <c r="F67" s="183" t="s">
        <v>169</v>
      </c>
      <c r="G67" s="226">
        <f t="shared" si="7"/>
        <v>391200</v>
      </c>
      <c r="H67" s="226">
        <f t="shared" si="7"/>
        <v>391200</v>
      </c>
    </row>
    <row r="68" spans="1:8" ht="48" thickBot="1">
      <c r="A68" s="163" t="s">
        <v>150</v>
      </c>
      <c r="B68" s="55" t="s">
        <v>214</v>
      </c>
      <c r="C68" s="183" t="s">
        <v>170</v>
      </c>
      <c r="D68" s="183" t="s">
        <v>173</v>
      </c>
      <c r="E68" s="183" t="s">
        <v>6</v>
      </c>
      <c r="F68" s="183" t="s">
        <v>338</v>
      </c>
      <c r="G68" s="226">
        <v>391200</v>
      </c>
      <c r="H68" s="226">
        <v>391200</v>
      </c>
    </row>
    <row r="69" spans="1:8" ht="22.5" customHeight="1" thickBot="1">
      <c r="A69" s="170" t="s">
        <v>155</v>
      </c>
      <c r="B69" s="184" t="s">
        <v>214</v>
      </c>
      <c r="C69" s="184" t="s">
        <v>171</v>
      </c>
      <c r="D69" s="184" t="s">
        <v>166</v>
      </c>
      <c r="E69" s="184" t="s">
        <v>185</v>
      </c>
      <c r="F69" s="184" t="s">
        <v>169</v>
      </c>
      <c r="G69" s="224">
        <f>G70+G78</f>
        <v>327700</v>
      </c>
      <c r="H69" s="224">
        <f>H70+H78</f>
        <v>560000</v>
      </c>
    </row>
    <row r="70" spans="1:8" ht="16.5" thickBot="1">
      <c r="A70" s="162" t="s">
        <v>156</v>
      </c>
      <c r="B70" s="57" t="s">
        <v>214</v>
      </c>
      <c r="C70" s="197" t="s">
        <v>171</v>
      </c>
      <c r="D70" s="197" t="s">
        <v>167</v>
      </c>
      <c r="E70" s="197" t="s">
        <v>185</v>
      </c>
      <c r="F70" s="222" t="s">
        <v>169</v>
      </c>
      <c r="G70" s="225">
        <f aca="true" t="shared" si="8" ref="G70:H74">G71</f>
        <v>5000</v>
      </c>
      <c r="H70" s="225">
        <f t="shared" si="8"/>
        <v>308030.3</v>
      </c>
    </row>
    <row r="71" spans="1:8" ht="63.75" thickBot="1">
      <c r="A71" s="163" t="s">
        <v>300</v>
      </c>
      <c r="B71" s="206" t="s">
        <v>214</v>
      </c>
      <c r="C71" s="206" t="s">
        <v>171</v>
      </c>
      <c r="D71" s="206" t="s">
        <v>167</v>
      </c>
      <c r="E71" s="206" t="s">
        <v>191</v>
      </c>
      <c r="F71" s="206" t="s">
        <v>169</v>
      </c>
      <c r="G71" s="228">
        <f t="shared" si="8"/>
        <v>5000</v>
      </c>
      <c r="H71" s="228">
        <f t="shared" si="8"/>
        <v>308030.3</v>
      </c>
    </row>
    <row r="72" spans="1:8" ht="21.75" customHeight="1" thickBot="1">
      <c r="A72" s="163" t="s">
        <v>157</v>
      </c>
      <c r="B72" s="55" t="s">
        <v>214</v>
      </c>
      <c r="C72" s="183" t="s">
        <v>171</v>
      </c>
      <c r="D72" s="183" t="s">
        <v>167</v>
      </c>
      <c r="E72" s="183" t="s">
        <v>197</v>
      </c>
      <c r="F72" s="183" t="s">
        <v>169</v>
      </c>
      <c r="G72" s="226">
        <f t="shared" si="8"/>
        <v>5000</v>
      </c>
      <c r="H72" s="226">
        <f>H73+H76</f>
        <v>308030.3</v>
      </c>
    </row>
    <row r="73" spans="1:8" ht="16.5" customHeight="1" thickBot="1">
      <c r="A73" s="163" t="s">
        <v>156</v>
      </c>
      <c r="B73" s="55" t="s">
        <v>214</v>
      </c>
      <c r="C73" s="183" t="s">
        <v>171</v>
      </c>
      <c r="D73" s="183" t="s">
        <v>167</v>
      </c>
      <c r="E73" s="183" t="s">
        <v>196</v>
      </c>
      <c r="F73" s="183" t="s">
        <v>169</v>
      </c>
      <c r="G73" s="228">
        <f t="shared" si="8"/>
        <v>5000</v>
      </c>
      <c r="H73" s="228">
        <f t="shared" si="8"/>
        <v>5000</v>
      </c>
    </row>
    <row r="74" spans="1:8" ht="66.75" customHeight="1" thickBot="1">
      <c r="A74" s="163" t="s">
        <v>318</v>
      </c>
      <c r="B74" s="55" t="s">
        <v>214</v>
      </c>
      <c r="C74" s="183" t="s">
        <v>171</v>
      </c>
      <c r="D74" s="183" t="s">
        <v>167</v>
      </c>
      <c r="E74" s="183" t="s">
        <v>201</v>
      </c>
      <c r="F74" s="183" t="s">
        <v>169</v>
      </c>
      <c r="G74" s="226">
        <f t="shared" si="8"/>
        <v>5000</v>
      </c>
      <c r="H74" s="226">
        <f t="shared" si="8"/>
        <v>5000</v>
      </c>
    </row>
    <row r="75" spans="1:8" ht="51" customHeight="1" thickBot="1">
      <c r="A75" s="163" t="s">
        <v>319</v>
      </c>
      <c r="B75" s="55" t="s">
        <v>214</v>
      </c>
      <c r="C75" s="183" t="s">
        <v>171</v>
      </c>
      <c r="D75" s="183" t="s">
        <v>167</v>
      </c>
      <c r="E75" s="183" t="s">
        <v>201</v>
      </c>
      <c r="F75" s="183" t="s">
        <v>27</v>
      </c>
      <c r="G75" s="226">
        <v>5000</v>
      </c>
      <c r="H75" s="226">
        <v>5000</v>
      </c>
    </row>
    <row r="76" spans="1:8" ht="51" customHeight="1" thickBot="1">
      <c r="A76" s="163" t="s">
        <v>508</v>
      </c>
      <c r="B76" s="55" t="s">
        <v>214</v>
      </c>
      <c r="C76" s="183" t="s">
        <v>171</v>
      </c>
      <c r="D76" s="183" t="s">
        <v>167</v>
      </c>
      <c r="E76" s="66" t="s">
        <v>507</v>
      </c>
      <c r="F76" s="66" t="s">
        <v>169</v>
      </c>
      <c r="G76" s="226">
        <v>0</v>
      </c>
      <c r="H76" s="226">
        <f>H77</f>
        <v>303030.3</v>
      </c>
    </row>
    <row r="77" spans="1:8" ht="51" customHeight="1" thickBot="1">
      <c r="A77" s="163" t="s">
        <v>150</v>
      </c>
      <c r="B77" s="55" t="s">
        <v>214</v>
      </c>
      <c r="C77" s="183" t="s">
        <v>171</v>
      </c>
      <c r="D77" s="183" t="s">
        <v>167</v>
      </c>
      <c r="E77" s="66" t="s">
        <v>507</v>
      </c>
      <c r="F77" s="66" t="s">
        <v>338</v>
      </c>
      <c r="G77" s="226">
        <v>0</v>
      </c>
      <c r="H77" s="226">
        <v>303030.3</v>
      </c>
    </row>
    <row r="78" spans="1:8" ht="16.5" thickBot="1">
      <c r="A78" s="162" t="s">
        <v>158</v>
      </c>
      <c r="B78" s="57" t="s">
        <v>214</v>
      </c>
      <c r="C78" s="197" t="s">
        <v>171</v>
      </c>
      <c r="D78" s="197" t="s">
        <v>168</v>
      </c>
      <c r="E78" s="197" t="s">
        <v>185</v>
      </c>
      <c r="F78" s="197" t="s">
        <v>169</v>
      </c>
      <c r="G78" s="225">
        <f>G83+G79</f>
        <v>322700</v>
      </c>
      <c r="H78" s="225">
        <f>H83+H79</f>
        <v>251969.7</v>
      </c>
    </row>
    <row r="79" spans="1:8" ht="48" thickBot="1">
      <c r="A79" s="163" t="s">
        <v>424</v>
      </c>
      <c r="B79" s="55" t="s">
        <v>214</v>
      </c>
      <c r="C79" s="201" t="s">
        <v>171</v>
      </c>
      <c r="D79" s="201" t="s">
        <v>168</v>
      </c>
      <c r="E79" s="183" t="s">
        <v>343</v>
      </c>
      <c r="F79" s="201" t="s">
        <v>169</v>
      </c>
      <c r="G79" s="226">
        <f aca="true" t="shared" si="9" ref="G79:H81">G80</f>
        <v>20000</v>
      </c>
      <c r="H79" s="226">
        <f t="shared" si="9"/>
        <v>20000</v>
      </c>
    </row>
    <row r="80" spans="1:8" ht="32.25" thickBot="1">
      <c r="A80" s="163" t="s">
        <v>397</v>
      </c>
      <c r="B80" s="55" t="s">
        <v>214</v>
      </c>
      <c r="C80" s="201" t="s">
        <v>171</v>
      </c>
      <c r="D80" s="201" t="s">
        <v>168</v>
      </c>
      <c r="E80" s="183" t="s">
        <v>396</v>
      </c>
      <c r="F80" s="201" t="s">
        <v>169</v>
      </c>
      <c r="G80" s="226">
        <f t="shared" si="9"/>
        <v>20000</v>
      </c>
      <c r="H80" s="226">
        <f t="shared" si="9"/>
        <v>20000</v>
      </c>
    </row>
    <row r="81" spans="1:8" ht="48" thickBot="1">
      <c r="A81" s="163" t="s">
        <v>321</v>
      </c>
      <c r="B81" s="55" t="s">
        <v>214</v>
      </c>
      <c r="C81" s="201" t="s">
        <v>171</v>
      </c>
      <c r="D81" s="201" t="s">
        <v>168</v>
      </c>
      <c r="E81" s="183" t="s">
        <v>344</v>
      </c>
      <c r="F81" s="201" t="s">
        <v>169</v>
      </c>
      <c r="G81" s="226">
        <f t="shared" si="9"/>
        <v>20000</v>
      </c>
      <c r="H81" s="226">
        <f t="shared" si="9"/>
        <v>20000</v>
      </c>
    </row>
    <row r="82" spans="1:8" ht="48" thickBot="1">
      <c r="A82" s="163" t="s">
        <v>150</v>
      </c>
      <c r="B82" s="55" t="s">
        <v>214</v>
      </c>
      <c r="C82" s="201" t="s">
        <v>171</v>
      </c>
      <c r="D82" s="201" t="s">
        <v>168</v>
      </c>
      <c r="E82" s="183" t="s">
        <v>344</v>
      </c>
      <c r="F82" s="201" t="s">
        <v>338</v>
      </c>
      <c r="G82" s="226">
        <v>20000</v>
      </c>
      <c r="H82" s="226">
        <v>20000</v>
      </c>
    </row>
    <row r="83" spans="1:8" ht="63.75" thickBot="1">
      <c r="A83" s="163" t="s">
        <v>300</v>
      </c>
      <c r="B83" s="55" t="s">
        <v>214</v>
      </c>
      <c r="C83" s="201" t="s">
        <v>171</v>
      </c>
      <c r="D83" s="201" t="s">
        <v>168</v>
      </c>
      <c r="E83" s="183" t="s">
        <v>191</v>
      </c>
      <c r="F83" s="201" t="s">
        <v>169</v>
      </c>
      <c r="G83" s="226">
        <f>G84</f>
        <v>302700</v>
      </c>
      <c r="H83" s="226">
        <f>H84</f>
        <v>231969.7</v>
      </c>
    </row>
    <row r="84" spans="1:8" ht="27" customHeight="1" thickBot="1">
      <c r="A84" s="163" t="s">
        <v>157</v>
      </c>
      <c r="B84" s="55" t="s">
        <v>214</v>
      </c>
      <c r="C84" s="201" t="s">
        <v>171</v>
      </c>
      <c r="D84" s="201" t="s">
        <v>168</v>
      </c>
      <c r="E84" s="183" t="s">
        <v>197</v>
      </c>
      <c r="F84" s="201" t="s">
        <v>169</v>
      </c>
      <c r="G84" s="226">
        <f>G85</f>
        <v>302700</v>
      </c>
      <c r="H84" s="226">
        <f>H85</f>
        <v>231969.7</v>
      </c>
    </row>
    <row r="85" spans="1:8" ht="16.5" thickBot="1">
      <c r="A85" s="163" t="s">
        <v>158</v>
      </c>
      <c r="B85" s="55" t="s">
        <v>214</v>
      </c>
      <c r="C85" s="183" t="s">
        <v>171</v>
      </c>
      <c r="D85" s="183" t="s">
        <v>168</v>
      </c>
      <c r="E85" s="183" t="s">
        <v>204</v>
      </c>
      <c r="F85" s="183" t="s">
        <v>169</v>
      </c>
      <c r="G85" s="226">
        <f>G86+G90+G88</f>
        <v>302700</v>
      </c>
      <c r="H85" s="226">
        <f>H86+H90+H88</f>
        <v>231969.7</v>
      </c>
    </row>
    <row r="86" spans="1:8" ht="16.5" thickBot="1">
      <c r="A86" s="163" t="s">
        <v>322</v>
      </c>
      <c r="B86" s="55" t="s">
        <v>214</v>
      </c>
      <c r="C86" s="183" t="s">
        <v>171</v>
      </c>
      <c r="D86" s="183" t="s">
        <v>168</v>
      </c>
      <c r="E86" s="183" t="s">
        <v>203</v>
      </c>
      <c r="F86" s="183" t="s">
        <v>169</v>
      </c>
      <c r="G86" s="228">
        <f>G87</f>
        <v>212700</v>
      </c>
      <c r="H86" s="228">
        <f>H87</f>
        <v>141969.7</v>
      </c>
    </row>
    <row r="87" spans="1:8" ht="48" thickBot="1">
      <c r="A87" s="163" t="s">
        <v>150</v>
      </c>
      <c r="B87" s="55" t="s">
        <v>214</v>
      </c>
      <c r="C87" s="183" t="s">
        <v>171</v>
      </c>
      <c r="D87" s="183" t="s">
        <v>168</v>
      </c>
      <c r="E87" s="183" t="s">
        <v>203</v>
      </c>
      <c r="F87" s="183" t="s">
        <v>338</v>
      </c>
      <c r="G87" s="226">
        <v>212700</v>
      </c>
      <c r="H87" s="226">
        <v>141969.7</v>
      </c>
    </row>
    <row r="88" spans="1:8" ht="16.5" thickBot="1">
      <c r="A88" s="163" t="s">
        <v>399</v>
      </c>
      <c r="B88" s="55" t="s">
        <v>214</v>
      </c>
      <c r="C88" s="183" t="s">
        <v>171</v>
      </c>
      <c r="D88" s="183" t="s">
        <v>168</v>
      </c>
      <c r="E88" s="183" t="s">
        <v>398</v>
      </c>
      <c r="F88" s="183" t="s">
        <v>169</v>
      </c>
      <c r="G88" s="226">
        <f>G89</f>
        <v>20000</v>
      </c>
      <c r="H88" s="226">
        <f>H89</f>
        <v>20000</v>
      </c>
    </row>
    <row r="89" spans="1:8" ht="48" thickBot="1">
      <c r="A89" s="163" t="s">
        <v>150</v>
      </c>
      <c r="B89" s="55" t="s">
        <v>214</v>
      </c>
      <c r="C89" s="183" t="s">
        <v>171</v>
      </c>
      <c r="D89" s="183" t="s">
        <v>168</v>
      </c>
      <c r="E89" s="183" t="s">
        <v>398</v>
      </c>
      <c r="F89" s="183" t="s">
        <v>338</v>
      </c>
      <c r="G89" s="226">
        <v>20000</v>
      </c>
      <c r="H89" s="226">
        <v>20000</v>
      </c>
    </row>
    <row r="90" spans="1:8" ht="32.25" thickBot="1">
      <c r="A90" s="163" t="s">
        <v>159</v>
      </c>
      <c r="B90" s="55" t="s">
        <v>214</v>
      </c>
      <c r="C90" s="183" t="s">
        <v>171</v>
      </c>
      <c r="D90" s="183" t="s">
        <v>168</v>
      </c>
      <c r="E90" s="183" t="s">
        <v>202</v>
      </c>
      <c r="F90" s="183" t="s">
        <v>169</v>
      </c>
      <c r="G90" s="226">
        <f>G91</f>
        <v>70000</v>
      </c>
      <c r="H90" s="226">
        <f>H91</f>
        <v>70000</v>
      </c>
    </row>
    <row r="91" spans="1:8" ht="48" thickBot="1">
      <c r="A91" s="163" t="s">
        <v>150</v>
      </c>
      <c r="B91" s="55" t="s">
        <v>214</v>
      </c>
      <c r="C91" s="183" t="s">
        <v>171</v>
      </c>
      <c r="D91" s="183" t="s">
        <v>168</v>
      </c>
      <c r="E91" s="183" t="s">
        <v>202</v>
      </c>
      <c r="F91" s="183" t="s">
        <v>338</v>
      </c>
      <c r="G91" s="226">
        <v>70000</v>
      </c>
      <c r="H91" s="226">
        <v>70000</v>
      </c>
    </row>
    <row r="92" spans="1:8" ht="16.5" thickBot="1">
      <c r="A92" s="170" t="s">
        <v>349</v>
      </c>
      <c r="B92" s="184" t="s">
        <v>214</v>
      </c>
      <c r="C92" s="196" t="s">
        <v>172</v>
      </c>
      <c r="D92" s="196" t="s">
        <v>166</v>
      </c>
      <c r="E92" s="196" t="s">
        <v>185</v>
      </c>
      <c r="F92" s="196" t="s">
        <v>169</v>
      </c>
      <c r="G92" s="229">
        <f>G93+G100</f>
        <v>4063900</v>
      </c>
      <c r="H92" s="229">
        <f>H93+H100</f>
        <v>4063900</v>
      </c>
    </row>
    <row r="93" spans="1:8" ht="16.5" thickBot="1">
      <c r="A93" s="162" t="s">
        <v>161</v>
      </c>
      <c r="B93" s="57" t="s">
        <v>214</v>
      </c>
      <c r="C93" s="197" t="s">
        <v>172</v>
      </c>
      <c r="D93" s="197" t="s">
        <v>165</v>
      </c>
      <c r="E93" s="197" t="s">
        <v>185</v>
      </c>
      <c r="F93" s="197" t="s">
        <v>169</v>
      </c>
      <c r="G93" s="225">
        <f aca="true" t="shared" si="10" ref="G93:H95">G94</f>
        <v>2897700</v>
      </c>
      <c r="H93" s="225">
        <f t="shared" si="10"/>
        <v>2897700</v>
      </c>
    </row>
    <row r="94" spans="1:8" ht="63.75" thickBot="1">
      <c r="A94" s="163" t="s">
        <v>300</v>
      </c>
      <c r="B94" s="55" t="s">
        <v>214</v>
      </c>
      <c r="C94" s="183" t="s">
        <v>172</v>
      </c>
      <c r="D94" s="183" t="s">
        <v>165</v>
      </c>
      <c r="E94" s="183" t="s">
        <v>191</v>
      </c>
      <c r="F94" s="183" t="s">
        <v>169</v>
      </c>
      <c r="G94" s="226">
        <f t="shared" si="10"/>
        <v>2897700</v>
      </c>
      <c r="H94" s="226">
        <f t="shared" si="10"/>
        <v>2897700</v>
      </c>
    </row>
    <row r="95" spans="1:8" ht="63.75" thickBot="1">
      <c r="A95" s="163" t="s">
        <v>301</v>
      </c>
      <c r="B95" s="55" t="s">
        <v>214</v>
      </c>
      <c r="C95" s="183" t="s">
        <v>172</v>
      </c>
      <c r="D95" s="183" t="s">
        <v>165</v>
      </c>
      <c r="E95" s="183" t="s">
        <v>190</v>
      </c>
      <c r="F95" s="183" t="s">
        <v>169</v>
      </c>
      <c r="G95" s="226">
        <f t="shared" si="10"/>
        <v>2897700</v>
      </c>
      <c r="H95" s="226">
        <f t="shared" si="10"/>
        <v>2897700</v>
      </c>
    </row>
    <row r="96" spans="1:8" ht="39" customHeight="1" thickBot="1">
      <c r="A96" s="163" t="s">
        <v>323</v>
      </c>
      <c r="B96" s="55" t="s">
        <v>214</v>
      </c>
      <c r="C96" s="183" t="s">
        <v>172</v>
      </c>
      <c r="D96" s="183" t="s">
        <v>165</v>
      </c>
      <c r="E96" s="183" t="s">
        <v>192</v>
      </c>
      <c r="F96" s="183" t="s">
        <v>169</v>
      </c>
      <c r="G96" s="226">
        <f>G97+G98+G99</f>
        <v>2897700</v>
      </c>
      <c r="H96" s="226">
        <f>H97+H98+H99</f>
        <v>2897700</v>
      </c>
    </row>
    <row r="97" spans="1:8" ht="39" customHeight="1" thickBot="1">
      <c r="A97" s="231" t="s">
        <v>326</v>
      </c>
      <c r="B97" s="137" t="s">
        <v>214</v>
      </c>
      <c r="C97" s="183" t="s">
        <v>172</v>
      </c>
      <c r="D97" s="183" t="s">
        <v>165</v>
      </c>
      <c r="E97" s="183" t="s">
        <v>192</v>
      </c>
      <c r="F97" s="183" t="s">
        <v>336</v>
      </c>
      <c r="G97" s="159">
        <v>1892700</v>
      </c>
      <c r="H97" s="226">
        <v>1892700</v>
      </c>
    </row>
    <row r="98" spans="1:8" ht="42.75" customHeight="1" thickBot="1">
      <c r="A98" s="232" t="s">
        <v>150</v>
      </c>
      <c r="B98" s="137" t="s">
        <v>214</v>
      </c>
      <c r="C98" s="183" t="s">
        <v>172</v>
      </c>
      <c r="D98" s="183" t="s">
        <v>165</v>
      </c>
      <c r="E98" s="183" t="s">
        <v>192</v>
      </c>
      <c r="F98" s="183" t="s">
        <v>338</v>
      </c>
      <c r="G98" s="159">
        <v>1000000</v>
      </c>
      <c r="H98" s="226">
        <v>1000000</v>
      </c>
    </row>
    <row r="99" spans="1:8" ht="24.75" customHeight="1" thickBot="1">
      <c r="A99" s="231" t="s">
        <v>306</v>
      </c>
      <c r="B99" s="137" t="s">
        <v>214</v>
      </c>
      <c r="C99" s="183" t="s">
        <v>172</v>
      </c>
      <c r="D99" s="183" t="s">
        <v>165</v>
      </c>
      <c r="E99" s="183" t="s">
        <v>192</v>
      </c>
      <c r="F99" s="183" t="s">
        <v>339</v>
      </c>
      <c r="G99" s="159">
        <v>5000</v>
      </c>
      <c r="H99" s="226">
        <v>5000</v>
      </c>
    </row>
    <row r="100" spans="1:8" ht="18.75" customHeight="1" thickBot="1">
      <c r="A100" s="162" t="s">
        <v>350</v>
      </c>
      <c r="B100" s="57" t="s">
        <v>214</v>
      </c>
      <c r="C100" s="197" t="s">
        <v>172</v>
      </c>
      <c r="D100" s="197" t="s">
        <v>170</v>
      </c>
      <c r="E100" s="197" t="s">
        <v>185</v>
      </c>
      <c r="F100" s="197" t="s">
        <v>169</v>
      </c>
      <c r="G100" s="225">
        <f aca="true" t="shared" si="11" ref="G100:H103">G101</f>
        <v>1166200</v>
      </c>
      <c r="H100" s="225">
        <f t="shared" si="11"/>
        <v>1166200</v>
      </c>
    </row>
    <row r="101" spans="1:8" ht="58.5" customHeight="1" thickBot="1">
      <c r="A101" s="163" t="s">
        <v>300</v>
      </c>
      <c r="B101" s="55" t="s">
        <v>214</v>
      </c>
      <c r="C101" s="183" t="s">
        <v>172</v>
      </c>
      <c r="D101" s="183" t="s">
        <v>170</v>
      </c>
      <c r="E101" s="183" t="s">
        <v>191</v>
      </c>
      <c r="F101" s="183" t="s">
        <v>169</v>
      </c>
      <c r="G101" s="226">
        <f t="shared" si="11"/>
        <v>1166200</v>
      </c>
      <c r="H101" s="226">
        <f t="shared" si="11"/>
        <v>1166200</v>
      </c>
    </row>
    <row r="102" spans="1:8" ht="58.5" customHeight="1" thickBot="1">
      <c r="A102" s="163" t="s">
        <v>301</v>
      </c>
      <c r="B102" s="55" t="s">
        <v>214</v>
      </c>
      <c r="C102" s="183" t="s">
        <v>172</v>
      </c>
      <c r="D102" s="183" t="s">
        <v>170</v>
      </c>
      <c r="E102" s="183" t="s">
        <v>190</v>
      </c>
      <c r="F102" s="183" t="s">
        <v>169</v>
      </c>
      <c r="G102" s="226">
        <f t="shared" si="11"/>
        <v>1166200</v>
      </c>
      <c r="H102" s="226">
        <f t="shared" si="11"/>
        <v>1166200</v>
      </c>
    </row>
    <row r="103" spans="1:8" ht="124.5" customHeight="1" thickBot="1">
      <c r="A103" s="163" t="s">
        <v>325</v>
      </c>
      <c r="B103" s="55" t="s">
        <v>214</v>
      </c>
      <c r="C103" s="183" t="s">
        <v>172</v>
      </c>
      <c r="D103" s="183" t="s">
        <v>170</v>
      </c>
      <c r="E103" s="183" t="s">
        <v>189</v>
      </c>
      <c r="F103" s="183" t="s">
        <v>169</v>
      </c>
      <c r="G103" s="226">
        <f t="shared" si="11"/>
        <v>1166200</v>
      </c>
      <c r="H103" s="226">
        <f t="shared" si="11"/>
        <v>1166200</v>
      </c>
    </row>
    <row r="104" spans="1:8" ht="32.25" thickBot="1">
      <c r="A104" s="163" t="s">
        <v>303</v>
      </c>
      <c r="B104" s="55" t="s">
        <v>214</v>
      </c>
      <c r="C104" s="183" t="s">
        <v>172</v>
      </c>
      <c r="D104" s="183" t="s">
        <v>170</v>
      </c>
      <c r="E104" s="183" t="s">
        <v>189</v>
      </c>
      <c r="F104" s="183" t="s">
        <v>336</v>
      </c>
      <c r="G104" s="226">
        <v>1166200</v>
      </c>
      <c r="H104" s="226">
        <v>1166200</v>
      </c>
    </row>
    <row r="105" spans="1:8" ht="16.5" thickBot="1">
      <c r="A105" s="170" t="s">
        <v>327</v>
      </c>
      <c r="B105" s="184" t="s">
        <v>214</v>
      </c>
      <c r="C105" s="184" t="s">
        <v>26</v>
      </c>
      <c r="D105" s="184" t="s">
        <v>166</v>
      </c>
      <c r="E105" s="184" t="s">
        <v>185</v>
      </c>
      <c r="F105" s="184" t="s">
        <v>169</v>
      </c>
      <c r="G105" s="171">
        <f>G106+G112</f>
        <v>120000</v>
      </c>
      <c r="H105" s="171">
        <f>H106+H112</f>
        <v>120000</v>
      </c>
    </row>
    <row r="106" spans="1:8" ht="16.5" thickBot="1">
      <c r="A106" s="163" t="s">
        <v>332</v>
      </c>
      <c r="B106" s="137" t="s">
        <v>214</v>
      </c>
      <c r="C106" s="183" t="s">
        <v>26</v>
      </c>
      <c r="D106" s="183" t="s">
        <v>168</v>
      </c>
      <c r="E106" s="183" t="s">
        <v>185</v>
      </c>
      <c r="F106" s="183" t="s">
        <v>169</v>
      </c>
      <c r="G106" s="159">
        <f>G107+G112</f>
        <v>120000</v>
      </c>
      <c r="H106" s="159">
        <f>H107+H112</f>
        <v>120000</v>
      </c>
    </row>
    <row r="107" spans="1:8" ht="63.75" thickBot="1">
      <c r="A107" s="211" t="s">
        <v>450</v>
      </c>
      <c r="B107" s="137" t="s">
        <v>214</v>
      </c>
      <c r="C107" s="183" t="s">
        <v>26</v>
      </c>
      <c r="D107" s="183" t="s">
        <v>168</v>
      </c>
      <c r="E107" s="183" t="s">
        <v>449</v>
      </c>
      <c r="F107" s="183" t="s">
        <v>169</v>
      </c>
      <c r="G107" s="159">
        <f aca="true" t="shared" si="12" ref="G107:H109">G108</f>
        <v>120000</v>
      </c>
      <c r="H107" s="159">
        <f t="shared" si="12"/>
        <v>120000</v>
      </c>
    </row>
    <row r="108" spans="1:8" ht="63.75" thickBot="1">
      <c r="A108" s="211" t="s">
        <v>451</v>
      </c>
      <c r="B108" s="137" t="s">
        <v>214</v>
      </c>
      <c r="C108" s="183" t="s">
        <v>26</v>
      </c>
      <c r="D108" s="183" t="s">
        <v>168</v>
      </c>
      <c r="E108" s="183" t="s">
        <v>190</v>
      </c>
      <c r="F108" s="183" t="s">
        <v>169</v>
      </c>
      <c r="G108" s="159">
        <f t="shared" si="12"/>
        <v>120000</v>
      </c>
      <c r="H108" s="159">
        <f t="shared" si="12"/>
        <v>120000</v>
      </c>
    </row>
    <row r="109" spans="1:8" ht="79.5" thickBot="1">
      <c r="A109" s="212" t="s">
        <v>453</v>
      </c>
      <c r="B109" s="137" t="s">
        <v>214</v>
      </c>
      <c r="C109" s="183" t="s">
        <v>26</v>
      </c>
      <c r="D109" s="183" t="s">
        <v>168</v>
      </c>
      <c r="E109" s="183" t="s">
        <v>452</v>
      </c>
      <c r="F109" s="183" t="s">
        <v>169</v>
      </c>
      <c r="G109" s="159">
        <f t="shared" si="12"/>
        <v>120000</v>
      </c>
      <c r="H109" s="159">
        <f t="shared" si="12"/>
        <v>120000</v>
      </c>
    </row>
    <row r="110" spans="1:8" ht="32.25" thickBot="1">
      <c r="A110" s="163" t="s">
        <v>498</v>
      </c>
      <c r="B110" s="137" t="s">
        <v>214</v>
      </c>
      <c r="C110" s="183" t="s">
        <v>26</v>
      </c>
      <c r="D110" s="183" t="s">
        <v>168</v>
      </c>
      <c r="E110" s="183" t="s">
        <v>452</v>
      </c>
      <c r="F110" s="183" t="s">
        <v>496</v>
      </c>
      <c r="G110" s="159">
        <v>120000</v>
      </c>
      <c r="H110" s="159">
        <v>120000</v>
      </c>
    </row>
    <row r="111" spans="1:9" ht="15.75">
      <c r="A111" s="120" t="s">
        <v>33</v>
      </c>
      <c r="B111" s="230"/>
      <c r="C111" s="204"/>
      <c r="D111" s="204"/>
      <c r="E111" s="204"/>
      <c r="F111" s="204"/>
      <c r="G111" s="205">
        <f>G8+G34+G40+G59+G69+G92+G105</f>
        <v>10476800</v>
      </c>
      <c r="H111" s="205">
        <f>H92+H69+H59+H40+H8+H105+H34</f>
        <v>10856900</v>
      </c>
      <c r="I111" t="s">
        <v>529</v>
      </c>
    </row>
  </sheetData>
  <sheetProtection/>
  <mergeCells count="3">
    <mergeCell ref="A1:H1"/>
    <mergeCell ref="A4:H4"/>
    <mergeCell ref="B3:H3"/>
  </mergeCells>
  <printOptions/>
  <pageMargins left="0.42" right="0.38" top="0.38" bottom="0.35" header="0.32" footer="0.3"/>
  <pageSetup fitToHeight="0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SheetLayoutView="100" zoomScalePageLayoutView="0" workbookViewId="0" topLeftCell="A7">
      <selection activeCell="G7" sqref="G7"/>
    </sheetView>
  </sheetViews>
  <sheetFormatPr defaultColWidth="9.140625" defaultRowHeight="15"/>
  <cols>
    <col min="1" max="1" width="65.421875" style="50" customWidth="1"/>
    <col min="2" max="2" width="15.00390625" style="88" customWidth="1"/>
    <col min="3" max="3" width="7.00390625" style="89" customWidth="1"/>
    <col min="4" max="4" width="6.140625" style="89" customWidth="1"/>
    <col min="5" max="5" width="7.28125" style="89" customWidth="1"/>
    <col min="6" max="6" width="5.57421875" style="89" customWidth="1"/>
    <col min="7" max="7" width="15.28125" style="86" customWidth="1"/>
    <col min="8" max="8" width="16.00390625" style="0" customWidth="1"/>
  </cols>
  <sheetData>
    <row r="1" spans="1:8" ht="91.5" customHeight="1">
      <c r="A1" s="324" t="s">
        <v>430</v>
      </c>
      <c r="B1" s="324"/>
      <c r="C1" s="324"/>
      <c r="D1" s="324"/>
      <c r="E1" s="324"/>
      <c r="F1" s="324"/>
      <c r="G1" s="324"/>
      <c r="H1" s="324"/>
    </row>
    <row r="2" spans="1:8" ht="12" customHeight="1">
      <c r="A2" s="143"/>
      <c r="B2" s="143"/>
      <c r="C2" s="143"/>
      <c r="D2" s="143"/>
      <c r="E2" s="143"/>
      <c r="F2" s="143"/>
      <c r="G2" s="324" t="s">
        <v>495</v>
      </c>
      <c r="H2" s="302"/>
    </row>
    <row r="3" spans="1:8" ht="63" customHeight="1">
      <c r="A3" s="344" t="s">
        <v>359</v>
      </c>
      <c r="B3" s="344"/>
      <c r="C3" s="344"/>
      <c r="D3" s="344"/>
      <c r="E3" s="344"/>
      <c r="F3" s="344"/>
      <c r="G3" s="344"/>
      <c r="H3" s="344"/>
    </row>
    <row r="4" spans="7:8" ht="15.75" thickBot="1">
      <c r="G4" s="343" t="s">
        <v>206</v>
      </c>
      <c r="H4" s="343"/>
    </row>
    <row r="5" spans="1:8" ht="15.75">
      <c r="A5" s="345" t="s">
        <v>12</v>
      </c>
      <c r="B5" s="347" t="s">
        <v>181</v>
      </c>
      <c r="C5" s="349" t="s">
        <v>13</v>
      </c>
      <c r="D5" s="349" t="s">
        <v>180</v>
      </c>
      <c r="E5" s="349" t="s">
        <v>145</v>
      </c>
      <c r="F5" s="349" t="s">
        <v>14</v>
      </c>
      <c r="G5" s="98" t="s">
        <v>147</v>
      </c>
      <c r="H5" s="98" t="s">
        <v>147</v>
      </c>
    </row>
    <row r="6" spans="1:8" ht="49.5" customHeight="1" thickBot="1">
      <c r="A6" s="346"/>
      <c r="B6" s="348"/>
      <c r="C6" s="350"/>
      <c r="D6" s="350"/>
      <c r="E6" s="350"/>
      <c r="F6" s="350"/>
      <c r="G6" s="97" t="s">
        <v>360</v>
      </c>
      <c r="H6" s="97" t="s">
        <v>361</v>
      </c>
    </row>
    <row r="7" spans="1:8" ht="34.5" customHeight="1" thickBot="1">
      <c r="A7" s="186" t="s">
        <v>357</v>
      </c>
      <c r="B7" s="132" t="s">
        <v>185</v>
      </c>
      <c r="C7" s="99"/>
      <c r="D7" s="99"/>
      <c r="E7" s="99"/>
      <c r="F7" s="99"/>
      <c r="G7" s="100">
        <f>G8+G21+G15</f>
        <v>228000</v>
      </c>
      <c r="H7" s="100">
        <f>H8+H21+H15</f>
        <v>44000</v>
      </c>
    </row>
    <row r="8" spans="1:8" ht="46.5" customHeight="1" thickBot="1">
      <c r="A8" s="208" t="s">
        <v>435</v>
      </c>
      <c r="B8" s="132" t="s">
        <v>386</v>
      </c>
      <c r="C8" s="95"/>
      <c r="D8" s="95"/>
      <c r="E8" s="95"/>
      <c r="F8" s="95"/>
      <c r="G8" s="96">
        <f aca="true" t="shared" si="0" ref="G8:H11">G9</f>
        <v>184000</v>
      </c>
      <c r="H8" s="96">
        <f t="shared" si="0"/>
        <v>0</v>
      </c>
    </row>
    <row r="9" spans="1:8" ht="36.75" customHeight="1" thickBot="1">
      <c r="A9" s="156" t="s">
        <v>389</v>
      </c>
      <c r="B9" s="101" t="s">
        <v>388</v>
      </c>
      <c r="C9" s="93"/>
      <c r="D9" s="93"/>
      <c r="E9" s="93"/>
      <c r="F9" s="93"/>
      <c r="G9" s="94">
        <f t="shared" si="0"/>
        <v>184000</v>
      </c>
      <c r="H9" s="94">
        <f t="shared" si="0"/>
        <v>0</v>
      </c>
    </row>
    <row r="10" spans="1:8" ht="36.75" customHeight="1" thickBot="1">
      <c r="A10" s="156" t="s">
        <v>385</v>
      </c>
      <c r="B10" s="101" t="s">
        <v>387</v>
      </c>
      <c r="C10" s="93"/>
      <c r="D10" s="93"/>
      <c r="E10" s="93"/>
      <c r="F10" s="93"/>
      <c r="G10" s="94">
        <f t="shared" si="0"/>
        <v>184000</v>
      </c>
      <c r="H10" s="94">
        <f t="shared" si="0"/>
        <v>0</v>
      </c>
    </row>
    <row r="11" spans="1:8" ht="36.75" customHeight="1" thickBot="1">
      <c r="A11" s="188" t="s">
        <v>311</v>
      </c>
      <c r="B11" s="101" t="s">
        <v>387</v>
      </c>
      <c r="C11" s="93" t="s">
        <v>168</v>
      </c>
      <c r="D11" s="93"/>
      <c r="E11" s="93"/>
      <c r="F11" s="93"/>
      <c r="G11" s="94">
        <f t="shared" si="0"/>
        <v>184000</v>
      </c>
      <c r="H11" s="94">
        <f t="shared" si="0"/>
        <v>0</v>
      </c>
    </row>
    <row r="12" spans="1:8" ht="36.75" customHeight="1" thickBot="1">
      <c r="A12" s="163" t="s">
        <v>152</v>
      </c>
      <c r="B12" s="101" t="s">
        <v>387</v>
      </c>
      <c r="C12" s="93" t="s">
        <v>168</v>
      </c>
      <c r="D12" s="93" t="s">
        <v>26</v>
      </c>
      <c r="E12" s="93"/>
      <c r="F12" s="93"/>
      <c r="G12" s="94">
        <f>G13</f>
        <v>184000</v>
      </c>
      <c r="H12" s="94">
        <f>H13</f>
        <v>0</v>
      </c>
    </row>
    <row r="13" spans="1:8" ht="36.75" customHeight="1" thickBot="1">
      <c r="A13" s="163" t="s">
        <v>150</v>
      </c>
      <c r="B13" s="101" t="s">
        <v>387</v>
      </c>
      <c r="C13" s="93" t="s">
        <v>168</v>
      </c>
      <c r="D13" s="93" t="s">
        <v>26</v>
      </c>
      <c r="E13" s="93" t="s">
        <v>338</v>
      </c>
      <c r="F13" s="93"/>
      <c r="G13" s="94">
        <f>G14</f>
        <v>184000</v>
      </c>
      <c r="H13" s="94">
        <f>H14</f>
        <v>0</v>
      </c>
    </row>
    <row r="14" spans="1:8" ht="36.75" customHeight="1" thickBot="1">
      <c r="A14" s="163" t="s">
        <v>354</v>
      </c>
      <c r="B14" s="101" t="s">
        <v>387</v>
      </c>
      <c r="C14" s="93" t="s">
        <v>168</v>
      </c>
      <c r="D14" s="93" t="s">
        <v>26</v>
      </c>
      <c r="E14" s="93" t="s">
        <v>338</v>
      </c>
      <c r="F14" s="93" t="s">
        <v>214</v>
      </c>
      <c r="G14" s="94">
        <v>184000</v>
      </c>
      <c r="H14" s="94">
        <v>0</v>
      </c>
    </row>
    <row r="15" spans="1:8" ht="47.25" customHeight="1" thickBot="1">
      <c r="A15" s="162" t="s">
        <v>320</v>
      </c>
      <c r="B15" s="132" t="s">
        <v>343</v>
      </c>
      <c r="C15" s="95"/>
      <c r="D15" s="95"/>
      <c r="E15" s="95"/>
      <c r="F15" s="95"/>
      <c r="G15" s="96">
        <f aca="true" t="shared" si="1" ref="G15:H19">G16</f>
        <v>20000</v>
      </c>
      <c r="H15" s="96">
        <f t="shared" si="1"/>
        <v>20000</v>
      </c>
    </row>
    <row r="16" spans="1:8" ht="36.75" customHeight="1" thickBot="1">
      <c r="A16" s="163" t="s">
        <v>321</v>
      </c>
      <c r="B16" s="101" t="s">
        <v>344</v>
      </c>
      <c r="C16" s="95"/>
      <c r="D16" s="93"/>
      <c r="E16" s="93"/>
      <c r="F16" s="93"/>
      <c r="G16" s="94">
        <f t="shared" si="1"/>
        <v>20000</v>
      </c>
      <c r="H16" s="94">
        <f t="shared" si="1"/>
        <v>20000</v>
      </c>
    </row>
    <row r="17" spans="1:8" ht="20.25" customHeight="1" thickBot="1">
      <c r="A17" s="163" t="s">
        <v>155</v>
      </c>
      <c r="B17" s="101" t="s">
        <v>344</v>
      </c>
      <c r="C17" s="93" t="s">
        <v>171</v>
      </c>
      <c r="D17" s="93"/>
      <c r="E17" s="93"/>
      <c r="F17" s="93"/>
      <c r="G17" s="94">
        <f t="shared" si="1"/>
        <v>20000</v>
      </c>
      <c r="H17" s="94">
        <f t="shared" si="1"/>
        <v>20000</v>
      </c>
    </row>
    <row r="18" spans="1:8" ht="18" customHeight="1" thickBot="1">
      <c r="A18" s="163" t="s">
        <v>158</v>
      </c>
      <c r="B18" s="101" t="s">
        <v>344</v>
      </c>
      <c r="C18" s="93" t="s">
        <v>171</v>
      </c>
      <c r="D18" s="93" t="s">
        <v>168</v>
      </c>
      <c r="E18" s="93"/>
      <c r="F18" s="93"/>
      <c r="G18" s="94">
        <f t="shared" si="1"/>
        <v>20000</v>
      </c>
      <c r="H18" s="94">
        <f t="shared" si="1"/>
        <v>20000</v>
      </c>
    </row>
    <row r="19" spans="1:8" ht="36.75" customHeight="1" thickBot="1">
      <c r="A19" s="163" t="s">
        <v>150</v>
      </c>
      <c r="B19" s="101" t="s">
        <v>344</v>
      </c>
      <c r="C19" s="93" t="s">
        <v>171</v>
      </c>
      <c r="D19" s="93" t="s">
        <v>168</v>
      </c>
      <c r="E19" s="93" t="s">
        <v>338</v>
      </c>
      <c r="F19" s="93"/>
      <c r="G19" s="94">
        <f t="shared" si="1"/>
        <v>20000</v>
      </c>
      <c r="H19" s="94">
        <f t="shared" si="1"/>
        <v>20000</v>
      </c>
    </row>
    <row r="20" spans="1:8" ht="36.75" customHeight="1" thickBot="1">
      <c r="A20" s="163" t="s">
        <v>354</v>
      </c>
      <c r="B20" s="101" t="s">
        <v>344</v>
      </c>
      <c r="C20" s="93" t="s">
        <v>171</v>
      </c>
      <c r="D20" s="93" t="s">
        <v>168</v>
      </c>
      <c r="E20" s="93" t="s">
        <v>338</v>
      </c>
      <c r="F20" s="93" t="s">
        <v>214</v>
      </c>
      <c r="G20" s="94">
        <v>20000</v>
      </c>
      <c r="H20" s="94">
        <v>20000</v>
      </c>
    </row>
    <row r="21" spans="1:8" ht="50.25" customHeight="1" thickBot="1">
      <c r="A21" s="162" t="s">
        <v>428</v>
      </c>
      <c r="B21" s="51" t="s">
        <v>414</v>
      </c>
      <c r="C21" s="95"/>
      <c r="D21" s="95"/>
      <c r="E21" s="95"/>
      <c r="F21" s="95"/>
      <c r="G21" s="96">
        <f aca="true" t="shared" si="2" ref="G21:H26">G22</f>
        <v>24000</v>
      </c>
      <c r="H21" s="96">
        <f t="shared" si="2"/>
        <v>24000</v>
      </c>
    </row>
    <row r="22" spans="1:8" ht="19.5" customHeight="1" thickBot="1">
      <c r="A22" s="163" t="s">
        <v>416</v>
      </c>
      <c r="B22" s="66" t="s">
        <v>415</v>
      </c>
      <c r="C22" s="93"/>
      <c r="D22" s="93"/>
      <c r="E22" s="93"/>
      <c r="F22" s="93"/>
      <c r="G22" s="94">
        <f t="shared" si="2"/>
        <v>24000</v>
      </c>
      <c r="H22" s="94">
        <f t="shared" si="2"/>
        <v>24000</v>
      </c>
    </row>
    <row r="23" spans="1:8" ht="36.75" customHeight="1" thickBot="1">
      <c r="A23" s="163" t="s">
        <v>418</v>
      </c>
      <c r="B23" s="66" t="s">
        <v>417</v>
      </c>
      <c r="C23" s="93"/>
      <c r="D23" s="93"/>
      <c r="E23" s="93"/>
      <c r="F23" s="93"/>
      <c r="G23" s="94">
        <f t="shared" si="2"/>
        <v>24000</v>
      </c>
      <c r="H23" s="94">
        <f t="shared" si="2"/>
        <v>24000</v>
      </c>
    </row>
    <row r="24" spans="1:8" ht="19.5" customHeight="1" thickBot="1">
      <c r="A24" s="163" t="s">
        <v>153</v>
      </c>
      <c r="B24" s="66" t="s">
        <v>417</v>
      </c>
      <c r="C24" s="93" t="s">
        <v>170</v>
      </c>
      <c r="D24" s="93"/>
      <c r="E24" s="93"/>
      <c r="F24" s="93"/>
      <c r="G24" s="94">
        <f t="shared" si="2"/>
        <v>24000</v>
      </c>
      <c r="H24" s="94">
        <f t="shared" si="2"/>
        <v>24000</v>
      </c>
    </row>
    <row r="25" spans="1:8" ht="18.75" customHeight="1" thickBot="1">
      <c r="A25" s="163" t="s">
        <v>154</v>
      </c>
      <c r="B25" s="66" t="s">
        <v>417</v>
      </c>
      <c r="C25" s="93" t="s">
        <v>170</v>
      </c>
      <c r="D25" s="93" t="s">
        <v>165</v>
      </c>
      <c r="E25" s="93"/>
      <c r="F25" s="93"/>
      <c r="G25" s="94">
        <f t="shared" si="2"/>
        <v>24000</v>
      </c>
      <c r="H25" s="94">
        <f t="shared" si="2"/>
        <v>24000</v>
      </c>
    </row>
    <row r="26" spans="1:8" ht="36.75" customHeight="1" thickBot="1">
      <c r="A26" s="163" t="s">
        <v>150</v>
      </c>
      <c r="B26" s="66" t="s">
        <v>417</v>
      </c>
      <c r="C26" s="93" t="s">
        <v>170</v>
      </c>
      <c r="D26" s="93" t="s">
        <v>165</v>
      </c>
      <c r="E26" s="93" t="s">
        <v>338</v>
      </c>
      <c r="F26" s="93"/>
      <c r="G26" s="94">
        <f t="shared" si="2"/>
        <v>24000</v>
      </c>
      <c r="H26" s="94">
        <f t="shared" si="2"/>
        <v>24000</v>
      </c>
    </row>
    <row r="27" spans="1:8" ht="36.75" customHeight="1" thickBot="1">
      <c r="A27" s="163" t="s">
        <v>354</v>
      </c>
      <c r="B27" s="66" t="s">
        <v>417</v>
      </c>
      <c r="C27" s="93" t="s">
        <v>170</v>
      </c>
      <c r="D27" s="93" t="s">
        <v>165</v>
      </c>
      <c r="E27" s="93" t="s">
        <v>338</v>
      </c>
      <c r="F27" s="93" t="s">
        <v>214</v>
      </c>
      <c r="G27" s="94">
        <v>24000</v>
      </c>
      <c r="H27" s="94">
        <v>24000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4">
      <selection activeCell="B16" sqref="B16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302" t="s">
        <v>433</v>
      </c>
      <c r="B2" s="303"/>
    </row>
    <row r="3" spans="1:2" ht="21.75" customHeight="1">
      <c r="A3" s="302" t="s">
        <v>503</v>
      </c>
      <c r="B3" s="303"/>
    </row>
    <row r="4" spans="1:2" ht="79.5" customHeight="1">
      <c r="A4" s="351" t="s">
        <v>434</v>
      </c>
      <c r="B4" s="352"/>
    </row>
    <row r="5" ht="15.75" thickBot="1"/>
    <row r="6" spans="1:2" ht="34.5" customHeight="1" thickBot="1">
      <c r="A6" s="48" t="s">
        <v>95</v>
      </c>
      <c r="B6" s="36" t="s">
        <v>137</v>
      </c>
    </row>
    <row r="7" spans="1:2" ht="50.25" customHeight="1" thickBot="1">
      <c r="A7" s="49" t="s">
        <v>20</v>
      </c>
      <c r="B7" s="10" t="s">
        <v>21</v>
      </c>
    </row>
    <row r="8" spans="1:2" ht="23.25" customHeight="1" thickBot="1">
      <c r="A8" s="49" t="s">
        <v>130</v>
      </c>
      <c r="B8" s="10" t="s">
        <v>22</v>
      </c>
    </row>
    <row r="9" spans="1:2" ht="48.75" customHeight="1" thickBot="1">
      <c r="A9" s="49" t="s">
        <v>29</v>
      </c>
      <c r="B9" s="10" t="s">
        <v>23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5"/>
  <sheetViews>
    <sheetView view="pageBreakPreview" zoomScaleSheetLayoutView="100" zoomScalePageLayoutView="0" workbookViewId="0" topLeftCell="A106">
      <selection activeCell="E113" sqref="E113"/>
    </sheetView>
  </sheetViews>
  <sheetFormatPr defaultColWidth="9.140625" defaultRowHeight="15"/>
  <cols>
    <col min="1" max="1" width="55.28125" style="0" customWidth="1"/>
    <col min="2" max="2" width="8.7109375" style="53" customWidth="1"/>
    <col min="3" max="3" width="5.8515625" style="53" customWidth="1"/>
    <col min="4" max="4" width="5.57421875" style="53" customWidth="1"/>
    <col min="5" max="5" width="16.7109375" style="53" customWidth="1"/>
    <col min="6" max="6" width="8.421875" style="53" customWidth="1"/>
    <col min="7" max="7" width="19.57421875" style="58" customWidth="1"/>
    <col min="8" max="8" width="3.28125" style="58" customWidth="1"/>
  </cols>
  <sheetData>
    <row r="1" spans="1:8" ht="90.75" customHeight="1">
      <c r="A1" s="302" t="s">
        <v>621</v>
      </c>
      <c r="B1" s="303"/>
      <c r="C1" s="303"/>
      <c r="D1" s="303"/>
      <c r="E1" s="303"/>
      <c r="F1" s="303"/>
      <c r="G1" s="303"/>
      <c r="H1" s="142"/>
    </row>
    <row r="2" spans="1:8" ht="18.75" customHeight="1">
      <c r="A2" s="141"/>
      <c r="B2" s="142"/>
      <c r="C2" s="142"/>
      <c r="D2" s="142"/>
      <c r="E2" s="303" t="s">
        <v>622</v>
      </c>
      <c r="F2" s="303"/>
      <c r="G2" s="303"/>
      <c r="H2" s="142"/>
    </row>
    <row r="3" spans="1:8" ht="78.75" customHeight="1">
      <c r="A3" s="141"/>
      <c r="B3" s="334" t="s">
        <v>539</v>
      </c>
      <c r="C3" s="295"/>
      <c r="D3" s="295"/>
      <c r="E3" s="295"/>
      <c r="F3" s="295"/>
      <c r="G3" s="295"/>
      <c r="H3" s="139"/>
    </row>
    <row r="4" spans="1:8" ht="32.25" customHeight="1">
      <c r="A4" s="341" t="s">
        <v>425</v>
      </c>
      <c r="B4" s="342"/>
      <c r="C4" s="342"/>
      <c r="D4" s="342"/>
      <c r="E4" s="342"/>
      <c r="F4" s="342"/>
      <c r="G4" s="342"/>
      <c r="H4" s="238"/>
    </row>
    <row r="5" spans="7:8" ht="15">
      <c r="G5" s="54" t="s">
        <v>205</v>
      </c>
      <c r="H5" s="54"/>
    </row>
    <row r="6" spans="1:9" ht="15.75">
      <c r="A6" s="353" t="s">
        <v>176</v>
      </c>
      <c r="B6" s="55" t="s">
        <v>177</v>
      </c>
      <c r="C6" s="55"/>
      <c r="D6" s="55"/>
      <c r="E6" s="55"/>
      <c r="F6" s="55"/>
      <c r="G6" s="56" t="s">
        <v>147</v>
      </c>
      <c r="H6" s="262"/>
      <c r="I6" s="44"/>
    </row>
    <row r="7" spans="1:9" ht="30" customHeight="1" thickBot="1">
      <c r="A7" s="353"/>
      <c r="B7" s="55" t="s">
        <v>178</v>
      </c>
      <c r="C7" s="55" t="s">
        <v>179</v>
      </c>
      <c r="D7" s="55" t="s">
        <v>180</v>
      </c>
      <c r="E7" s="55" t="s">
        <v>181</v>
      </c>
      <c r="F7" s="55" t="s">
        <v>145</v>
      </c>
      <c r="G7" s="56" t="s">
        <v>426</v>
      </c>
      <c r="H7" s="262"/>
      <c r="I7" s="44"/>
    </row>
    <row r="8" spans="1:9" ht="21.75" customHeight="1" thickBot="1">
      <c r="A8" s="166" t="s">
        <v>149</v>
      </c>
      <c r="B8" s="184" t="s">
        <v>214</v>
      </c>
      <c r="C8" s="196" t="s">
        <v>165</v>
      </c>
      <c r="D8" s="196" t="s">
        <v>166</v>
      </c>
      <c r="E8" s="184" t="s">
        <v>185</v>
      </c>
      <c r="F8" s="196" t="s">
        <v>169</v>
      </c>
      <c r="G8" s="167">
        <f>G9+G17+G34+G39+G29</f>
        <v>5959367.11</v>
      </c>
      <c r="H8" s="258"/>
      <c r="I8" s="45"/>
    </row>
    <row r="9" spans="1:9" ht="46.5" customHeight="1" thickBot="1">
      <c r="A9" s="168" t="s">
        <v>299</v>
      </c>
      <c r="B9" s="57" t="s">
        <v>214</v>
      </c>
      <c r="C9" s="197" t="s">
        <v>165</v>
      </c>
      <c r="D9" s="197" t="s">
        <v>167</v>
      </c>
      <c r="E9" s="197" t="s">
        <v>185</v>
      </c>
      <c r="F9" s="197" t="s">
        <v>169</v>
      </c>
      <c r="G9" s="158">
        <f>G10</f>
        <v>876798</v>
      </c>
      <c r="H9" s="258"/>
      <c r="I9" s="45"/>
    </row>
    <row r="10" spans="1:9" ht="60.75" customHeight="1" thickBot="1">
      <c r="A10" s="163" t="s">
        <v>300</v>
      </c>
      <c r="B10" s="55" t="s">
        <v>214</v>
      </c>
      <c r="C10" s="203" t="s">
        <v>165</v>
      </c>
      <c r="D10" s="183" t="s">
        <v>167</v>
      </c>
      <c r="E10" s="183" t="s">
        <v>191</v>
      </c>
      <c r="F10" s="183" t="s">
        <v>169</v>
      </c>
      <c r="G10" s="159">
        <f>G11</f>
        <v>876798</v>
      </c>
      <c r="H10" s="259"/>
      <c r="I10" s="45"/>
    </row>
    <row r="11" spans="1:9" ht="45" customHeight="1" thickBot="1">
      <c r="A11" s="163" t="s">
        <v>301</v>
      </c>
      <c r="B11" s="55" t="s">
        <v>214</v>
      </c>
      <c r="C11" s="203" t="s">
        <v>165</v>
      </c>
      <c r="D11" s="183" t="s">
        <v>167</v>
      </c>
      <c r="E11" s="183" t="s">
        <v>190</v>
      </c>
      <c r="F11" s="183" t="s">
        <v>169</v>
      </c>
      <c r="G11" s="159">
        <f>G12+G15</f>
        <v>876798</v>
      </c>
      <c r="H11" s="259"/>
      <c r="I11" s="45"/>
    </row>
    <row r="12" spans="1:9" ht="32.25" customHeight="1" thickBot="1">
      <c r="A12" s="163" t="s">
        <v>302</v>
      </c>
      <c r="B12" s="55" t="s">
        <v>214</v>
      </c>
      <c r="C12" s="183" t="s">
        <v>165</v>
      </c>
      <c r="D12" s="183" t="s">
        <v>167</v>
      </c>
      <c r="E12" s="183" t="s">
        <v>198</v>
      </c>
      <c r="F12" s="183" t="s">
        <v>169</v>
      </c>
      <c r="G12" s="159">
        <f>G13+G14</f>
        <v>788750</v>
      </c>
      <c r="H12" s="259"/>
      <c r="I12" s="45"/>
    </row>
    <row r="13" spans="1:9" ht="34.5" customHeight="1" thickBot="1">
      <c r="A13" s="163" t="s">
        <v>303</v>
      </c>
      <c r="B13" s="55" t="s">
        <v>214</v>
      </c>
      <c r="C13" s="183" t="s">
        <v>165</v>
      </c>
      <c r="D13" s="183" t="s">
        <v>167</v>
      </c>
      <c r="E13" s="183" t="s">
        <v>198</v>
      </c>
      <c r="F13" s="183" t="s">
        <v>336</v>
      </c>
      <c r="G13" s="159">
        <v>778900</v>
      </c>
      <c r="H13" s="259"/>
      <c r="I13" s="45"/>
    </row>
    <row r="14" spans="1:9" ht="24.75" customHeight="1" thickBot="1">
      <c r="A14" s="163" t="s">
        <v>306</v>
      </c>
      <c r="B14" s="55" t="s">
        <v>214</v>
      </c>
      <c r="C14" s="183" t="s">
        <v>165</v>
      </c>
      <c r="D14" s="183" t="s">
        <v>167</v>
      </c>
      <c r="E14" s="183" t="s">
        <v>198</v>
      </c>
      <c r="F14" s="183" t="s">
        <v>339</v>
      </c>
      <c r="G14" s="159">
        <v>9850</v>
      </c>
      <c r="H14" s="259"/>
      <c r="I14" s="45"/>
    </row>
    <row r="15" spans="1:9" ht="24.75" customHeight="1" thickBot="1">
      <c r="A15" s="163" t="s">
        <v>562</v>
      </c>
      <c r="B15" s="55" t="s">
        <v>214</v>
      </c>
      <c r="C15" s="183" t="s">
        <v>165</v>
      </c>
      <c r="D15" s="183" t="s">
        <v>167</v>
      </c>
      <c r="E15" s="183" t="s">
        <v>561</v>
      </c>
      <c r="F15" s="183" t="s">
        <v>169</v>
      </c>
      <c r="G15" s="159">
        <f>G16</f>
        <v>88048</v>
      </c>
      <c r="H15" s="259"/>
      <c r="I15" s="45"/>
    </row>
    <row r="16" spans="1:9" ht="36" customHeight="1" thickBot="1">
      <c r="A16" s="163" t="s">
        <v>303</v>
      </c>
      <c r="B16" s="55" t="s">
        <v>214</v>
      </c>
      <c r="C16" s="183" t="s">
        <v>165</v>
      </c>
      <c r="D16" s="183" t="s">
        <v>167</v>
      </c>
      <c r="E16" s="183" t="s">
        <v>561</v>
      </c>
      <c r="F16" s="183" t="s">
        <v>336</v>
      </c>
      <c r="G16" s="159">
        <v>88048</v>
      </c>
      <c r="H16" s="259"/>
      <c r="I16" s="45"/>
    </row>
    <row r="17" spans="1:9" ht="69.75" customHeight="1" thickBot="1">
      <c r="A17" s="162" t="s">
        <v>304</v>
      </c>
      <c r="B17" s="57" t="s">
        <v>214</v>
      </c>
      <c r="C17" s="197" t="s">
        <v>165</v>
      </c>
      <c r="D17" s="197" t="s">
        <v>170</v>
      </c>
      <c r="E17" s="197" t="s">
        <v>185</v>
      </c>
      <c r="F17" s="197" t="s">
        <v>169</v>
      </c>
      <c r="G17" s="158">
        <f>G18</f>
        <v>1971864.11</v>
      </c>
      <c r="H17" s="258"/>
      <c r="I17" s="45"/>
    </row>
    <row r="18" spans="1:9" ht="58.5" customHeight="1" thickBot="1">
      <c r="A18" s="163" t="s">
        <v>300</v>
      </c>
      <c r="B18" s="55" t="s">
        <v>214</v>
      </c>
      <c r="C18" s="183" t="s">
        <v>165</v>
      </c>
      <c r="D18" s="183" t="s">
        <v>170</v>
      </c>
      <c r="E18" s="183" t="s">
        <v>191</v>
      </c>
      <c r="F18" s="183" t="s">
        <v>169</v>
      </c>
      <c r="G18" s="159">
        <f>G19</f>
        <v>1971864.11</v>
      </c>
      <c r="H18" s="259"/>
      <c r="I18" s="52"/>
    </row>
    <row r="19" spans="1:9" ht="59.25" customHeight="1" thickBot="1">
      <c r="A19" s="163" t="s">
        <v>301</v>
      </c>
      <c r="B19" s="55" t="s">
        <v>214</v>
      </c>
      <c r="C19" s="183" t="s">
        <v>165</v>
      </c>
      <c r="D19" s="183" t="s">
        <v>170</v>
      </c>
      <c r="E19" s="183" t="s">
        <v>190</v>
      </c>
      <c r="F19" s="183" t="s">
        <v>169</v>
      </c>
      <c r="G19" s="159">
        <f>G20+G24+G26</f>
        <v>1971864.11</v>
      </c>
      <c r="H19" s="259"/>
      <c r="I19" s="45"/>
    </row>
    <row r="20" spans="1:9" ht="30" customHeight="1" thickBot="1">
      <c r="A20" s="163" t="s">
        <v>305</v>
      </c>
      <c r="B20" s="55" t="s">
        <v>214</v>
      </c>
      <c r="C20" s="183" t="s">
        <v>165</v>
      </c>
      <c r="D20" s="183" t="s">
        <v>170</v>
      </c>
      <c r="E20" s="183" t="s">
        <v>337</v>
      </c>
      <c r="F20" s="183" t="s">
        <v>169</v>
      </c>
      <c r="G20" s="159">
        <f>G21+G22+G23</f>
        <v>1874786.78</v>
      </c>
      <c r="H20" s="259"/>
      <c r="I20" s="45"/>
    </row>
    <row r="21" spans="1:9" ht="39" customHeight="1" thickBot="1">
      <c r="A21" s="163" t="s">
        <v>303</v>
      </c>
      <c r="B21" s="55" t="s">
        <v>214</v>
      </c>
      <c r="C21" s="183" t="s">
        <v>165</v>
      </c>
      <c r="D21" s="183" t="s">
        <v>170</v>
      </c>
      <c r="E21" s="183" t="s">
        <v>199</v>
      </c>
      <c r="F21" s="183" t="s">
        <v>336</v>
      </c>
      <c r="G21" s="159">
        <v>1149300</v>
      </c>
      <c r="H21" s="259"/>
      <c r="I21" s="45"/>
    </row>
    <row r="22" spans="1:9" ht="37.5" customHeight="1" thickBot="1">
      <c r="A22" s="163" t="s">
        <v>150</v>
      </c>
      <c r="B22" s="55" t="s">
        <v>214</v>
      </c>
      <c r="C22" s="183" t="s">
        <v>165</v>
      </c>
      <c r="D22" s="183" t="s">
        <v>170</v>
      </c>
      <c r="E22" s="183" t="s">
        <v>199</v>
      </c>
      <c r="F22" s="183" t="s">
        <v>338</v>
      </c>
      <c r="G22" s="159">
        <v>667686.78</v>
      </c>
      <c r="H22" s="259"/>
      <c r="I22" s="45"/>
    </row>
    <row r="23" spans="1:9" ht="26.25" customHeight="1" thickBot="1">
      <c r="A23" s="163" t="s">
        <v>306</v>
      </c>
      <c r="B23" s="55" t="s">
        <v>214</v>
      </c>
      <c r="C23" s="183" t="s">
        <v>165</v>
      </c>
      <c r="D23" s="183" t="s">
        <v>170</v>
      </c>
      <c r="E23" s="183" t="s">
        <v>199</v>
      </c>
      <c r="F23" s="183" t="s">
        <v>339</v>
      </c>
      <c r="G23" s="159">
        <v>57800</v>
      </c>
      <c r="H23" s="259"/>
      <c r="I23" s="45"/>
    </row>
    <row r="24" spans="1:9" ht="53.25" customHeight="1" thickBot="1">
      <c r="A24" s="163" t="s">
        <v>448</v>
      </c>
      <c r="B24" s="55" t="s">
        <v>214</v>
      </c>
      <c r="C24" s="183" t="s">
        <v>165</v>
      </c>
      <c r="D24" s="183" t="s">
        <v>170</v>
      </c>
      <c r="E24" s="183" t="s">
        <v>447</v>
      </c>
      <c r="F24" s="183" t="s">
        <v>169</v>
      </c>
      <c r="G24" s="159">
        <f>G25</f>
        <v>1000</v>
      </c>
      <c r="H24" s="259"/>
      <c r="I24" s="45"/>
    </row>
    <row r="25" spans="1:9" ht="36" customHeight="1" thickBot="1">
      <c r="A25" s="163" t="s">
        <v>150</v>
      </c>
      <c r="B25" s="55" t="s">
        <v>214</v>
      </c>
      <c r="C25" s="183" t="s">
        <v>165</v>
      </c>
      <c r="D25" s="183" t="s">
        <v>170</v>
      </c>
      <c r="E25" s="183" t="s">
        <v>447</v>
      </c>
      <c r="F25" s="183" t="s">
        <v>338</v>
      </c>
      <c r="G25" s="159">
        <v>1000</v>
      </c>
      <c r="H25" s="259"/>
      <c r="I25" s="45"/>
    </row>
    <row r="26" spans="1:9" ht="36" customHeight="1" thickBot="1">
      <c r="A26" s="163" t="s">
        <v>562</v>
      </c>
      <c r="B26" s="55" t="s">
        <v>214</v>
      </c>
      <c r="C26" s="183" t="s">
        <v>165</v>
      </c>
      <c r="D26" s="183" t="s">
        <v>170</v>
      </c>
      <c r="E26" s="183" t="s">
        <v>561</v>
      </c>
      <c r="F26" s="183" t="s">
        <v>169</v>
      </c>
      <c r="G26" s="159">
        <f>G27+G28</f>
        <v>96077.33</v>
      </c>
      <c r="H26" s="259"/>
      <c r="I26" s="45"/>
    </row>
    <row r="27" spans="1:9" ht="36" customHeight="1" thickBot="1">
      <c r="A27" s="163" t="s">
        <v>303</v>
      </c>
      <c r="B27" s="55" t="s">
        <v>214</v>
      </c>
      <c r="C27" s="183" t="s">
        <v>165</v>
      </c>
      <c r="D27" s="183" t="s">
        <v>170</v>
      </c>
      <c r="E27" s="183" t="s">
        <v>561</v>
      </c>
      <c r="F27" s="183" t="s">
        <v>336</v>
      </c>
      <c r="G27" s="159">
        <v>91264</v>
      </c>
      <c r="H27" s="259"/>
      <c r="I27" s="45"/>
    </row>
    <row r="28" spans="1:9" ht="36" customHeight="1" thickBot="1">
      <c r="A28" s="163" t="s">
        <v>150</v>
      </c>
      <c r="B28" s="55" t="s">
        <v>214</v>
      </c>
      <c r="C28" s="183" t="s">
        <v>165</v>
      </c>
      <c r="D28" s="183" t="s">
        <v>170</v>
      </c>
      <c r="E28" s="183" t="s">
        <v>561</v>
      </c>
      <c r="F28" s="183" t="s">
        <v>338</v>
      </c>
      <c r="G28" s="159">
        <v>4813.33</v>
      </c>
      <c r="H28" s="259"/>
      <c r="I28" s="45"/>
    </row>
    <row r="29" spans="1:9" ht="36" customHeight="1" thickBot="1">
      <c r="A29" s="162" t="s">
        <v>486</v>
      </c>
      <c r="B29" s="57" t="s">
        <v>214</v>
      </c>
      <c r="C29" s="131" t="s">
        <v>165</v>
      </c>
      <c r="D29" s="197" t="s">
        <v>485</v>
      </c>
      <c r="E29" s="197" t="s">
        <v>185</v>
      </c>
      <c r="F29" s="197" t="s">
        <v>169</v>
      </c>
      <c r="G29" s="158">
        <f>G30</f>
        <v>181000</v>
      </c>
      <c r="H29" s="258"/>
      <c r="I29" s="45"/>
    </row>
    <row r="30" spans="1:9" ht="36" customHeight="1" thickBot="1">
      <c r="A30" s="163" t="s">
        <v>300</v>
      </c>
      <c r="B30" s="55" t="s">
        <v>214</v>
      </c>
      <c r="C30" s="183" t="s">
        <v>165</v>
      </c>
      <c r="D30" s="183" t="s">
        <v>485</v>
      </c>
      <c r="E30" s="183" t="s">
        <v>191</v>
      </c>
      <c r="F30" s="183" t="s">
        <v>169</v>
      </c>
      <c r="G30" s="159">
        <f>G31</f>
        <v>181000</v>
      </c>
      <c r="H30" s="259"/>
      <c r="I30" s="45"/>
    </row>
    <row r="31" spans="1:9" ht="36" customHeight="1" thickBot="1">
      <c r="A31" s="163" t="s">
        <v>301</v>
      </c>
      <c r="B31" s="55" t="s">
        <v>214</v>
      </c>
      <c r="C31" s="183" t="s">
        <v>165</v>
      </c>
      <c r="D31" s="183" t="s">
        <v>485</v>
      </c>
      <c r="E31" s="183" t="s">
        <v>190</v>
      </c>
      <c r="F31" s="183" t="s">
        <v>169</v>
      </c>
      <c r="G31" s="159">
        <f>G32</f>
        <v>181000</v>
      </c>
      <c r="H31" s="259"/>
      <c r="I31" s="45"/>
    </row>
    <row r="32" spans="1:9" ht="36" customHeight="1" thickBot="1">
      <c r="A32" s="163" t="s">
        <v>488</v>
      </c>
      <c r="B32" s="55" t="s">
        <v>214</v>
      </c>
      <c r="C32" s="183" t="s">
        <v>165</v>
      </c>
      <c r="D32" s="183" t="s">
        <v>485</v>
      </c>
      <c r="E32" s="183" t="s">
        <v>487</v>
      </c>
      <c r="F32" s="183" t="s">
        <v>169</v>
      </c>
      <c r="G32" s="159">
        <f>G33</f>
        <v>181000</v>
      </c>
      <c r="H32" s="259"/>
      <c r="I32" s="45"/>
    </row>
    <row r="33" spans="1:9" ht="36" customHeight="1" thickBot="1">
      <c r="A33" s="163" t="s">
        <v>150</v>
      </c>
      <c r="B33" s="55" t="s">
        <v>214</v>
      </c>
      <c r="C33" s="183" t="s">
        <v>165</v>
      </c>
      <c r="D33" s="183" t="s">
        <v>485</v>
      </c>
      <c r="E33" s="183" t="s">
        <v>487</v>
      </c>
      <c r="F33" s="183" t="s">
        <v>338</v>
      </c>
      <c r="G33" s="159">
        <v>181000</v>
      </c>
      <c r="H33" s="259"/>
      <c r="I33" s="45"/>
    </row>
    <row r="34" spans="1:9" ht="21" customHeight="1" thickBot="1">
      <c r="A34" s="162" t="s">
        <v>307</v>
      </c>
      <c r="B34" s="57" t="s">
        <v>214</v>
      </c>
      <c r="C34" s="197" t="s">
        <v>165</v>
      </c>
      <c r="D34" s="197" t="s">
        <v>28</v>
      </c>
      <c r="E34" s="197" t="s">
        <v>185</v>
      </c>
      <c r="F34" s="197" t="s">
        <v>169</v>
      </c>
      <c r="G34" s="158">
        <f>G35</f>
        <v>50000</v>
      </c>
      <c r="H34" s="258"/>
      <c r="I34" s="45"/>
    </row>
    <row r="35" spans="1:9" ht="66" customHeight="1" thickBot="1">
      <c r="A35" s="163" t="s">
        <v>300</v>
      </c>
      <c r="B35" s="55" t="s">
        <v>214</v>
      </c>
      <c r="C35" s="183" t="s">
        <v>165</v>
      </c>
      <c r="D35" s="183" t="s">
        <v>28</v>
      </c>
      <c r="E35" s="183" t="s">
        <v>191</v>
      </c>
      <c r="F35" s="183" t="s">
        <v>169</v>
      </c>
      <c r="G35" s="159">
        <f>G36</f>
        <v>50000</v>
      </c>
      <c r="H35" s="259"/>
      <c r="I35" s="45"/>
    </row>
    <row r="36" spans="1:9" ht="66" customHeight="1" thickBot="1">
      <c r="A36" s="163" t="s">
        <v>301</v>
      </c>
      <c r="B36" s="55" t="s">
        <v>214</v>
      </c>
      <c r="C36" s="183" t="s">
        <v>165</v>
      </c>
      <c r="D36" s="183" t="s">
        <v>28</v>
      </c>
      <c r="E36" s="183" t="s">
        <v>190</v>
      </c>
      <c r="F36" s="183" t="s">
        <v>169</v>
      </c>
      <c r="G36" s="159">
        <f>G37</f>
        <v>50000</v>
      </c>
      <c r="H36" s="259"/>
      <c r="I36" s="45"/>
    </row>
    <row r="37" spans="1:9" ht="14.25" customHeight="1" thickBot="1">
      <c r="A37" s="163" t="s">
        <v>308</v>
      </c>
      <c r="B37" s="55" t="s">
        <v>214</v>
      </c>
      <c r="C37" s="183" t="s">
        <v>165</v>
      </c>
      <c r="D37" s="183" t="s">
        <v>28</v>
      </c>
      <c r="E37" s="183" t="s">
        <v>340</v>
      </c>
      <c r="F37" s="183" t="s">
        <v>169</v>
      </c>
      <c r="G37" s="159">
        <f>G38</f>
        <v>50000</v>
      </c>
      <c r="H37" s="259"/>
      <c r="I37" s="45"/>
    </row>
    <row r="38" spans="1:9" ht="24" customHeight="1" thickBot="1">
      <c r="A38" s="163" t="s">
        <v>309</v>
      </c>
      <c r="B38" s="55" t="s">
        <v>214</v>
      </c>
      <c r="C38" s="183" t="s">
        <v>165</v>
      </c>
      <c r="D38" s="183" t="s">
        <v>28</v>
      </c>
      <c r="E38" s="183" t="s">
        <v>340</v>
      </c>
      <c r="F38" s="183" t="s">
        <v>341</v>
      </c>
      <c r="G38" s="159">
        <v>50000</v>
      </c>
      <c r="H38" s="259"/>
      <c r="I38" s="45"/>
    </row>
    <row r="39" spans="1:9" ht="27" customHeight="1" thickBot="1">
      <c r="A39" s="162" t="s">
        <v>151</v>
      </c>
      <c r="B39" s="57" t="s">
        <v>214</v>
      </c>
      <c r="C39" s="131" t="s">
        <v>165</v>
      </c>
      <c r="D39" s="131">
        <v>13</v>
      </c>
      <c r="E39" s="131" t="s">
        <v>185</v>
      </c>
      <c r="F39" s="131" t="s">
        <v>169</v>
      </c>
      <c r="G39" s="158">
        <f>G40</f>
        <v>2879705</v>
      </c>
      <c r="H39" s="258"/>
      <c r="I39" s="45"/>
    </row>
    <row r="40" spans="1:9" ht="68.25" customHeight="1" thickBot="1">
      <c r="A40" s="163" t="s">
        <v>300</v>
      </c>
      <c r="B40" s="55" t="s">
        <v>214</v>
      </c>
      <c r="C40" s="183" t="s">
        <v>165</v>
      </c>
      <c r="D40" s="183">
        <v>13</v>
      </c>
      <c r="E40" s="183" t="s">
        <v>191</v>
      </c>
      <c r="F40" s="183" t="s">
        <v>169</v>
      </c>
      <c r="G40" s="159">
        <f>G41</f>
        <v>2879705</v>
      </c>
      <c r="H40" s="259"/>
      <c r="I40" s="45"/>
    </row>
    <row r="41" spans="1:9" ht="69" customHeight="1" thickBot="1">
      <c r="A41" s="163" t="s">
        <v>301</v>
      </c>
      <c r="B41" s="55" t="s">
        <v>214</v>
      </c>
      <c r="C41" s="183" t="s">
        <v>165</v>
      </c>
      <c r="D41" s="183">
        <v>13</v>
      </c>
      <c r="E41" s="183" t="s">
        <v>190</v>
      </c>
      <c r="F41" s="183" t="s">
        <v>169</v>
      </c>
      <c r="G41" s="159">
        <f>G42+G47</f>
        <v>2879705</v>
      </c>
      <c r="H41" s="259"/>
      <c r="I41" s="45"/>
    </row>
    <row r="42" spans="1:9" ht="39.75" customHeight="1" thickBot="1">
      <c r="A42" s="163" t="s">
        <v>310</v>
      </c>
      <c r="B42" s="183" t="s">
        <v>214</v>
      </c>
      <c r="C42" s="183" t="s">
        <v>165</v>
      </c>
      <c r="D42" s="183">
        <v>13</v>
      </c>
      <c r="E42" s="183" t="s">
        <v>200</v>
      </c>
      <c r="F42" s="183" t="s">
        <v>169</v>
      </c>
      <c r="G42" s="159">
        <f>G43+G44+G46+G45</f>
        <v>2655450</v>
      </c>
      <c r="H42" s="259"/>
      <c r="I42" s="45"/>
    </row>
    <row r="43" spans="1:9" ht="40.5" customHeight="1" thickBot="1">
      <c r="A43" s="163" t="s">
        <v>303</v>
      </c>
      <c r="B43" s="55" t="s">
        <v>214</v>
      </c>
      <c r="C43" s="183" t="s">
        <v>165</v>
      </c>
      <c r="D43" s="183" t="s">
        <v>25</v>
      </c>
      <c r="E43" s="183" t="s">
        <v>200</v>
      </c>
      <c r="F43" s="183" t="s">
        <v>336</v>
      </c>
      <c r="G43" s="159">
        <v>2429300</v>
      </c>
      <c r="H43" s="259"/>
      <c r="I43" s="45"/>
    </row>
    <row r="44" spans="1:9" ht="38.25" customHeight="1" thickBot="1">
      <c r="A44" s="163" t="s">
        <v>150</v>
      </c>
      <c r="B44" s="55" t="s">
        <v>214</v>
      </c>
      <c r="C44" s="183" t="s">
        <v>165</v>
      </c>
      <c r="D44" s="183" t="s">
        <v>25</v>
      </c>
      <c r="E44" s="183" t="s">
        <v>200</v>
      </c>
      <c r="F44" s="183" t="s">
        <v>338</v>
      </c>
      <c r="G44" s="159">
        <v>195240</v>
      </c>
      <c r="H44" s="259"/>
      <c r="I44" s="45"/>
    </row>
    <row r="45" spans="1:9" ht="21" customHeight="1" thickBot="1">
      <c r="A45" s="163" t="s">
        <v>538</v>
      </c>
      <c r="B45" s="55" t="s">
        <v>214</v>
      </c>
      <c r="C45" s="183" t="s">
        <v>165</v>
      </c>
      <c r="D45" s="183" t="s">
        <v>25</v>
      </c>
      <c r="E45" s="183" t="s">
        <v>200</v>
      </c>
      <c r="F45" s="183" t="s">
        <v>537</v>
      </c>
      <c r="G45" s="191">
        <v>2000</v>
      </c>
      <c r="H45" s="259"/>
      <c r="I45" s="45"/>
    </row>
    <row r="46" spans="1:9" ht="24" customHeight="1" thickBot="1">
      <c r="A46" s="163" t="s">
        <v>306</v>
      </c>
      <c r="B46" s="55" t="s">
        <v>214</v>
      </c>
      <c r="C46" s="183" t="s">
        <v>165</v>
      </c>
      <c r="D46" s="183" t="s">
        <v>25</v>
      </c>
      <c r="E46" s="183" t="s">
        <v>200</v>
      </c>
      <c r="F46" s="183" t="s">
        <v>339</v>
      </c>
      <c r="G46" s="274">
        <v>28910</v>
      </c>
      <c r="H46" s="259"/>
      <c r="I46" s="45"/>
    </row>
    <row r="47" spans="1:9" ht="24" customHeight="1" thickBot="1">
      <c r="A47" s="163" t="s">
        <v>562</v>
      </c>
      <c r="B47" s="55" t="s">
        <v>214</v>
      </c>
      <c r="C47" s="183" t="s">
        <v>165</v>
      </c>
      <c r="D47" s="183" t="s">
        <v>25</v>
      </c>
      <c r="E47" s="183" t="s">
        <v>561</v>
      </c>
      <c r="F47" s="183" t="s">
        <v>169</v>
      </c>
      <c r="G47" s="275">
        <f>G48</f>
        <v>224255</v>
      </c>
      <c r="H47" s="259"/>
      <c r="I47" s="45"/>
    </row>
    <row r="48" spans="1:9" ht="24" customHeight="1" thickBot="1">
      <c r="A48" s="163" t="s">
        <v>303</v>
      </c>
      <c r="B48" s="55" t="s">
        <v>214</v>
      </c>
      <c r="C48" s="183" t="s">
        <v>165</v>
      </c>
      <c r="D48" s="183" t="s">
        <v>25</v>
      </c>
      <c r="E48" s="183" t="s">
        <v>561</v>
      </c>
      <c r="F48" s="183" t="s">
        <v>336</v>
      </c>
      <c r="G48" s="159">
        <v>224255</v>
      </c>
      <c r="H48" s="259"/>
      <c r="I48" s="45"/>
    </row>
    <row r="49" spans="1:9" ht="19.5" customHeight="1">
      <c r="A49" s="216" t="s">
        <v>476</v>
      </c>
      <c r="B49" s="184" t="s">
        <v>214</v>
      </c>
      <c r="C49" s="184" t="s">
        <v>167</v>
      </c>
      <c r="D49" s="184" t="s">
        <v>166</v>
      </c>
      <c r="E49" s="184" t="s">
        <v>185</v>
      </c>
      <c r="F49" s="184" t="s">
        <v>169</v>
      </c>
      <c r="G49" s="224">
        <f>G50</f>
        <v>182900</v>
      </c>
      <c r="H49" s="264"/>
      <c r="I49" s="45"/>
    </row>
    <row r="50" spans="1:9" ht="16.5" customHeight="1">
      <c r="A50" s="211" t="s">
        <v>477</v>
      </c>
      <c r="B50" s="55" t="s">
        <v>214</v>
      </c>
      <c r="C50" s="183" t="s">
        <v>167</v>
      </c>
      <c r="D50" s="183" t="s">
        <v>168</v>
      </c>
      <c r="E50" s="183" t="s">
        <v>185</v>
      </c>
      <c r="F50" s="183" t="s">
        <v>169</v>
      </c>
      <c r="G50" s="225">
        <f>G51</f>
        <v>182900</v>
      </c>
      <c r="H50" s="255"/>
      <c r="I50" s="45"/>
    </row>
    <row r="51" spans="1:9" ht="69.75" customHeight="1">
      <c r="A51" s="211" t="s">
        <v>450</v>
      </c>
      <c r="B51" s="55" t="s">
        <v>214</v>
      </c>
      <c r="C51" s="183" t="s">
        <v>167</v>
      </c>
      <c r="D51" s="183" t="s">
        <v>168</v>
      </c>
      <c r="E51" s="183" t="s">
        <v>191</v>
      </c>
      <c r="F51" s="183" t="s">
        <v>169</v>
      </c>
      <c r="G51" s="226">
        <f>G52</f>
        <v>182900</v>
      </c>
      <c r="H51" s="256"/>
      <c r="I51" s="45"/>
    </row>
    <row r="52" spans="1:9" ht="61.5" customHeight="1">
      <c r="A52" s="211" t="s">
        <v>451</v>
      </c>
      <c r="B52" s="55" t="s">
        <v>214</v>
      </c>
      <c r="C52" s="183" t="s">
        <v>167</v>
      </c>
      <c r="D52" s="183" t="s">
        <v>168</v>
      </c>
      <c r="E52" s="183" t="s">
        <v>190</v>
      </c>
      <c r="F52" s="183" t="s">
        <v>169</v>
      </c>
      <c r="G52" s="226">
        <f>G53</f>
        <v>182900</v>
      </c>
      <c r="H52" s="257"/>
      <c r="I52" s="45"/>
    </row>
    <row r="53" spans="1:9" ht="33" customHeight="1" thickBot="1">
      <c r="A53" s="211" t="s">
        <v>479</v>
      </c>
      <c r="B53" s="55" t="s">
        <v>214</v>
      </c>
      <c r="C53" s="183" t="s">
        <v>167</v>
      </c>
      <c r="D53" s="183" t="s">
        <v>168</v>
      </c>
      <c r="E53" s="183" t="s">
        <v>478</v>
      </c>
      <c r="F53" s="183" t="s">
        <v>169</v>
      </c>
      <c r="G53" s="226">
        <f>G54+G55</f>
        <v>182900</v>
      </c>
      <c r="H53" s="257"/>
      <c r="I53" s="45"/>
    </row>
    <row r="54" spans="1:9" ht="32.25" customHeight="1" thickBot="1">
      <c r="A54" s="221" t="s">
        <v>480</v>
      </c>
      <c r="B54" s="55" t="s">
        <v>214</v>
      </c>
      <c r="C54" s="183" t="s">
        <v>167</v>
      </c>
      <c r="D54" s="183" t="s">
        <v>168</v>
      </c>
      <c r="E54" s="183" t="s">
        <v>478</v>
      </c>
      <c r="F54" s="183" t="s">
        <v>336</v>
      </c>
      <c r="G54" s="226">
        <v>143200</v>
      </c>
      <c r="H54" s="257"/>
      <c r="I54" s="45"/>
    </row>
    <row r="55" spans="1:9" ht="32.25" customHeight="1" thickBot="1">
      <c r="A55" s="163" t="s">
        <v>150</v>
      </c>
      <c r="B55" s="55" t="s">
        <v>214</v>
      </c>
      <c r="C55" s="183" t="s">
        <v>167</v>
      </c>
      <c r="D55" s="183" t="s">
        <v>168</v>
      </c>
      <c r="E55" s="183" t="s">
        <v>478</v>
      </c>
      <c r="F55" s="183" t="s">
        <v>338</v>
      </c>
      <c r="G55" s="128">
        <v>39700</v>
      </c>
      <c r="H55" s="257"/>
      <c r="I55" s="45"/>
    </row>
    <row r="56" spans="1:9" ht="50.25" customHeight="1" thickBot="1">
      <c r="A56" s="170" t="s">
        <v>311</v>
      </c>
      <c r="B56" s="184" t="s">
        <v>214</v>
      </c>
      <c r="C56" s="184" t="s">
        <v>168</v>
      </c>
      <c r="D56" s="184" t="s">
        <v>166</v>
      </c>
      <c r="E56" s="184" t="s">
        <v>185</v>
      </c>
      <c r="F56" s="184" t="s">
        <v>169</v>
      </c>
      <c r="G56" s="171">
        <f>G57+G65</f>
        <v>735296.31</v>
      </c>
      <c r="H56" s="258"/>
      <c r="I56" s="45"/>
    </row>
    <row r="57" spans="1:9" ht="74.25" customHeight="1" thickBot="1">
      <c r="A57" s="192" t="s">
        <v>384</v>
      </c>
      <c r="B57" s="55" t="s">
        <v>214</v>
      </c>
      <c r="C57" s="183" t="s">
        <v>168</v>
      </c>
      <c r="D57" s="30">
        <v>10</v>
      </c>
      <c r="E57" s="30" t="s">
        <v>386</v>
      </c>
      <c r="F57" s="198" t="s">
        <v>169</v>
      </c>
      <c r="G57" s="159">
        <f>G58</f>
        <v>309631</v>
      </c>
      <c r="H57" s="259"/>
      <c r="I57" s="45"/>
    </row>
    <row r="58" spans="1:9" ht="21.75" customHeight="1" thickBot="1">
      <c r="A58" s="156" t="s">
        <v>389</v>
      </c>
      <c r="B58" s="55" t="s">
        <v>214</v>
      </c>
      <c r="C58" s="183" t="s">
        <v>168</v>
      </c>
      <c r="D58" s="159">
        <v>10</v>
      </c>
      <c r="E58" s="159" t="s">
        <v>388</v>
      </c>
      <c r="F58" s="199" t="s">
        <v>169</v>
      </c>
      <c r="G58" s="159">
        <f>G59+G63</f>
        <v>309631</v>
      </c>
      <c r="H58" s="259"/>
      <c r="I58" s="45"/>
    </row>
    <row r="59" spans="1:9" ht="40.5" customHeight="1" thickBot="1">
      <c r="A59" s="156" t="s">
        <v>385</v>
      </c>
      <c r="B59" s="55" t="s">
        <v>214</v>
      </c>
      <c r="C59" s="183" t="s">
        <v>168</v>
      </c>
      <c r="D59" s="159">
        <v>10</v>
      </c>
      <c r="E59" s="159" t="s">
        <v>387</v>
      </c>
      <c r="F59" s="199" t="s">
        <v>169</v>
      </c>
      <c r="G59" s="159">
        <f>G60+G61+G62</f>
        <v>274000</v>
      </c>
      <c r="H59" s="259"/>
      <c r="I59" s="45"/>
    </row>
    <row r="60" spans="1:9" ht="38.25" customHeight="1" thickBot="1">
      <c r="A60" s="156" t="s">
        <v>150</v>
      </c>
      <c r="B60" s="55" t="s">
        <v>214</v>
      </c>
      <c r="C60" s="183" t="s">
        <v>168</v>
      </c>
      <c r="D60" s="159">
        <v>10</v>
      </c>
      <c r="E60" s="159" t="s">
        <v>387</v>
      </c>
      <c r="F60" s="199">
        <v>240</v>
      </c>
      <c r="G60" s="159">
        <v>265000</v>
      </c>
      <c r="H60" s="259"/>
      <c r="I60" s="45"/>
    </row>
    <row r="61" spans="1:9" ht="21.75" customHeight="1" thickBot="1">
      <c r="A61" s="156" t="s">
        <v>391</v>
      </c>
      <c r="B61" s="55" t="s">
        <v>214</v>
      </c>
      <c r="C61" s="183" t="s">
        <v>168</v>
      </c>
      <c r="D61" s="191">
        <v>10</v>
      </c>
      <c r="E61" s="159" t="s">
        <v>387</v>
      </c>
      <c r="F61" s="285" t="s">
        <v>390</v>
      </c>
      <c r="G61" s="29">
        <v>6000</v>
      </c>
      <c r="H61" s="259"/>
      <c r="I61" s="45"/>
    </row>
    <row r="62" spans="1:9" ht="21.75" customHeight="1" thickBot="1">
      <c r="A62" s="163" t="s">
        <v>306</v>
      </c>
      <c r="B62" s="55" t="s">
        <v>214</v>
      </c>
      <c r="C62" s="183" t="s">
        <v>168</v>
      </c>
      <c r="D62" s="191">
        <v>10</v>
      </c>
      <c r="E62" s="159" t="s">
        <v>387</v>
      </c>
      <c r="F62" s="285" t="s">
        <v>339</v>
      </c>
      <c r="G62" s="29">
        <v>3000</v>
      </c>
      <c r="H62" s="259"/>
      <c r="I62" s="45"/>
    </row>
    <row r="63" spans="1:9" ht="21.75" customHeight="1" thickBot="1">
      <c r="A63" s="163" t="s">
        <v>562</v>
      </c>
      <c r="B63" s="55" t="s">
        <v>214</v>
      </c>
      <c r="C63" s="183" t="s">
        <v>168</v>
      </c>
      <c r="D63" s="191">
        <v>10</v>
      </c>
      <c r="E63" s="159" t="s">
        <v>566</v>
      </c>
      <c r="F63" s="285" t="s">
        <v>169</v>
      </c>
      <c r="G63" s="29">
        <f>G64</f>
        <v>35631</v>
      </c>
      <c r="H63" s="259"/>
      <c r="I63" s="45"/>
    </row>
    <row r="64" spans="1:9" ht="34.5" customHeight="1" thickBot="1">
      <c r="A64" s="156" t="s">
        <v>150</v>
      </c>
      <c r="B64" s="55" t="s">
        <v>214</v>
      </c>
      <c r="C64" s="183" t="s">
        <v>168</v>
      </c>
      <c r="D64" s="191">
        <v>10</v>
      </c>
      <c r="E64" s="159" t="s">
        <v>566</v>
      </c>
      <c r="F64" s="285" t="s">
        <v>338</v>
      </c>
      <c r="G64" s="29">
        <v>35631</v>
      </c>
      <c r="H64" s="259"/>
      <c r="I64" s="45"/>
    </row>
    <row r="65" spans="1:9" ht="26.25" customHeight="1" thickBot="1">
      <c r="A65" s="163" t="s">
        <v>152</v>
      </c>
      <c r="B65" s="55" t="s">
        <v>214</v>
      </c>
      <c r="C65" s="183" t="s">
        <v>168</v>
      </c>
      <c r="D65" s="183" t="s">
        <v>26</v>
      </c>
      <c r="E65" s="183" t="s">
        <v>185</v>
      </c>
      <c r="F65" s="203" t="s">
        <v>169</v>
      </c>
      <c r="G65" s="159">
        <f>G66+G71+G74</f>
        <v>425665.31000000006</v>
      </c>
      <c r="H65" s="259"/>
      <c r="I65" s="45"/>
    </row>
    <row r="66" spans="1:9" ht="64.5" customHeight="1" thickBot="1">
      <c r="A66" s="163" t="s">
        <v>300</v>
      </c>
      <c r="B66" s="183" t="s">
        <v>214</v>
      </c>
      <c r="C66" s="183" t="s">
        <v>168</v>
      </c>
      <c r="D66" s="183" t="s">
        <v>26</v>
      </c>
      <c r="E66" s="183" t="s">
        <v>191</v>
      </c>
      <c r="F66" s="183" t="s">
        <v>169</v>
      </c>
      <c r="G66" s="159">
        <f>G67</f>
        <v>40816.83</v>
      </c>
      <c r="H66" s="259"/>
      <c r="I66" s="45"/>
    </row>
    <row r="67" spans="1:9" ht="60" customHeight="1" thickBot="1">
      <c r="A67" s="163" t="s">
        <v>301</v>
      </c>
      <c r="B67" s="57" t="s">
        <v>214</v>
      </c>
      <c r="C67" s="183" t="s">
        <v>168</v>
      </c>
      <c r="D67" s="183" t="s">
        <v>26</v>
      </c>
      <c r="E67" s="183" t="s">
        <v>190</v>
      </c>
      <c r="F67" s="183" t="s">
        <v>169</v>
      </c>
      <c r="G67" s="159">
        <f>G68+G76</f>
        <v>40816.83</v>
      </c>
      <c r="H67" s="259"/>
      <c r="I67" s="45"/>
    </row>
    <row r="68" spans="1:9" ht="57.75" customHeight="1" thickBot="1">
      <c r="A68" s="163" t="s">
        <v>314</v>
      </c>
      <c r="B68" s="55" t="s">
        <v>214</v>
      </c>
      <c r="C68" s="183" t="s">
        <v>168</v>
      </c>
      <c r="D68" s="183" t="s">
        <v>26</v>
      </c>
      <c r="E68" s="183" t="s">
        <v>194</v>
      </c>
      <c r="F68" s="183" t="s">
        <v>169</v>
      </c>
      <c r="G68" s="159">
        <f>G69+G70</f>
        <v>40080</v>
      </c>
      <c r="H68" s="259"/>
      <c r="I68" s="45"/>
    </row>
    <row r="69" spans="1:9" ht="38.25" customHeight="1" thickBot="1">
      <c r="A69" s="163" t="s">
        <v>150</v>
      </c>
      <c r="B69" s="55" t="s">
        <v>214</v>
      </c>
      <c r="C69" s="183" t="s">
        <v>168</v>
      </c>
      <c r="D69" s="183" t="s">
        <v>26</v>
      </c>
      <c r="E69" s="183" t="s">
        <v>194</v>
      </c>
      <c r="F69" s="183" t="s">
        <v>338</v>
      </c>
      <c r="G69" s="159">
        <v>39930</v>
      </c>
      <c r="H69" s="259"/>
      <c r="I69" s="45"/>
    </row>
    <row r="70" spans="1:9" ht="20.25" customHeight="1" thickBot="1">
      <c r="A70" s="163" t="s">
        <v>306</v>
      </c>
      <c r="B70" s="55" t="s">
        <v>214</v>
      </c>
      <c r="C70" s="183" t="s">
        <v>168</v>
      </c>
      <c r="D70" s="183" t="s">
        <v>26</v>
      </c>
      <c r="E70" s="183" t="s">
        <v>194</v>
      </c>
      <c r="F70" s="183" t="s">
        <v>339</v>
      </c>
      <c r="G70" s="159">
        <v>150</v>
      </c>
      <c r="H70" s="259"/>
      <c r="I70" s="45"/>
    </row>
    <row r="71" spans="1:9" ht="38.25" customHeight="1" thickBot="1">
      <c r="A71" s="163" t="s">
        <v>482</v>
      </c>
      <c r="B71" s="55" t="s">
        <v>214</v>
      </c>
      <c r="C71" s="183" t="s">
        <v>168</v>
      </c>
      <c r="D71" s="183" t="s">
        <v>26</v>
      </c>
      <c r="E71" s="183" t="s">
        <v>481</v>
      </c>
      <c r="F71" s="183" t="s">
        <v>169</v>
      </c>
      <c r="G71" s="159">
        <f>G72+G73</f>
        <v>351515.15</v>
      </c>
      <c r="H71" s="259"/>
      <c r="I71" s="45"/>
    </row>
    <row r="72" spans="1:9" ht="38.25" customHeight="1" thickBot="1">
      <c r="A72" s="163" t="s">
        <v>150</v>
      </c>
      <c r="B72" s="55" t="s">
        <v>214</v>
      </c>
      <c r="C72" s="183" t="s">
        <v>168</v>
      </c>
      <c r="D72" s="183" t="s">
        <v>26</v>
      </c>
      <c r="E72" s="183" t="s">
        <v>481</v>
      </c>
      <c r="F72" s="183" t="s">
        <v>338</v>
      </c>
      <c r="G72" s="159">
        <v>331515.15</v>
      </c>
      <c r="H72" s="259"/>
      <c r="I72" s="45"/>
    </row>
    <row r="73" spans="1:9" ht="30.75" customHeight="1" thickBot="1">
      <c r="A73" s="163" t="s">
        <v>391</v>
      </c>
      <c r="B73" s="55" t="s">
        <v>214</v>
      </c>
      <c r="C73" s="183" t="s">
        <v>168</v>
      </c>
      <c r="D73" s="183" t="s">
        <v>26</v>
      </c>
      <c r="E73" s="183" t="s">
        <v>481</v>
      </c>
      <c r="F73" s="183" t="s">
        <v>390</v>
      </c>
      <c r="G73" s="159">
        <v>20000</v>
      </c>
      <c r="H73" s="259"/>
      <c r="I73" s="45"/>
    </row>
    <row r="74" spans="1:9" ht="38.25" customHeight="1" thickBot="1">
      <c r="A74" s="163" t="s">
        <v>484</v>
      </c>
      <c r="B74" s="55" t="s">
        <v>214</v>
      </c>
      <c r="C74" s="183" t="s">
        <v>168</v>
      </c>
      <c r="D74" s="183" t="s">
        <v>26</v>
      </c>
      <c r="E74" s="183" t="s">
        <v>483</v>
      </c>
      <c r="F74" s="183" t="s">
        <v>169</v>
      </c>
      <c r="G74" s="159">
        <f>G75</f>
        <v>33333.33</v>
      </c>
      <c r="H74" s="191"/>
      <c r="I74" s="45"/>
    </row>
    <row r="75" spans="1:9" ht="38.25" customHeight="1" thickBot="1">
      <c r="A75" s="163" t="s">
        <v>150</v>
      </c>
      <c r="B75" s="55" t="s">
        <v>214</v>
      </c>
      <c r="C75" s="183" t="s">
        <v>168</v>
      </c>
      <c r="D75" s="183" t="s">
        <v>26</v>
      </c>
      <c r="E75" s="183" t="s">
        <v>483</v>
      </c>
      <c r="F75" s="183" t="s">
        <v>338</v>
      </c>
      <c r="G75" s="159">
        <v>33333.33</v>
      </c>
      <c r="H75" s="191"/>
      <c r="I75" s="45"/>
    </row>
    <row r="76" spans="1:9" ht="27" customHeight="1" thickBot="1">
      <c r="A76" s="163" t="s">
        <v>562</v>
      </c>
      <c r="B76" s="55" t="s">
        <v>214</v>
      </c>
      <c r="C76" s="183" t="s">
        <v>165</v>
      </c>
      <c r="D76" s="183" t="s">
        <v>25</v>
      </c>
      <c r="E76" s="183" t="s">
        <v>561</v>
      </c>
      <c r="F76" s="183" t="s">
        <v>169</v>
      </c>
      <c r="G76" s="275">
        <f>G77</f>
        <v>736.83</v>
      </c>
      <c r="H76" s="191"/>
      <c r="I76" s="45"/>
    </row>
    <row r="77" spans="1:9" ht="38.25" customHeight="1" thickBot="1">
      <c r="A77" s="163" t="s">
        <v>150</v>
      </c>
      <c r="B77" s="55" t="s">
        <v>214</v>
      </c>
      <c r="C77" s="183" t="s">
        <v>165</v>
      </c>
      <c r="D77" s="183" t="s">
        <v>25</v>
      </c>
      <c r="E77" s="183" t="s">
        <v>561</v>
      </c>
      <c r="F77" s="183" t="s">
        <v>338</v>
      </c>
      <c r="G77" s="159">
        <v>736.83</v>
      </c>
      <c r="H77" s="191"/>
      <c r="I77" s="45"/>
    </row>
    <row r="78" spans="1:9" ht="21.75" customHeight="1" thickBot="1">
      <c r="A78" s="170" t="s">
        <v>153</v>
      </c>
      <c r="B78" s="184" t="s">
        <v>214</v>
      </c>
      <c r="C78" s="184" t="s">
        <v>170</v>
      </c>
      <c r="D78" s="184" t="s">
        <v>166</v>
      </c>
      <c r="E78" s="184" t="s">
        <v>185</v>
      </c>
      <c r="F78" s="184" t="s">
        <v>169</v>
      </c>
      <c r="G78" s="171">
        <f>G79+G84+G89</f>
        <v>1870781.07</v>
      </c>
      <c r="H78" s="252"/>
      <c r="I78" s="45"/>
    </row>
    <row r="79" spans="1:9" ht="24.75" customHeight="1" thickBot="1">
      <c r="A79" s="162" t="s">
        <v>154</v>
      </c>
      <c r="B79" s="55" t="s">
        <v>214</v>
      </c>
      <c r="C79" s="183" t="s">
        <v>170</v>
      </c>
      <c r="D79" s="183" t="s">
        <v>165</v>
      </c>
      <c r="E79" s="183" t="s">
        <v>185</v>
      </c>
      <c r="F79" s="183" t="s">
        <v>169</v>
      </c>
      <c r="G79" s="158">
        <f>G80</f>
        <v>5000</v>
      </c>
      <c r="H79" s="253"/>
      <c r="I79" s="45"/>
    </row>
    <row r="80" spans="1:9" ht="55.5" customHeight="1" thickBot="1">
      <c r="A80" s="163" t="s">
        <v>315</v>
      </c>
      <c r="B80" s="55" t="s">
        <v>214</v>
      </c>
      <c r="C80" s="183" t="s">
        <v>170</v>
      </c>
      <c r="D80" s="183" t="s">
        <v>165</v>
      </c>
      <c r="E80" s="183" t="s">
        <v>195</v>
      </c>
      <c r="F80" s="183" t="s">
        <v>169</v>
      </c>
      <c r="G80" s="159">
        <f>G82</f>
        <v>5000</v>
      </c>
      <c r="H80" s="191"/>
      <c r="I80" s="52"/>
    </row>
    <row r="81" spans="1:9" ht="29.25" customHeight="1" thickBot="1">
      <c r="A81" s="163" t="s">
        <v>394</v>
      </c>
      <c r="B81" s="55" t="s">
        <v>214</v>
      </c>
      <c r="C81" s="183" t="s">
        <v>170</v>
      </c>
      <c r="D81" s="183" t="s">
        <v>165</v>
      </c>
      <c r="E81" s="183" t="s">
        <v>393</v>
      </c>
      <c r="F81" s="183" t="s">
        <v>169</v>
      </c>
      <c r="G81" s="159">
        <f>G82</f>
        <v>5000</v>
      </c>
      <c r="H81" s="191"/>
      <c r="I81" s="45"/>
    </row>
    <row r="82" spans="1:9" ht="36" customHeight="1" thickBot="1">
      <c r="A82" s="163" t="s">
        <v>316</v>
      </c>
      <c r="B82" s="55" t="s">
        <v>214</v>
      </c>
      <c r="C82" s="183" t="s">
        <v>170</v>
      </c>
      <c r="D82" s="183" t="s">
        <v>165</v>
      </c>
      <c r="E82" s="183" t="s">
        <v>392</v>
      </c>
      <c r="F82" s="183" t="s">
        <v>169</v>
      </c>
      <c r="G82" s="159">
        <f>G83</f>
        <v>5000</v>
      </c>
      <c r="H82" s="191"/>
      <c r="I82" s="45"/>
    </row>
    <row r="83" spans="1:9" ht="36" customHeight="1" thickBot="1">
      <c r="A83" s="163" t="s">
        <v>150</v>
      </c>
      <c r="B83" s="55" t="s">
        <v>214</v>
      </c>
      <c r="C83" s="183" t="s">
        <v>170</v>
      </c>
      <c r="D83" s="183" t="s">
        <v>165</v>
      </c>
      <c r="E83" s="183" t="s">
        <v>392</v>
      </c>
      <c r="F83" s="183" t="s">
        <v>338</v>
      </c>
      <c r="G83" s="159">
        <v>5000</v>
      </c>
      <c r="H83" s="191"/>
      <c r="I83" s="45"/>
    </row>
    <row r="84" spans="1:9" ht="36" customHeight="1" thickBot="1">
      <c r="A84" s="162" t="s">
        <v>5</v>
      </c>
      <c r="B84" s="57" t="s">
        <v>214</v>
      </c>
      <c r="C84" s="197" t="s">
        <v>170</v>
      </c>
      <c r="D84" s="197" t="s">
        <v>173</v>
      </c>
      <c r="E84" s="197" t="s">
        <v>185</v>
      </c>
      <c r="F84" s="197" t="s">
        <v>169</v>
      </c>
      <c r="G84" s="158">
        <f>G85</f>
        <v>1723381.07</v>
      </c>
      <c r="H84" s="253"/>
      <c r="I84" s="45"/>
    </row>
    <row r="85" spans="1:9" ht="63" customHeight="1" thickBot="1">
      <c r="A85" s="163" t="s">
        <v>300</v>
      </c>
      <c r="B85" s="55" t="s">
        <v>214</v>
      </c>
      <c r="C85" s="183" t="s">
        <v>170</v>
      </c>
      <c r="D85" s="183" t="s">
        <v>173</v>
      </c>
      <c r="E85" s="183" t="s">
        <v>191</v>
      </c>
      <c r="F85" s="183" t="s">
        <v>169</v>
      </c>
      <c r="G85" s="159">
        <f>G86</f>
        <v>1723381.07</v>
      </c>
      <c r="H85" s="191"/>
      <c r="I85" s="45"/>
    </row>
    <row r="86" spans="1:9" ht="62.25" customHeight="1" thickBot="1">
      <c r="A86" s="163" t="s">
        <v>301</v>
      </c>
      <c r="B86" s="55" t="s">
        <v>214</v>
      </c>
      <c r="C86" s="183" t="s">
        <v>170</v>
      </c>
      <c r="D86" s="183" t="s">
        <v>173</v>
      </c>
      <c r="E86" s="183" t="s">
        <v>190</v>
      </c>
      <c r="F86" s="183" t="s">
        <v>169</v>
      </c>
      <c r="G86" s="159">
        <f>G87</f>
        <v>1723381.07</v>
      </c>
      <c r="H86" s="191"/>
      <c r="I86" s="45"/>
    </row>
    <row r="87" spans="1:9" ht="56.25" customHeight="1" thickBot="1">
      <c r="A87" s="163" t="s">
        <v>317</v>
      </c>
      <c r="B87" s="183" t="s">
        <v>214</v>
      </c>
      <c r="C87" s="183" t="s">
        <v>170</v>
      </c>
      <c r="D87" s="183" t="s">
        <v>173</v>
      </c>
      <c r="E87" s="183" t="s">
        <v>6</v>
      </c>
      <c r="F87" s="183" t="s">
        <v>169</v>
      </c>
      <c r="G87" s="159">
        <f>G88</f>
        <v>1723381.07</v>
      </c>
      <c r="H87" s="191"/>
      <c r="I87" s="45"/>
    </row>
    <row r="88" spans="1:9" ht="38.25" customHeight="1" thickBot="1">
      <c r="A88" s="163" t="s">
        <v>150</v>
      </c>
      <c r="B88" s="55" t="s">
        <v>214</v>
      </c>
      <c r="C88" s="183" t="s">
        <v>170</v>
      </c>
      <c r="D88" s="183" t="s">
        <v>173</v>
      </c>
      <c r="E88" s="183" t="s">
        <v>6</v>
      </c>
      <c r="F88" s="183" t="s">
        <v>338</v>
      </c>
      <c r="G88" s="159">
        <v>1723381.07</v>
      </c>
      <c r="H88" s="191"/>
      <c r="I88" s="45"/>
    </row>
    <row r="89" spans="1:9" ht="15.75" customHeight="1" thickBot="1">
      <c r="A89" s="213" t="s">
        <v>455</v>
      </c>
      <c r="B89" s="57" t="s">
        <v>214</v>
      </c>
      <c r="C89" s="197" t="s">
        <v>170</v>
      </c>
      <c r="D89" s="197" t="s">
        <v>454</v>
      </c>
      <c r="E89" s="197" t="s">
        <v>185</v>
      </c>
      <c r="F89" s="197" t="s">
        <v>169</v>
      </c>
      <c r="G89" s="158">
        <f>G90</f>
        <v>142400</v>
      </c>
      <c r="H89" s="253"/>
      <c r="I89" s="45"/>
    </row>
    <row r="90" spans="1:9" ht="66" customHeight="1" thickBot="1">
      <c r="A90" s="211" t="s">
        <v>456</v>
      </c>
      <c r="B90" s="55" t="s">
        <v>214</v>
      </c>
      <c r="C90" s="183" t="s">
        <v>170</v>
      </c>
      <c r="D90" s="183" t="s">
        <v>454</v>
      </c>
      <c r="E90" s="200" t="s">
        <v>191</v>
      </c>
      <c r="F90" s="183" t="s">
        <v>169</v>
      </c>
      <c r="G90" s="159">
        <f>G91</f>
        <v>142400</v>
      </c>
      <c r="H90" s="191"/>
      <c r="I90" s="45"/>
    </row>
    <row r="91" spans="1:9" ht="66" customHeight="1" thickBot="1">
      <c r="A91" s="211" t="s">
        <v>451</v>
      </c>
      <c r="B91" s="55" t="s">
        <v>214</v>
      </c>
      <c r="C91" s="183" t="s">
        <v>170</v>
      </c>
      <c r="D91" s="183" t="s">
        <v>454</v>
      </c>
      <c r="E91" s="200" t="s">
        <v>190</v>
      </c>
      <c r="F91" s="183" t="s">
        <v>169</v>
      </c>
      <c r="G91" s="159">
        <f>G92+G94</f>
        <v>142400</v>
      </c>
      <c r="H91" s="191"/>
      <c r="I91" s="45"/>
    </row>
    <row r="92" spans="1:9" ht="38.25" customHeight="1" thickBot="1">
      <c r="A92" s="211" t="s">
        <v>458</v>
      </c>
      <c r="B92" s="55" t="s">
        <v>214</v>
      </c>
      <c r="C92" s="183" t="s">
        <v>170</v>
      </c>
      <c r="D92" s="183" t="s">
        <v>454</v>
      </c>
      <c r="E92" s="200" t="s">
        <v>457</v>
      </c>
      <c r="F92" s="183" t="s">
        <v>169</v>
      </c>
      <c r="G92" s="159">
        <f>G93</f>
        <v>5000</v>
      </c>
      <c r="H92" s="191"/>
      <c r="I92" s="45"/>
    </row>
    <row r="93" spans="1:9" ht="38.25" customHeight="1" thickBot="1">
      <c r="A93" s="211" t="s">
        <v>150</v>
      </c>
      <c r="B93" s="55" t="s">
        <v>214</v>
      </c>
      <c r="C93" s="183" t="s">
        <v>170</v>
      </c>
      <c r="D93" s="183" t="s">
        <v>454</v>
      </c>
      <c r="E93" s="200" t="s">
        <v>457</v>
      </c>
      <c r="F93" s="183" t="s">
        <v>338</v>
      </c>
      <c r="G93" s="159">
        <v>5000</v>
      </c>
      <c r="H93" s="191"/>
      <c r="I93" s="45"/>
    </row>
    <row r="94" spans="1:9" ht="38.25" customHeight="1" thickBot="1">
      <c r="A94" s="211" t="s">
        <v>553</v>
      </c>
      <c r="B94" s="55" t="s">
        <v>214</v>
      </c>
      <c r="C94" s="200" t="s">
        <v>170</v>
      </c>
      <c r="D94" s="200" t="s">
        <v>454</v>
      </c>
      <c r="E94" s="200" t="s">
        <v>552</v>
      </c>
      <c r="F94" s="183" t="s">
        <v>169</v>
      </c>
      <c r="G94" s="159">
        <v>137400</v>
      </c>
      <c r="H94" s="191"/>
      <c r="I94" s="45"/>
    </row>
    <row r="95" spans="1:9" ht="38.25" customHeight="1" thickBot="1">
      <c r="A95" s="163" t="s">
        <v>150</v>
      </c>
      <c r="B95" s="55" t="s">
        <v>214</v>
      </c>
      <c r="C95" s="200" t="s">
        <v>170</v>
      </c>
      <c r="D95" s="200" t="s">
        <v>454</v>
      </c>
      <c r="E95" s="200" t="s">
        <v>552</v>
      </c>
      <c r="F95" s="183" t="s">
        <v>338</v>
      </c>
      <c r="G95" s="159">
        <v>137400</v>
      </c>
      <c r="H95" s="191"/>
      <c r="I95" s="45"/>
    </row>
    <row r="96" spans="1:9" ht="21.75" customHeight="1" thickBot="1">
      <c r="A96" s="170" t="s">
        <v>155</v>
      </c>
      <c r="B96" s="184" t="s">
        <v>214</v>
      </c>
      <c r="C96" s="184" t="s">
        <v>171</v>
      </c>
      <c r="D96" s="184" t="s">
        <v>166</v>
      </c>
      <c r="E96" s="184" t="s">
        <v>185</v>
      </c>
      <c r="F96" s="184" t="s">
        <v>169</v>
      </c>
      <c r="G96" s="171">
        <f>G102+G124+G97</f>
        <v>4403574.39</v>
      </c>
      <c r="H96" s="258"/>
      <c r="I96" s="45"/>
    </row>
    <row r="97" spans="1:9" ht="21.75" customHeight="1" thickBot="1">
      <c r="A97" s="162" t="s">
        <v>533</v>
      </c>
      <c r="B97" s="131" t="s">
        <v>214</v>
      </c>
      <c r="C97" s="197" t="s">
        <v>171</v>
      </c>
      <c r="D97" s="197" t="s">
        <v>165</v>
      </c>
      <c r="E97" s="197" t="s">
        <v>185</v>
      </c>
      <c r="F97" s="197" t="s">
        <v>169</v>
      </c>
      <c r="G97" s="159">
        <f>G98</f>
        <v>6150</v>
      </c>
      <c r="H97" s="258"/>
      <c r="I97" s="45"/>
    </row>
    <row r="98" spans="1:9" ht="72" customHeight="1" thickBot="1">
      <c r="A98" s="245" t="s">
        <v>450</v>
      </c>
      <c r="B98" s="137" t="s">
        <v>214</v>
      </c>
      <c r="C98" s="183" t="s">
        <v>171</v>
      </c>
      <c r="D98" s="183" t="s">
        <v>165</v>
      </c>
      <c r="E98" s="276" t="s">
        <v>191</v>
      </c>
      <c r="F98" s="276" t="s">
        <v>169</v>
      </c>
      <c r="G98" s="159">
        <f>G99</f>
        <v>6150</v>
      </c>
      <c r="H98" s="258"/>
      <c r="I98" s="45"/>
    </row>
    <row r="99" spans="1:9" ht="21.75" customHeight="1" thickBot="1">
      <c r="A99" s="245" t="s">
        <v>157</v>
      </c>
      <c r="B99" s="137" t="s">
        <v>214</v>
      </c>
      <c r="C99" s="183" t="s">
        <v>171</v>
      </c>
      <c r="D99" s="183" t="s">
        <v>165</v>
      </c>
      <c r="E99" s="276" t="s">
        <v>197</v>
      </c>
      <c r="F99" s="276" t="s">
        <v>169</v>
      </c>
      <c r="G99" s="159">
        <f>G100</f>
        <v>6150</v>
      </c>
      <c r="H99" s="258"/>
      <c r="I99" s="45"/>
    </row>
    <row r="100" spans="1:9" ht="144.75" customHeight="1" thickBot="1">
      <c r="A100" s="246" t="s">
        <v>535</v>
      </c>
      <c r="B100" s="137" t="s">
        <v>214</v>
      </c>
      <c r="C100" s="183" t="s">
        <v>171</v>
      </c>
      <c r="D100" s="183" t="s">
        <v>165</v>
      </c>
      <c r="E100" s="276" t="s">
        <v>534</v>
      </c>
      <c r="F100" s="276" t="s">
        <v>169</v>
      </c>
      <c r="G100" s="159">
        <f>G101</f>
        <v>6150</v>
      </c>
      <c r="H100" s="258"/>
      <c r="I100" s="45"/>
    </row>
    <row r="101" spans="1:9" ht="21.75" customHeight="1" thickBot="1">
      <c r="A101" s="245" t="s">
        <v>306</v>
      </c>
      <c r="B101" s="137" t="s">
        <v>214</v>
      </c>
      <c r="C101" s="277" t="s">
        <v>171</v>
      </c>
      <c r="D101" s="249" t="s">
        <v>165</v>
      </c>
      <c r="E101" s="276" t="s">
        <v>534</v>
      </c>
      <c r="F101" s="276">
        <v>850</v>
      </c>
      <c r="G101" s="159">
        <v>6150</v>
      </c>
      <c r="H101" s="258"/>
      <c r="I101" s="45"/>
    </row>
    <row r="102" spans="1:9" ht="24.75" customHeight="1" thickBot="1">
      <c r="A102" s="162" t="s">
        <v>156</v>
      </c>
      <c r="B102" s="131" t="s">
        <v>214</v>
      </c>
      <c r="C102" s="197" t="s">
        <v>171</v>
      </c>
      <c r="D102" s="197" t="s">
        <v>167</v>
      </c>
      <c r="E102" s="197" t="s">
        <v>185</v>
      </c>
      <c r="F102" s="197" t="s">
        <v>169</v>
      </c>
      <c r="G102" s="158">
        <f>G116+G103</f>
        <v>4040579.86</v>
      </c>
      <c r="H102" s="253"/>
      <c r="I102" s="45"/>
    </row>
    <row r="103" spans="1:9" ht="68.25" customHeight="1" thickBot="1">
      <c r="A103" s="163" t="s">
        <v>490</v>
      </c>
      <c r="B103" s="137" t="s">
        <v>214</v>
      </c>
      <c r="C103" s="183" t="s">
        <v>171</v>
      </c>
      <c r="D103" s="183" t="s">
        <v>167</v>
      </c>
      <c r="E103" s="183" t="s">
        <v>489</v>
      </c>
      <c r="F103" s="200" t="s">
        <v>169</v>
      </c>
      <c r="G103" s="159">
        <f>G104+G109+G111+G113</f>
        <v>3629921.86</v>
      </c>
      <c r="H103" s="191"/>
      <c r="I103" s="45"/>
    </row>
    <row r="104" spans="1:9" ht="24.75" customHeight="1" thickBot="1">
      <c r="A104" s="163" t="s">
        <v>491</v>
      </c>
      <c r="B104" s="137" t="s">
        <v>214</v>
      </c>
      <c r="C104" s="183" t="s">
        <v>171</v>
      </c>
      <c r="D104" s="183" t="s">
        <v>167</v>
      </c>
      <c r="E104" s="183" t="s">
        <v>492</v>
      </c>
      <c r="F104" s="200" t="s">
        <v>169</v>
      </c>
      <c r="G104" s="159">
        <f>G108+G105</f>
        <v>2389000</v>
      </c>
      <c r="H104" s="191"/>
      <c r="I104" s="45"/>
    </row>
    <row r="105" spans="1:9" ht="96" customHeight="1" thickBot="1">
      <c r="A105" s="211" t="s">
        <v>612</v>
      </c>
      <c r="B105" s="137" t="s">
        <v>214</v>
      </c>
      <c r="C105" s="183" t="s">
        <v>171</v>
      </c>
      <c r="D105" s="183" t="s">
        <v>167</v>
      </c>
      <c r="E105" s="183" t="s">
        <v>611</v>
      </c>
      <c r="F105" s="200" t="s">
        <v>169</v>
      </c>
      <c r="G105" s="159">
        <f>G106</f>
        <v>2339000</v>
      </c>
      <c r="H105" s="191"/>
      <c r="I105" s="45"/>
    </row>
    <row r="106" spans="1:9" ht="65.25" customHeight="1" thickBot="1">
      <c r="A106" s="211" t="s">
        <v>613</v>
      </c>
      <c r="B106" s="137" t="s">
        <v>214</v>
      </c>
      <c r="C106" s="183" t="s">
        <v>171</v>
      </c>
      <c r="D106" s="183" t="s">
        <v>167</v>
      </c>
      <c r="E106" s="183" t="s">
        <v>611</v>
      </c>
      <c r="F106" s="200" t="s">
        <v>27</v>
      </c>
      <c r="G106" s="159">
        <v>2339000</v>
      </c>
      <c r="H106" s="191"/>
      <c r="I106" s="45"/>
    </row>
    <row r="107" spans="1:9" ht="36" customHeight="1" thickBot="1">
      <c r="A107" s="163" t="s">
        <v>494</v>
      </c>
      <c r="B107" s="137" t="s">
        <v>214</v>
      </c>
      <c r="C107" s="183" t="s">
        <v>171</v>
      </c>
      <c r="D107" s="183" t="s">
        <v>167</v>
      </c>
      <c r="E107" s="183" t="s">
        <v>493</v>
      </c>
      <c r="F107" s="200" t="s">
        <v>169</v>
      </c>
      <c r="G107" s="159">
        <f>G108</f>
        <v>50000</v>
      </c>
      <c r="H107" s="191"/>
      <c r="I107" s="45"/>
    </row>
    <row r="108" spans="1:9" ht="34.5" customHeight="1" thickBot="1">
      <c r="A108" s="211" t="s">
        <v>150</v>
      </c>
      <c r="B108" s="137" t="s">
        <v>214</v>
      </c>
      <c r="C108" s="183" t="s">
        <v>171</v>
      </c>
      <c r="D108" s="183" t="s">
        <v>167</v>
      </c>
      <c r="E108" s="183" t="s">
        <v>493</v>
      </c>
      <c r="F108" s="200" t="s">
        <v>338</v>
      </c>
      <c r="G108" s="159">
        <v>50000</v>
      </c>
      <c r="H108" s="191"/>
      <c r="I108" s="45"/>
    </row>
    <row r="109" spans="1:9" ht="86.25" customHeight="1" thickBot="1">
      <c r="A109" s="211" t="s">
        <v>614</v>
      </c>
      <c r="B109" s="137" t="s">
        <v>214</v>
      </c>
      <c r="C109" s="183" t="s">
        <v>171</v>
      </c>
      <c r="D109" s="183" t="s">
        <v>167</v>
      </c>
      <c r="E109" s="183" t="s">
        <v>615</v>
      </c>
      <c r="F109" s="200" t="s">
        <v>169</v>
      </c>
      <c r="G109" s="159">
        <f>G110</f>
        <v>588234.98</v>
      </c>
      <c r="H109" s="191"/>
      <c r="I109" s="45"/>
    </row>
    <row r="110" spans="1:9" ht="34.5" customHeight="1" thickBot="1">
      <c r="A110" s="211" t="s">
        <v>150</v>
      </c>
      <c r="B110" s="137" t="s">
        <v>214</v>
      </c>
      <c r="C110" s="183" t="s">
        <v>171</v>
      </c>
      <c r="D110" s="183" t="s">
        <v>167</v>
      </c>
      <c r="E110" s="183" t="s">
        <v>615</v>
      </c>
      <c r="F110" s="200" t="s">
        <v>338</v>
      </c>
      <c r="G110" s="159">
        <v>588234.98</v>
      </c>
      <c r="H110" s="191"/>
      <c r="I110" s="45"/>
    </row>
    <row r="111" spans="1:9" ht="86.25" customHeight="1" thickBot="1">
      <c r="A111" s="211" t="s">
        <v>616</v>
      </c>
      <c r="B111" s="137" t="s">
        <v>214</v>
      </c>
      <c r="C111" s="183" t="s">
        <v>171</v>
      </c>
      <c r="D111" s="183" t="s">
        <v>167</v>
      </c>
      <c r="E111" s="183" t="s">
        <v>617</v>
      </c>
      <c r="F111" s="200" t="s">
        <v>169</v>
      </c>
      <c r="G111" s="159">
        <f>G112</f>
        <v>67836.88</v>
      </c>
      <c r="H111" s="191"/>
      <c r="I111" s="45"/>
    </row>
    <row r="112" spans="1:9" ht="21.75" customHeight="1" thickBot="1">
      <c r="A112" s="211" t="s">
        <v>538</v>
      </c>
      <c r="B112" s="137" t="s">
        <v>214</v>
      </c>
      <c r="C112" s="183" t="s">
        <v>171</v>
      </c>
      <c r="D112" s="183" t="s">
        <v>167</v>
      </c>
      <c r="E112" s="183" t="s">
        <v>617</v>
      </c>
      <c r="F112" s="200" t="s">
        <v>537</v>
      </c>
      <c r="G112" s="159">
        <v>67836.88</v>
      </c>
      <c r="H112" s="191"/>
      <c r="I112" s="45"/>
    </row>
    <row r="113" spans="1:9" ht="34.5" customHeight="1" thickBot="1">
      <c r="A113" s="356" t="s">
        <v>618</v>
      </c>
      <c r="B113" s="137" t="s">
        <v>214</v>
      </c>
      <c r="C113" s="183" t="s">
        <v>171</v>
      </c>
      <c r="D113" s="183" t="s">
        <v>167</v>
      </c>
      <c r="E113" s="137" t="s">
        <v>619</v>
      </c>
      <c r="F113" s="200" t="s">
        <v>169</v>
      </c>
      <c r="G113" s="159">
        <f>G114</f>
        <v>584850</v>
      </c>
      <c r="H113" s="191"/>
      <c r="I113" s="45"/>
    </row>
    <row r="114" spans="1:9" ht="34.5" customHeight="1" thickBot="1">
      <c r="A114" s="211" t="s">
        <v>150</v>
      </c>
      <c r="B114" s="137" t="s">
        <v>214</v>
      </c>
      <c r="C114" s="183" t="s">
        <v>171</v>
      </c>
      <c r="D114" s="183" t="s">
        <v>167</v>
      </c>
      <c r="E114" s="137" t="s">
        <v>619</v>
      </c>
      <c r="F114" s="200" t="s">
        <v>338</v>
      </c>
      <c r="G114" s="159">
        <v>584850</v>
      </c>
      <c r="H114" s="191"/>
      <c r="I114" s="45"/>
    </row>
    <row r="115" spans="1:9" ht="72.75" customHeight="1" thickBot="1">
      <c r="A115" s="163" t="s">
        <v>300</v>
      </c>
      <c r="B115" s="137" t="s">
        <v>214</v>
      </c>
      <c r="C115" s="183" t="s">
        <v>171</v>
      </c>
      <c r="D115" s="183" t="s">
        <v>167</v>
      </c>
      <c r="E115" s="183" t="s">
        <v>191</v>
      </c>
      <c r="F115" s="200" t="s">
        <v>169</v>
      </c>
      <c r="G115" s="159">
        <f>G116+G122</f>
        <v>411106</v>
      </c>
      <c r="H115" s="191"/>
      <c r="I115" s="45"/>
    </row>
    <row r="116" spans="1:9" ht="25.5" customHeight="1" thickBot="1">
      <c r="A116" s="163" t="s">
        <v>157</v>
      </c>
      <c r="B116" s="183" t="s">
        <v>214</v>
      </c>
      <c r="C116" s="183" t="s">
        <v>171</v>
      </c>
      <c r="D116" s="183" t="s">
        <v>167</v>
      </c>
      <c r="E116" s="183" t="s">
        <v>185</v>
      </c>
      <c r="F116" s="183" t="s">
        <v>169</v>
      </c>
      <c r="G116" s="159">
        <f>G117+G122</f>
        <v>410658</v>
      </c>
      <c r="H116" s="191"/>
      <c r="I116" s="45"/>
    </row>
    <row r="117" spans="1:9" ht="33" customHeight="1" thickBot="1">
      <c r="A117" s="163" t="s">
        <v>156</v>
      </c>
      <c r="B117" s="137" t="s">
        <v>214</v>
      </c>
      <c r="C117" s="183" t="s">
        <v>171</v>
      </c>
      <c r="D117" s="183" t="s">
        <v>167</v>
      </c>
      <c r="E117" s="183" t="s">
        <v>196</v>
      </c>
      <c r="F117" s="183" t="s">
        <v>169</v>
      </c>
      <c r="G117" s="159">
        <f>G118</f>
        <v>410210</v>
      </c>
      <c r="H117" s="191"/>
      <c r="I117" s="52"/>
    </row>
    <row r="118" spans="1:9" ht="27" customHeight="1" thickBot="1">
      <c r="A118" s="163" t="s">
        <v>420</v>
      </c>
      <c r="B118" s="137" t="s">
        <v>214</v>
      </c>
      <c r="C118" s="183" t="s">
        <v>171</v>
      </c>
      <c r="D118" s="183" t="s">
        <v>167</v>
      </c>
      <c r="E118" s="183" t="s">
        <v>419</v>
      </c>
      <c r="F118" s="183" t="s">
        <v>169</v>
      </c>
      <c r="G118" s="159">
        <f>G119+G120+G121</f>
        <v>410210</v>
      </c>
      <c r="H118" s="191"/>
      <c r="I118" s="45"/>
    </row>
    <row r="119" spans="1:9" ht="33" customHeight="1" thickBot="1">
      <c r="A119" s="163" t="s">
        <v>150</v>
      </c>
      <c r="B119" s="137" t="s">
        <v>214</v>
      </c>
      <c r="C119" s="183" t="s">
        <v>171</v>
      </c>
      <c r="D119" s="183" t="s">
        <v>167</v>
      </c>
      <c r="E119" s="183" t="s">
        <v>419</v>
      </c>
      <c r="F119" s="183" t="s">
        <v>338</v>
      </c>
      <c r="G119" s="159">
        <v>373810</v>
      </c>
      <c r="H119" s="191"/>
      <c r="I119" s="45"/>
    </row>
    <row r="120" spans="1:9" ht="21" customHeight="1" thickBot="1">
      <c r="A120" s="163" t="s">
        <v>538</v>
      </c>
      <c r="B120" s="137" t="s">
        <v>214</v>
      </c>
      <c r="C120" s="183" t="s">
        <v>171</v>
      </c>
      <c r="D120" s="183" t="s">
        <v>167</v>
      </c>
      <c r="E120" s="183" t="s">
        <v>419</v>
      </c>
      <c r="F120" s="183" t="s">
        <v>537</v>
      </c>
      <c r="G120" s="159">
        <v>36350</v>
      </c>
      <c r="H120" s="191"/>
      <c r="I120" s="45"/>
    </row>
    <row r="121" spans="1:9" ht="21" customHeight="1" thickBot="1">
      <c r="A121" s="163" t="s">
        <v>306</v>
      </c>
      <c r="B121" s="137" t="s">
        <v>214</v>
      </c>
      <c r="C121" s="183" t="s">
        <v>171</v>
      </c>
      <c r="D121" s="183" t="s">
        <v>167</v>
      </c>
      <c r="E121" s="183" t="s">
        <v>419</v>
      </c>
      <c r="F121" s="183" t="s">
        <v>339</v>
      </c>
      <c r="G121" s="280">
        <v>50</v>
      </c>
      <c r="H121" s="191"/>
      <c r="I121" s="45"/>
    </row>
    <row r="122" spans="1:9" ht="21" customHeight="1" thickBot="1">
      <c r="A122" s="163" t="s">
        <v>562</v>
      </c>
      <c r="B122" s="55" t="s">
        <v>214</v>
      </c>
      <c r="C122" s="183" t="s">
        <v>171</v>
      </c>
      <c r="D122" s="183" t="s">
        <v>167</v>
      </c>
      <c r="E122" s="183" t="s">
        <v>563</v>
      </c>
      <c r="F122" s="183" t="s">
        <v>169</v>
      </c>
      <c r="G122" s="275">
        <f>G123</f>
        <v>448</v>
      </c>
      <c r="H122" s="191"/>
      <c r="I122" s="45"/>
    </row>
    <row r="123" spans="1:9" ht="43.5" customHeight="1" thickBot="1">
      <c r="A123" s="163" t="s">
        <v>150</v>
      </c>
      <c r="B123" s="55" t="s">
        <v>214</v>
      </c>
      <c r="C123" s="183" t="s">
        <v>171</v>
      </c>
      <c r="D123" s="183" t="s">
        <v>167</v>
      </c>
      <c r="E123" s="183" t="s">
        <v>563</v>
      </c>
      <c r="F123" s="183" t="s">
        <v>338</v>
      </c>
      <c r="G123" s="159">
        <v>448</v>
      </c>
      <c r="H123" s="191"/>
      <c r="I123" s="45"/>
    </row>
    <row r="124" spans="1:9" ht="26.25" customHeight="1" thickBot="1">
      <c r="A124" s="162" t="s">
        <v>158</v>
      </c>
      <c r="B124" s="131" t="s">
        <v>214</v>
      </c>
      <c r="C124" s="197" t="s">
        <v>171</v>
      </c>
      <c r="D124" s="197" t="s">
        <v>168</v>
      </c>
      <c r="E124" s="197" t="s">
        <v>185</v>
      </c>
      <c r="F124" s="197" t="s">
        <v>169</v>
      </c>
      <c r="G124" s="158">
        <f>G125+G129+G133</f>
        <v>356844.53</v>
      </c>
      <c r="H124" s="253"/>
      <c r="I124" s="45"/>
    </row>
    <row r="125" spans="1:9" ht="63" customHeight="1" thickBot="1">
      <c r="A125" s="163" t="s">
        <v>315</v>
      </c>
      <c r="B125" s="137" t="s">
        <v>214</v>
      </c>
      <c r="C125" s="183" t="s">
        <v>171</v>
      </c>
      <c r="D125" s="183" t="s">
        <v>168</v>
      </c>
      <c r="E125" s="183" t="s">
        <v>195</v>
      </c>
      <c r="F125" s="183" t="s">
        <v>169</v>
      </c>
      <c r="G125" s="159">
        <f>G127</f>
        <v>12000</v>
      </c>
      <c r="H125" s="191"/>
      <c r="I125" s="45"/>
    </row>
    <row r="126" spans="1:9" ht="36.75" customHeight="1" thickBot="1">
      <c r="A126" s="163" t="s">
        <v>395</v>
      </c>
      <c r="B126" s="137" t="s">
        <v>214</v>
      </c>
      <c r="C126" s="183" t="s">
        <v>171</v>
      </c>
      <c r="D126" s="183" t="s">
        <v>168</v>
      </c>
      <c r="E126" s="183" t="s">
        <v>393</v>
      </c>
      <c r="F126" s="183" t="s">
        <v>169</v>
      </c>
      <c r="G126" s="159">
        <f>G127</f>
        <v>12000</v>
      </c>
      <c r="H126" s="191"/>
      <c r="I126" s="45"/>
    </row>
    <row r="127" spans="1:9" ht="43.5" customHeight="1" thickBot="1">
      <c r="A127" s="163" t="s">
        <v>316</v>
      </c>
      <c r="B127" s="137" t="s">
        <v>214</v>
      </c>
      <c r="C127" s="201" t="s">
        <v>171</v>
      </c>
      <c r="D127" s="201" t="s">
        <v>168</v>
      </c>
      <c r="E127" s="183" t="s">
        <v>392</v>
      </c>
      <c r="F127" s="201" t="s">
        <v>169</v>
      </c>
      <c r="G127" s="159">
        <f>G128</f>
        <v>12000</v>
      </c>
      <c r="H127" s="191"/>
      <c r="I127" s="45"/>
    </row>
    <row r="128" spans="1:9" ht="45.75" customHeight="1" thickBot="1">
      <c r="A128" s="163" t="s">
        <v>150</v>
      </c>
      <c r="B128" s="137" t="s">
        <v>214</v>
      </c>
      <c r="C128" s="201" t="s">
        <v>171</v>
      </c>
      <c r="D128" s="201" t="s">
        <v>168</v>
      </c>
      <c r="E128" s="183" t="s">
        <v>392</v>
      </c>
      <c r="F128" s="201" t="s">
        <v>338</v>
      </c>
      <c r="G128" s="159">
        <v>12000</v>
      </c>
      <c r="H128" s="191"/>
      <c r="I128" s="45"/>
    </row>
    <row r="129" spans="1:9" ht="62.25" customHeight="1" thickBot="1">
      <c r="A129" s="163" t="s">
        <v>320</v>
      </c>
      <c r="B129" s="137" t="s">
        <v>214</v>
      </c>
      <c r="C129" s="201" t="s">
        <v>171</v>
      </c>
      <c r="D129" s="201" t="s">
        <v>168</v>
      </c>
      <c r="E129" s="183" t="s">
        <v>343</v>
      </c>
      <c r="F129" s="201" t="s">
        <v>169</v>
      </c>
      <c r="G129" s="159">
        <f>G131</f>
        <v>20000</v>
      </c>
      <c r="H129" s="191"/>
      <c r="I129" s="45"/>
    </row>
    <row r="130" spans="1:9" ht="45.75" customHeight="1" thickBot="1">
      <c r="A130" s="163" t="s">
        <v>397</v>
      </c>
      <c r="B130" s="137" t="s">
        <v>214</v>
      </c>
      <c r="C130" s="201" t="s">
        <v>171</v>
      </c>
      <c r="D130" s="201" t="s">
        <v>168</v>
      </c>
      <c r="E130" s="183" t="s">
        <v>396</v>
      </c>
      <c r="F130" s="201" t="s">
        <v>169</v>
      </c>
      <c r="G130" s="159">
        <f>G131</f>
        <v>20000</v>
      </c>
      <c r="H130" s="191"/>
      <c r="I130" s="45"/>
    </row>
    <row r="131" spans="1:9" ht="56.25" customHeight="1" thickBot="1">
      <c r="A131" s="163" t="s">
        <v>321</v>
      </c>
      <c r="B131" s="137" t="s">
        <v>214</v>
      </c>
      <c r="C131" s="201" t="s">
        <v>171</v>
      </c>
      <c r="D131" s="201" t="s">
        <v>168</v>
      </c>
      <c r="E131" s="183" t="s">
        <v>344</v>
      </c>
      <c r="F131" s="201" t="s">
        <v>169</v>
      </c>
      <c r="G131" s="159">
        <f>G132</f>
        <v>20000</v>
      </c>
      <c r="H131" s="191"/>
      <c r="I131" s="45"/>
    </row>
    <row r="132" spans="1:9" ht="34.5" customHeight="1" thickBot="1">
      <c r="A132" s="163" t="s">
        <v>150</v>
      </c>
      <c r="B132" s="137" t="s">
        <v>214</v>
      </c>
      <c r="C132" s="201" t="s">
        <v>171</v>
      </c>
      <c r="D132" s="201" t="s">
        <v>168</v>
      </c>
      <c r="E132" s="183" t="s">
        <v>344</v>
      </c>
      <c r="F132" s="201" t="s">
        <v>338</v>
      </c>
      <c r="G132" s="159">
        <v>20000</v>
      </c>
      <c r="H132" s="191"/>
      <c r="I132" s="45"/>
    </row>
    <row r="133" spans="1:9" ht="63" customHeight="1" thickBot="1">
      <c r="A133" s="163" t="s">
        <v>300</v>
      </c>
      <c r="B133" s="206" t="s">
        <v>214</v>
      </c>
      <c r="C133" s="183" t="s">
        <v>171</v>
      </c>
      <c r="D133" s="183" t="s">
        <v>168</v>
      </c>
      <c r="E133" s="183" t="s">
        <v>191</v>
      </c>
      <c r="F133" s="183" t="s">
        <v>169</v>
      </c>
      <c r="G133" s="159">
        <f>G134</f>
        <v>324844.53</v>
      </c>
      <c r="H133" s="191"/>
      <c r="I133" s="45"/>
    </row>
    <row r="134" spans="1:9" ht="22.5" customHeight="1" thickBot="1">
      <c r="A134" s="163" t="s">
        <v>157</v>
      </c>
      <c r="B134" s="137" t="s">
        <v>214</v>
      </c>
      <c r="C134" s="183" t="s">
        <v>171</v>
      </c>
      <c r="D134" s="183" t="s">
        <v>168</v>
      </c>
      <c r="E134" s="183" t="s">
        <v>197</v>
      </c>
      <c r="F134" s="183" t="s">
        <v>169</v>
      </c>
      <c r="G134" s="159">
        <f>G135+G144</f>
        <v>324844.53</v>
      </c>
      <c r="H134" s="191"/>
      <c r="I134" s="45"/>
    </row>
    <row r="135" spans="1:18" ht="24" customHeight="1" thickBot="1">
      <c r="A135" s="163" t="s">
        <v>158</v>
      </c>
      <c r="B135" s="137" t="s">
        <v>214</v>
      </c>
      <c r="C135" s="183" t="s">
        <v>171</v>
      </c>
      <c r="D135" s="183" t="s">
        <v>168</v>
      </c>
      <c r="E135" s="183" t="s">
        <v>204</v>
      </c>
      <c r="F135" s="183" t="s">
        <v>169</v>
      </c>
      <c r="G135" s="159">
        <f>G136+G141+G139</f>
        <v>305444</v>
      </c>
      <c r="H135" s="191"/>
      <c r="I135" s="45"/>
      <c r="L135" s="116"/>
      <c r="M135" s="122"/>
      <c r="N135" s="123"/>
      <c r="O135" s="123"/>
      <c r="P135" s="123"/>
      <c r="Q135" s="123"/>
      <c r="R135" s="124"/>
    </row>
    <row r="136" spans="1:18" ht="23.25" customHeight="1" thickBot="1">
      <c r="A136" s="163" t="s">
        <v>322</v>
      </c>
      <c r="B136" s="137" t="s">
        <v>214</v>
      </c>
      <c r="C136" s="183" t="s">
        <v>171</v>
      </c>
      <c r="D136" s="183" t="s">
        <v>168</v>
      </c>
      <c r="E136" s="183" t="s">
        <v>203</v>
      </c>
      <c r="F136" s="183" t="s">
        <v>169</v>
      </c>
      <c r="G136" s="159">
        <f>G137+G138</f>
        <v>152000</v>
      </c>
      <c r="H136" s="191"/>
      <c r="I136" s="45"/>
      <c r="L136" s="116"/>
      <c r="M136" s="122"/>
      <c r="N136" s="123"/>
      <c r="O136" s="123"/>
      <c r="P136" s="123"/>
      <c r="Q136" s="123"/>
      <c r="R136" s="124"/>
    </row>
    <row r="137" spans="1:18" ht="35.25" customHeight="1" thickBot="1">
      <c r="A137" s="163" t="s">
        <v>150</v>
      </c>
      <c r="B137" s="137" t="s">
        <v>214</v>
      </c>
      <c r="C137" s="183" t="s">
        <v>171</v>
      </c>
      <c r="D137" s="183" t="s">
        <v>168</v>
      </c>
      <c r="E137" s="183" t="s">
        <v>203</v>
      </c>
      <c r="F137" s="183" t="s">
        <v>338</v>
      </c>
      <c r="G137" s="159">
        <v>151900</v>
      </c>
      <c r="H137" s="191"/>
      <c r="I137" s="45"/>
      <c r="L137" s="117"/>
      <c r="M137" s="122"/>
      <c r="N137" s="125"/>
      <c r="O137" s="125"/>
      <c r="P137" s="125"/>
      <c r="Q137" s="125"/>
      <c r="R137" s="126"/>
    </row>
    <row r="138" spans="1:18" ht="19.5" customHeight="1" thickBot="1">
      <c r="A138" s="163" t="s">
        <v>306</v>
      </c>
      <c r="B138" s="137" t="s">
        <v>214</v>
      </c>
      <c r="C138" s="183" t="s">
        <v>171</v>
      </c>
      <c r="D138" s="183" t="s">
        <v>168</v>
      </c>
      <c r="E138" s="183" t="s">
        <v>203</v>
      </c>
      <c r="F138" s="200" t="s">
        <v>339</v>
      </c>
      <c r="G138" s="159">
        <v>100</v>
      </c>
      <c r="H138" s="191"/>
      <c r="I138" s="45"/>
      <c r="L138" s="117"/>
      <c r="M138" s="122"/>
      <c r="N138" s="125"/>
      <c r="O138" s="125"/>
      <c r="P138" s="125"/>
      <c r="Q138" s="125"/>
      <c r="R138" s="126"/>
    </row>
    <row r="139" spans="1:9" ht="24" customHeight="1" thickBot="1">
      <c r="A139" s="163" t="s">
        <v>399</v>
      </c>
      <c r="B139" s="137" t="s">
        <v>214</v>
      </c>
      <c r="C139" s="200" t="s">
        <v>171</v>
      </c>
      <c r="D139" s="200" t="s">
        <v>168</v>
      </c>
      <c r="E139" s="200" t="s">
        <v>398</v>
      </c>
      <c r="F139" s="200" t="s">
        <v>169</v>
      </c>
      <c r="G139" s="159">
        <f>G140</f>
        <v>9250</v>
      </c>
      <c r="H139" s="191"/>
      <c r="I139" s="45"/>
    </row>
    <row r="140" spans="1:9" ht="27" customHeight="1" thickBot="1">
      <c r="A140" s="163" t="s">
        <v>150</v>
      </c>
      <c r="B140" s="137" t="s">
        <v>214</v>
      </c>
      <c r="C140" s="200" t="s">
        <v>171</v>
      </c>
      <c r="D140" s="200" t="s">
        <v>168</v>
      </c>
      <c r="E140" s="200" t="s">
        <v>398</v>
      </c>
      <c r="F140" s="200" t="s">
        <v>338</v>
      </c>
      <c r="G140" s="159">
        <v>9250</v>
      </c>
      <c r="H140" s="191"/>
      <c r="I140" s="45"/>
    </row>
    <row r="141" spans="1:9" ht="39" customHeight="1" thickBot="1">
      <c r="A141" s="163" t="s">
        <v>159</v>
      </c>
      <c r="B141" s="137" t="s">
        <v>214</v>
      </c>
      <c r="C141" s="200" t="s">
        <v>171</v>
      </c>
      <c r="D141" s="200" t="s">
        <v>168</v>
      </c>
      <c r="E141" s="200" t="s">
        <v>202</v>
      </c>
      <c r="F141" s="200" t="s">
        <v>169</v>
      </c>
      <c r="G141" s="159">
        <f>G142+G143</f>
        <v>144194</v>
      </c>
      <c r="H141" s="191"/>
      <c r="I141" s="45"/>
    </row>
    <row r="142" spans="1:9" ht="33" customHeight="1" thickBot="1">
      <c r="A142" s="163" t="s">
        <v>150</v>
      </c>
      <c r="B142" s="137" t="s">
        <v>214</v>
      </c>
      <c r="C142" s="183" t="s">
        <v>171</v>
      </c>
      <c r="D142" s="183" t="s">
        <v>168</v>
      </c>
      <c r="E142" s="200" t="s">
        <v>202</v>
      </c>
      <c r="F142" s="183" t="s">
        <v>338</v>
      </c>
      <c r="G142" s="159">
        <v>129344</v>
      </c>
      <c r="H142" s="191"/>
      <c r="I142" s="45"/>
    </row>
    <row r="143" spans="1:9" ht="22.5" customHeight="1" thickBot="1">
      <c r="A143" s="163" t="s">
        <v>306</v>
      </c>
      <c r="B143" s="137" t="s">
        <v>214</v>
      </c>
      <c r="C143" s="183" t="s">
        <v>171</v>
      </c>
      <c r="D143" s="183" t="s">
        <v>168</v>
      </c>
      <c r="E143" s="200" t="s">
        <v>202</v>
      </c>
      <c r="F143" s="183" t="s">
        <v>339</v>
      </c>
      <c r="G143" s="159">
        <v>14850</v>
      </c>
      <c r="H143" s="191"/>
      <c r="I143" s="45"/>
    </row>
    <row r="144" spans="1:9" ht="22.5" customHeight="1" thickBot="1">
      <c r="A144" s="163" t="s">
        <v>562</v>
      </c>
      <c r="B144" s="55" t="s">
        <v>214</v>
      </c>
      <c r="C144" s="183" t="s">
        <v>171</v>
      </c>
      <c r="D144" s="183" t="s">
        <v>168</v>
      </c>
      <c r="E144" s="183" t="s">
        <v>563</v>
      </c>
      <c r="F144" s="183" t="s">
        <v>169</v>
      </c>
      <c r="G144" s="275">
        <f>G145</f>
        <v>19400.53</v>
      </c>
      <c r="H144" s="191"/>
      <c r="I144" s="45"/>
    </row>
    <row r="145" spans="1:9" ht="35.25" customHeight="1" thickBot="1">
      <c r="A145" s="163" t="s">
        <v>150</v>
      </c>
      <c r="B145" s="55" t="s">
        <v>214</v>
      </c>
      <c r="C145" s="183" t="s">
        <v>171</v>
      </c>
      <c r="D145" s="183" t="s">
        <v>168</v>
      </c>
      <c r="E145" s="183" t="s">
        <v>563</v>
      </c>
      <c r="F145" s="183" t="s">
        <v>338</v>
      </c>
      <c r="G145" s="159">
        <v>19400.53</v>
      </c>
      <c r="H145" s="191"/>
      <c r="I145" s="45"/>
    </row>
    <row r="146" spans="1:18" ht="36" customHeight="1" thickBot="1">
      <c r="A146" s="170" t="s">
        <v>160</v>
      </c>
      <c r="B146" s="184" t="s">
        <v>214</v>
      </c>
      <c r="C146" s="184" t="s">
        <v>172</v>
      </c>
      <c r="D146" s="184" t="s">
        <v>166</v>
      </c>
      <c r="E146" s="184" t="s">
        <v>185</v>
      </c>
      <c r="F146" s="184" t="s">
        <v>169</v>
      </c>
      <c r="G146" s="171">
        <f>G147+G158</f>
        <v>4299736.42</v>
      </c>
      <c r="H146" s="252"/>
      <c r="I146" s="45"/>
      <c r="L146" s="113"/>
      <c r="M146" s="122"/>
      <c r="N146" s="127"/>
      <c r="O146" s="127"/>
      <c r="P146" s="127"/>
      <c r="Q146" s="127"/>
      <c r="R146" s="128"/>
    </row>
    <row r="147" spans="1:18" ht="36" customHeight="1" thickBot="1">
      <c r="A147" s="162" t="s">
        <v>161</v>
      </c>
      <c r="B147" s="137" t="s">
        <v>214</v>
      </c>
      <c r="C147" s="183" t="s">
        <v>172</v>
      </c>
      <c r="D147" s="183" t="s">
        <v>165</v>
      </c>
      <c r="E147" s="183" t="s">
        <v>185</v>
      </c>
      <c r="F147" s="183" t="s">
        <v>169</v>
      </c>
      <c r="G147" s="158">
        <f>G148</f>
        <v>2933311.31</v>
      </c>
      <c r="H147" s="253"/>
      <c r="I147" s="45"/>
      <c r="L147" s="113"/>
      <c r="M147" s="122"/>
      <c r="N147" s="127"/>
      <c r="O147" s="127"/>
      <c r="P147" s="127"/>
      <c r="Q147" s="127"/>
      <c r="R147" s="128"/>
    </row>
    <row r="148" spans="1:18" ht="60" customHeight="1" thickBot="1">
      <c r="A148" s="163" t="s">
        <v>300</v>
      </c>
      <c r="B148" s="137" t="s">
        <v>214</v>
      </c>
      <c r="C148" s="183" t="s">
        <v>172</v>
      </c>
      <c r="D148" s="183" t="s">
        <v>165</v>
      </c>
      <c r="E148" s="183" t="s">
        <v>191</v>
      </c>
      <c r="F148" s="183" t="s">
        <v>169</v>
      </c>
      <c r="G148" s="159">
        <f>G149</f>
        <v>2933311.31</v>
      </c>
      <c r="H148" s="191"/>
      <c r="I148" s="45"/>
      <c r="L148" s="113"/>
      <c r="M148" s="122"/>
      <c r="N148" s="127"/>
      <c r="O148" s="127"/>
      <c r="P148" s="127"/>
      <c r="Q148" s="127"/>
      <c r="R148" s="128"/>
    </row>
    <row r="149" spans="1:18" ht="64.5" customHeight="1" thickBot="1">
      <c r="A149" s="163" t="s">
        <v>301</v>
      </c>
      <c r="B149" s="137" t="s">
        <v>214</v>
      </c>
      <c r="C149" s="183" t="s">
        <v>172</v>
      </c>
      <c r="D149" s="183" t="s">
        <v>165</v>
      </c>
      <c r="E149" s="183" t="s">
        <v>190</v>
      </c>
      <c r="F149" s="183" t="s">
        <v>169</v>
      </c>
      <c r="G149" s="159">
        <f>G150+G154</f>
        <v>2933311.31</v>
      </c>
      <c r="H149" s="191"/>
      <c r="I149" s="45"/>
      <c r="L149" s="113"/>
      <c r="M149" s="122"/>
      <c r="N149" s="127"/>
      <c r="O149" s="127"/>
      <c r="P149" s="127"/>
      <c r="Q149" s="127"/>
      <c r="R149" s="128"/>
    </row>
    <row r="150" spans="1:18" ht="36" customHeight="1" thickBot="1">
      <c r="A150" s="163" t="s">
        <v>323</v>
      </c>
      <c r="B150" s="137" t="s">
        <v>214</v>
      </c>
      <c r="C150" s="183" t="s">
        <v>172</v>
      </c>
      <c r="D150" s="183" t="s">
        <v>165</v>
      </c>
      <c r="E150" s="183" t="s">
        <v>192</v>
      </c>
      <c r="F150" s="183" t="s">
        <v>169</v>
      </c>
      <c r="G150" s="159">
        <f>G151+G152+G153</f>
        <v>2420873</v>
      </c>
      <c r="H150" s="191"/>
      <c r="I150" s="45"/>
      <c r="L150" s="113"/>
      <c r="M150" s="122"/>
      <c r="N150" s="127"/>
      <c r="O150" s="127"/>
      <c r="P150" s="127"/>
      <c r="Q150" s="127"/>
      <c r="R150" s="128"/>
    </row>
    <row r="151" spans="1:18" ht="23.25" customHeight="1" thickBot="1">
      <c r="A151" s="163" t="s">
        <v>498</v>
      </c>
      <c r="B151" s="137" t="s">
        <v>214</v>
      </c>
      <c r="C151" s="183" t="s">
        <v>172</v>
      </c>
      <c r="D151" s="183" t="s">
        <v>165</v>
      </c>
      <c r="E151" s="183" t="s">
        <v>192</v>
      </c>
      <c r="F151" s="183" t="s">
        <v>496</v>
      </c>
      <c r="G151" s="159">
        <v>2286134</v>
      </c>
      <c r="H151" s="191"/>
      <c r="I151" s="45"/>
      <c r="L151" s="113"/>
      <c r="M151" s="122"/>
      <c r="N151" s="127"/>
      <c r="O151" s="127"/>
      <c r="P151" s="127"/>
      <c r="Q151" s="127"/>
      <c r="R151" s="128"/>
    </row>
    <row r="152" spans="1:18" ht="36" customHeight="1" thickBot="1">
      <c r="A152" s="156" t="s">
        <v>150</v>
      </c>
      <c r="B152" s="137" t="s">
        <v>214</v>
      </c>
      <c r="C152" s="183" t="s">
        <v>172</v>
      </c>
      <c r="D152" s="183" t="s">
        <v>165</v>
      </c>
      <c r="E152" s="183" t="s">
        <v>192</v>
      </c>
      <c r="F152" s="183" t="s">
        <v>338</v>
      </c>
      <c r="G152" s="159">
        <v>97389</v>
      </c>
      <c r="H152" s="191"/>
      <c r="I152" s="45"/>
      <c r="L152" s="113"/>
      <c r="M152" s="122"/>
      <c r="N152" s="127"/>
      <c r="O152" s="127"/>
      <c r="P152" s="127"/>
      <c r="Q152" s="127"/>
      <c r="R152" s="128"/>
    </row>
    <row r="153" spans="1:18" ht="19.5" customHeight="1" thickBot="1">
      <c r="A153" s="163" t="s">
        <v>306</v>
      </c>
      <c r="B153" s="137" t="s">
        <v>214</v>
      </c>
      <c r="C153" s="183" t="s">
        <v>172</v>
      </c>
      <c r="D153" s="183" t="s">
        <v>165</v>
      </c>
      <c r="E153" s="183" t="s">
        <v>192</v>
      </c>
      <c r="F153" s="183" t="s">
        <v>339</v>
      </c>
      <c r="G153" s="159">
        <v>37350</v>
      </c>
      <c r="H153" s="191"/>
      <c r="I153" s="45"/>
      <c r="L153" s="113"/>
      <c r="M153" s="122"/>
      <c r="N153" s="127"/>
      <c r="O153" s="127"/>
      <c r="P153" s="127"/>
      <c r="Q153" s="127"/>
      <c r="R153" s="128"/>
    </row>
    <row r="154" spans="1:18" ht="19.5" customHeight="1" thickBot="1">
      <c r="A154" s="163" t="s">
        <v>562</v>
      </c>
      <c r="B154" s="55" t="s">
        <v>214</v>
      </c>
      <c r="C154" s="183" t="s">
        <v>172</v>
      </c>
      <c r="D154" s="183" t="s">
        <v>165</v>
      </c>
      <c r="E154" s="183" t="s">
        <v>561</v>
      </c>
      <c r="F154" s="183" t="s">
        <v>169</v>
      </c>
      <c r="G154" s="275">
        <f>G155+G156+G157</f>
        <v>512438.31</v>
      </c>
      <c r="H154" s="191"/>
      <c r="I154" s="45"/>
      <c r="L154" s="113"/>
      <c r="M154" s="122"/>
      <c r="N154" s="127"/>
      <c r="O154" s="127"/>
      <c r="P154" s="127"/>
      <c r="Q154" s="127"/>
      <c r="R154" s="128"/>
    </row>
    <row r="155" spans="1:18" ht="19.5" customHeight="1" thickBot="1">
      <c r="A155" s="163" t="s">
        <v>498</v>
      </c>
      <c r="B155" s="55" t="s">
        <v>214</v>
      </c>
      <c r="C155" s="183" t="s">
        <v>172</v>
      </c>
      <c r="D155" s="183" t="s">
        <v>165</v>
      </c>
      <c r="E155" s="183" t="s">
        <v>561</v>
      </c>
      <c r="F155" s="183" t="s">
        <v>496</v>
      </c>
      <c r="G155" s="159">
        <v>437734.97</v>
      </c>
      <c r="H155" s="191"/>
      <c r="I155" s="45"/>
      <c r="L155" s="113"/>
      <c r="M155" s="122"/>
      <c r="N155" s="127"/>
      <c r="O155" s="127"/>
      <c r="P155" s="127"/>
      <c r="Q155" s="127"/>
      <c r="R155" s="128"/>
    </row>
    <row r="156" spans="1:18" ht="30" customHeight="1" thickBot="1">
      <c r="A156" s="156" t="s">
        <v>150</v>
      </c>
      <c r="B156" s="55" t="s">
        <v>214</v>
      </c>
      <c r="C156" s="183" t="s">
        <v>172</v>
      </c>
      <c r="D156" s="183" t="s">
        <v>165</v>
      </c>
      <c r="E156" s="183" t="s">
        <v>561</v>
      </c>
      <c r="F156" s="183" t="s">
        <v>338</v>
      </c>
      <c r="G156" s="159">
        <v>66142.16</v>
      </c>
      <c r="H156" s="191"/>
      <c r="I156" s="45"/>
      <c r="L156" s="113"/>
      <c r="M156" s="122"/>
      <c r="N156" s="127"/>
      <c r="O156" s="127"/>
      <c r="P156" s="127"/>
      <c r="Q156" s="127"/>
      <c r="R156" s="128"/>
    </row>
    <row r="157" spans="1:18" ht="19.5" customHeight="1" thickBot="1">
      <c r="A157" s="163" t="s">
        <v>306</v>
      </c>
      <c r="B157" s="55" t="s">
        <v>214</v>
      </c>
      <c r="C157" s="183" t="s">
        <v>172</v>
      </c>
      <c r="D157" s="183" t="s">
        <v>165</v>
      </c>
      <c r="E157" s="183" t="s">
        <v>561</v>
      </c>
      <c r="F157" s="183" t="s">
        <v>339</v>
      </c>
      <c r="G157" s="159">
        <v>8561.18</v>
      </c>
      <c r="H157" s="191"/>
      <c r="I157" s="45"/>
      <c r="L157" s="113"/>
      <c r="M157" s="122"/>
      <c r="N157" s="127"/>
      <c r="O157" s="127"/>
      <c r="P157" s="127"/>
      <c r="Q157" s="127"/>
      <c r="R157" s="128"/>
    </row>
    <row r="158" spans="1:9" ht="25.5" customHeight="1" thickBot="1">
      <c r="A158" s="162" t="s">
        <v>324</v>
      </c>
      <c r="B158" s="131" t="s">
        <v>214</v>
      </c>
      <c r="C158" s="197" t="s">
        <v>172</v>
      </c>
      <c r="D158" s="197" t="s">
        <v>170</v>
      </c>
      <c r="E158" s="197" t="s">
        <v>185</v>
      </c>
      <c r="F158" s="197" t="s">
        <v>169</v>
      </c>
      <c r="G158" s="158">
        <f>G159</f>
        <v>1366425.1099999999</v>
      </c>
      <c r="H158" s="253"/>
      <c r="I158" s="45"/>
    </row>
    <row r="159" spans="1:9" ht="61.5" customHeight="1" thickBot="1">
      <c r="A159" s="162" t="s">
        <v>300</v>
      </c>
      <c r="B159" s="131" t="s">
        <v>214</v>
      </c>
      <c r="C159" s="197" t="s">
        <v>172</v>
      </c>
      <c r="D159" s="197" t="s">
        <v>170</v>
      </c>
      <c r="E159" s="197" t="s">
        <v>191</v>
      </c>
      <c r="F159" s="197" t="s">
        <v>169</v>
      </c>
      <c r="G159" s="158">
        <f>G160</f>
        <v>1366425.1099999999</v>
      </c>
      <c r="H159" s="253"/>
      <c r="I159" s="45"/>
    </row>
    <row r="160" spans="1:9" ht="67.5" customHeight="1" thickBot="1">
      <c r="A160" s="163" t="s">
        <v>301</v>
      </c>
      <c r="B160" s="137" t="s">
        <v>214</v>
      </c>
      <c r="C160" s="183" t="s">
        <v>172</v>
      </c>
      <c r="D160" s="183" t="s">
        <v>170</v>
      </c>
      <c r="E160" s="183" t="s">
        <v>190</v>
      </c>
      <c r="F160" s="183" t="s">
        <v>169</v>
      </c>
      <c r="G160" s="159">
        <f>G161+G167</f>
        <v>1366425.1099999999</v>
      </c>
      <c r="H160" s="191"/>
      <c r="I160" s="52"/>
    </row>
    <row r="161" spans="1:9" ht="37.5" customHeight="1" thickBot="1">
      <c r="A161" s="163" t="s">
        <v>401</v>
      </c>
      <c r="B161" s="137" t="s">
        <v>214</v>
      </c>
      <c r="C161" s="183" t="s">
        <v>172</v>
      </c>
      <c r="D161" s="183" t="s">
        <v>170</v>
      </c>
      <c r="E161" s="183" t="s">
        <v>400</v>
      </c>
      <c r="F161" s="183" t="s">
        <v>169</v>
      </c>
      <c r="G161" s="159">
        <f>G164+G162+G163</f>
        <v>1233060.92</v>
      </c>
      <c r="H161" s="191"/>
      <c r="I161" s="45"/>
    </row>
    <row r="162" spans="1:9" ht="26.25" customHeight="1" thickBot="1">
      <c r="A162" s="163" t="s">
        <v>498</v>
      </c>
      <c r="B162" s="137" t="s">
        <v>214</v>
      </c>
      <c r="C162" s="183" t="s">
        <v>172</v>
      </c>
      <c r="D162" s="183" t="s">
        <v>170</v>
      </c>
      <c r="E162" s="183" t="s">
        <v>400</v>
      </c>
      <c r="F162" s="183" t="s">
        <v>496</v>
      </c>
      <c r="G162" s="159">
        <v>8260.92</v>
      </c>
      <c r="H162" s="191"/>
      <c r="I162" s="45"/>
    </row>
    <row r="163" spans="1:9" ht="34.5" customHeight="1" thickBot="1">
      <c r="A163" s="156" t="s">
        <v>150</v>
      </c>
      <c r="B163" s="137" t="s">
        <v>214</v>
      </c>
      <c r="C163" s="183" t="s">
        <v>172</v>
      </c>
      <c r="D163" s="183" t="s">
        <v>170</v>
      </c>
      <c r="E163" s="183" t="s">
        <v>400</v>
      </c>
      <c r="F163" s="183" t="s">
        <v>338</v>
      </c>
      <c r="G163" s="159">
        <v>90</v>
      </c>
      <c r="H163" s="191"/>
      <c r="I163" s="45"/>
    </row>
    <row r="164" spans="1:9" ht="94.5" customHeight="1" thickBot="1">
      <c r="A164" s="163" t="s">
        <v>325</v>
      </c>
      <c r="B164" s="137" t="s">
        <v>214</v>
      </c>
      <c r="C164" s="183" t="s">
        <v>172</v>
      </c>
      <c r="D164" s="183" t="s">
        <v>170</v>
      </c>
      <c r="E164" s="183" t="s">
        <v>189</v>
      </c>
      <c r="F164" s="183" t="s">
        <v>169</v>
      </c>
      <c r="G164" s="159">
        <f>G165+G166</f>
        <v>1224710</v>
      </c>
      <c r="H164" s="191"/>
      <c r="I164" s="45"/>
    </row>
    <row r="165" spans="1:9" ht="35.25" customHeight="1" thickBot="1">
      <c r="A165" s="163" t="s">
        <v>326</v>
      </c>
      <c r="B165" s="137" t="s">
        <v>214</v>
      </c>
      <c r="C165" s="183" t="s">
        <v>172</v>
      </c>
      <c r="D165" s="183" t="s">
        <v>170</v>
      </c>
      <c r="E165" s="183" t="s">
        <v>189</v>
      </c>
      <c r="F165" s="183" t="s">
        <v>336</v>
      </c>
      <c r="G165" s="159">
        <v>1210560</v>
      </c>
      <c r="H165" s="191"/>
      <c r="I165" s="45"/>
    </row>
    <row r="166" spans="1:9" ht="24.75" customHeight="1" thickBot="1">
      <c r="A166" s="163" t="s">
        <v>306</v>
      </c>
      <c r="B166" s="137" t="s">
        <v>214</v>
      </c>
      <c r="C166" s="183" t="s">
        <v>172</v>
      </c>
      <c r="D166" s="183" t="s">
        <v>170</v>
      </c>
      <c r="E166" s="183" t="s">
        <v>189</v>
      </c>
      <c r="F166" s="183" t="s">
        <v>339</v>
      </c>
      <c r="G166" s="159">
        <v>14150</v>
      </c>
      <c r="H166" s="191"/>
      <c r="I166" s="45"/>
    </row>
    <row r="167" spans="1:9" ht="24.75" customHeight="1" thickBot="1">
      <c r="A167" s="163" t="s">
        <v>562</v>
      </c>
      <c r="B167" s="137" t="s">
        <v>214</v>
      </c>
      <c r="C167" s="183" t="s">
        <v>172</v>
      </c>
      <c r="D167" s="183" t="s">
        <v>170</v>
      </c>
      <c r="E167" s="183" t="s">
        <v>561</v>
      </c>
      <c r="F167" s="183" t="s">
        <v>169</v>
      </c>
      <c r="G167" s="159">
        <f>G168+G169</f>
        <v>133364.19</v>
      </c>
      <c r="H167" s="191"/>
      <c r="I167" s="45"/>
    </row>
    <row r="168" spans="1:9" ht="24.75" customHeight="1" thickBot="1">
      <c r="A168" s="163" t="s">
        <v>498</v>
      </c>
      <c r="B168" s="137" t="s">
        <v>214</v>
      </c>
      <c r="C168" s="183" t="s">
        <v>172</v>
      </c>
      <c r="D168" s="183" t="s">
        <v>170</v>
      </c>
      <c r="E168" s="183" t="s">
        <v>561</v>
      </c>
      <c r="F168" s="183" t="s">
        <v>496</v>
      </c>
      <c r="G168" s="159">
        <v>800</v>
      </c>
      <c r="H168" s="191"/>
      <c r="I168" s="45"/>
    </row>
    <row r="169" spans="1:9" ht="35.25" customHeight="1" thickBot="1">
      <c r="A169" s="163" t="s">
        <v>326</v>
      </c>
      <c r="B169" s="137" t="s">
        <v>214</v>
      </c>
      <c r="C169" s="183" t="s">
        <v>172</v>
      </c>
      <c r="D169" s="183" t="s">
        <v>170</v>
      </c>
      <c r="E169" s="183" t="s">
        <v>561</v>
      </c>
      <c r="F169" s="183" t="s">
        <v>336</v>
      </c>
      <c r="G169" s="159">
        <v>132564.19</v>
      </c>
      <c r="H169" s="191"/>
      <c r="I169" s="45"/>
    </row>
    <row r="170" spans="1:9" ht="35.25" customHeight="1" thickBot="1">
      <c r="A170" s="170" t="s">
        <v>327</v>
      </c>
      <c r="B170" s="184" t="s">
        <v>214</v>
      </c>
      <c r="C170" s="184" t="s">
        <v>26</v>
      </c>
      <c r="D170" s="184" t="s">
        <v>166</v>
      </c>
      <c r="E170" s="184" t="s">
        <v>185</v>
      </c>
      <c r="F170" s="184" t="s">
        <v>169</v>
      </c>
      <c r="G170" s="171">
        <f>G171+G177</f>
        <v>375394.82</v>
      </c>
      <c r="H170" s="252"/>
      <c r="I170" s="45"/>
    </row>
    <row r="171" spans="1:9" ht="35.25" customHeight="1" thickBot="1">
      <c r="A171" s="169" t="s">
        <v>162</v>
      </c>
      <c r="B171" s="137" t="s">
        <v>214</v>
      </c>
      <c r="C171" s="183" t="s">
        <v>26</v>
      </c>
      <c r="D171" s="183" t="s">
        <v>165</v>
      </c>
      <c r="E171" s="183" t="s">
        <v>185</v>
      </c>
      <c r="F171" s="183" t="s">
        <v>169</v>
      </c>
      <c r="G171" s="159">
        <f>G172</f>
        <v>235450</v>
      </c>
      <c r="H171" s="191"/>
      <c r="I171" s="45"/>
    </row>
    <row r="172" spans="1:9" ht="61.5" customHeight="1" thickBot="1">
      <c r="A172" s="163" t="s">
        <v>328</v>
      </c>
      <c r="B172" s="137" t="s">
        <v>214</v>
      </c>
      <c r="C172" s="183" t="s">
        <v>26</v>
      </c>
      <c r="D172" s="183" t="s">
        <v>165</v>
      </c>
      <c r="E172" s="183" t="s">
        <v>186</v>
      </c>
      <c r="F172" s="183" t="s">
        <v>169</v>
      </c>
      <c r="G172" s="159">
        <f>G173</f>
        <v>235450</v>
      </c>
      <c r="H172" s="191"/>
      <c r="I172" s="45"/>
    </row>
    <row r="173" spans="1:9" ht="35.25" customHeight="1" thickBot="1">
      <c r="A173" s="163" t="s">
        <v>188</v>
      </c>
      <c r="B173" s="137" t="s">
        <v>214</v>
      </c>
      <c r="C173" s="183" t="s">
        <v>26</v>
      </c>
      <c r="D173" s="183" t="s">
        <v>165</v>
      </c>
      <c r="E173" s="183" t="s">
        <v>187</v>
      </c>
      <c r="F173" s="183" t="s">
        <v>169</v>
      </c>
      <c r="G173" s="159">
        <f>G174</f>
        <v>235450</v>
      </c>
      <c r="H173" s="191"/>
      <c r="I173" s="45"/>
    </row>
    <row r="174" spans="1:9" ht="35.25" customHeight="1" thickBot="1">
      <c r="A174" s="163" t="s">
        <v>163</v>
      </c>
      <c r="B174" s="137" t="s">
        <v>214</v>
      </c>
      <c r="C174" s="183" t="s">
        <v>26</v>
      </c>
      <c r="D174" s="183" t="s">
        <v>165</v>
      </c>
      <c r="E174" s="183" t="s">
        <v>329</v>
      </c>
      <c r="F174" s="183" t="s">
        <v>169</v>
      </c>
      <c r="G174" s="159">
        <f>G175</f>
        <v>235450</v>
      </c>
      <c r="H174" s="191"/>
      <c r="I174" s="45"/>
    </row>
    <row r="175" spans="1:9" ht="35.25" customHeight="1" thickBot="1">
      <c r="A175" s="163" t="s">
        <v>331</v>
      </c>
      <c r="B175" s="137" t="s">
        <v>214</v>
      </c>
      <c r="C175" s="183" t="s">
        <v>26</v>
      </c>
      <c r="D175" s="183" t="s">
        <v>165</v>
      </c>
      <c r="E175" s="183" t="s">
        <v>330</v>
      </c>
      <c r="F175" s="183" t="s">
        <v>169</v>
      </c>
      <c r="G175" s="159">
        <f>G176</f>
        <v>235450</v>
      </c>
      <c r="H175" s="191"/>
      <c r="I175" s="45"/>
    </row>
    <row r="176" spans="1:9" ht="35.25" customHeight="1" thickBot="1">
      <c r="A176" s="163" t="s">
        <v>164</v>
      </c>
      <c r="B176" s="137" t="s">
        <v>214</v>
      </c>
      <c r="C176" s="183" t="s">
        <v>26</v>
      </c>
      <c r="D176" s="183" t="s">
        <v>165</v>
      </c>
      <c r="E176" s="183" t="s">
        <v>330</v>
      </c>
      <c r="F176" s="183" t="s">
        <v>345</v>
      </c>
      <c r="G176" s="159">
        <v>235450</v>
      </c>
      <c r="H176" s="191"/>
      <c r="I176" s="45"/>
    </row>
    <row r="177" spans="1:9" ht="24.75" customHeight="1" thickBot="1">
      <c r="A177" s="163" t="s">
        <v>332</v>
      </c>
      <c r="B177" s="137" t="s">
        <v>214</v>
      </c>
      <c r="C177" s="183" t="s">
        <v>26</v>
      </c>
      <c r="D177" s="183" t="s">
        <v>168</v>
      </c>
      <c r="E177" s="183" t="s">
        <v>185</v>
      </c>
      <c r="F177" s="183" t="s">
        <v>169</v>
      </c>
      <c r="G177" s="159">
        <f>G178+G183</f>
        <v>139944.82</v>
      </c>
      <c r="H177" s="191"/>
      <c r="I177" s="45"/>
    </row>
    <row r="178" spans="1:9" ht="58.5" customHeight="1" thickBot="1">
      <c r="A178" s="163" t="s">
        <v>333</v>
      </c>
      <c r="B178" s="137" t="s">
        <v>214</v>
      </c>
      <c r="C178" s="183" t="s">
        <v>26</v>
      </c>
      <c r="D178" s="183" t="s">
        <v>168</v>
      </c>
      <c r="E178" s="183" t="s">
        <v>186</v>
      </c>
      <c r="F178" s="183" t="s">
        <v>169</v>
      </c>
      <c r="G178" s="159">
        <f>G179</f>
        <v>5000</v>
      </c>
      <c r="H178" s="191"/>
      <c r="I178" s="45"/>
    </row>
    <row r="179" spans="1:9" ht="35.25" customHeight="1" thickBot="1">
      <c r="A179" s="163" t="s">
        <v>188</v>
      </c>
      <c r="B179" s="137" t="s">
        <v>214</v>
      </c>
      <c r="C179" s="183" t="s">
        <v>26</v>
      </c>
      <c r="D179" s="183" t="s">
        <v>168</v>
      </c>
      <c r="E179" s="183" t="s">
        <v>187</v>
      </c>
      <c r="F179" s="183" t="s">
        <v>169</v>
      </c>
      <c r="G179" s="159">
        <f>G180</f>
        <v>5000</v>
      </c>
      <c r="H179" s="191"/>
      <c r="I179" s="45"/>
    </row>
    <row r="180" spans="1:9" ht="35.25" customHeight="1" thickBot="1">
      <c r="A180" s="163" t="s">
        <v>163</v>
      </c>
      <c r="B180" s="137" t="s">
        <v>214</v>
      </c>
      <c r="C180" s="183" t="s">
        <v>26</v>
      </c>
      <c r="D180" s="183" t="s">
        <v>168</v>
      </c>
      <c r="E180" s="183" t="s">
        <v>329</v>
      </c>
      <c r="F180" s="183" t="s">
        <v>169</v>
      </c>
      <c r="G180" s="159">
        <f>G181</f>
        <v>5000</v>
      </c>
      <c r="H180" s="191"/>
      <c r="I180" s="45"/>
    </row>
    <row r="181" spans="1:9" ht="35.25" customHeight="1" thickBot="1">
      <c r="A181" s="163" t="s">
        <v>334</v>
      </c>
      <c r="B181" s="137" t="s">
        <v>214</v>
      </c>
      <c r="C181" s="200" t="s">
        <v>26</v>
      </c>
      <c r="D181" s="200" t="s">
        <v>168</v>
      </c>
      <c r="E181" s="183" t="s">
        <v>330</v>
      </c>
      <c r="F181" s="183" t="s">
        <v>169</v>
      </c>
      <c r="G181" s="159">
        <f>G182</f>
        <v>5000</v>
      </c>
      <c r="H181" s="191"/>
      <c r="I181" s="45"/>
    </row>
    <row r="182" spans="1:9" ht="35.25" customHeight="1" thickBot="1">
      <c r="A182" s="163" t="s">
        <v>164</v>
      </c>
      <c r="B182" s="137" t="s">
        <v>214</v>
      </c>
      <c r="C182" s="200" t="s">
        <v>26</v>
      </c>
      <c r="D182" s="200" t="s">
        <v>168</v>
      </c>
      <c r="E182" s="183" t="s">
        <v>330</v>
      </c>
      <c r="F182" s="183" t="s">
        <v>345</v>
      </c>
      <c r="G182" s="159">
        <v>5000</v>
      </c>
      <c r="H182" s="191"/>
      <c r="I182" s="45"/>
    </row>
    <row r="183" spans="1:9" ht="71.25" customHeight="1" thickBot="1">
      <c r="A183" s="211" t="s">
        <v>450</v>
      </c>
      <c r="B183" s="137" t="s">
        <v>214</v>
      </c>
      <c r="C183" s="183" t="s">
        <v>26</v>
      </c>
      <c r="D183" s="183" t="s">
        <v>168</v>
      </c>
      <c r="E183" s="183" t="s">
        <v>449</v>
      </c>
      <c r="F183" s="183" t="s">
        <v>169</v>
      </c>
      <c r="G183" s="159">
        <f>G184</f>
        <v>134944.82</v>
      </c>
      <c r="H183" s="191"/>
      <c r="I183" s="45"/>
    </row>
    <row r="184" spans="1:9" ht="66.75" customHeight="1" thickBot="1">
      <c r="A184" s="211" t="s">
        <v>451</v>
      </c>
      <c r="B184" s="137" t="s">
        <v>214</v>
      </c>
      <c r="C184" s="183" t="s">
        <v>26</v>
      </c>
      <c r="D184" s="183" t="s">
        <v>168</v>
      </c>
      <c r="E184" s="183" t="s">
        <v>190</v>
      </c>
      <c r="F184" s="183" t="s">
        <v>169</v>
      </c>
      <c r="G184" s="159">
        <f>G185</f>
        <v>134944.82</v>
      </c>
      <c r="H184" s="191"/>
      <c r="I184" s="45"/>
    </row>
    <row r="185" spans="1:9" ht="81.75" customHeight="1" thickBot="1">
      <c r="A185" s="212" t="s">
        <v>453</v>
      </c>
      <c r="B185" s="137" t="s">
        <v>214</v>
      </c>
      <c r="C185" s="183" t="s">
        <v>26</v>
      </c>
      <c r="D185" s="183" t="s">
        <v>168</v>
      </c>
      <c r="E185" s="183" t="s">
        <v>452</v>
      </c>
      <c r="F185" s="183" t="s">
        <v>169</v>
      </c>
      <c r="G185" s="159">
        <f>G186</f>
        <v>134944.82</v>
      </c>
      <c r="H185" s="191"/>
      <c r="I185" s="45"/>
    </row>
    <row r="186" spans="1:9" ht="22.5" customHeight="1" thickBot="1">
      <c r="A186" s="163" t="s">
        <v>497</v>
      </c>
      <c r="B186" s="137" t="s">
        <v>214</v>
      </c>
      <c r="C186" s="183" t="s">
        <v>26</v>
      </c>
      <c r="D186" s="183" t="s">
        <v>168</v>
      </c>
      <c r="E186" s="183" t="s">
        <v>452</v>
      </c>
      <c r="F186" s="183" t="s">
        <v>496</v>
      </c>
      <c r="G186" s="159">
        <v>134944.82</v>
      </c>
      <c r="H186" s="191"/>
      <c r="I186" s="45"/>
    </row>
    <row r="187" spans="1:9" ht="35.25" customHeight="1" thickBot="1">
      <c r="A187" s="170" t="s">
        <v>174</v>
      </c>
      <c r="B187" s="184" t="s">
        <v>214</v>
      </c>
      <c r="C187" s="184" t="s">
        <v>28</v>
      </c>
      <c r="D187" s="184" t="s">
        <v>166</v>
      </c>
      <c r="E187" s="202" t="s">
        <v>185</v>
      </c>
      <c r="F187" s="184" t="s">
        <v>169</v>
      </c>
      <c r="G187" s="171">
        <f>G188</f>
        <v>10000</v>
      </c>
      <c r="H187" s="252"/>
      <c r="I187" s="45"/>
    </row>
    <row r="188" spans="1:9" ht="27" customHeight="1" thickBot="1">
      <c r="A188" s="163" t="s">
        <v>174</v>
      </c>
      <c r="B188" s="137" t="s">
        <v>214</v>
      </c>
      <c r="C188" s="203" t="s">
        <v>28</v>
      </c>
      <c r="D188" s="203" t="s">
        <v>165</v>
      </c>
      <c r="E188" s="203" t="s">
        <v>185</v>
      </c>
      <c r="F188" s="203" t="s">
        <v>169</v>
      </c>
      <c r="G188" s="159">
        <f>G189</f>
        <v>10000</v>
      </c>
      <c r="H188" s="191"/>
      <c r="I188" s="45"/>
    </row>
    <row r="189" spans="1:9" ht="35.25" customHeight="1" thickBot="1">
      <c r="A189" s="163" t="s">
        <v>351</v>
      </c>
      <c r="B189" s="137" t="s">
        <v>214</v>
      </c>
      <c r="C189" s="203" t="s">
        <v>28</v>
      </c>
      <c r="D189" s="203" t="s">
        <v>165</v>
      </c>
      <c r="E189" s="203" t="s">
        <v>182</v>
      </c>
      <c r="F189" s="183" t="s">
        <v>169</v>
      </c>
      <c r="G189" s="159">
        <f>G190</f>
        <v>10000</v>
      </c>
      <c r="H189" s="191"/>
      <c r="I189" s="45"/>
    </row>
    <row r="190" spans="1:9" ht="35.25" customHeight="1" thickBot="1">
      <c r="A190" s="163" t="s">
        <v>184</v>
      </c>
      <c r="B190" s="137" t="s">
        <v>214</v>
      </c>
      <c r="C190" s="183" t="s">
        <v>28</v>
      </c>
      <c r="D190" s="183" t="s">
        <v>165</v>
      </c>
      <c r="E190" s="183" t="s">
        <v>183</v>
      </c>
      <c r="F190" s="183" t="s">
        <v>169</v>
      </c>
      <c r="G190" s="159">
        <f>G191</f>
        <v>10000</v>
      </c>
      <c r="H190" s="191"/>
      <c r="I190" s="45"/>
    </row>
    <row r="191" spans="1:9" ht="27" customHeight="1" thickBot="1">
      <c r="A191" s="163" t="s">
        <v>175</v>
      </c>
      <c r="B191" s="137" t="s">
        <v>214</v>
      </c>
      <c r="C191" s="183" t="s">
        <v>28</v>
      </c>
      <c r="D191" s="183" t="s">
        <v>165</v>
      </c>
      <c r="E191" s="183" t="s">
        <v>346</v>
      </c>
      <c r="F191" s="183" t="s">
        <v>169</v>
      </c>
      <c r="G191" s="159">
        <f>G192</f>
        <v>10000</v>
      </c>
      <c r="H191" s="191"/>
      <c r="I191" s="45"/>
    </row>
    <row r="192" spans="1:9" ht="35.25" customHeight="1" thickBot="1">
      <c r="A192" s="163" t="s">
        <v>150</v>
      </c>
      <c r="B192" s="137" t="s">
        <v>214</v>
      </c>
      <c r="C192" s="183" t="s">
        <v>28</v>
      </c>
      <c r="D192" s="183" t="s">
        <v>165</v>
      </c>
      <c r="E192" s="183" t="s">
        <v>346</v>
      </c>
      <c r="F192" s="183" t="s">
        <v>338</v>
      </c>
      <c r="G192" s="159">
        <v>10000</v>
      </c>
      <c r="H192" s="191"/>
      <c r="I192" s="45"/>
    </row>
    <row r="193" spans="1:9" ht="35.25" customHeight="1">
      <c r="A193" s="272" t="s">
        <v>554</v>
      </c>
      <c r="B193" s="184" t="s">
        <v>214</v>
      </c>
      <c r="C193" s="184" t="s">
        <v>25</v>
      </c>
      <c r="D193" s="184" t="s">
        <v>166</v>
      </c>
      <c r="E193" s="184" t="s">
        <v>185</v>
      </c>
      <c r="F193" s="184" t="s">
        <v>169</v>
      </c>
      <c r="G193" s="278">
        <f>G194</f>
        <v>6994.7</v>
      </c>
      <c r="H193" s="191"/>
      <c r="I193" s="45"/>
    </row>
    <row r="194" spans="1:9" ht="35.25" customHeight="1">
      <c r="A194" s="266" t="s">
        <v>555</v>
      </c>
      <c r="B194" s="137" t="s">
        <v>214</v>
      </c>
      <c r="C194" s="183" t="s">
        <v>25</v>
      </c>
      <c r="D194" s="183" t="s">
        <v>165</v>
      </c>
      <c r="E194" s="183" t="s">
        <v>185</v>
      </c>
      <c r="F194" s="183" t="s">
        <v>169</v>
      </c>
      <c r="G194" s="279">
        <f>G195</f>
        <v>6994.7</v>
      </c>
      <c r="H194" s="191"/>
      <c r="I194" s="45"/>
    </row>
    <row r="195" spans="1:9" ht="35.25" customHeight="1">
      <c r="A195" s="211" t="s">
        <v>450</v>
      </c>
      <c r="B195" s="137" t="s">
        <v>214</v>
      </c>
      <c r="C195" s="183" t="s">
        <v>25</v>
      </c>
      <c r="D195" s="183" t="s">
        <v>165</v>
      </c>
      <c r="E195" s="183" t="s">
        <v>449</v>
      </c>
      <c r="F195" s="183" t="s">
        <v>169</v>
      </c>
      <c r="G195" s="279">
        <f>G196</f>
        <v>6994.7</v>
      </c>
      <c r="H195" s="191"/>
      <c r="I195" s="45"/>
    </row>
    <row r="196" spans="1:9" ht="35.25" customHeight="1">
      <c r="A196" s="211" t="s">
        <v>451</v>
      </c>
      <c r="B196" s="137" t="s">
        <v>214</v>
      </c>
      <c r="C196" s="183" t="s">
        <v>25</v>
      </c>
      <c r="D196" s="183" t="s">
        <v>165</v>
      </c>
      <c r="E196" s="183" t="s">
        <v>190</v>
      </c>
      <c r="F196" s="183" t="s">
        <v>169</v>
      </c>
      <c r="G196" s="279">
        <f>G197</f>
        <v>6994.7</v>
      </c>
      <c r="H196" s="191"/>
      <c r="I196" s="45"/>
    </row>
    <row r="197" spans="1:9" ht="24" customHeight="1">
      <c r="A197" s="266" t="s">
        <v>557</v>
      </c>
      <c r="B197" s="137" t="s">
        <v>214</v>
      </c>
      <c r="C197" s="183" t="s">
        <v>25</v>
      </c>
      <c r="D197" s="183" t="s">
        <v>165</v>
      </c>
      <c r="E197" s="183" t="s">
        <v>556</v>
      </c>
      <c r="F197" s="183" t="s">
        <v>169</v>
      </c>
      <c r="G197" s="279">
        <f>G198</f>
        <v>6994.7</v>
      </c>
      <c r="H197" s="191"/>
      <c r="I197" s="45"/>
    </row>
    <row r="198" spans="1:9" ht="21.75" customHeight="1">
      <c r="A198" s="266" t="s">
        <v>559</v>
      </c>
      <c r="B198" s="137" t="s">
        <v>214</v>
      </c>
      <c r="C198" s="183" t="s">
        <v>25</v>
      </c>
      <c r="D198" s="183" t="s">
        <v>165</v>
      </c>
      <c r="E198" s="183" t="s">
        <v>556</v>
      </c>
      <c r="F198" s="183" t="s">
        <v>558</v>
      </c>
      <c r="G198" s="279">
        <v>6994.7</v>
      </c>
      <c r="H198" s="191"/>
      <c r="I198" s="45"/>
    </row>
    <row r="199" spans="1:9" ht="51" customHeight="1">
      <c r="A199" s="272" t="s">
        <v>591</v>
      </c>
      <c r="B199" s="184" t="s">
        <v>214</v>
      </c>
      <c r="C199" s="184" t="s">
        <v>590</v>
      </c>
      <c r="D199" s="184" t="s">
        <v>166</v>
      </c>
      <c r="E199" s="184" t="s">
        <v>185</v>
      </c>
      <c r="F199" s="184" t="s">
        <v>169</v>
      </c>
      <c r="G199" s="278">
        <f>G200</f>
        <v>524000</v>
      </c>
      <c r="H199" s="191"/>
      <c r="I199" s="45"/>
    </row>
    <row r="200" spans="1:9" ht="25.5" customHeight="1">
      <c r="A200" s="266" t="s">
        <v>592</v>
      </c>
      <c r="B200" s="137" t="s">
        <v>214</v>
      </c>
      <c r="C200" s="183" t="s">
        <v>590</v>
      </c>
      <c r="D200" s="183" t="s">
        <v>168</v>
      </c>
      <c r="E200" s="183" t="s">
        <v>185</v>
      </c>
      <c r="F200" s="183" t="s">
        <v>169</v>
      </c>
      <c r="G200" s="279">
        <f>G201</f>
        <v>524000</v>
      </c>
      <c r="H200" s="191"/>
      <c r="I200" s="45"/>
    </row>
    <row r="201" spans="1:9" ht="66.75" customHeight="1">
      <c r="A201" s="211" t="s">
        <v>450</v>
      </c>
      <c r="B201" s="137" t="s">
        <v>214</v>
      </c>
      <c r="C201" s="183" t="s">
        <v>590</v>
      </c>
      <c r="D201" s="183" t="s">
        <v>168</v>
      </c>
      <c r="E201" s="183" t="s">
        <v>449</v>
      </c>
      <c r="F201" s="183" t="s">
        <v>169</v>
      </c>
      <c r="G201" s="279">
        <f>G202</f>
        <v>524000</v>
      </c>
      <c r="H201" s="191"/>
      <c r="I201" s="45"/>
    </row>
    <row r="202" spans="1:9" ht="64.5" customHeight="1">
      <c r="A202" s="211" t="s">
        <v>451</v>
      </c>
      <c r="B202" s="137" t="s">
        <v>214</v>
      </c>
      <c r="C202" s="183" t="s">
        <v>590</v>
      </c>
      <c r="D202" s="183" t="s">
        <v>168</v>
      </c>
      <c r="E202" s="183" t="s">
        <v>190</v>
      </c>
      <c r="F202" s="183" t="s">
        <v>169</v>
      </c>
      <c r="G202" s="279">
        <f>G203</f>
        <v>524000</v>
      </c>
      <c r="H202" s="191"/>
      <c r="I202" s="45"/>
    </row>
    <row r="203" spans="1:9" ht="51" customHeight="1">
      <c r="A203" s="266" t="s">
        <v>594</v>
      </c>
      <c r="B203" s="137" t="s">
        <v>214</v>
      </c>
      <c r="C203" s="183" t="s">
        <v>590</v>
      </c>
      <c r="D203" s="183" t="s">
        <v>168</v>
      </c>
      <c r="E203" s="183" t="s">
        <v>593</v>
      </c>
      <c r="F203" s="183" t="s">
        <v>169</v>
      </c>
      <c r="G203" s="279">
        <f>G204</f>
        <v>524000</v>
      </c>
      <c r="H203" s="191"/>
      <c r="I203" s="45"/>
    </row>
    <row r="204" spans="1:9" ht="23.25" customHeight="1">
      <c r="A204" s="266" t="s">
        <v>596</v>
      </c>
      <c r="B204" s="137" t="s">
        <v>214</v>
      </c>
      <c r="C204" s="183" t="s">
        <v>590</v>
      </c>
      <c r="D204" s="183" t="s">
        <v>168</v>
      </c>
      <c r="E204" s="183" t="s">
        <v>593</v>
      </c>
      <c r="F204" s="183" t="s">
        <v>595</v>
      </c>
      <c r="G204" s="279">
        <v>524000</v>
      </c>
      <c r="H204" s="191"/>
      <c r="I204" s="45"/>
    </row>
    <row r="205" spans="1:9" ht="21" customHeight="1">
      <c r="A205" s="120" t="s">
        <v>33</v>
      </c>
      <c r="B205" s="207"/>
      <c r="C205" s="204"/>
      <c r="D205" s="204"/>
      <c r="E205" s="204"/>
      <c r="F205" s="204"/>
      <c r="G205" s="205">
        <f>G8+G56+G78+G96+G146+G170+G187+G49+G193+G199</f>
        <v>18368044.819999997</v>
      </c>
      <c r="H205" s="263" t="s">
        <v>529</v>
      </c>
      <c r="I205" s="45"/>
    </row>
  </sheetData>
  <sheetProtection/>
  <mergeCells count="5">
    <mergeCell ref="A6:A7"/>
    <mergeCell ref="A4:G4"/>
    <mergeCell ref="A1:G1"/>
    <mergeCell ref="E2:G2"/>
    <mergeCell ref="B3:G3"/>
  </mergeCells>
  <printOptions/>
  <pageMargins left="0.38" right="0.36" top="0.36" bottom="0.37" header="0.36" footer="0.3"/>
  <pageSetup fitToHeight="0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BreakPreview" zoomScaleSheetLayoutView="100" zoomScalePageLayoutView="0" workbookViewId="0" topLeftCell="A52">
      <selection activeCell="A1" sqref="A1:G3"/>
    </sheetView>
  </sheetViews>
  <sheetFormatPr defaultColWidth="9.140625" defaultRowHeight="15"/>
  <cols>
    <col min="1" max="1" width="65.421875" style="50" customWidth="1"/>
    <col min="2" max="2" width="15.00390625" style="88" customWidth="1"/>
    <col min="3" max="3" width="7.00390625" style="89" customWidth="1"/>
    <col min="4" max="4" width="6.140625" style="89" customWidth="1"/>
    <col min="5" max="5" width="7.28125" style="89" customWidth="1"/>
    <col min="6" max="6" width="5.57421875" style="89" customWidth="1"/>
    <col min="7" max="7" width="15.28125" style="86" customWidth="1"/>
    <col min="8" max="8" width="3.28125" style="86" customWidth="1"/>
  </cols>
  <sheetData>
    <row r="1" spans="1:8" ht="91.5" customHeight="1">
      <c r="A1" s="324" t="s">
        <v>560</v>
      </c>
      <c r="B1" s="355"/>
      <c r="C1" s="355"/>
      <c r="D1" s="355"/>
      <c r="E1" s="355"/>
      <c r="F1" s="355"/>
      <c r="G1" s="355"/>
      <c r="H1" s="145"/>
    </row>
    <row r="2" spans="1:8" ht="13.5" customHeight="1">
      <c r="A2" s="143"/>
      <c r="B2" s="145"/>
      <c r="C2" s="145"/>
      <c r="D2" s="145"/>
      <c r="E2" s="145"/>
      <c r="F2" s="145" t="s">
        <v>623</v>
      </c>
      <c r="G2" s="190"/>
      <c r="H2" s="190"/>
    </row>
    <row r="3" spans="1:8" ht="93" customHeight="1">
      <c r="A3" s="143"/>
      <c r="B3" s="334" t="s">
        <v>541</v>
      </c>
      <c r="C3" s="295"/>
      <c r="D3" s="295"/>
      <c r="E3" s="295"/>
      <c r="F3" s="295"/>
      <c r="G3" s="295"/>
      <c r="H3" s="139"/>
    </row>
    <row r="4" spans="1:8" ht="44.25" customHeight="1">
      <c r="A4" s="344" t="s">
        <v>429</v>
      </c>
      <c r="B4" s="354"/>
      <c r="C4" s="354"/>
      <c r="D4" s="354"/>
      <c r="E4" s="354"/>
      <c r="F4" s="354"/>
      <c r="G4" s="354"/>
      <c r="H4" s="239"/>
    </row>
    <row r="5" spans="7:8" ht="15.75" thickBot="1">
      <c r="G5" s="90" t="s">
        <v>377</v>
      </c>
      <c r="H5" s="90"/>
    </row>
    <row r="6" spans="1:8" ht="15.75">
      <c r="A6" s="345" t="s">
        <v>12</v>
      </c>
      <c r="B6" s="347" t="s">
        <v>181</v>
      </c>
      <c r="C6" s="349" t="s">
        <v>13</v>
      </c>
      <c r="D6" s="349" t="s">
        <v>180</v>
      </c>
      <c r="E6" s="349" t="s">
        <v>145</v>
      </c>
      <c r="F6" s="349" t="s">
        <v>14</v>
      </c>
      <c r="G6" s="98" t="s">
        <v>147</v>
      </c>
      <c r="H6" s="265"/>
    </row>
    <row r="7" spans="1:8" ht="49.5" customHeight="1" thickBot="1">
      <c r="A7" s="346"/>
      <c r="B7" s="348"/>
      <c r="C7" s="350"/>
      <c r="D7" s="350"/>
      <c r="E7" s="350"/>
      <c r="F7" s="350"/>
      <c r="G7" s="97" t="s">
        <v>360</v>
      </c>
      <c r="H7" s="265"/>
    </row>
    <row r="8" spans="1:8" ht="27" customHeight="1" thickBot="1">
      <c r="A8" s="186" t="s">
        <v>357</v>
      </c>
      <c r="B8" s="132" t="s">
        <v>185</v>
      </c>
      <c r="C8" s="99"/>
      <c r="D8" s="99"/>
      <c r="E8" s="99"/>
      <c r="F8" s="99"/>
      <c r="G8" s="100">
        <f>G9+G16+G27+G51+G37+G57</f>
        <v>4227002.859999999</v>
      </c>
      <c r="H8" s="114"/>
    </row>
    <row r="9" spans="1:8" ht="29.25" customHeight="1" thickBot="1">
      <c r="A9" s="162" t="s">
        <v>351</v>
      </c>
      <c r="B9" s="132" t="s">
        <v>182</v>
      </c>
      <c r="C9" s="95"/>
      <c r="D9" s="95"/>
      <c r="E9" s="95"/>
      <c r="F9" s="95"/>
      <c r="G9" s="96">
        <f aca="true" t="shared" si="0" ref="G9:G14">G10</f>
        <v>10000</v>
      </c>
      <c r="H9" s="114"/>
    </row>
    <row r="10" spans="1:8" ht="32.25" thickBot="1">
      <c r="A10" s="163" t="s">
        <v>184</v>
      </c>
      <c r="B10" s="101" t="s">
        <v>183</v>
      </c>
      <c r="C10" s="93"/>
      <c r="D10" s="93"/>
      <c r="E10" s="93"/>
      <c r="F10" s="93"/>
      <c r="G10" s="94">
        <f t="shared" si="0"/>
        <v>10000</v>
      </c>
      <c r="H10" s="265"/>
    </row>
    <row r="11" spans="1:8" ht="16.5" thickBot="1">
      <c r="A11" s="163" t="s">
        <v>175</v>
      </c>
      <c r="B11" s="101" t="s">
        <v>346</v>
      </c>
      <c r="C11" s="93"/>
      <c r="D11" s="93"/>
      <c r="E11" s="93"/>
      <c r="F11" s="93"/>
      <c r="G11" s="94">
        <f t="shared" si="0"/>
        <v>10000</v>
      </c>
      <c r="H11" s="265"/>
    </row>
    <row r="12" spans="1:8" ht="24" customHeight="1" thickBot="1">
      <c r="A12" s="163" t="s">
        <v>174</v>
      </c>
      <c r="B12" s="101" t="s">
        <v>346</v>
      </c>
      <c r="C12" s="93">
        <v>11</v>
      </c>
      <c r="D12" s="93"/>
      <c r="E12" s="93"/>
      <c r="F12" s="93"/>
      <c r="G12" s="94">
        <f t="shared" si="0"/>
        <v>10000</v>
      </c>
      <c r="H12" s="265"/>
    </row>
    <row r="13" spans="1:8" ht="20.25" customHeight="1" thickBot="1">
      <c r="A13" s="163" t="s">
        <v>174</v>
      </c>
      <c r="B13" s="101" t="s">
        <v>346</v>
      </c>
      <c r="C13" s="102" t="s">
        <v>28</v>
      </c>
      <c r="D13" s="102" t="s">
        <v>165</v>
      </c>
      <c r="E13" s="102"/>
      <c r="F13" s="102"/>
      <c r="G13" s="103">
        <f t="shared" si="0"/>
        <v>10000</v>
      </c>
      <c r="H13" s="265"/>
    </row>
    <row r="14" spans="1:8" ht="32.25" customHeight="1" thickBot="1">
      <c r="A14" s="163" t="s">
        <v>150</v>
      </c>
      <c r="B14" s="101" t="s">
        <v>346</v>
      </c>
      <c r="C14" s="91" t="s">
        <v>28</v>
      </c>
      <c r="D14" s="91" t="s">
        <v>165</v>
      </c>
      <c r="E14" s="91" t="s">
        <v>338</v>
      </c>
      <c r="F14" s="91"/>
      <c r="G14" s="98">
        <f t="shared" si="0"/>
        <v>10000</v>
      </c>
      <c r="H14" s="265"/>
    </row>
    <row r="15" spans="1:8" ht="33" customHeight="1" thickBot="1">
      <c r="A15" s="163" t="s">
        <v>354</v>
      </c>
      <c r="B15" s="101" t="s">
        <v>346</v>
      </c>
      <c r="C15" s="93" t="s">
        <v>28</v>
      </c>
      <c r="D15" s="93" t="s">
        <v>165</v>
      </c>
      <c r="E15" s="93" t="s">
        <v>338</v>
      </c>
      <c r="F15" s="93" t="s">
        <v>214</v>
      </c>
      <c r="G15" s="94">
        <v>10000</v>
      </c>
      <c r="H15" s="265"/>
    </row>
    <row r="16" spans="1:8" ht="47.25">
      <c r="A16" s="187" t="s">
        <v>376</v>
      </c>
      <c r="B16" s="132" t="s">
        <v>186</v>
      </c>
      <c r="C16" s="95"/>
      <c r="D16" s="95"/>
      <c r="E16" s="95"/>
      <c r="F16" s="95"/>
      <c r="G16" s="96">
        <f>G17</f>
        <v>240450</v>
      </c>
      <c r="H16" s="114"/>
    </row>
    <row r="17" spans="1:8" ht="32.25" thickBot="1">
      <c r="A17" s="163" t="s">
        <v>188</v>
      </c>
      <c r="B17" s="92" t="s">
        <v>187</v>
      </c>
      <c r="C17" s="93"/>
      <c r="D17" s="93"/>
      <c r="E17" s="93"/>
      <c r="F17" s="93"/>
      <c r="G17" s="94">
        <f>G18</f>
        <v>240450</v>
      </c>
      <c r="H17" s="265"/>
    </row>
    <row r="18" spans="1:8" ht="30.75" customHeight="1" thickBot="1">
      <c r="A18" s="163" t="s">
        <v>163</v>
      </c>
      <c r="B18" s="92" t="s">
        <v>329</v>
      </c>
      <c r="C18" s="93"/>
      <c r="D18" s="93"/>
      <c r="E18" s="93"/>
      <c r="F18" s="93"/>
      <c r="G18" s="94">
        <f>G19</f>
        <v>240450</v>
      </c>
      <c r="H18" s="265"/>
    </row>
    <row r="19" spans="1:8" ht="39.75" customHeight="1" thickBot="1">
      <c r="A19" s="163" t="s">
        <v>331</v>
      </c>
      <c r="B19" s="92" t="s">
        <v>330</v>
      </c>
      <c r="C19" s="93"/>
      <c r="D19" s="95"/>
      <c r="E19" s="93"/>
      <c r="F19" s="93"/>
      <c r="G19" s="94">
        <f>G20</f>
        <v>240450</v>
      </c>
      <c r="H19" s="265"/>
    </row>
    <row r="20" spans="1:8" ht="24" customHeight="1" thickBot="1">
      <c r="A20" s="163" t="s">
        <v>327</v>
      </c>
      <c r="B20" s="92" t="s">
        <v>330</v>
      </c>
      <c r="C20" s="93" t="s">
        <v>26</v>
      </c>
      <c r="D20" s="95"/>
      <c r="E20" s="93"/>
      <c r="F20" s="93"/>
      <c r="G20" s="94">
        <f>G21+G24</f>
        <v>240450</v>
      </c>
      <c r="H20" s="265"/>
    </row>
    <row r="21" spans="1:8" ht="23.25" customHeight="1" thickBot="1">
      <c r="A21" s="163" t="s">
        <v>162</v>
      </c>
      <c r="B21" s="92" t="s">
        <v>330</v>
      </c>
      <c r="C21" s="93" t="s">
        <v>26</v>
      </c>
      <c r="D21" s="93" t="s">
        <v>165</v>
      </c>
      <c r="E21" s="93"/>
      <c r="F21" s="93"/>
      <c r="G21" s="94">
        <f>G22</f>
        <v>235450</v>
      </c>
      <c r="H21" s="265"/>
    </row>
    <row r="22" spans="1:8" ht="30.75" customHeight="1" thickBot="1">
      <c r="A22" s="163" t="s">
        <v>164</v>
      </c>
      <c r="B22" s="92" t="s">
        <v>330</v>
      </c>
      <c r="C22" s="93">
        <v>10</v>
      </c>
      <c r="D22" s="93" t="s">
        <v>165</v>
      </c>
      <c r="E22" s="93" t="s">
        <v>345</v>
      </c>
      <c r="F22" s="93"/>
      <c r="G22" s="94">
        <f>G23</f>
        <v>235450</v>
      </c>
      <c r="H22" s="265"/>
    </row>
    <row r="23" spans="1:8" ht="36.75" customHeight="1" thickBot="1">
      <c r="A23" s="163" t="s">
        <v>358</v>
      </c>
      <c r="B23" s="92" t="s">
        <v>330</v>
      </c>
      <c r="C23" s="93">
        <v>10</v>
      </c>
      <c r="D23" s="93" t="s">
        <v>165</v>
      </c>
      <c r="E23" s="93" t="s">
        <v>345</v>
      </c>
      <c r="F23" s="93" t="s">
        <v>214</v>
      </c>
      <c r="G23" s="94">
        <v>235450</v>
      </c>
      <c r="H23" s="265"/>
    </row>
    <row r="24" spans="1:8" ht="21.75" customHeight="1" thickBot="1">
      <c r="A24" s="163" t="s">
        <v>332</v>
      </c>
      <c r="B24" s="92" t="s">
        <v>330</v>
      </c>
      <c r="C24" s="102">
        <v>10</v>
      </c>
      <c r="D24" s="102" t="s">
        <v>168</v>
      </c>
      <c r="E24" s="102"/>
      <c r="F24" s="102"/>
      <c r="G24" s="103">
        <f>G25</f>
        <v>5000</v>
      </c>
      <c r="H24" s="265"/>
    </row>
    <row r="25" spans="1:8" ht="26.25" customHeight="1" thickBot="1">
      <c r="A25" s="163" t="s">
        <v>164</v>
      </c>
      <c r="B25" s="92" t="s">
        <v>330</v>
      </c>
      <c r="C25" s="91" t="s">
        <v>26</v>
      </c>
      <c r="D25" s="91" t="s">
        <v>168</v>
      </c>
      <c r="E25" s="91" t="s">
        <v>345</v>
      </c>
      <c r="F25" s="91"/>
      <c r="G25" s="98">
        <f>G26</f>
        <v>5000</v>
      </c>
      <c r="H25" s="265"/>
    </row>
    <row r="26" spans="1:8" ht="32.25" customHeight="1" thickBot="1">
      <c r="A26" s="163" t="s">
        <v>358</v>
      </c>
      <c r="B26" s="92" t="s">
        <v>330</v>
      </c>
      <c r="C26" s="93" t="s">
        <v>26</v>
      </c>
      <c r="D26" s="93" t="s">
        <v>168</v>
      </c>
      <c r="E26" s="93" t="s">
        <v>345</v>
      </c>
      <c r="F26" s="93" t="s">
        <v>214</v>
      </c>
      <c r="G26" s="94">
        <v>5000</v>
      </c>
      <c r="H26" s="265"/>
    </row>
    <row r="27" spans="1:8" ht="48" thickBot="1">
      <c r="A27" s="162" t="s">
        <v>315</v>
      </c>
      <c r="B27" s="132" t="s">
        <v>195</v>
      </c>
      <c r="C27" s="95"/>
      <c r="D27" s="95"/>
      <c r="E27" s="95"/>
      <c r="F27" s="95"/>
      <c r="G27" s="96">
        <f>G28</f>
        <v>17000</v>
      </c>
      <c r="H27" s="114"/>
    </row>
    <row r="28" spans="1:8" ht="32.25" thickBot="1">
      <c r="A28" s="163" t="s">
        <v>316</v>
      </c>
      <c r="B28" s="101" t="s">
        <v>342</v>
      </c>
      <c r="C28" s="95"/>
      <c r="D28" s="93"/>
      <c r="E28" s="93"/>
      <c r="F28" s="93"/>
      <c r="G28" s="94">
        <f>G29+G33</f>
        <v>17000</v>
      </c>
      <c r="H28" s="265"/>
    </row>
    <row r="29" spans="1:8" ht="23.25" customHeight="1" thickBot="1">
      <c r="A29" s="163" t="s">
        <v>153</v>
      </c>
      <c r="B29" s="101" t="s">
        <v>342</v>
      </c>
      <c r="C29" s="93" t="s">
        <v>170</v>
      </c>
      <c r="D29" s="93"/>
      <c r="E29" s="93"/>
      <c r="F29" s="93"/>
      <c r="G29" s="94">
        <f>G30</f>
        <v>5000</v>
      </c>
      <c r="H29" s="265"/>
    </row>
    <row r="30" spans="1:8" ht="19.5" customHeight="1" thickBot="1">
      <c r="A30" s="163" t="s">
        <v>154</v>
      </c>
      <c r="B30" s="101" t="s">
        <v>342</v>
      </c>
      <c r="C30" s="93" t="s">
        <v>170</v>
      </c>
      <c r="D30" s="93" t="s">
        <v>165</v>
      </c>
      <c r="E30" s="93"/>
      <c r="F30" s="93"/>
      <c r="G30" s="94">
        <f>G31</f>
        <v>5000</v>
      </c>
      <c r="H30" s="265"/>
    </row>
    <row r="31" spans="1:8" ht="32.25" thickBot="1">
      <c r="A31" s="163" t="s">
        <v>150</v>
      </c>
      <c r="B31" s="101" t="s">
        <v>342</v>
      </c>
      <c r="C31" s="93" t="s">
        <v>170</v>
      </c>
      <c r="D31" s="93" t="s">
        <v>165</v>
      </c>
      <c r="E31" s="93" t="s">
        <v>338</v>
      </c>
      <c r="F31" s="93"/>
      <c r="G31" s="94">
        <f>G32</f>
        <v>5000</v>
      </c>
      <c r="H31" s="265"/>
    </row>
    <row r="32" spans="1:8" ht="34.5" customHeight="1" thickBot="1">
      <c r="A32" s="163" t="s">
        <v>354</v>
      </c>
      <c r="B32" s="101" t="s">
        <v>342</v>
      </c>
      <c r="C32" s="93" t="s">
        <v>170</v>
      </c>
      <c r="D32" s="93" t="s">
        <v>165</v>
      </c>
      <c r="E32" s="93" t="s">
        <v>338</v>
      </c>
      <c r="F32" s="93" t="s">
        <v>214</v>
      </c>
      <c r="G32" s="94">
        <v>5000</v>
      </c>
      <c r="H32" s="265"/>
    </row>
    <row r="33" spans="1:8" ht="18" customHeight="1" thickBot="1">
      <c r="A33" s="163" t="s">
        <v>155</v>
      </c>
      <c r="B33" s="101" t="s">
        <v>342</v>
      </c>
      <c r="C33" s="93" t="s">
        <v>171</v>
      </c>
      <c r="D33" s="93"/>
      <c r="E33" s="93"/>
      <c r="F33" s="93"/>
      <c r="G33" s="94">
        <f>G34</f>
        <v>12000</v>
      </c>
      <c r="H33" s="265"/>
    </row>
    <row r="34" spans="1:8" ht="24" customHeight="1" thickBot="1">
      <c r="A34" s="163" t="s">
        <v>158</v>
      </c>
      <c r="B34" s="101" t="s">
        <v>342</v>
      </c>
      <c r="C34" s="102" t="s">
        <v>171</v>
      </c>
      <c r="D34" s="102" t="s">
        <v>168</v>
      </c>
      <c r="E34" s="102"/>
      <c r="F34" s="102"/>
      <c r="G34" s="103">
        <f>G35</f>
        <v>12000</v>
      </c>
      <c r="H34" s="265"/>
    </row>
    <row r="35" spans="1:8" ht="37.5" customHeight="1" thickBot="1">
      <c r="A35" s="163" t="s">
        <v>150</v>
      </c>
      <c r="B35" s="101" t="s">
        <v>342</v>
      </c>
      <c r="C35" s="91" t="s">
        <v>171</v>
      </c>
      <c r="D35" s="91" t="s">
        <v>168</v>
      </c>
      <c r="E35" s="91" t="s">
        <v>338</v>
      </c>
      <c r="F35" s="91"/>
      <c r="G35" s="98">
        <f>G36</f>
        <v>12000</v>
      </c>
      <c r="H35" s="265"/>
    </row>
    <row r="36" spans="1:8" ht="36.75" customHeight="1" thickBot="1">
      <c r="A36" s="163" t="s">
        <v>354</v>
      </c>
      <c r="B36" s="101" t="s">
        <v>342</v>
      </c>
      <c r="C36" s="93" t="s">
        <v>171</v>
      </c>
      <c r="D36" s="93" t="s">
        <v>168</v>
      </c>
      <c r="E36" s="93" t="s">
        <v>338</v>
      </c>
      <c r="F36" s="93" t="s">
        <v>214</v>
      </c>
      <c r="G36" s="94">
        <v>12000</v>
      </c>
      <c r="H36" s="265"/>
    </row>
    <row r="37" spans="1:8" ht="54.75" customHeight="1" thickBot="1">
      <c r="A37" s="208" t="s">
        <v>435</v>
      </c>
      <c r="B37" s="132" t="s">
        <v>386</v>
      </c>
      <c r="C37" s="95"/>
      <c r="D37" s="95"/>
      <c r="E37" s="95"/>
      <c r="F37" s="95"/>
      <c r="G37" s="96">
        <f>G38</f>
        <v>309631</v>
      </c>
      <c r="H37" s="114"/>
    </row>
    <row r="38" spans="1:8" ht="23.25" customHeight="1" thickBot="1">
      <c r="A38" s="156" t="s">
        <v>389</v>
      </c>
      <c r="B38" s="101" t="s">
        <v>388</v>
      </c>
      <c r="C38" s="93"/>
      <c r="D38" s="93"/>
      <c r="E38" s="93"/>
      <c r="F38" s="93"/>
      <c r="G38" s="94">
        <f>G39+G48</f>
        <v>309631</v>
      </c>
      <c r="H38" s="265"/>
    </row>
    <row r="39" spans="1:8" ht="36.75" customHeight="1" thickBot="1">
      <c r="A39" s="156" t="s">
        <v>385</v>
      </c>
      <c r="B39" s="101" t="s">
        <v>387</v>
      </c>
      <c r="C39" s="93"/>
      <c r="D39" s="93"/>
      <c r="E39" s="93"/>
      <c r="F39" s="93"/>
      <c r="G39" s="94">
        <f>G40</f>
        <v>274000</v>
      </c>
      <c r="H39" s="265"/>
    </row>
    <row r="40" spans="1:8" ht="24.75" customHeight="1" thickBot="1">
      <c r="A40" s="188" t="s">
        <v>311</v>
      </c>
      <c r="B40" s="101" t="s">
        <v>387</v>
      </c>
      <c r="C40" s="93" t="s">
        <v>168</v>
      </c>
      <c r="D40" s="93"/>
      <c r="E40" s="93"/>
      <c r="F40" s="93"/>
      <c r="G40" s="94">
        <f>G41</f>
        <v>274000</v>
      </c>
      <c r="H40" s="265"/>
    </row>
    <row r="41" spans="1:8" ht="21" customHeight="1" thickBot="1">
      <c r="A41" s="163" t="s">
        <v>152</v>
      </c>
      <c r="B41" s="101" t="s">
        <v>387</v>
      </c>
      <c r="C41" s="93" t="s">
        <v>168</v>
      </c>
      <c r="D41" s="93" t="s">
        <v>26</v>
      </c>
      <c r="E41" s="93"/>
      <c r="F41" s="93"/>
      <c r="G41" s="94">
        <f>G43+G45+G47</f>
        <v>274000</v>
      </c>
      <c r="H41" s="265"/>
    </row>
    <row r="42" spans="1:8" ht="36.75" customHeight="1" thickBot="1">
      <c r="A42" s="163" t="s">
        <v>150</v>
      </c>
      <c r="B42" s="101" t="s">
        <v>387</v>
      </c>
      <c r="C42" s="93" t="s">
        <v>168</v>
      </c>
      <c r="D42" s="93" t="s">
        <v>26</v>
      </c>
      <c r="E42" s="93" t="s">
        <v>338</v>
      </c>
      <c r="F42" s="93"/>
      <c r="G42" s="94">
        <v>265000</v>
      </c>
      <c r="H42" s="265"/>
    </row>
    <row r="43" spans="1:8" ht="36.75" customHeight="1" thickBot="1">
      <c r="A43" s="163" t="s">
        <v>354</v>
      </c>
      <c r="B43" s="101" t="s">
        <v>387</v>
      </c>
      <c r="C43" s="93" t="s">
        <v>168</v>
      </c>
      <c r="D43" s="93" t="s">
        <v>26</v>
      </c>
      <c r="E43" s="93" t="s">
        <v>338</v>
      </c>
      <c r="F43" s="93" t="s">
        <v>214</v>
      </c>
      <c r="G43" s="94">
        <v>265000</v>
      </c>
      <c r="H43" s="265"/>
    </row>
    <row r="44" spans="1:8" ht="21.75" customHeight="1" thickBot="1">
      <c r="A44" s="156" t="s">
        <v>391</v>
      </c>
      <c r="B44" s="101" t="s">
        <v>387</v>
      </c>
      <c r="C44" s="93" t="s">
        <v>168</v>
      </c>
      <c r="D44" s="93" t="s">
        <v>26</v>
      </c>
      <c r="E44" s="93" t="s">
        <v>390</v>
      </c>
      <c r="F44" s="93"/>
      <c r="G44" s="94">
        <v>6000</v>
      </c>
      <c r="H44" s="265"/>
    </row>
    <row r="45" spans="1:8" ht="36.75" customHeight="1" thickBot="1">
      <c r="A45" s="163" t="s">
        <v>354</v>
      </c>
      <c r="B45" s="101" t="s">
        <v>387</v>
      </c>
      <c r="C45" s="93" t="s">
        <v>168</v>
      </c>
      <c r="D45" s="93" t="s">
        <v>26</v>
      </c>
      <c r="E45" s="93" t="s">
        <v>390</v>
      </c>
      <c r="F45" s="93" t="s">
        <v>214</v>
      </c>
      <c r="G45" s="94">
        <f>G44</f>
        <v>6000</v>
      </c>
      <c r="H45" s="265"/>
    </row>
    <row r="46" spans="1:8" ht="36.75" customHeight="1" thickBot="1">
      <c r="A46" s="163" t="s">
        <v>306</v>
      </c>
      <c r="B46" s="101" t="s">
        <v>387</v>
      </c>
      <c r="C46" s="93" t="s">
        <v>168</v>
      </c>
      <c r="D46" s="93" t="s">
        <v>26</v>
      </c>
      <c r="E46" s="93" t="s">
        <v>339</v>
      </c>
      <c r="F46" s="93"/>
      <c r="G46" s="94">
        <v>3000</v>
      </c>
      <c r="H46" s="265"/>
    </row>
    <row r="47" spans="1:8" ht="36.75" customHeight="1" thickBot="1">
      <c r="A47" s="163" t="s">
        <v>354</v>
      </c>
      <c r="B47" s="101" t="s">
        <v>387</v>
      </c>
      <c r="C47" s="93" t="s">
        <v>168</v>
      </c>
      <c r="D47" s="93" t="s">
        <v>26</v>
      </c>
      <c r="E47" s="93" t="s">
        <v>339</v>
      </c>
      <c r="F47" s="93" t="s">
        <v>214</v>
      </c>
      <c r="G47" s="94">
        <v>3000</v>
      </c>
      <c r="H47" s="265"/>
    </row>
    <row r="48" spans="1:8" ht="20.25" customHeight="1" thickBot="1">
      <c r="A48" s="163" t="s">
        <v>562</v>
      </c>
      <c r="B48" s="156" t="s">
        <v>566</v>
      </c>
      <c r="C48" s="93" t="s">
        <v>168</v>
      </c>
      <c r="D48" s="93" t="s">
        <v>26</v>
      </c>
      <c r="E48" s="93"/>
      <c r="F48" s="93"/>
      <c r="G48" s="94">
        <f>G49</f>
        <v>35631</v>
      </c>
      <c r="H48" s="265"/>
    </row>
    <row r="49" spans="1:8" ht="36.75" customHeight="1" thickBot="1">
      <c r="A49" s="163" t="s">
        <v>354</v>
      </c>
      <c r="B49" s="156" t="s">
        <v>566</v>
      </c>
      <c r="C49" s="93" t="s">
        <v>168</v>
      </c>
      <c r="D49" s="93" t="s">
        <v>26</v>
      </c>
      <c r="E49" s="93" t="s">
        <v>338</v>
      </c>
      <c r="F49" s="93"/>
      <c r="G49" s="94">
        <f>G50</f>
        <v>35631</v>
      </c>
      <c r="H49" s="265"/>
    </row>
    <row r="50" spans="1:8" ht="36.75" customHeight="1" thickBot="1">
      <c r="A50" s="163" t="s">
        <v>354</v>
      </c>
      <c r="B50" s="156" t="s">
        <v>566</v>
      </c>
      <c r="C50" s="93" t="s">
        <v>168</v>
      </c>
      <c r="D50" s="93" t="s">
        <v>26</v>
      </c>
      <c r="E50" s="93" t="s">
        <v>338</v>
      </c>
      <c r="F50" s="93" t="s">
        <v>214</v>
      </c>
      <c r="G50" s="94">
        <v>35631</v>
      </c>
      <c r="H50" s="265"/>
    </row>
    <row r="51" spans="1:8" ht="48" thickBot="1">
      <c r="A51" s="162" t="s">
        <v>320</v>
      </c>
      <c r="B51" s="132" t="s">
        <v>343</v>
      </c>
      <c r="C51" s="95"/>
      <c r="D51" s="95"/>
      <c r="E51" s="95"/>
      <c r="F51" s="95"/>
      <c r="G51" s="96">
        <f>G52</f>
        <v>20000</v>
      </c>
      <c r="H51" s="114"/>
    </row>
    <row r="52" spans="1:8" ht="48.75" customHeight="1" thickBot="1">
      <c r="A52" s="163" t="s">
        <v>321</v>
      </c>
      <c r="B52" s="101" t="s">
        <v>344</v>
      </c>
      <c r="C52" s="95"/>
      <c r="D52" s="93"/>
      <c r="E52" s="93"/>
      <c r="F52" s="93"/>
      <c r="G52" s="94">
        <f>G53</f>
        <v>20000</v>
      </c>
      <c r="H52" s="265"/>
    </row>
    <row r="53" spans="1:8" ht="21.75" customHeight="1" thickBot="1">
      <c r="A53" s="163" t="s">
        <v>155</v>
      </c>
      <c r="B53" s="101" t="s">
        <v>344</v>
      </c>
      <c r="C53" s="93" t="s">
        <v>171</v>
      </c>
      <c r="D53" s="93"/>
      <c r="E53" s="93"/>
      <c r="F53" s="93"/>
      <c r="G53" s="94">
        <f>G54</f>
        <v>20000</v>
      </c>
      <c r="H53" s="265"/>
    </row>
    <row r="54" spans="1:8" ht="20.25" customHeight="1" thickBot="1">
      <c r="A54" s="163" t="s">
        <v>158</v>
      </c>
      <c r="B54" s="101" t="s">
        <v>344</v>
      </c>
      <c r="C54" s="93" t="s">
        <v>171</v>
      </c>
      <c r="D54" s="93" t="s">
        <v>168</v>
      </c>
      <c r="E54" s="93"/>
      <c r="F54" s="93"/>
      <c r="G54" s="94">
        <f>G55</f>
        <v>20000</v>
      </c>
      <c r="H54" s="265"/>
    </row>
    <row r="55" spans="1:8" ht="32.25" thickBot="1">
      <c r="A55" s="163" t="s">
        <v>150</v>
      </c>
      <c r="B55" s="101" t="s">
        <v>344</v>
      </c>
      <c r="C55" s="93" t="s">
        <v>171</v>
      </c>
      <c r="D55" s="93" t="s">
        <v>168</v>
      </c>
      <c r="E55" s="93" t="s">
        <v>338</v>
      </c>
      <c r="F55" s="93"/>
      <c r="G55" s="94">
        <f>G56</f>
        <v>20000</v>
      </c>
      <c r="H55" s="265"/>
    </row>
    <row r="56" spans="1:8" ht="32.25" thickBot="1">
      <c r="A56" s="163" t="s">
        <v>354</v>
      </c>
      <c r="B56" s="101" t="s">
        <v>344</v>
      </c>
      <c r="C56" s="93" t="s">
        <v>171</v>
      </c>
      <c r="D56" s="93" t="s">
        <v>168</v>
      </c>
      <c r="E56" s="93" t="s">
        <v>338</v>
      </c>
      <c r="F56" s="93" t="s">
        <v>214</v>
      </c>
      <c r="G56" s="94">
        <v>20000</v>
      </c>
      <c r="H56" s="265"/>
    </row>
    <row r="57" spans="1:8" ht="48" thickBot="1">
      <c r="A57" s="163" t="s">
        <v>490</v>
      </c>
      <c r="B57" s="66" t="s">
        <v>489</v>
      </c>
      <c r="C57" s="93"/>
      <c r="D57" s="93"/>
      <c r="E57" s="93"/>
      <c r="F57" s="93"/>
      <c r="G57" s="96">
        <f>G58+G69+G74+G79</f>
        <v>3629921.86</v>
      </c>
      <c r="H57" s="114"/>
    </row>
    <row r="58" spans="1:8" ht="16.5" thickBot="1">
      <c r="A58" s="163" t="s">
        <v>491</v>
      </c>
      <c r="B58" s="66" t="s">
        <v>492</v>
      </c>
      <c r="C58" s="93"/>
      <c r="D58" s="93"/>
      <c r="E58" s="93"/>
      <c r="F58" s="93"/>
      <c r="G58" s="94">
        <f>G64+G59</f>
        <v>2389000</v>
      </c>
      <c r="H58" s="265"/>
    </row>
    <row r="59" spans="1:8" ht="87" customHeight="1">
      <c r="A59" s="211" t="s">
        <v>612</v>
      </c>
      <c r="B59" s="66" t="s">
        <v>611</v>
      </c>
      <c r="C59" s="93"/>
      <c r="D59" s="93"/>
      <c r="E59" s="93"/>
      <c r="F59" s="93"/>
      <c r="G59" s="94">
        <f>G60</f>
        <v>2339000</v>
      </c>
      <c r="H59" s="265"/>
    </row>
    <row r="60" spans="1:8" ht="16.5" thickBot="1">
      <c r="A60" s="163" t="s">
        <v>155</v>
      </c>
      <c r="B60" s="66" t="s">
        <v>611</v>
      </c>
      <c r="C60" s="93" t="s">
        <v>171</v>
      </c>
      <c r="D60" s="93"/>
      <c r="E60" s="93"/>
      <c r="F60" s="93"/>
      <c r="G60" s="94">
        <f>G61</f>
        <v>2339000</v>
      </c>
      <c r="H60" s="265"/>
    </row>
    <row r="61" spans="1:8" ht="16.5" thickBot="1">
      <c r="A61" s="163" t="s">
        <v>156</v>
      </c>
      <c r="B61" s="66" t="s">
        <v>611</v>
      </c>
      <c r="C61" s="93" t="s">
        <v>171</v>
      </c>
      <c r="D61" s="93" t="s">
        <v>167</v>
      </c>
      <c r="E61" s="93"/>
      <c r="F61" s="93"/>
      <c r="G61" s="94">
        <f>G62</f>
        <v>2339000</v>
      </c>
      <c r="H61" s="265"/>
    </row>
    <row r="62" spans="1:8" ht="47.25">
      <c r="A62" s="211" t="s">
        <v>613</v>
      </c>
      <c r="B62" s="66" t="s">
        <v>611</v>
      </c>
      <c r="C62" s="93" t="s">
        <v>171</v>
      </c>
      <c r="D62" s="93" t="s">
        <v>167</v>
      </c>
      <c r="E62" s="93" t="s">
        <v>27</v>
      </c>
      <c r="F62" s="93"/>
      <c r="G62" s="94">
        <f>G63</f>
        <v>2339000</v>
      </c>
      <c r="H62" s="265"/>
    </row>
    <row r="63" spans="1:8" ht="32.25" thickBot="1">
      <c r="A63" s="163" t="s">
        <v>354</v>
      </c>
      <c r="B63" s="66" t="s">
        <v>611</v>
      </c>
      <c r="C63" s="93" t="s">
        <v>171</v>
      </c>
      <c r="D63" s="93" t="s">
        <v>167</v>
      </c>
      <c r="E63" s="93" t="s">
        <v>27</v>
      </c>
      <c r="F63" s="93" t="s">
        <v>214</v>
      </c>
      <c r="G63" s="94">
        <v>2339000</v>
      </c>
      <c r="H63" s="265"/>
    </row>
    <row r="64" spans="1:8" ht="32.25" thickBot="1">
      <c r="A64" s="163" t="s">
        <v>494</v>
      </c>
      <c r="B64" s="66" t="s">
        <v>493</v>
      </c>
      <c r="C64" s="93"/>
      <c r="D64" s="93"/>
      <c r="E64" s="93"/>
      <c r="F64" s="93"/>
      <c r="G64" s="94">
        <f>G65</f>
        <v>50000</v>
      </c>
      <c r="H64" s="265"/>
    </row>
    <row r="65" spans="1:8" ht="16.5" thickBot="1">
      <c r="A65" s="163" t="s">
        <v>155</v>
      </c>
      <c r="B65" s="66" t="s">
        <v>493</v>
      </c>
      <c r="C65" s="93" t="s">
        <v>171</v>
      </c>
      <c r="D65" s="93"/>
      <c r="E65" s="93"/>
      <c r="F65" s="93"/>
      <c r="G65" s="94">
        <f>G66</f>
        <v>50000</v>
      </c>
      <c r="H65" s="265"/>
    </row>
    <row r="66" spans="1:8" ht="16.5" thickBot="1">
      <c r="A66" s="163" t="s">
        <v>156</v>
      </c>
      <c r="B66" s="66" t="s">
        <v>493</v>
      </c>
      <c r="C66" s="93" t="s">
        <v>171</v>
      </c>
      <c r="D66" s="93" t="s">
        <v>167</v>
      </c>
      <c r="E66" s="93"/>
      <c r="F66" s="93"/>
      <c r="G66" s="94">
        <f>G67</f>
        <v>50000</v>
      </c>
      <c r="H66" s="265"/>
    </row>
    <row r="67" spans="1:8" ht="32.25" thickBot="1">
      <c r="A67" s="163" t="s">
        <v>150</v>
      </c>
      <c r="B67" s="66" t="s">
        <v>493</v>
      </c>
      <c r="C67" s="93" t="s">
        <v>171</v>
      </c>
      <c r="D67" s="93" t="s">
        <v>167</v>
      </c>
      <c r="E67" s="93" t="s">
        <v>338</v>
      </c>
      <c r="F67" s="93"/>
      <c r="G67" s="94">
        <f>G68</f>
        <v>50000</v>
      </c>
      <c r="H67" s="265"/>
    </row>
    <row r="68" spans="1:8" ht="32.25" thickBot="1">
      <c r="A68" s="163" t="s">
        <v>354</v>
      </c>
      <c r="B68" s="66" t="s">
        <v>493</v>
      </c>
      <c r="C68" s="93" t="s">
        <v>171</v>
      </c>
      <c r="D68" s="93" t="s">
        <v>167</v>
      </c>
      <c r="E68" s="93" t="s">
        <v>338</v>
      </c>
      <c r="F68" s="93" t="s">
        <v>214</v>
      </c>
      <c r="G68" s="94">
        <v>50000</v>
      </c>
      <c r="H68" s="265"/>
    </row>
    <row r="69" spans="1:8" ht="66.75" customHeight="1">
      <c r="A69" s="211" t="s">
        <v>614</v>
      </c>
      <c r="B69" s="183" t="s">
        <v>615</v>
      </c>
      <c r="C69" s="93"/>
      <c r="D69" s="93"/>
      <c r="E69" s="93"/>
      <c r="F69" s="93"/>
      <c r="G69" s="94">
        <f>G70</f>
        <v>588234.98</v>
      </c>
      <c r="H69" s="265"/>
    </row>
    <row r="70" spans="1:7" ht="16.5" thickBot="1">
      <c r="A70" s="163" t="s">
        <v>155</v>
      </c>
      <c r="B70" s="183" t="s">
        <v>615</v>
      </c>
      <c r="C70" s="93" t="s">
        <v>171</v>
      </c>
      <c r="D70" s="93"/>
      <c r="E70" s="93"/>
      <c r="F70" s="93"/>
      <c r="G70" s="94">
        <f>G71</f>
        <v>588234.98</v>
      </c>
    </row>
    <row r="71" spans="1:7" ht="16.5" thickBot="1">
      <c r="A71" s="163" t="s">
        <v>156</v>
      </c>
      <c r="B71" s="183" t="s">
        <v>615</v>
      </c>
      <c r="C71" s="93" t="s">
        <v>171</v>
      </c>
      <c r="D71" s="93" t="s">
        <v>167</v>
      </c>
      <c r="E71" s="93"/>
      <c r="F71" s="93"/>
      <c r="G71" s="94">
        <f>G72</f>
        <v>588234.98</v>
      </c>
    </row>
    <row r="72" spans="1:7" ht="32.25" thickBot="1">
      <c r="A72" s="163" t="s">
        <v>150</v>
      </c>
      <c r="B72" s="183" t="s">
        <v>615</v>
      </c>
      <c r="C72" s="93" t="s">
        <v>171</v>
      </c>
      <c r="D72" s="93" t="s">
        <v>167</v>
      </c>
      <c r="E72" s="93" t="s">
        <v>338</v>
      </c>
      <c r="F72" s="93"/>
      <c r="G72" s="94">
        <f>G73</f>
        <v>588234.98</v>
      </c>
    </row>
    <row r="73" spans="1:7" ht="32.25" thickBot="1">
      <c r="A73" s="163" t="s">
        <v>354</v>
      </c>
      <c r="B73" s="183" t="s">
        <v>615</v>
      </c>
      <c r="C73" s="93" t="s">
        <v>171</v>
      </c>
      <c r="D73" s="93" t="s">
        <v>167</v>
      </c>
      <c r="E73" s="93" t="s">
        <v>338</v>
      </c>
      <c r="F73" s="93" t="s">
        <v>214</v>
      </c>
      <c r="G73" s="159">
        <f>'Вед.стр.20г'!G110</f>
        <v>588234.98</v>
      </c>
    </row>
    <row r="74" spans="1:7" ht="63">
      <c r="A74" s="211" t="s">
        <v>616</v>
      </c>
      <c r="B74" s="183" t="s">
        <v>617</v>
      </c>
      <c r="C74" s="93"/>
      <c r="D74" s="93"/>
      <c r="E74" s="93"/>
      <c r="F74" s="93"/>
      <c r="G74" s="94">
        <f>G75</f>
        <v>67836.88</v>
      </c>
    </row>
    <row r="75" spans="1:7" ht="16.5" thickBot="1">
      <c r="A75" s="163" t="s">
        <v>155</v>
      </c>
      <c r="B75" s="183" t="s">
        <v>617</v>
      </c>
      <c r="C75" s="93" t="s">
        <v>171</v>
      </c>
      <c r="D75" s="93"/>
      <c r="E75" s="93"/>
      <c r="F75" s="93"/>
      <c r="G75" s="94">
        <f>G76</f>
        <v>67836.88</v>
      </c>
    </row>
    <row r="76" spans="1:7" ht="16.5" thickBot="1">
      <c r="A76" s="163" t="s">
        <v>156</v>
      </c>
      <c r="B76" s="183" t="s">
        <v>617</v>
      </c>
      <c r="C76" s="93" t="s">
        <v>171</v>
      </c>
      <c r="D76" s="93" t="s">
        <v>167</v>
      </c>
      <c r="E76" s="93"/>
      <c r="F76" s="93"/>
      <c r="G76" s="94">
        <f>G77</f>
        <v>67836.88</v>
      </c>
    </row>
    <row r="77" spans="1:7" ht="15.75">
      <c r="A77" s="211" t="s">
        <v>538</v>
      </c>
      <c r="B77" s="183" t="s">
        <v>617</v>
      </c>
      <c r="C77" s="93" t="s">
        <v>171</v>
      </c>
      <c r="D77" s="93" t="s">
        <v>167</v>
      </c>
      <c r="E77" s="93" t="s">
        <v>537</v>
      </c>
      <c r="F77" s="93"/>
      <c r="G77" s="94">
        <f>G78</f>
        <v>67836.88</v>
      </c>
    </row>
    <row r="78" spans="1:7" ht="32.25" thickBot="1">
      <c r="A78" s="163" t="s">
        <v>354</v>
      </c>
      <c r="B78" s="183" t="s">
        <v>617</v>
      </c>
      <c r="C78" s="93" t="s">
        <v>171</v>
      </c>
      <c r="D78" s="93" t="s">
        <v>167</v>
      </c>
      <c r="E78" s="93" t="s">
        <v>537</v>
      </c>
      <c r="F78" s="93" t="s">
        <v>214</v>
      </c>
      <c r="G78" s="94">
        <f>'Вед.стр.20г'!G112</f>
        <v>67836.88</v>
      </c>
    </row>
    <row r="79" spans="1:7" ht="15.75">
      <c r="A79" s="356" t="s">
        <v>618</v>
      </c>
      <c r="B79" s="137" t="s">
        <v>619</v>
      </c>
      <c r="C79" s="93"/>
      <c r="D79" s="93"/>
      <c r="E79" s="93"/>
      <c r="F79" s="93"/>
      <c r="G79" s="94">
        <f>G80</f>
        <v>584850</v>
      </c>
    </row>
    <row r="80" spans="1:7" ht="16.5" thickBot="1">
      <c r="A80" s="163" t="s">
        <v>155</v>
      </c>
      <c r="B80" s="137" t="s">
        <v>619</v>
      </c>
      <c r="C80" s="93" t="s">
        <v>171</v>
      </c>
      <c r="D80" s="93"/>
      <c r="E80" s="93"/>
      <c r="F80" s="93"/>
      <c r="G80" s="94">
        <f>G81</f>
        <v>584850</v>
      </c>
    </row>
    <row r="81" spans="1:7" ht="16.5" thickBot="1">
      <c r="A81" s="163" t="s">
        <v>156</v>
      </c>
      <c r="B81" s="137" t="s">
        <v>619</v>
      </c>
      <c r="C81" s="93" t="s">
        <v>171</v>
      </c>
      <c r="D81" s="93" t="s">
        <v>167</v>
      </c>
      <c r="E81" s="93"/>
      <c r="F81" s="93"/>
      <c r="G81" s="94">
        <f>G82</f>
        <v>584850</v>
      </c>
    </row>
    <row r="82" spans="1:7" ht="32.25" thickBot="1">
      <c r="A82" s="163" t="s">
        <v>150</v>
      </c>
      <c r="B82" s="137" t="s">
        <v>619</v>
      </c>
      <c r="C82" s="93" t="s">
        <v>171</v>
      </c>
      <c r="D82" s="93" t="s">
        <v>167</v>
      </c>
      <c r="E82" s="93" t="s">
        <v>338</v>
      </c>
      <c r="F82" s="93"/>
      <c r="G82" s="94">
        <f>G83</f>
        <v>584850</v>
      </c>
    </row>
    <row r="83" spans="1:7" ht="32.25" thickBot="1">
      <c r="A83" s="163" t="s">
        <v>354</v>
      </c>
      <c r="B83" s="137" t="s">
        <v>619</v>
      </c>
      <c r="C83" s="93" t="s">
        <v>171</v>
      </c>
      <c r="D83" s="93" t="s">
        <v>167</v>
      </c>
      <c r="E83" s="93" t="s">
        <v>338</v>
      </c>
      <c r="F83" s="93" t="s">
        <v>214</v>
      </c>
      <c r="G83" s="94">
        <v>584850</v>
      </c>
    </row>
  </sheetData>
  <sheetProtection/>
  <mergeCells count="9">
    <mergeCell ref="B3:G3"/>
    <mergeCell ref="A4:G4"/>
    <mergeCell ref="A1:G1"/>
    <mergeCell ref="A6:A7"/>
    <mergeCell ref="B6:B7"/>
    <mergeCell ref="C6:C7"/>
    <mergeCell ref="D6:D7"/>
    <mergeCell ref="E6:E7"/>
    <mergeCell ref="F6:F7"/>
  </mergeCells>
  <printOptions/>
  <pageMargins left="0.44" right="0.38" top="0.36" bottom="0.35" header="0.28" footer="0.3"/>
  <pageSetup fitToHeight="0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SheetLayoutView="100" zoomScalePageLayoutView="0" workbookViewId="0" topLeftCell="A1">
      <selection activeCell="A5" sqref="A5:C15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1.8515625" style="0" bestFit="1" customWidth="1"/>
    <col min="4" max="4" width="8.57421875" style="0" customWidth="1"/>
  </cols>
  <sheetData>
    <row r="1" spans="1:4" ht="89.25" customHeight="1">
      <c r="A1" s="302" t="s">
        <v>431</v>
      </c>
      <c r="B1" s="302"/>
      <c r="C1" s="302"/>
      <c r="D1" s="302"/>
    </row>
    <row r="2" spans="1:4" ht="16.5" customHeight="1">
      <c r="A2" s="141"/>
      <c r="B2" s="302" t="s">
        <v>499</v>
      </c>
      <c r="C2" s="302"/>
      <c r="D2" s="302"/>
    </row>
    <row r="3" spans="1:3" ht="64.5" customHeight="1">
      <c r="A3" s="341" t="s">
        <v>432</v>
      </c>
      <c r="B3" s="341"/>
      <c r="C3" s="341"/>
    </row>
    <row r="4" ht="15.75" thickBot="1">
      <c r="C4" s="43" t="s">
        <v>206</v>
      </c>
    </row>
    <row r="5" spans="1:3" ht="46.5" customHeight="1" thickBot="1">
      <c r="A5" s="29" t="s">
        <v>15</v>
      </c>
      <c r="B5" s="30" t="s">
        <v>16</v>
      </c>
      <c r="C5" s="36" t="s">
        <v>362</v>
      </c>
    </row>
    <row r="6" spans="1:3" ht="19.5" customHeight="1" thickBot="1">
      <c r="A6" s="40" t="s">
        <v>17</v>
      </c>
      <c r="B6" s="26" t="s">
        <v>155</v>
      </c>
      <c r="C6" s="233">
        <f>C7</f>
        <v>3629921.86</v>
      </c>
    </row>
    <row r="7" spans="1:3" ht="21" customHeight="1" thickBot="1">
      <c r="A7" s="41" t="s">
        <v>18</v>
      </c>
      <c r="B7" s="10" t="s">
        <v>156</v>
      </c>
      <c r="C7" s="234">
        <f>C8</f>
        <v>3629921.86</v>
      </c>
    </row>
    <row r="8" spans="1:3" ht="50.25" customHeight="1" thickBot="1">
      <c r="A8" s="41" t="s">
        <v>500</v>
      </c>
      <c r="B8" s="163" t="s">
        <v>490</v>
      </c>
      <c r="C8" s="234">
        <f>C9+C12+C13+C14</f>
        <v>3629921.86</v>
      </c>
    </row>
    <row r="9" spans="1:3" ht="21" customHeight="1" thickBot="1">
      <c r="A9" s="41" t="s">
        <v>501</v>
      </c>
      <c r="B9" s="163" t="s">
        <v>491</v>
      </c>
      <c r="C9" s="234">
        <f>C10+C11</f>
        <v>2389000</v>
      </c>
    </row>
    <row r="10" spans="1:3" ht="81.75" customHeight="1" thickBot="1">
      <c r="A10" s="41" t="s">
        <v>502</v>
      </c>
      <c r="B10" s="211" t="s">
        <v>612</v>
      </c>
      <c r="C10" s="234">
        <v>2339000</v>
      </c>
    </row>
    <row r="11" spans="1:3" ht="21.75" customHeight="1" thickBot="1">
      <c r="A11" s="41" t="s">
        <v>624</v>
      </c>
      <c r="B11" s="163" t="s">
        <v>494</v>
      </c>
      <c r="C11" s="234">
        <v>50000</v>
      </c>
    </row>
    <row r="12" spans="1:3" ht="69.75" customHeight="1" thickBot="1">
      <c r="A12" s="41" t="s">
        <v>625</v>
      </c>
      <c r="B12" s="211" t="s">
        <v>614</v>
      </c>
      <c r="C12" s="234">
        <v>588234.98</v>
      </c>
    </row>
    <row r="13" spans="1:3" ht="63.75" customHeight="1" thickBot="1">
      <c r="A13" s="41" t="s">
        <v>626</v>
      </c>
      <c r="B13" s="211" t="s">
        <v>616</v>
      </c>
      <c r="C13" s="234">
        <v>67836.88</v>
      </c>
    </row>
    <row r="14" spans="1:3" ht="17.25" customHeight="1" thickBot="1">
      <c r="A14" s="41" t="s">
        <v>627</v>
      </c>
      <c r="B14" s="356" t="s">
        <v>618</v>
      </c>
      <c r="C14" s="234">
        <v>584850</v>
      </c>
    </row>
    <row r="15" spans="1:3" ht="16.5" thickBot="1">
      <c r="A15" s="40"/>
      <c r="B15" s="26" t="s">
        <v>19</v>
      </c>
      <c r="C15" s="233">
        <f>C7</f>
        <v>3629921.86</v>
      </c>
    </row>
    <row r="16" spans="1:3" ht="15.75">
      <c r="A16" s="46"/>
      <c r="B16" s="46"/>
      <c r="C16" s="47"/>
    </row>
    <row r="17" spans="1:3" ht="15.75">
      <c r="A17" s="46"/>
      <c r="B17" s="46"/>
      <c r="C17" s="47"/>
    </row>
    <row r="19" spans="1:4" ht="90.75" customHeight="1">
      <c r="A19" s="302"/>
      <c r="B19" s="303"/>
      <c r="C19" s="303"/>
      <c r="D19" s="303"/>
    </row>
    <row r="20" spans="1:4" ht="14.25" customHeight="1">
      <c r="A20" s="141"/>
      <c r="B20" s="303"/>
      <c r="C20" s="303"/>
      <c r="D20" s="303"/>
    </row>
    <row r="21" spans="1:4" ht="60" customHeight="1">
      <c r="A21" s="341"/>
      <c r="B21" s="342"/>
      <c r="C21" s="342"/>
      <c r="D21" s="342"/>
    </row>
    <row r="22" ht="15">
      <c r="D22" s="43"/>
    </row>
  </sheetData>
  <sheetProtection/>
  <mergeCells count="6">
    <mergeCell ref="A3:C3"/>
    <mergeCell ref="A21:D21"/>
    <mergeCell ref="A19:D19"/>
    <mergeCell ref="A1:D1"/>
    <mergeCell ref="B2:D2"/>
    <mergeCell ref="B20:D20"/>
  </mergeCells>
  <printOptions/>
  <pageMargins left="0.4" right="0.52" top="0.46" bottom="0.39" header="0.32" footer="0.3"/>
  <pageSetup fitToHeight="0" fitToWidth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view="pageBreakPreview" zoomScaleSheetLayoutView="100" zoomScalePageLayoutView="0" workbookViewId="0" topLeftCell="A1">
      <selection activeCell="B11" sqref="B11:F11"/>
    </sheetView>
  </sheetViews>
  <sheetFormatPr defaultColWidth="9.140625" defaultRowHeight="15"/>
  <cols>
    <col min="1" max="1" width="4.57421875" style="50" customWidth="1"/>
    <col min="2" max="2" width="15.00390625" style="88" customWidth="1"/>
    <col min="3" max="3" width="7.00390625" style="89" customWidth="1"/>
    <col min="4" max="4" width="6.140625" style="89" customWidth="1"/>
    <col min="5" max="5" width="7.28125" style="89" customWidth="1"/>
    <col min="6" max="6" width="39.421875" style="89" customWidth="1"/>
    <col min="7" max="7" width="15.28125" style="86" customWidth="1"/>
    <col min="8" max="8" width="3.28125" style="86" customWidth="1"/>
  </cols>
  <sheetData>
    <row r="1" spans="1:8" ht="91.5" customHeight="1">
      <c r="A1" s="324" t="s">
        <v>628</v>
      </c>
      <c r="B1" s="355"/>
      <c r="C1" s="355"/>
      <c r="D1" s="355"/>
      <c r="E1" s="355"/>
      <c r="F1" s="355"/>
      <c r="G1" s="355"/>
      <c r="H1" s="145"/>
    </row>
    <row r="2" spans="1:8" ht="13.5" customHeight="1">
      <c r="A2" s="143"/>
      <c r="B2" s="145"/>
      <c r="C2" s="145"/>
      <c r="D2" s="145"/>
      <c r="E2" s="145"/>
      <c r="F2" s="145" t="s">
        <v>623</v>
      </c>
      <c r="G2" s="190"/>
      <c r="H2" s="190"/>
    </row>
    <row r="3" spans="1:8" ht="64.5" customHeight="1">
      <c r="A3" s="143"/>
      <c r="B3" s="334" t="s">
        <v>541</v>
      </c>
      <c r="C3" s="295"/>
      <c r="D3" s="295"/>
      <c r="E3" s="295"/>
      <c r="F3" s="295"/>
      <c r="G3" s="295"/>
      <c r="H3" s="139"/>
    </row>
    <row r="4" spans="1:8" ht="44.25" customHeight="1">
      <c r="A4" s="344" t="s">
        <v>629</v>
      </c>
      <c r="B4" s="354"/>
      <c r="C4" s="354"/>
      <c r="D4" s="354"/>
      <c r="E4" s="354"/>
      <c r="F4" s="354"/>
      <c r="G4" s="354"/>
      <c r="H4" s="239"/>
    </row>
    <row r="5" spans="7:8" ht="15.75" thickBot="1">
      <c r="G5" s="90" t="s">
        <v>377</v>
      </c>
      <c r="H5" s="90"/>
    </row>
    <row r="6" spans="1:7" ht="32.25" customHeight="1" thickBot="1">
      <c r="A6" s="29" t="s">
        <v>15</v>
      </c>
      <c r="B6" s="358" t="s">
        <v>16</v>
      </c>
      <c r="C6" s="357"/>
      <c r="D6" s="357"/>
      <c r="E6" s="357"/>
      <c r="F6" s="357"/>
      <c r="G6" s="48" t="s">
        <v>362</v>
      </c>
    </row>
    <row r="7" spans="1:7" ht="16.5" thickBot="1">
      <c r="A7" s="40" t="s">
        <v>17</v>
      </c>
      <c r="B7" s="359" t="s">
        <v>155</v>
      </c>
      <c r="C7" s="360"/>
      <c r="D7" s="360"/>
      <c r="E7" s="360"/>
      <c r="F7" s="360"/>
      <c r="G7" s="361">
        <f>G8</f>
        <v>3629921.86</v>
      </c>
    </row>
    <row r="8" spans="1:7" ht="16.5" thickBot="1">
      <c r="A8" s="41" t="s">
        <v>18</v>
      </c>
      <c r="B8" s="362" t="s">
        <v>156</v>
      </c>
      <c r="C8" s="360"/>
      <c r="D8" s="360"/>
      <c r="E8" s="360"/>
      <c r="F8" s="360"/>
      <c r="G8" s="363">
        <f>G9</f>
        <v>3629921.86</v>
      </c>
    </row>
    <row r="9" spans="1:7" ht="16.5" thickBot="1">
      <c r="A9" s="41" t="s">
        <v>500</v>
      </c>
      <c r="B9" s="364" t="s">
        <v>490</v>
      </c>
      <c r="C9" s="360"/>
      <c r="D9" s="360"/>
      <c r="E9" s="360"/>
      <c r="F9" s="360"/>
      <c r="G9" s="363">
        <f>G10+G13+G14+G15</f>
        <v>3629921.86</v>
      </c>
    </row>
    <row r="10" spans="1:7" ht="16.5" thickBot="1">
      <c r="A10" s="41" t="s">
        <v>501</v>
      </c>
      <c r="B10" s="364" t="s">
        <v>491</v>
      </c>
      <c r="C10" s="360"/>
      <c r="D10" s="360"/>
      <c r="E10" s="360"/>
      <c r="F10" s="360"/>
      <c r="G10" s="363">
        <f>G11+G12</f>
        <v>2389000</v>
      </c>
    </row>
    <row r="11" spans="1:7" ht="94.5" customHeight="1" thickBot="1">
      <c r="A11" s="41" t="s">
        <v>502</v>
      </c>
      <c r="B11" s="365">
        <v>0</v>
      </c>
      <c r="C11" s="360"/>
      <c r="D11" s="360"/>
      <c r="E11" s="360"/>
      <c r="F11" s="360"/>
      <c r="G11" s="363">
        <v>2339000</v>
      </c>
    </row>
    <row r="12" spans="1:7" ht="39" customHeight="1" thickBot="1">
      <c r="A12" s="41" t="s">
        <v>624</v>
      </c>
      <c r="B12" s="364" t="s">
        <v>494</v>
      </c>
      <c r="C12" s="360"/>
      <c r="D12" s="360"/>
      <c r="E12" s="360"/>
      <c r="F12" s="360"/>
      <c r="G12" s="363">
        <v>50000</v>
      </c>
    </row>
    <row r="13" spans="1:7" ht="75.75" customHeight="1" thickBot="1">
      <c r="A13" s="41" t="s">
        <v>625</v>
      </c>
      <c r="B13" s="365" t="s">
        <v>614</v>
      </c>
      <c r="C13" s="360"/>
      <c r="D13" s="360"/>
      <c r="E13" s="360"/>
      <c r="F13" s="360"/>
      <c r="G13" s="363">
        <v>588234.98</v>
      </c>
    </row>
    <row r="14" spans="1:7" ht="70.5" customHeight="1" thickBot="1">
      <c r="A14" s="41" t="s">
        <v>626</v>
      </c>
      <c r="B14" s="365" t="s">
        <v>616</v>
      </c>
      <c r="C14" s="360"/>
      <c r="D14" s="360"/>
      <c r="E14" s="360"/>
      <c r="F14" s="360"/>
      <c r="G14" s="363">
        <v>67836.88</v>
      </c>
    </row>
    <row r="15" spans="1:7" ht="25.5" customHeight="1" thickBot="1">
      <c r="A15" s="41" t="s">
        <v>627</v>
      </c>
      <c r="B15" s="366" t="s">
        <v>618</v>
      </c>
      <c r="C15" s="360"/>
      <c r="D15" s="360"/>
      <c r="E15" s="360"/>
      <c r="F15" s="360"/>
      <c r="G15" s="363">
        <v>584850</v>
      </c>
    </row>
    <row r="16" spans="1:8" ht="16.5" thickBot="1">
      <c r="A16" s="40"/>
      <c r="B16" s="359" t="s">
        <v>19</v>
      </c>
      <c r="C16" s="360"/>
      <c r="D16" s="360"/>
      <c r="E16" s="360"/>
      <c r="F16" s="360"/>
      <c r="G16" s="361">
        <f>G8</f>
        <v>3629921.86</v>
      </c>
      <c r="H16" s="86" t="s">
        <v>529</v>
      </c>
    </row>
  </sheetData>
  <sheetProtection/>
  <mergeCells count="14">
    <mergeCell ref="B15:F15"/>
    <mergeCell ref="B16:F16"/>
    <mergeCell ref="B6:F6"/>
    <mergeCell ref="B7:F7"/>
    <mergeCell ref="B8:F8"/>
    <mergeCell ref="B9:F9"/>
    <mergeCell ref="B10:F10"/>
    <mergeCell ref="B11:F11"/>
    <mergeCell ref="A1:G1"/>
    <mergeCell ref="B3:G3"/>
    <mergeCell ref="A4:G4"/>
    <mergeCell ref="B12:F12"/>
    <mergeCell ref="B13:F13"/>
    <mergeCell ref="B14:F14"/>
  </mergeCells>
  <printOptions/>
  <pageMargins left="0.44" right="0.38" top="0.36" bottom="0.35" header="0.28" footer="0.3"/>
  <pageSetup fitToHeight="0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140625" style="1" customWidth="1"/>
    <col min="4" max="4" width="3.140625" style="0" customWidth="1"/>
  </cols>
  <sheetData>
    <row r="1" spans="1:5" ht="110.25" customHeight="1">
      <c r="A1" s="295" t="s">
        <v>609</v>
      </c>
      <c r="B1" s="295"/>
      <c r="C1" s="295"/>
      <c r="E1" s="2"/>
    </row>
    <row r="2" spans="1:5" ht="81" customHeight="1">
      <c r="A2" s="139"/>
      <c r="B2" s="295" t="s">
        <v>532</v>
      </c>
      <c r="C2" s="295"/>
      <c r="E2" s="2"/>
    </row>
    <row r="3" spans="1:5" ht="14.25" customHeight="1">
      <c r="A3" s="139"/>
      <c r="B3" s="140"/>
      <c r="C3" s="140" t="s">
        <v>531</v>
      </c>
      <c r="E3" s="2"/>
    </row>
    <row r="4" spans="1:3" ht="32.25" customHeight="1">
      <c r="A4" s="300" t="s">
        <v>402</v>
      </c>
      <c r="B4" s="300"/>
      <c r="C4" s="300"/>
    </row>
    <row r="5" ht="15.75" thickBot="1">
      <c r="C5" s="1" t="s">
        <v>206</v>
      </c>
    </row>
    <row r="6" spans="1:3" ht="15.75" customHeight="1">
      <c r="A6" s="296" t="s">
        <v>39</v>
      </c>
      <c r="B6" s="296" t="s">
        <v>40</v>
      </c>
      <c r="C6" s="11" t="s">
        <v>41</v>
      </c>
    </row>
    <row r="7" spans="1:3" ht="17.25" customHeight="1" thickBot="1">
      <c r="A7" s="297"/>
      <c r="B7" s="297"/>
      <c r="C7" s="9" t="s">
        <v>403</v>
      </c>
    </row>
    <row r="8" spans="1:3" ht="47.25" customHeight="1" thickBot="1">
      <c r="A8" s="5" t="s">
        <v>509</v>
      </c>
      <c r="B8" s="6" t="s">
        <v>43</v>
      </c>
      <c r="C8" s="7" t="s">
        <v>38</v>
      </c>
    </row>
    <row r="9" spans="1:3" ht="43.5" customHeight="1" thickBot="1">
      <c r="A9" s="5" t="s">
        <v>510</v>
      </c>
      <c r="B9" s="6" t="s">
        <v>45</v>
      </c>
      <c r="C9" s="7" t="s">
        <v>38</v>
      </c>
    </row>
    <row r="10" spans="1:3" ht="49.5" customHeight="1" thickBot="1">
      <c r="A10" s="5" t="s">
        <v>511</v>
      </c>
      <c r="B10" s="6" t="s">
        <v>47</v>
      </c>
      <c r="C10" s="7" t="s">
        <v>38</v>
      </c>
    </row>
    <row r="11" spans="1:3" ht="48" customHeight="1" thickBot="1">
      <c r="A11" s="8" t="s">
        <v>512</v>
      </c>
      <c r="B11" s="4" t="s">
        <v>49</v>
      </c>
      <c r="C11" s="9" t="s">
        <v>38</v>
      </c>
    </row>
    <row r="12" spans="1:3" ht="60.75" customHeight="1" thickBot="1">
      <c r="A12" s="5" t="s">
        <v>513</v>
      </c>
      <c r="B12" s="6" t="s">
        <v>51</v>
      </c>
      <c r="C12" s="7" t="s">
        <v>38</v>
      </c>
    </row>
    <row r="13" spans="1:3" ht="63.75" customHeight="1" thickBot="1">
      <c r="A13" s="8" t="s">
        <v>514</v>
      </c>
      <c r="B13" s="4" t="s">
        <v>53</v>
      </c>
      <c r="C13" s="9" t="s">
        <v>38</v>
      </c>
    </row>
    <row r="14" spans="1:3" ht="47.25" customHeight="1" thickBot="1">
      <c r="A14" s="5" t="s">
        <v>515</v>
      </c>
      <c r="B14" s="6" t="s">
        <v>55</v>
      </c>
      <c r="C14" s="7" t="s">
        <v>38</v>
      </c>
    </row>
    <row r="15" spans="1:3" ht="65.25" customHeight="1" thickBot="1">
      <c r="A15" s="5" t="s">
        <v>516</v>
      </c>
      <c r="B15" s="6" t="s">
        <v>57</v>
      </c>
      <c r="C15" s="7">
        <v>452000</v>
      </c>
    </row>
    <row r="16" spans="1:3" ht="75.75" thickBot="1">
      <c r="A16" s="8" t="s">
        <v>517</v>
      </c>
      <c r="B16" s="4" t="s">
        <v>59</v>
      </c>
      <c r="C16" s="9">
        <v>452000</v>
      </c>
    </row>
    <row r="17" spans="1:3" ht="72" thickBot="1">
      <c r="A17" s="5" t="s">
        <v>518</v>
      </c>
      <c r="B17" s="6" t="s">
        <v>61</v>
      </c>
      <c r="C17" s="9">
        <v>-452000</v>
      </c>
    </row>
    <row r="18" spans="1:3" ht="64.5" customHeight="1" thickBot="1">
      <c r="A18" s="8" t="s">
        <v>519</v>
      </c>
      <c r="B18" s="4" t="s">
        <v>63</v>
      </c>
      <c r="C18" s="9">
        <v>-452000</v>
      </c>
    </row>
    <row r="19" spans="1:3" ht="33" customHeight="1" thickBot="1">
      <c r="A19" s="5" t="s">
        <v>520</v>
      </c>
      <c r="B19" s="6" t="s">
        <v>65</v>
      </c>
      <c r="C19" s="146">
        <f>C20+C24</f>
        <v>205200</v>
      </c>
    </row>
    <row r="20" spans="1:3" ht="31.5" customHeight="1" thickBot="1">
      <c r="A20" s="5" t="s">
        <v>521</v>
      </c>
      <c r="B20" s="6" t="s">
        <v>67</v>
      </c>
      <c r="C20" s="146">
        <f>C21</f>
        <v>-18162844.82</v>
      </c>
    </row>
    <row r="21" spans="1:3" ht="32.25" customHeight="1" thickBot="1">
      <c r="A21" s="8" t="s">
        <v>522</v>
      </c>
      <c r="B21" s="4" t="s">
        <v>69</v>
      </c>
      <c r="C21" s="147">
        <f>C22</f>
        <v>-18162844.82</v>
      </c>
    </row>
    <row r="22" spans="1:3" ht="33" customHeight="1" thickBot="1">
      <c r="A22" s="8" t="s">
        <v>523</v>
      </c>
      <c r="B22" s="4" t="s">
        <v>71</v>
      </c>
      <c r="C22" s="147">
        <f>C23</f>
        <v>-18162844.82</v>
      </c>
    </row>
    <row r="23" spans="1:3" ht="39" customHeight="1" thickBot="1">
      <c r="A23" s="8" t="s">
        <v>524</v>
      </c>
      <c r="B23" s="4" t="s">
        <v>73</v>
      </c>
      <c r="C23" s="147">
        <v>-18162844.82</v>
      </c>
    </row>
    <row r="24" spans="1:3" ht="33" customHeight="1" thickBot="1">
      <c r="A24" s="5" t="s">
        <v>525</v>
      </c>
      <c r="B24" s="6" t="s">
        <v>75</v>
      </c>
      <c r="C24" s="146">
        <f>C25</f>
        <v>18368044.82</v>
      </c>
    </row>
    <row r="25" spans="1:3" ht="36" customHeight="1" thickBot="1">
      <c r="A25" s="8" t="s">
        <v>526</v>
      </c>
      <c r="B25" s="4" t="s">
        <v>77</v>
      </c>
      <c r="C25" s="147">
        <f>C26</f>
        <v>18368044.82</v>
      </c>
    </row>
    <row r="26" spans="1:3" ht="33.75" customHeight="1" thickBot="1">
      <c r="A26" s="8" t="s">
        <v>527</v>
      </c>
      <c r="B26" s="4" t="s">
        <v>79</v>
      </c>
      <c r="C26" s="147">
        <f>C27</f>
        <v>18368044.82</v>
      </c>
    </row>
    <row r="27" spans="1:3" ht="34.5" customHeight="1" thickBot="1">
      <c r="A27" s="8" t="s">
        <v>528</v>
      </c>
      <c r="B27" s="4" t="s">
        <v>81</v>
      </c>
      <c r="C27" s="147">
        <v>18368044.82</v>
      </c>
    </row>
    <row r="28" spans="1:4" ht="21.75" customHeight="1" thickBot="1">
      <c r="A28" s="298" t="s">
        <v>82</v>
      </c>
      <c r="B28" s="299"/>
      <c r="C28" s="146">
        <f>C19</f>
        <v>205200</v>
      </c>
      <c r="D28" s="241" t="s">
        <v>529</v>
      </c>
    </row>
  </sheetData>
  <sheetProtection/>
  <mergeCells count="6">
    <mergeCell ref="B2:C2"/>
    <mergeCell ref="A1:C1"/>
    <mergeCell ref="A6:A7"/>
    <mergeCell ref="B6:B7"/>
    <mergeCell ref="A28:B28"/>
    <mergeCell ref="A4:C4"/>
  </mergeCells>
  <printOptions/>
  <pageMargins left="0.7" right="0.7" top="0.36" bottom="0.41" header="0.3" footer="0.3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D27" sqref="D27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95" t="s">
        <v>404</v>
      </c>
      <c r="B1" s="301"/>
      <c r="C1" s="301"/>
      <c r="D1" s="301"/>
      <c r="F1" s="2"/>
    </row>
    <row r="2" spans="1:6" ht="14.25" customHeight="1">
      <c r="A2" s="139"/>
      <c r="B2" s="140"/>
      <c r="C2" s="140"/>
      <c r="D2" s="140" t="s">
        <v>459</v>
      </c>
      <c r="F2" s="2"/>
    </row>
    <row r="3" spans="1:4" ht="32.25" customHeight="1">
      <c r="A3" s="300" t="s">
        <v>405</v>
      </c>
      <c r="B3" s="300"/>
      <c r="C3" s="300"/>
      <c r="D3" s="300"/>
    </row>
    <row r="4" ht="15.75" thickBot="1">
      <c r="D4" s="1" t="s">
        <v>206</v>
      </c>
    </row>
    <row r="5" spans="1:4" ht="15.75" customHeight="1">
      <c r="A5" s="296" t="s">
        <v>39</v>
      </c>
      <c r="B5" s="296" t="s">
        <v>40</v>
      </c>
      <c r="C5" s="11" t="s">
        <v>41</v>
      </c>
      <c r="D5" s="11" t="s">
        <v>41</v>
      </c>
    </row>
    <row r="6" spans="1:4" ht="17.25" customHeight="1" thickBot="1">
      <c r="A6" s="297"/>
      <c r="B6" s="297"/>
      <c r="C6" s="9" t="s">
        <v>406</v>
      </c>
      <c r="D6" s="9" t="s">
        <v>407</v>
      </c>
    </row>
    <row r="7" spans="1:4" ht="47.25" customHeight="1" thickBot="1">
      <c r="A7" s="5" t="s">
        <v>42</v>
      </c>
      <c r="B7" s="6" t="s">
        <v>43</v>
      </c>
      <c r="C7" s="7" t="s">
        <v>38</v>
      </c>
      <c r="D7" s="7" t="s">
        <v>38</v>
      </c>
    </row>
    <row r="8" spans="1:4" ht="43.5" customHeight="1" thickBot="1">
      <c r="A8" s="5" t="s">
        <v>44</v>
      </c>
      <c r="B8" s="6" t="s">
        <v>45</v>
      </c>
      <c r="C8" s="7" t="s">
        <v>38</v>
      </c>
      <c r="D8" s="7" t="s">
        <v>38</v>
      </c>
    </row>
    <row r="9" spans="1:4" ht="49.5" customHeight="1" thickBot="1">
      <c r="A9" s="5" t="s">
        <v>46</v>
      </c>
      <c r="B9" s="6" t="s">
        <v>47</v>
      </c>
      <c r="C9" s="7" t="s">
        <v>38</v>
      </c>
      <c r="D9" s="7" t="s">
        <v>38</v>
      </c>
    </row>
    <row r="10" spans="1:4" ht="48" customHeight="1" thickBot="1">
      <c r="A10" s="8" t="s">
        <v>48</v>
      </c>
      <c r="B10" s="4" t="s">
        <v>49</v>
      </c>
      <c r="C10" s="9" t="s">
        <v>38</v>
      </c>
      <c r="D10" s="9" t="s">
        <v>38</v>
      </c>
    </row>
    <row r="11" spans="1:4" ht="60.75" customHeight="1" thickBot="1">
      <c r="A11" s="5" t="s">
        <v>50</v>
      </c>
      <c r="B11" s="6" t="s">
        <v>51</v>
      </c>
      <c r="C11" s="7" t="s">
        <v>38</v>
      </c>
      <c r="D11" s="7" t="s">
        <v>38</v>
      </c>
    </row>
    <row r="12" spans="1:4" ht="63.75" customHeight="1" thickBot="1">
      <c r="A12" s="8" t="s">
        <v>52</v>
      </c>
      <c r="B12" s="4" t="s">
        <v>53</v>
      </c>
      <c r="C12" s="9" t="s">
        <v>38</v>
      </c>
      <c r="D12" s="9" t="s">
        <v>38</v>
      </c>
    </row>
    <row r="13" spans="1:4" ht="47.25" customHeight="1" thickBot="1">
      <c r="A13" s="5" t="s">
        <v>54</v>
      </c>
      <c r="B13" s="6" t="s">
        <v>55</v>
      </c>
      <c r="C13" s="7" t="s">
        <v>38</v>
      </c>
      <c r="D13" s="7" t="s">
        <v>38</v>
      </c>
    </row>
    <row r="14" spans="1:4" ht="65.25" customHeight="1" thickBot="1">
      <c r="A14" s="5" t="s">
        <v>56</v>
      </c>
      <c r="B14" s="6" t="s">
        <v>57</v>
      </c>
      <c r="C14" s="7" t="s">
        <v>38</v>
      </c>
      <c r="D14" s="7" t="s">
        <v>38</v>
      </c>
    </row>
    <row r="15" spans="1:4" ht="75.75" thickBot="1">
      <c r="A15" s="8" t="s">
        <v>58</v>
      </c>
      <c r="B15" s="4" t="s">
        <v>59</v>
      </c>
      <c r="C15" s="9" t="s">
        <v>38</v>
      </c>
      <c r="D15" s="9" t="s">
        <v>38</v>
      </c>
    </row>
    <row r="16" spans="1:4" ht="72" thickBot="1">
      <c r="A16" s="5" t="s">
        <v>60</v>
      </c>
      <c r="B16" s="6" t="s">
        <v>61</v>
      </c>
      <c r="C16" s="9" t="s">
        <v>38</v>
      </c>
      <c r="D16" s="9" t="s">
        <v>38</v>
      </c>
    </row>
    <row r="17" spans="1:4" ht="64.5" customHeight="1" thickBot="1">
      <c r="A17" s="8" t="s">
        <v>62</v>
      </c>
      <c r="B17" s="4" t="s">
        <v>63</v>
      </c>
      <c r="C17" s="9" t="s">
        <v>38</v>
      </c>
      <c r="D17" s="9" t="s">
        <v>38</v>
      </c>
    </row>
    <row r="18" spans="1:4" ht="33" customHeight="1" thickBot="1">
      <c r="A18" s="5" t="s">
        <v>64</v>
      </c>
      <c r="B18" s="6" t="s">
        <v>65</v>
      </c>
      <c r="C18" s="146">
        <f>C19+C23</f>
        <v>58300</v>
      </c>
      <c r="D18" s="146">
        <f>D19+D23</f>
        <v>59300</v>
      </c>
    </row>
    <row r="19" spans="1:4" ht="31.5" customHeight="1" thickBot="1">
      <c r="A19" s="5" t="s">
        <v>66</v>
      </c>
      <c r="B19" s="6" t="s">
        <v>67</v>
      </c>
      <c r="C19" s="146">
        <f aca="true" t="shared" si="0" ref="C19:D21">C20</f>
        <v>-10418500</v>
      </c>
      <c r="D19" s="146">
        <f t="shared" si="0"/>
        <v>-10797600</v>
      </c>
    </row>
    <row r="20" spans="1:4" ht="32.25" customHeight="1" thickBot="1">
      <c r="A20" s="8" t="s">
        <v>68</v>
      </c>
      <c r="B20" s="4" t="s">
        <v>69</v>
      </c>
      <c r="C20" s="147">
        <f t="shared" si="0"/>
        <v>-10418500</v>
      </c>
      <c r="D20" s="147">
        <f t="shared" si="0"/>
        <v>-10797600</v>
      </c>
    </row>
    <row r="21" spans="1:4" ht="33" customHeight="1" thickBot="1">
      <c r="A21" s="8" t="s">
        <v>70</v>
      </c>
      <c r="B21" s="4" t="s">
        <v>71</v>
      </c>
      <c r="C21" s="147">
        <f t="shared" si="0"/>
        <v>-10418500</v>
      </c>
      <c r="D21" s="147">
        <f t="shared" si="0"/>
        <v>-10797600</v>
      </c>
    </row>
    <row r="22" spans="1:4" ht="39" customHeight="1" thickBot="1">
      <c r="A22" s="8" t="s">
        <v>72</v>
      </c>
      <c r="B22" s="4" t="s">
        <v>73</v>
      </c>
      <c r="C22" s="147">
        <v>-10418500</v>
      </c>
      <c r="D22" s="147">
        <v>-10797600</v>
      </c>
    </row>
    <row r="23" spans="1:4" ht="33" customHeight="1" thickBot="1">
      <c r="A23" s="5" t="s">
        <v>74</v>
      </c>
      <c r="B23" s="6" t="s">
        <v>75</v>
      </c>
      <c r="C23" s="146">
        <f aca="true" t="shared" si="1" ref="C23:D25">C24</f>
        <v>10476800</v>
      </c>
      <c r="D23" s="146">
        <f t="shared" si="1"/>
        <v>10856900</v>
      </c>
    </row>
    <row r="24" spans="1:4" ht="36" customHeight="1" thickBot="1">
      <c r="A24" s="8" t="s">
        <v>76</v>
      </c>
      <c r="B24" s="4" t="s">
        <v>77</v>
      </c>
      <c r="C24" s="147">
        <f t="shared" si="1"/>
        <v>10476800</v>
      </c>
      <c r="D24" s="147">
        <f t="shared" si="1"/>
        <v>10856900</v>
      </c>
    </row>
    <row r="25" spans="1:4" ht="33.75" customHeight="1" thickBot="1">
      <c r="A25" s="8" t="s">
        <v>78</v>
      </c>
      <c r="B25" s="4" t="s">
        <v>79</v>
      </c>
      <c r="C25" s="147">
        <f t="shared" si="1"/>
        <v>10476800</v>
      </c>
      <c r="D25" s="147">
        <f t="shared" si="1"/>
        <v>10856900</v>
      </c>
    </row>
    <row r="26" spans="1:4" ht="34.5" customHeight="1" thickBot="1">
      <c r="A26" s="8" t="s">
        <v>80</v>
      </c>
      <c r="B26" s="4" t="s">
        <v>81</v>
      </c>
      <c r="C26" s="147">
        <v>10476800</v>
      </c>
      <c r="D26" s="147">
        <v>10856900</v>
      </c>
    </row>
    <row r="27" spans="1:4" ht="21.75" customHeight="1" thickBot="1">
      <c r="A27" s="298" t="s">
        <v>82</v>
      </c>
      <c r="B27" s="299"/>
      <c r="C27" s="146">
        <f>C18</f>
        <v>58300</v>
      </c>
      <c r="D27" s="146">
        <f>D18</f>
        <v>59300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10">
      <selection activeCell="A3" sqref="A3:C3"/>
    </sheetView>
  </sheetViews>
  <sheetFormatPr defaultColWidth="9.140625" defaultRowHeight="15"/>
  <cols>
    <col min="1" max="1" width="12.7109375" style="20" customWidth="1"/>
    <col min="2" max="2" width="25.7109375" style="0" customWidth="1"/>
    <col min="3" max="3" width="87.421875" style="0" customWidth="1"/>
  </cols>
  <sheetData>
    <row r="1" spans="1:3" ht="92.25" customHeight="1">
      <c r="A1" s="302" t="s">
        <v>408</v>
      </c>
      <c r="B1" s="303"/>
      <c r="C1" s="303"/>
    </row>
    <row r="2" spans="1:3" ht="18" customHeight="1">
      <c r="A2" s="141"/>
      <c r="B2" s="142"/>
      <c r="C2" s="142" t="s">
        <v>506</v>
      </c>
    </row>
    <row r="3" spans="1:3" ht="15.75">
      <c r="A3" s="310" t="s">
        <v>96</v>
      </c>
      <c r="B3" s="310"/>
      <c r="C3" s="310"/>
    </row>
    <row r="4" spans="1:3" ht="57.75" customHeight="1">
      <c r="A4" s="300" t="s">
        <v>409</v>
      </c>
      <c r="B4" s="316"/>
      <c r="C4" s="316"/>
    </row>
    <row r="5" spans="1:3" ht="16.5" thickBot="1">
      <c r="A5" s="315" t="s">
        <v>211</v>
      </c>
      <c r="B5" s="315"/>
      <c r="C5" s="315"/>
    </row>
    <row r="6" spans="1:3" ht="15.75" thickBot="1">
      <c r="A6" s="18"/>
      <c r="B6" s="15"/>
      <c r="C6" s="15"/>
    </row>
    <row r="7" spans="1:3" ht="36" customHeight="1">
      <c r="A7" s="313" t="s">
        <v>95</v>
      </c>
      <c r="B7" s="314"/>
      <c r="C7" s="307" t="s">
        <v>213</v>
      </c>
    </row>
    <row r="8" spans="1:3" ht="15.75" customHeight="1">
      <c r="A8" s="21" t="s">
        <v>83</v>
      </c>
      <c r="B8" s="304" t="s">
        <v>212</v>
      </c>
      <c r="C8" s="308"/>
    </row>
    <row r="9" spans="1:3" ht="15.75" customHeight="1">
      <c r="A9" s="22" t="s">
        <v>84</v>
      </c>
      <c r="B9" s="305"/>
      <c r="C9" s="308"/>
    </row>
    <row r="10" spans="1:3" ht="16.5" thickBot="1">
      <c r="A10" s="23" t="s">
        <v>85</v>
      </c>
      <c r="B10" s="306"/>
      <c r="C10" s="309"/>
    </row>
    <row r="11" spans="1:3" ht="36" customHeight="1" thickBot="1">
      <c r="A11" s="19" t="s">
        <v>214</v>
      </c>
      <c r="B11" s="311" t="s">
        <v>215</v>
      </c>
      <c r="C11" s="312"/>
    </row>
    <row r="12" spans="1:3" ht="67.5" customHeight="1" thickBot="1">
      <c r="A12" s="133" t="s">
        <v>214</v>
      </c>
      <c r="B12" s="134" t="s">
        <v>271</v>
      </c>
      <c r="C12" s="134" t="s">
        <v>216</v>
      </c>
    </row>
    <row r="13" spans="1:6" ht="50.25" customHeight="1" thickBot="1">
      <c r="A13" s="19" t="s">
        <v>214</v>
      </c>
      <c r="B13" s="13" t="s">
        <v>86</v>
      </c>
      <c r="C13" s="13" t="s">
        <v>217</v>
      </c>
      <c r="F13" s="17"/>
    </row>
    <row r="14" spans="1:6" ht="36" customHeight="1" thickBot="1">
      <c r="A14" s="19" t="s">
        <v>214</v>
      </c>
      <c r="B14" s="80" t="s">
        <v>218</v>
      </c>
      <c r="C14" s="81" t="s">
        <v>219</v>
      </c>
      <c r="F14" s="17"/>
    </row>
    <row r="15" spans="1:3" ht="18.75" customHeight="1" thickBot="1">
      <c r="A15" s="19" t="s">
        <v>214</v>
      </c>
      <c r="B15" s="13" t="s">
        <v>87</v>
      </c>
      <c r="C15" s="13" t="s">
        <v>220</v>
      </c>
    </row>
    <row r="16" spans="1:3" ht="68.25" customHeight="1" thickBot="1">
      <c r="A16" s="19" t="s">
        <v>214</v>
      </c>
      <c r="B16" s="13" t="s">
        <v>88</v>
      </c>
      <c r="C16" s="13" t="s">
        <v>221</v>
      </c>
    </row>
    <row r="17" spans="1:3" ht="66" customHeight="1" thickBot="1">
      <c r="A17" s="19" t="s">
        <v>214</v>
      </c>
      <c r="B17" s="13" t="s">
        <v>89</v>
      </c>
      <c r="C17" s="13" t="s">
        <v>222</v>
      </c>
    </row>
    <row r="18" spans="1:3" ht="67.5" customHeight="1" thickBot="1">
      <c r="A18" s="19" t="s">
        <v>214</v>
      </c>
      <c r="B18" s="13" t="s">
        <v>90</v>
      </c>
      <c r="C18" s="13" t="s">
        <v>223</v>
      </c>
    </row>
    <row r="19" spans="1:3" ht="68.25" customHeight="1" thickBot="1">
      <c r="A19" s="19" t="s">
        <v>214</v>
      </c>
      <c r="B19" s="13" t="s">
        <v>91</v>
      </c>
      <c r="C19" s="13" t="s">
        <v>224</v>
      </c>
    </row>
    <row r="20" spans="1:3" ht="21.75" customHeight="1" thickBot="1">
      <c r="A20" s="19" t="s">
        <v>214</v>
      </c>
      <c r="B20" s="13" t="s">
        <v>92</v>
      </c>
      <c r="C20" s="13" t="s">
        <v>225</v>
      </c>
    </row>
    <row r="21" spans="1:3" ht="20.25" customHeight="1" thickBot="1">
      <c r="A21" s="19" t="s">
        <v>214</v>
      </c>
      <c r="B21" s="13" t="s">
        <v>93</v>
      </c>
      <c r="C21" s="13" t="s">
        <v>226</v>
      </c>
    </row>
    <row r="22" spans="1:3" ht="36" customHeight="1" thickBot="1">
      <c r="A22" s="19" t="s">
        <v>214</v>
      </c>
      <c r="B22" s="13" t="s">
        <v>504</v>
      </c>
      <c r="C22" s="13" t="s">
        <v>136</v>
      </c>
    </row>
    <row r="23" spans="1:3" ht="38.25" customHeight="1" thickBot="1">
      <c r="A23" s="19" t="s">
        <v>214</v>
      </c>
      <c r="B23" s="13" t="s">
        <v>460</v>
      </c>
      <c r="C23" s="13" t="s">
        <v>461</v>
      </c>
    </row>
    <row r="24" spans="1:3" ht="19.5" customHeight="1" thickBot="1">
      <c r="A24" s="19" t="s">
        <v>214</v>
      </c>
      <c r="B24" s="13" t="s">
        <v>365</v>
      </c>
      <c r="C24" s="13" t="s">
        <v>227</v>
      </c>
    </row>
    <row r="25" spans="1:3" ht="35.25" customHeight="1" thickBot="1">
      <c r="A25" s="19" t="s">
        <v>214</v>
      </c>
      <c r="B25" s="13" t="s">
        <v>366</v>
      </c>
      <c r="C25" s="13" t="s">
        <v>228</v>
      </c>
    </row>
    <row r="26" spans="1:3" ht="35.25" customHeight="1" thickBot="1">
      <c r="A26" s="19" t="s">
        <v>214</v>
      </c>
      <c r="B26" s="13" t="s">
        <v>367</v>
      </c>
      <c r="C26" s="138" t="s">
        <v>229</v>
      </c>
    </row>
    <row r="27" spans="1:3" ht="16.5" customHeight="1" thickBot="1">
      <c r="A27" s="19" t="s">
        <v>214</v>
      </c>
      <c r="B27" s="13" t="s">
        <v>368</v>
      </c>
      <c r="C27" s="13" t="s">
        <v>230</v>
      </c>
    </row>
    <row r="28" spans="1:3" ht="48" customHeight="1" thickBot="1">
      <c r="A28" s="19" t="s">
        <v>214</v>
      </c>
      <c r="B28" s="13" t="s">
        <v>369</v>
      </c>
      <c r="C28" s="13" t="s">
        <v>231</v>
      </c>
    </row>
    <row r="29" spans="1:3" ht="54" customHeight="1" thickBot="1">
      <c r="A29" s="24" t="s">
        <v>214</v>
      </c>
      <c r="B29" s="25" t="s">
        <v>370</v>
      </c>
      <c r="C29" s="25" t="s">
        <v>232</v>
      </c>
    </row>
    <row r="30" spans="1:3" ht="24" customHeight="1" thickBot="1">
      <c r="A30" s="19" t="s">
        <v>214</v>
      </c>
      <c r="B30" s="13" t="s">
        <v>371</v>
      </c>
      <c r="C30" s="13" t="s">
        <v>233</v>
      </c>
    </row>
    <row r="31" spans="1:3" ht="31.5" customHeight="1" thickBot="1">
      <c r="A31" s="19" t="s">
        <v>214</v>
      </c>
      <c r="B31" s="13" t="s">
        <v>372</v>
      </c>
      <c r="C31" s="13" t="s">
        <v>234</v>
      </c>
    </row>
    <row r="32" spans="1:3" ht="82.5" customHeight="1" thickBot="1">
      <c r="A32" s="19" t="s">
        <v>214</v>
      </c>
      <c r="B32" s="13" t="s">
        <v>94</v>
      </c>
      <c r="C32" s="13" t="s">
        <v>235</v>
      </c>
    </row>
    <row r="33" spans="1:3" ht="52.5" customHeight="1" thickBot="1">
      <c r="A33" s="19" t="s">
        <v>214</v>
      </c>
      <c r="B33" s="13" t="s">
        <v>373</v>
      </c>
      <c r="C33" s="13" t="s">
        <v>236</v>
      </c>
    </row>
    <row r="34" spans="1:3" ht="35.25" customHeight="1" thickBot="1">
      <c r="A34" s="19" t="s">
        <v>214</v>
      </c>
      <c r="B34" s="13" t="s">
        <v>375</v>
      </c>
      <c r="C34" s="148" t="s">
        <v>374</v>
      </c>
    </row>
    <row r="35" spans="1:3" ht="36.75" customHeight="1" thickBot="1">
      <c r="A35" s="19"/>
      <c r="B35" s="13"/>
      <c r="C35" s="13"/>
    </row>
    <row r="36" spans="1:3" ht="21" customHeight="1" thickBot="1">
      <c r="A36" s="19"/>
      <c r="B36" s="13"/>
      <c r="C36" s="13"/>
    </row>
    <row r="37" spans="1:3" ht="66" customHeight="1" thickBot="1">
      <c r="A37" s="19"/>
      <c r="B37" s="13"/>
      <c r="C37" s="13"/>
    </row>
    <row r="38" spans="1:3" ht="51" customHeight="1" thickBot="1">
      <c r="A38" s="19"/>
      <c r="B38" s="13"/>
      <c r="C38" s="13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21" t="s">
        <v>237</v>
      </c>
      <c r="B2" s="321"/>
      <c r="C2" s="321"/>
    </row>
    <row r="3" ht="15.75" thickBot="1"/>
    <row r="4" spans="1:3" ht="35.25" customHeight="1">
      <c r="A4" s="317" t="s">
        <v>238</v>
      </c>
      <c r="B4" s="318"/>
      <c r="C4" s="319" t="s">
        <v>241</v>
      </c>
    </row>
    <row r="5" spans="1:3" ht="56.25" customHeight="1" thickBot="1">
      <c r="A5" s="28" t="s">
        <v>239</v>
      </c>
      <c r="B5" s="27" t="s">
        <v>240</v>
      </c>
      <c r="C5" s="320"/>
    </row>
    <row r="6" spans="1:3" ht="32.25" thickBot="1">
      <c r="A6" s="16" t="s">
        <v>214</v>
      </c>
      <c r="B6" s="149" t="s">
        <v>97</v>
      </c>
      <c r="C6" s="150" t="s">
        <v>242</v>
      </c>
    </row>
    <row r="7" spans="1:3" ht="32.25" customHeight="1" thickBot="1">
      <c r="A7" s="16" t="s">
        <v>214</v>
      </c>
      <c r="B7" s="151" t="s">
        <v>98</v>
      </c>
      <c r="C7" s="152" t="s">
        <v>45</v>
      </c>
    </row>
    <row r="8" spans="1:3" ht="36.75" customHeight="1" thickBot="1">
      <c r="A8" s="16" t="s">
        <v>214</v>
      </c>
      <c r="B8" s="153" t="s">
        <v>99</v>
      </c>
      <c r="C8" s="154" t="s">
        <v>47</v>
      </c>
    </row>
    <row r="9" spans="1:3" ht="53.25" customHeight="1" thickBot="1">
      <c r="A9" s="16" t="s">
        <v>214</v>
      </c>
      <c r="B9" s="153" t="s">
        <v>100</v>
      </c>
      <c r="C9" s="154" t="s">
        <v>243</v>
      </c>
    </row>
    <row r="10" spans="1:3" ht="35.25" customHeight="1" thickBot="1">
      <c r="A10" s="16" t="s">
        <v>214</v>
      </c>
      <c r="B10" s="153" t="s">
        <v>101</v>
      </c>
      <c r="C10" s="154" t="s">
        <v>51</v>
      </c>
    </row>
    <row r="11" spans="1:3" ht="48.75" customHeight="1" thickBot="1">
      <c r="A11" s="16" t="s">
        <v>214</v>
      </c>
      <c r="B11" s="153" t="s">
        <v>102</v>
      </c>
      <c r="C11" s="154" t="s">
        <v>244</v>
      </c>
    </row>
    <row r="12" spans="1:3" ht="39" customHeight="1" thickBot="1">
      <c r="A12" s="16" t="s">
        <v>214</v>
      </c>
      <c r="B12" s="151" t="s">
        <v>103</v>
      </c>
      <c r="C12" s="152" t="s">
        <v>104</v>
      </c>
    </row>
    <row r="13" spans="1:3" ht="53.25" customHeight="1" thickBot="1">
      <c r="A13" s="16" t="s">
        <v>214</v>
      </c>
      <c r="B13" s="153" t="s">
        <v>105</v>
      </c>
      <c r="C13" s="154" t="s">
        <v>57</v>
      </c>
    </row>
    <row r="14" spans="1:3" ht="51.75" customHeight="1" thickBot="1">
      <c r="A14" s="16" t="s">
        <v>214</v>
      </c>
      <c r="B14" s="153" t="s">
        <v>106</v>
      </c>
      <c r="C14" s="154" t="s">
        <v>245</v>
      </c>
    </row>
    <row r="15" spans="1:3" ht="53.25" customHeight="1" thickBot="1">
      <c r="A15" s="16" t="s">
        <v>214</v>
      </c>
      <c r="B15" s="153" t="s">
        <v>107</v>
      </c>
      <c r="C15" s="154" t="s">
        <v>61</v>
      </c>
    </row>
    <row r="16" spans="1:3" ht="55.5" customHeight="1" thickBot="1">
      <c r="A16" s="16" t="s">
        <v>214</v>
      </c>
      <c r="B16" s="153" t="s">
        <v>108</v>
      </c>
      <c r="C16" s="154" t="s">
        <v>246</v>
      </c>
    </row>
    <row r="17" spans="1:3" ht="33.75" customHeight="1" thickBot="1">
      <c r="A17" s="16" t="s">
        <v>214</v>
      </c>
      <c r="B17" s="151" t="s">
        <v>247</v>
      </c>
      <c r="C17" s="152" t="s">
        <v>65</v>
      </c>
    </row>
    <row r="18" spans="1:3" ht="18" customHeight="1" thickBot="1">
      <c r="A18" s="16" t="s">
        <v>214</v>
      </c>
      <c r="B18" s="151" t="s">
        <v>109</v>
      </c>
      <c r="C18" s="155" t="s">
        <v>110</v>
      </c>
    </row>
    <row r="19" spans="1:3" ht="16.5" customHeight="1" thickBot="1">
      <c r="A19" s="16" t="s">
        <v>214</v>
      </c>
      <c r="B19" s="153" t="s">
        <v>111</v>
      </c>
      <c r="C19" s="156" t="s">
        <v>112</v>
      </c>
    </row>
    <row r="20" spans="1:3" ht="35.25" customHeight="1" thickBot="1">
      <c r="A20" s="16" t="s">
        <v>214</v>
      </c>
      <c r="B20" s="153" t="s">
        <v>113</v>
      </c>
      <c r="C20" s="156" t="s">
        <v>114</v>
      </c>
    </row>
    <row r="21" spans="1:3" ht="31.5" customHeight="1" thickBot="1">
      <c r="A21" s="16" t="s">
        <v>214</v>
      </c>
      <c r="B21" s="153" t="s">
        <v>115</v>
      </c>
      <c r="C21" s="156" t="s">
        <v>248</v>
      </c>
    </row>
    <row r="22" spans="1:3" ht="22.5" customHeight="1" thickBot="1">
      <c r="A22" s="16" t="s">
        <v>214</v>
      </c>
      <c r="B22" s="151" t="s">
        <v>116</v>
      </c>
      <c r="C22" s="152" t="s">
        <v>117</v>
      </c>
    </row>
    <row r="23" spans="1:3" ht="21.75" customHeight="1" thickBot="1">
      <c r="A23" s="16" t="s">
        <v>214</v>
      </c>
      <c r="B23" s="153" t="s">
        <v>118</v>
      </c>
      <c r="C23" s="154" t="s">
        <v>249</v>
      </c>
    </row>
    <row r="24" spans="1:3" ht="35.25" customHeight="1" thickBot="1">
      <c r="A24" s="16" t="s">
        <v>214</v>
      </c>
      <c r="B24" s="153" t="s">
        <v>250</v>
      </c>
      <c r="C24" s="154" t="s">
        <v>251</v>
      </c>
    </row>
    <row r="25" spans="1:3" ht="34.5" customHeight="1" thickBot="1">
      <c r="A25" s="16" t="s">
        <v>214</v>
      </c>
      <c r="B25" s="153" t="s">
        <v>119</v>
      </c>
      <c r="C25" s="154" t="s">
        <v>252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2.140625" style="82" customWidth="1"/>
    <col min="2" max="2" width="74.00390625" style="82" customWidth="1"/>
    <col min="3" max="3" width="16.28125" style="83" customWidth="1"/>
    <col min="4" max="4" width="3.421875" style="0" customWidth="1"/>
  </cols>
  <sheetData>
    <row r="1" spans="1:3" ht="118.5" customHeight="1">
      <c r="A1" s="324" t="s">
        <v>610</v>
      </c>
      <c r="B1" s="325"/>
      <c r="C1" s="325"/>
    </row>
    <row r="2" spans="1:3" ht="51.75" customHeight="1">
      <c r="A2" s="143"/>
      <c r="B2" s="330" t="s">
        <v>530</v>
      </c>
      <c r="C2" s="302"/>
    </row>
    <row r="3" spans="1:3" ht="30.75" customHeight="1">
      <c r="A3" s="322" t="s">
        <v>410</v>
      </c>
      <c r="B3" s="323"/>
      <c r="C3" s="323"/>
    </row>
    <row r="4" ht="15" customHeight="1" thickBot="1">
      <c r="C4" s="83" t="s">
        <v>206</v>
      </c>
    </row>
    <row r="5" spans="1:3" ht="17.25" customHeight="1">
      <c r="A5" s="78" t="s">
        <v>120</v>
      </c>
      <c r="B5" s="328" t="s">
        <v>122</v>
      </c>
      <c r="C5" s="326" t="s">
        <v>295</v>
      </c>
    </row>
    <row r="6" spans="1:3" ht="33.75" customHeight="1" thickBot="1">
      <c r="A6" s="79" t="s">
        <v>121</v>
      </c>
      <c r="B6" s="329"/>
      <c r="C6" s="327"/>
    </row>
    <row r="7" spans="1:3" ht="24" customHeight="1" thickBot="1">
      <c r="A7" s="149" t="s">
        <v>123</v>
      </c>
      <c r="B7" s="150" t="s">
        <v>253</v>
      </c>
      <c r="C7" s="157">
        <f>C8+C12+C17+C20+C28+C31+C37+C52+C48</f>
        <v>3747900</v>
      </c>
    </row>
    <row r="8" spans="1:3" ht="20.25" customHeight="1" thickBot="1">
      <c r="A8" s="151" t="s">
        <v>124</v>
      </c>
      <c r="B8" s="152" t="s">
        <v>254</v>
      </c>
      <c r="C8" s="158">
        <f>C9</f>
        <v>827200</v>
      </c>
    </row>
    <row r="9" spans="1:3" ht="21.75" customHeight="1" thickBot="1">
      <c r="A9" s="153" t="s">
        <v>125</v>
      </c>
      <c r="B9" s="154" t="s">
        <v>126</v>
      </c>
      <c r="C9" s="159">
        <f>C10+C11</f>
        <v>827200</v>
      </c>
    </row>
    <row r="10" spans="1:3" s="70" customFormat="1" ht="67.5" customHeight="1" thickBot="1">
      <c r="A10" s="29" t="s">
        <v>127</v>
      </c>
      <c r="B10" s="148" t="s">
        <v>290</v>
      </c>
      <c r="C10" s="29">
        <v>825000</v>
      </c>
    </row>
    <row r="11" spans="1:3" s="70" customFormat="1" ht="52.5" customHeight="1" thickBot="1">
      <c r="A11" s="29" t="s">
        <v>597</v>
      </c>
      <c r="B11" s="286" t="s">
        <v>598</v>
      </c>
      <c r="C11" s="29">
        <v>2200</v>
      </c>
    </row>
    <row r="12" spans="1:3" s="70" customFormat="1" ht="32.25" customHeight="1" thickBot="1">
      <c r="A12" s="151" t="s">
        <v>3</v>
      </c>
      <c r="B12" s="152" t="s">
        <v>4</v>
      </c>
      <c r="C12" s="158">
        <f>C13</f>
        <v>391200</v>
      </c>
    </row>
    <row r="13" spans="1:3" s="70" customFormat="1" ht="33.75" customHeight="1" thickBot="1">
      <c r="A13" s="153" t="s">
        <v>255</v>
      </c>
      <c r="B13" s="154" t="s">
        <v>256</v>
      </c>
      <c r="C13" s="159">
        <f>C14+C15+C16</f>
        <v>391200</v>
      </c>
    </row>
    <row r="14" spans="1:3" s="70" customFormat="1" ht="64.5" customHeight="1" thickBot="1">
      <c r="A14" s="153" t="s">
        <v>0</v>
      </c>
      <c r="B14" s="154" t="s">
        <v>9</v>
      </c>
      <c r="C14" s="159">
        <v>195000</v>
      </c>
    </row>
    <row r="15" spans="1:3" s="70" customFormat="1" ht="75" customHeight="1" thickBot="1">
      <c r="A15" s="153" t="s">
        <v>1</v>
      </c>
      <c r="B15" s="154" t="s">
        <v>10</v>
      </c>
      <c r="C15" s="159">
        <v>1200</v>
      </c>
    </row>
    <row r="16" spans="1:3" s="70" customFormat="1" ht="63" customHeight="1" thickBot="1">
      <c r="A16" s="153" t="s">
        <v>2</v>
      </c>
      <c r="B16" s="154" t="s">
        <v>11</v>
      </c>
      <c r="C16" s="159">
        <v>195000</v>
      </c>
    </row>
    <row r="17" spans="1:3" s="70" customFormat="1" ht="15.75" customHeight="1" thickBot="1">
      <c r="A17" s="151" t="s">
        <v>257</v>
      </c>
      <c r="B17" s="152" t="s">
        <v>258</v>
      </c>
      <c r="C17" s="158">
        <f>C18</f>
        <v>116500</v>
      </c>
    </row>
    <row r="18" spans="1:3" ht="19.5" customHeight="1" thickBot="1">
      <c r="A18" s="153" t="s">
        <v>259</v>
      </c>
      <c r="B18" s="154" t="s">
        <v>260</v>
      </c>
      <c r="C18" s="159">
        <f>C19</f>
        <v>116500</v>
      </c>
    </row>
    <row r="19" spans="1:3" ht="19.5" customHeight="1" thickBot="1">
      <c r="A19" s="153" t="s">
        <v>261</v>
      </c>
      <c r="B19" s="154" t="s">
        <v>260</v>
      </c>
      <c r="C19" s="159">
        <v>116500</v>
      </c>
    </row>
    <row r="20" spans="1:3" s="70" customFormat="1" ht="18.75" customHeight="1" thickBot="1">
      <c r="A20" s="151" t="s">
        <v>128</v>
      </c>
      <c r="B20" s="152" t="s">
        <v>262</v>
      </c>
      <c r="C20" s="158">
        <f>C21+C23</f>
        <v>820000</v>
      </c>
    </row>
    <row r="21" spans="1:3" ht="18.75" customHeight="1" thickBot="1">
      <c r="A21" s="153" t="s">
        <v>129</v>
      </c>
      <c r="B21" s="154" t="s">
        <v>263</v>
      </c>
      <c r="C21" s="159">
        <f>C22</f>
        <v>75000</v>
      </c>
    </row>
    <row r="22" spans="1:3" ht="42" customHeight="1" thickBot="1">
      <c r="A22" s="153" t="s">
        <v>130</v>
      </c>
      <c r="B22" s="154" t="s">
        <v>264</v>
      </c>
      <c r="C22" s="159">
        <v>75000</v>
      </c>
    </row>
    <row r="23" spans="1:3" s="70" customFormat="1" ht="15.75" customHeight="1" thickBot="1">
      <c r="A23" s="153" t="s">
        <v>131</v>
      </c>
      <c r="B23" s="154" t="s">
        <v>132</v>
      </c>
      <c r="C23" s="158">
        <f>C25+C27</f>
        <v>745000</v>
      </c>
    </row>
    <row r="24" spans="1:3" ht="13.5" customHeight="1" thickBot="1">
      <c r="A24" s="153" t="s">
        <v>30</v>
      </c>
      <c r="B24" s="154" t="s">
        <v>265</v>
      </c>
      <c r="C24" s="159">
        <f>C25</f>
        <v>513000</v>
      </c>
    </row>
    <row r="25" spans="1:3" s="70" customFormat="1" ht="33" customHeight="1" thickBot="1">
      <c r="A25" s="153" t="s">
        <v>29</v>
      </c>
      <c r="B25" s="154" t="s">
        <v>7</v>
      </c>
      <c r="C25" s="159">
        <v>513000</v>
      </c>
    </row>
    <row r="26" spans="1:3" s="70" customFormat="1" ht="20.25" customHeight="1" thickBot="1">
      <c r="A26" s="153" t="s">
        <v>32</v>
      </c>
      <c r="B26" s="154" t="s">
        <v>266</v>
      </c>
      <c r="C26" s="159">
        <f>C27</f>
        <v>232000</v>
      </c>
    </row>
    <row r="27" spans="1:3" s="70" customFormat="1" ht="33.75" customHeight="1" thickBot="1">
      <c r="A27" s="153" t="s">
        <v>31</v>
      </c>
      <c r="B27" s="154" t="s">
        <v>8</v>
      </c>
      <c r="C27" s="159">
        <v>232000</v>
      </c>
    </row>
    <row r="28" spans="1:3" s="17" customFormat="1" ht="23.25" customHeight="1" thickBot="1">
      <c r="A28" s="151" t="s">
        <v>267</v>
      </c>
      <c r="B28" s="152" t="s">
        <v>268</v>
      </c>
      <c r="C28" s="158">
        <f>C29</f>
        <v>7000</v>
      </c>
    </row>
    <row r="29" spans="1:3" s="50" customFormat="1" ht="52.5" customHeight="1" thickBot="1">
      <c r="A29" s="153" t="s">
        <v>269</v>
      </c>
      <c r="B29" s="154" t="s">
        <v>270</v>
      </c>
      <c r="C29" s="159">
        <f>C30</f>
        <v>7000</v>
      </c>
    </row>
    <row r="30" spans="1:3" s="50" customFormat="1" ht="76.5" customHeight="1" thickBot="1">
      <c r="A30" s="153" t="s">
        <v>271</v>
      </c>
      <c r="B30" s="154" t="s">
        <v>272</v>
      </c>
      <c r="C30" s="159">
        <v>7000</v>
      </c>
    </row>
    <row r="31" spans="1:3" s="50" customFormat="1" ht="48" customHeight="1" thickBot="1">
      <c r="A31" s="151" t="s">
        <v>273</v>
      </c>
      <c r="B31" s="152" t="s">
        <v>274</v>
      </c>
      <c r="C31" s="158">
        <f>+C32</f>
        <v>93000</v>
      </c>
    </row>
    <row r="32" spans="1:3" ht="79.5" customHeight="1" thickBot="1">
      <c r="A32" s="153" t="s">
        <v>275</v>
      </c>
      <c r="B32" s="154" t="s">
        <v>276</v>
      </c>
      <c r="C32" s="159">
        <f>+C35+C33</f>
        <v>93000</v>
      </c>
    </row>
    <row r="33" spans="1:3" ht="63.75" customHeight="1" thickBot="1">
      <c r="A33" s="153" t="s">
        <v>567</v>
      </c>
      <c r="B33" s="281" t="s">
        <v>568</v>
      </c>
      <c r="C33" s="159">
        <f>C34</f>
        <v>66000</v>
      </c>
    </row>
    <row r="34" spans="1:3" ht="64.5" customHeight="1" thickBot="1">
      <c r="A34" s="153" t="s">
        <v>570</v>
      </c>
      <c r="B34" s="281" t="s">
        <v>569</v>
      </c>
      <c r="C34" s="159">
        <v>66000</v>
      </c>
    </row>
    <row r="35" spans="1:3" ht="78" customHeight="1" thickBot="1">
      <c r="A35" s="153" t="s">
        <v>277</v>
      </c>
      <c r="B35" s="154" t="s">
        <v>278</v>
      </c>
      <c r="C35" s="159">
        <f>C36</f>
        <v>27000</v>
      </c>
    </row>
    <row r="36" spans="1:3" s="70" customFormat="1" ht="60" customHeight="1" thickBot="1">
      <c r="A36" s="153" t="s">
        <v>86</v>
      </c>
      <c r="B36" s="154" t="s">
        <v>279</v>
      </c>
      <c r="C36" s="159">
        <v>27000</v>
      </c>
    </row>
    <row r="37" spans="1:3" s="70" customFormat="1" ht="38.25" customHeight="1" thickBot="1">
      <c r="A37" s="151" t="s">
        <v>280</v>
      </c>
      <c r="B37" s="152" t="s">
        <v>363</v>
      </c>
      <c r="C37" s="158">
        <f>C42+C38</f>
        <v>230000</v>
      </c>
    </row>
    <row r="38" spans="1:3" s="70" customFormat="1" ht="27.75" customHeight="1" thickBot="1">
      <c r="A38" s="153" t="s">
        <v>571</v>
      </c>
      <c r="B38" s="154" t="s">
        <v>572</v>
      </c>
      <c r="C38" s="159">
        <f>C39</f>
        <v>17000</v>
      </c>
    </row>
    <row r="39" spans="1:3" s="70" customFormat="1" ht="26.25" customHeight="1" thickBot="1">
      <c r="A39" s="153" t="s">
        <v>574</v>
      </c>
      <c r="B39" s="154" t="s">
        <v>575</v>
      </c>
      <c r="C39" s="159">
        <f>C40</f>
        <v>17000</v>
      </c>
    </row>
    <row r="40" spans="1:3" s="70" customFormat="1" ht="38.25" customHeight="1" thickBot="1">
      <c r="A40" s="153" t="s">
        <v>573</v>
      </c>
      <c r="B40" s="282" t="s">
        <v>576</v>
      </c>
      <c r="C40" s="159">
        <f>C41</f>
        <v>17000</v>
      </c>
    </row>
    <row r="41" spans="1:3" s="70" customFormat="1" ht="38.25" customHeight="1" thickBot="1">
      <c r="A41" s="153" t="s">
        <v>577</v>
      </c>
      <c r="B41" s="282" t="s">
        <v>578</v>
      </c>
      <c r="C41" s="159">
        <v>17000</v>
      </c>
    </row>
    <row r="42" spans="1:9" s="70" customFormat="1" ht="18" customHeight="1" thickBot="1">
      <c r="A42" s="153" t="s">
        <v>282</v>
      </c>
      <c r="B42" s="154" t="s">
        <v>283</v>
      </c>
      <c r="C42" s="159">
        <f>C43+C45</f>
        <v>213000</v>
      </c>
      <c r="F42" s="110"/>
      <c r="G42" s="110"/>
      <c r="H42" s="110"/>
      <c r="I42" s="110"/>
    </row>
    <row r="43" spans="1:9" s="70" customFormat="1" ht="25.5" customHeight="1" thickBot="1">
      <c r="A43" s="153" t="s">
        <v>284</v>
      </c>
      <c r="B43" s="154" t="s">
        <v>285</v>
      </c>
      <c r="C43" s="159">
        <f>C44</f>
        <v>180000</v>
      </c>
      <c r="F43" s="110"/>
      <c r="G43" s="110"/>
      <c r="H43" s="110"/>
      <c r="I43" s="110"/>
    </row>
    <row r="44" spans="1:9" s="70" customFormat="1" ht="32.25" customHeight="1" thickBot="1">
      <c r="A44" s="153" t="s">
        <v>286</v>
      </c>
      <c r="B44" s="154" t="s">
        <v>219</v>
      </c>
      <c r="C44" s="159">
        <v>180000</v>
      </c>
      <c r="F44" s="110"/>
      <c r="G44" s="110"/>
      <c r="H44" s="110"/>
      <c r="I44" s="110"/>
    </row>
    <row r="45" spans="1:9" s="70" customFormat="1" ht="23.25" customHeight="1" thickBot="1">
      <c r="A45" s="153" t="s">
        <v>579</v>
      </c>
      <c r="B45" s="154" t="s">
        <v>580</v>
      </c>
      <c r="C45" s="159">
        <f>C46</f>
        <v>33000</v>
      </c>
      <c r="F45" s="110"/>
      <c r="G45" s="110"/>
      <c r="H45" s="110"/>
      <c r="I45" s="110"/>
    </row>
    <row r="46" spans="1:9" s="70" customFormat="1" ht="22.5" customHeight="1" thickBot="1">
      <c r="A46" s="153" t="s">
        <v>581</v>
      </c>
      <c r="B46" s="283" t="s">
        <v>582</v>
      </c>
      <c r="C46" s="159">
        <f>C47</f>
        <v>33000</v>
      </c>
      <c r="F46" s="110"/>
      <c r="G46" s="110"/>
      <c r="H46" s="110"/>
      <c r="I46" s="110"/>
    </row>
    <row r="47" spans="1:9" s="70" customFormat="1" ht="22.5" customHeight="1" thickBot="1">
      <c r="A47" s="153" t="s">
        <v>87</v>
      </c>
      <c r="B47" s="283" t="s">
        <v>583</v>
      </c>
      <c r="C47" s="159">
        <v>33000</v>
      </c>
      <c r="F47" s="110"/>
      <c r="G47" s="110"/>
      <c r="H47" s="110"/>
      <c r="I47" s="110"/>
    </row>
    <row r="48" spans="1:9" s="70" customFormat="1" ht="43.5" customHeight="1" thickBot="1">
      <c r="A48" s="149" t="s">
        <v>599</v>
      </c>
      <c r="B48" s="150" t="s">
        <v>600</v>
      </c>
      <c r="C48" s="158">
        <f>C49</f>
        <v>1250000</v>
      </c>
      <c r="F48" s="110"/>
      <c r="G48" s="110"/>
      <c r="H48" s="110"/>
      <c r="I48" s="110"/>
    </row>
    <row r="49" spans="1:9" s="70" customFormat="1" ht="72" customHeight="1" thickBot="1">
      <c r="A49" s="153" t="s">
        <v>601</v>
      </c>
      <c r="B49" s="154" t="s">
        <v>602</v>
      </c>
      <c r="C49" s="159">
        <f>C50</f>
        <v>1250000</v>
      </c>
      <c r="F49" s="110"/>
      <c r="G49" s="110"/>
      <c r="H49" s="110"/>
      <c r="I49" s="110"/>
    </row>
    <row r="50" spans="1:9" s="70" customFormat="1" ht="84.75" customHeight="1" thickBot="1">
      <c r="A50" s="153" t="s">
        <v>603</v>
      </c>
      <c r="B50" s="154" t="s">
        <v>604</v>
      </c>
      <c r="C50" s="159">
        <f>C51</f>
        <v>1250000</v>
      </c>
      <c r="F50" s="110"/>
      <c r="G50" s="110"/>
      <c r="H50" s="110"/>
      <c r="I50" s="110"/>
    </row>
    <row r="51" spans="1:9" s="70" customFormat="1" ht="89.25" customHeight="1" thickBot="1">
      <c r="A51" s="153" t="s">
        <v>90</v>
      </c>
      <c r="B51" s="154" t="s">
        <v>605</v>
      </c>
      <c r="C51" s="159">
        <v>1250000</v>
      </c>
      <c r="F51" s="110"/>
      <c r="G51" s="110"/>
      <c r="H51" s="110"/>
      <c r="I51" s="110"/>
    </row>
    <row r="52" spans="1:9" s="70" customFormat="1" ht="22.5" customHeight="1" thickBot="1">
      <c r="A52" s="151" t="s">
        <v>584</v>
      </c>
      <c r="B52" s="284" t="s">
        <v>585</v>
      </c>
      <c r="C52" s="159">
        <f>C53</f>
        <v>13000</v>
      </c>
      <c r="F52" s="110"/>
      <c r="G52" s="110"/>
      <c r="H52" s="110"/>
      <c r="I52" s="110"/>
    </row>
    <row r="53" spans="1:9" s="70" customFormat="1" ht="44.25" customHeight="1" thickBot="1">
      <c r="A53" s="153" t="s">
        <v>587</v>
      </c>
      <c r="B53" s="282" t="s">
        <v>586</v>
      </c>
      <c r="C53" s="159">
        <f>C54</f>
        <v>13000</v>
      </c>
      <c r="F53" s="110"/>
      <c r="G53" s="110"/>
      <c r="H53" s="110"/>
      <c r="I53" s="110"/>
    </row>
    <row r="54" spans="1:9" s="70" customFormat="1" ht="47.25" customHeight="1" thickBot="1">
      <c r="A54" s="153" t="s">
        <v>588</v>
      </c>
      <c r="B54" s="282" t="s">
        <v>589</v>
      </c>
      <c r="C54" s="159">
        <v>13000</v>
      </c>
      <c r="F54" s="110"/>
      <c r="G54" s="110"/>
      <c r="H54" s="110"/>
      <c r="I54" s="110"/>
    </row>
    <row r="55" spans="1:3" ht="21" customHeight="1" thickBot="1">
      <c r="A55" s="151" t="s">
        <v>133</v>
      </c>
      <c r="B55" s="152" t="s">
        <v>134</v>
      </c>
      <c r="C55" s="158">
        <f>C56+C65+C72+C62</f>
        <v>14414944.82</v>
      </c>
    </row>
    <row r="56" spans="1:3" s="71" customFormat="1" ht="35.25" customHeight="1" thickBot="1">
      <c r="A56" s="151" t="s">
        <v>135</v>
      </c>
      <c r="B56" s="152" t="s">
        <v>287</v>
      </c>
      <c r="C56" s="158">
        <f>C57</f>
        <v>11894400</v>
      </c>
    </row>
    <row r="57" spans="1:3" ht="16.5" thickBot="1">
      <c r="A57" s="160" t="s">
        <v>364</v>
      </c>
      <c r="B57" s="161" t="s">
        <v>288</v>
      </c>
      <c r="C57" s="159">
        <f>C60+C58</f>
        <v>11894400</v>
      </c>
    </row>
    <row r="58" spans="1:3" ht="32.25" thickBot="1">
      <c r="A58" s="160" t="s">
        <v>606</v>
      </c>
      <c r="B58" s="161" t="s">
        <v>607</v>
      </c>
      <c r="C58" s="159">
        <f>C59</f>
        <v>3614000</v>
      </c>
    </row>
    <row r="59" spans="1:3" ht="32.25" thickBot="1">
      <c r="A59" s="160" t="s">
        <v>504</v>
      </c>
      <c r="B59" s="161" t="s">
        <v>608</v>
      </c>
      <c r="C59" s="159">
        <v>3614000</v>
      </c>
    </row>
    <row r="60" spans="1:3" ht="48" thickBot="1">
      <c r="A60" s="160" t="s">
        <v>462</v>
      </c>
      <c r="B60" s="161" t="s">
        <v>463</v>
      </c>
      <c r="C60" s="159">
        <f>C61</f>
        <v>8280400</v>
      </c>
    </row>
    <row r="61" spans="1:3" ht="32.25" thickBot="1">
      <c r="A61" s="160" t="s">
        <v>460</v>
      </c>
      <c r="B61" s="161" t="s">
        <v>461</v>
      </c>
      <c r="C61" s="159">
        <v>8280400</v>
      </c>
    </row>
    <row r="62" spans="1:3" ht="32.25" thickBot="1">
      <c r="A62" s="209" t="s">
        <v>473</v>
      </c>
      <c r="B62" s="150" t="s">
        <v>472</v>
      </c>
      <c r="C62" s="158">
        <f>C63</f>
        <v>2059300</v>
      </c>
    </row>
    <row r="63" spans="1:3" ht="16.5" thickBot="1">
      <c r="A63" s="215" t="s">
        <v>471</v>
      </c>
      <c r="B63" s="214" t="s">
        <v>469</v>
      </c>
      <c r="C63" s="159">
        <f>C64</f>
        <v>2059300</v>
      </c>
    </row>
    <row r="64" spans="1:3" ht="16.5" thickBot="1">
      <c r="A64" s="160" t="s">
        <v>365</v>
      </c>
      <c r="B64" s="154" t="s">
        <v>470</v>
      </c>
      <c r="C64" s="159">
        <v>2059300</v>
      </c>
    </row>
    <row r="65" spans="1:3" ht="16.5" thickBot="1">
      <c r="A65" s="209" t="s">
        <v>439</v>
      </c>
      <c r="B65" s="210" t="s">
        <v>440</v>
      </c>
      <c r="C65" s="157">
        <f>C66+C70+C68</f>
        <v>318844.82</v>
      </c>
    </row>
    <row r="66" spans="1:3" ht="32.25" thickBot="1">
      <c r="A66" s="160" t="s">
        <v>443</v>
      </c>
      <c r="B66" s="161" t="s">
        <v>444</v>
      </c>
      <c r="C66" s="159">
        <f>C67</f>
        <v>1000</v>
      </c>
    </row>
    <row r="67" spans="1:3" ht="32.25" thickBot="1">
      <c r="A67" s="160" t="s">
        <v>445</v>
      </c>
      <c r="B67" s="161" t="s">
        <v>446</v>
      </c>
      <c r="C67" s="159">
        <v>1000</v>
      </c>
    </row>
    <row r="68" spans="1:3" ht="32.25" thickBot="1">
      <c r="A68" s="160" t="s">
        <v>464</v>
      </c>
      <c r="B68" s="161" t="s">
        <v>465</v>
      </c>
      <c r="C68" s="159">
        <f>C69</f>
        <v>182900</v>
      </c>
    </row>
    <row r="69" spans="1:3" ht="48" thickBot="1">
      <c r="A69" s="160" t="s">
        <v>366</v>
      </c>
      <c r="B69" s="161" t="s">
        <v>466</v>
      </c>
      <c r="C69" s="159">
        <v>182900</v>
      </c>
    </row>
    <row r="70" spans="1:3" ht="32.25" thickBot="1">
      <c r="A70" s="160" t="s">
        <v>441</v>
      </c>
      <c r="B70" s="154" t="s">
        <v>442</v>
      </c>
      <c r="C70" s="159">
        <f>C71</f>
        <v>134944.82</v>
      </c>
    </row>
    <row r="71" spans="1:3" ht="32.25" thickBot="1">
      <c r="A71" s="160" t="s">
        <v>367</v>
      </c>
      <c r="B71" s="154" t="s">
        <v>229</v>
      </c>
      <c r="C71" s="159">
        <v>134944.82</v>
      </c>
    </row>
    <row r="72" spans="1:3" ht="18" customHeight="1" thickBot="1">
      <c r="A72" s="209" t="s">
        <v>468</v>
      </c>
      <c r="B72" s="150" t="s">
        <v>436</v>
      </c>
      <c r="C72" s="157">
        <f>C73+C75</f>
        <v>142400</v>
      </c>
    </row>
    <row r="73" spans="1:3" ht="63.75" thickBot="1">
      <c r="A73" s="160" t="s">
        <v>467</v>
      </c>
      <c r="B73" s="154" t="s">
        <v>437</v>
      </c>
      <c r="C73" s="159">
        <f>C74</f>
        <v>5000</v>
      </c>
    </row>
    <row r="74" spans="1:3" ht="63.75" thickBot="1">
      <c r="A74" s="160" t="s">
        <v>369</v>
      </c>
      <c r="B74" s="154" t="s">
        <v>438</v>
      </c>
      <c r="C74" s="159">
        <v>5000</v>
      </c>
    </row>
    <row r="75" spans="1:3" ht="32.25" thickBot="1">
      <c r="A75" s="160" t="s">
        <v>550</v>
      </c>
      <c r="B75" s="271" t="s">
        <v>551</v>
      </c>
      <c r="C75" s="159">
        <v>137400</v>
      </c>
    </row>
    <row r="76" spans="1:3" ht="32.25" thickBot="1">
      <c r="A76" s="160" t="s">
        <v>371</v>
      </c>
      <c r="B76" s="271" t="s">
        <v>233</v>
      </c>
      <c r="C76" s="159">
        <v>137400</v>
      </c>
    </row>
    <row r="77" spans="1:4" ht="16.5" thickBot="1">
      <c r="A77" s="153"/>
      <c r="B77" s="152" t="s">
        <v>289</v>
      </c>
      <c r="C77" s="158">
        <f>C55+C7</f>
        <v>18162844.82</v>
      </c>
      <c r="D77" s="242" t="s">
        <v>529</v>
      </c>
    </row>
  </sheetData>
  <sheetProtection/>
  <mergeCells count="5">
    <mergeCell ref="A3:C3"/>
    <mergeCell ref="A1:C1"/>
    <mergeCell ref="C5:C6"/>
    <mergeCell ref="B5:B6"/>
    <mergeCell ref="B2:C2"/>
  </mergeCells>
  <printOptions/>
  <pageMargins left="0.7" right="0.48" top="0.42" bottom="0.39" header="0.16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view="pageBreakPreview" zoomScaleSheetLayoutView="100" zoomScalePageLayoutView="0" workbookViewId="0" topLeftCell="A46">
      <selection activeCell="D38" sqref="D38"/>
    </sheetView>
  </sheetViews>
  <sheetFormatPr defaultColWidth="9.140625" defaultRowHeight="15"/>
  <cols>
    <col min="1" max="1" width="26.140625" style="82" customWidth="1"/>
    <col min="2" max="2" width="55.8515625" style="82" customWidth="1"/>
    <col min="3" max="3" width="19.57421875" style="87" customWidth="1"/>
    <col min="4" max="4" width="18.00390625" style="87" customWidth="1"/>
  </cols>
  <sheetData>
    <row r="1" spans="1:4" ht="95.25" customHeight="1">
      <c r="A1" s="324" t="s">
        <v>412</v>
      </c>
      <c r="B1" s="325"/>
      <c r="C1" s="325"/>
      <c r="D1" s="325"/>
    </row>
    <row r="2" spans="1:4" ht="15.75" customHeight="1">
      <c r="A2" s="143"/>
      <c r="B2" s="144"/>
      <c r="C2" s="144"/>
      <c r="D2" s="144" t="s">
        <v>474</v>
      </c>
    </row>
    <row r="3" spans="1:4" ht="30" customHeight="1">
      <c r="A3" s="322" t="s">
        <v>291</v>
      </c>
      <c r="B3" s="323"/>
      <c r="C3" s="323"/>
      <c r="D3" s="323"/>
    </row>
    <row r="4" spans="1:4" ht="18" customHeight="1" thickBot="1">
      <c r="A4" s="84"/>
      <c r="B4" s="85"/>
      <c r="D4" s="87" t="s">
        <v>206</v>
      </c>
    </row>
    <row r="5" spans="1:4" ht="16.5" customHeight="1">
      <c r="A5" s="78" t="s">
        <v>120</v>
      </c>
      <c r="B5" s="328" t="s">
        <v>122</v>
      </c>
      <c r="C5" s="326" t="s">
        <v>296</v>
      </c>
      <c r="D5" s="326" t="s">
        <v>411</v>
      </c>
    </row>
    <row r="6" spans="1:4" ht="32.25" customHeight="1" thickBot="1">
      <c r="A6" s="79" t="s">
        <v>121</v>
      </c>
      <c r="B6" s="329"/>
      <c r="C6" s="327"/>
      <c r="D6" s="327"/>
    </row>
    <row r="7" spans="1:4" ht="19.5" customHeight="1" thickBot="1">
      <c r="A7" s="149" t="s">
        <v>123</v>
      </c>
      <c r="B7" s="150" t="s">
        <v>253</v>
      </c>
      <c r="C7" s="157">
        <f>C8+C11+C16+C19+C27+C30+C34</f>
        <v>1837800</v>
      </c>
      <c r="D7" s="157">
        <f>D8+D11+D16+D19+D27+D30+D34</f>
        <v>1899800</v>
      </c>
    </row>
    <row r="8" spans="1:4" ht="18.75" customHeight="1" thickBot="1">
      <c r="A8" s="151" t="s">
        <v>124</v>
      </c>
      <c r="B8" s="152" t="s">
        <v>254</v>
      </c>
      <c r="C8" s="158">
        <f>C9</f>
        <v>807300</v>
      </c>
      <c r="D8" s="158">
        <f>D9</f>
        <v>855700</v>
      </c>
    </row>
    <row r="9" spans="1:4" ht="18.75" customHeight="1" thickBot="1">
      <c r="A9" s="153" t="s">
        <v>125</v>
      </c>
      <c r="B9" s="154" t="s">
        <v>126</v>
      </c>
      <c r="C9" s="159">
        <f>C10</f>
        <v>807300</v>
      </c>
      <c r="D9" s="159">
        <f>D10</f>
        <v>855700</v>
      </c>
    </row>
    <row r="10" spans="1:4" s="70" customFormat="1" ht="87.75" customHeight="1" thickBot="1">
      <c r="A10" s="153" t="s">
        <v>127</v>
      </c>
      <c r="B10" s="154" t="s">
        <v>290</v>
      </c>
      <c r="C10" s="159">
        <v>807300</v>
      </c>
      <c r="D10" s="159">
        <v>855700</v>
      </c>
    </row>
    <row r="11" spans="1:4" s="70" customFormat="1" ht="53.25" customHeight="1" thickBot="1">
      <c r="A11" s="153" t="s">
        <v>3</v>
      </c>
      <c r="B11" s="152" t="s">
        <v>4</v>
      </c>
      <c r="C11" s="158">
        <f>C12</f>
        <v>391200</v>
      </c>
      <c r="D11" s="158">
        <f>D12</f>
        <v>391200</v>
      </c>
    </row>
    <row r="12" spans="1:4" s="70" customFormat="1" ht="38.25" customHeight="1" thickBot="1">
      <c r="A12" s="153" t="s">
        <v>255</v>
      </c>
      <c r="B12" s="154" t="s">
        <v>256</v>
      </c>
      <c r="C12" s="159">
        <f>C13+C14+C15</f>
        <v>391200</v>
      </c>
      <c r="D12" s="159">
        <f>D13+D14+D15</f>
        <v>391200</v>
      </c>
    </row>
    <row r="13" spans="1:4" s="70" customFormat="1" ht="98.25" customHeight="1" thickBot="1">
      <c r="A13" s="153" t="s">
        <v>0</v>
      </c>
      <c r="B13" s="154" t="s">
        <v>9</v>
      </c>
      <c r="C13" s="159">
        <v>195000</v>
      </c>
      <c r="D13" s="159">
        <v>195000</v>
      </c>
    </row>
    <row r="14" spans="1:4" s="70" customFormat="1" ht="96" customHeight="1" thickBot="1">
      <c r="A14" s="153" t="s">
        <v>1</v>
      </c>
      <c r="B14" s="154" t="s">
        <v>10</v>
      </c>
      <c r="C14" s="159">
        <v>1200</v>
      </c>
      <c r="D14" s="159">
        <v>1200</v>
      </c>
    </row>
    <row r="15" spans="1:4" s="70" customFormat="1" ht="99" customHeight="1" thickBot="1">
      <c r="A15" s="153" t="s">
        <v>2</v>
      </c>
      <c r="B15" s="154" t="s">
        <v>11</v>
      </c>
      <c r="C15" s="159">
        <v>195000</v>
      </c>
      <c r="D15" s="159">
        <v>195000</v>
      </c>
    </row>
    <row r="16" spans="1:4" ht="19.5" customHeight="1" thickBot="1">
      <c r="A16" s="151" t="s">
        <v>257</v>
      </c>
      <c r="B16" s="152" t="s">
        <v>258</v>
      </c>
      <c r="C16" s="158">
        <f>C17</f>
        <v>128200</v>
      </c>
      <c r="D16" s="158">
        <f>D17</f>
        <v>140800</v>
      </c>
    </row>
    <row r="17" spans="1:4" ht="19.5" customHeight="1" thickBot="1">
      <c r="A17" s="153" t="s">
        <v>259</v>
      </c>
      <c r="B17" s="154" t="s">
        <v>260</v>
      </c>
      <c r="C17" s="159">
        <f>C18</f>
        <v>128200</v>
      </c>
      <c r="D17" s="159">
        <f>D18</f>
        <v>140800</v>
      </c>
    </row>
    <row r="18" spans="1:4" s="70" customFormat="1" ht="19.5" customHeight="1" thickBot="1">
      <c r="A18" s="153" t="s">
        <v>261</v>
      </c>
      <c r="B18" s="154" t="s">
        <v>260</v>
      </c>
      <c r="C18" s="159">
        <v>128200</v>
      </c>
      <c r="D18" s="159">
        <v>140800</v>
      </c>
    </row>
    <row r="19" spans="1:4" ht="18.75" customHeight="1" thickBot="1">
      <c r="A19" s="151" t="s">
        <v>128</v>
      </c>
      <c r="B19" s="152" t="s">
        <v>262</v>
      </c>
      <c r="C19" s="158">
        <f>C20+C22</f>
        <v>420000</v>
      </c>
      <c r="D19" s="158">
        <f>D20+D22</f>
        <v>420000</v>
      </c>
    </row>
    <row r="20" spans="1:4" ht="16.5" customHeight="1" thickBot="1">
      <c r="A20" s="153" t="s">
        <v>129</v>
      </c>
      <c r="B20" s="154" t="s">
        <v>263</v>
      </c>
      <c r="C20" s="159">
        <f>C21</f>
        <v>75000</v>
      </c>
      <c r="D20" s="159">
        <f>D21</f>
        <v>75000</v>
      </c>
    </row>
    <row r="21" spans="1:4" s="70" customFormat="1" ht="53.25" customHeight="1" thickBot="1">
      <c r="A21" s="153" t="s">
        <v>130</v>
      </c>
      <c r="B21" s="154" t="s">
        <v>264</v>
      </c>
      <c r="C21" s="159">
        <v>75000</v>
      </c>
      <c r="D21" s="159">
        <v>75000</v>
      </c>
    </row>
    <row r="22" spans="1:4" ht="18" customHeight="1" thickBot="1">
      <c r="A22" s="153" t="s">
        <v>131</v>
      </c>
      <c r="B22" s="154" t="s">
        <v>132</v>
      </c>
      <c r="C22" s="158">
        <v>345000</v>
      </c>
      <c r="D22" s="158">
        <v>345000</v>
      </c>
    </row>
    <row r="23" spans="1:4" s="70" customFormat="1" ht="23.25" customHeight="1" thickBot="1">
      <c r="A23" s="153" t="s">
        <v>292</v>
      </c>
      <c r="B23" s="154" t="s">
        <v>293</v>
      </c>
      <c r="C23" s="159">
        <v>231000</v>
      </c>
      <c r="D23" s="159">
        <v>231000</v>
      </c>
    </row>
    <row r="24" spans="1:4" ht="42" customHeight="1" thickBot="1">
      <c r="A24" s="153" t="s">
        <v>29</v>
      </c>
      <c r="B24" s="154" t="s">
        <v>7</v>
      </c>
      <c r="C24" s="159">
        <v>231000</v>
      </c>
      <c r="D24" s="159">
        <v>231000</v>
      </c>
    </row>
    <row r="25" spans="1:4" ht="23.25" customHeight="1" thickBot="1">
      <c r="A25" s="153" t="s">
        <v>32</v>
      </c>
      <c r="B25" s="154" t="s">
        <v>266</v>
      </c>
      <c r="C25" s="159">
        <v>114000</v>
      </c>
      <c r="D25" s="159">
        <v>114000</v>
      </c>
    </row>
    <row r="26" spans="1:4" ht="48" customHeight="1" thickBot="1">
      <c r="A26" s="153" t="s">
        <v>31</v>
      </c>
      <c r="B26" s="154" t="s">
        <v>8</v>
      </c>
      <c r="C26" s="159">
        <v>114000</v>
      </c>
      <c r="D26" s="159">
        <v>114000</v>
      </c>
    </row>
    <row r="27" spans="1:4" ht="19.5" customHeight="1" thickBot="1">
      <c r="A27" s="151" t="s">
        <v>267</v>
      </c>
      <c r="B27" s="152" t="s">
        <v>268</v>
      </c>
      <c r="C27" s="158">
        <f>C28</f>
        <v>7000</v>
      </c>
      <c r="D27" s="158">
        <f>D28</f>
        <v>8000</v>
      </c>
    </row>
    <row r="28" spans="1:4" ht="48.75" customHeight="1" thickBot="1">
      <c r="A28" s="153" t="s">
        <v>269</v>
      </c>
      <c r="B28" s="154" t="s">
        <v>270</v>
      </c>
      <c r="C28" s="159">
        <f>C29</f>
        <v>7000</v>
      </c>
      <c r="D28" s="159">
        <f>D29</f>
        <v>8000</v>
      </c>
    </row>
    <row r="29" spans="1:4" ht="78" customHeight="1" thickBot="1">
      <c r="A29" s="153" t="s">
        <v>271</v>
      </c>
      <c r="B29" s="154" t="s">
        <v>272</v>
      </c>
      <c r="C29" s="159">
        <v>7000</v>
      </c>
      <c r="D29" s="159">
        <v>8000</v>
      </c>
    </row>
    <row r="30" spans="1:4" ht="50.25" customHeight="1" thickBot="1">
      <c r="A30" s="151" t="s">
        <v>273</v>
      </c>
      <c r="B30" s="152" t="s">
        <v>274</v>
      </c>
      <c r="C30" s="158">
        <f aca="true" t="shared" si="0" ref="C30:D32">C31</f>
        <v>19100</v>
      </c>
      <c r="D30" s="158">
        <f t="shared" si="0"/>
        <v>19100</v>
      </c>
    </row>
    <row r="31" spans="1:4" ht="100.5" customHeight="1" thickBot="1">
      <c r="A31" s="153" t="s">
        <v>275</v>
      </c>
      <c r="B31" s="154" t="s">
        <v>294</v>
      </c>
      <c r="C31" s="159">
        <f t="shared" si="0"/>
        <v>19100</v>
      </c>
      <c r="D31" s="159">
        <f t="shared" si="0"/>
        <v>19100</v>
      </c>
    </row>
    <row r="32" spans="1:4" ht="101.25" customHeight="1" thickBot="1">
      <c r="A32" s="153" t="s">
        <v>277</v>
      </c>
      <c r="B32" s="154" t="s">
        <v>278</v>
      </c>
      <c r="C32" s="159">
        <f t="shared" si="0"/>
        <v>19100</v>
      </c>
      <c r="D32" s="159">
        <f t="shared" si="0"/>
        <v>19100</v>
      </c>
    </row>
    <row r="33" spans="1:4" ht="79.5" customHeight="1" thickBot="1">
      <c r="A33" s="153" t="s">
        <v>86</v>
      </c>
      <c r="B33" s="154" t="s">
        <v>279</v>
      </c>
      <c r="C33" s="159">
        <v>19100</v>
      </c>
      <c r="D33" s="159">
        <v>19100</v>
      </c>
    </row>
    <row r="34" spans="1:4" ht="48" thickBot="1">
      <c r="A34" s="151" t="s">
        <v>280</v>
      </c>
      <c r="B34" s="152" t="s">
        <v>281</v>
      </c>
      <c r="C34" s="158">
        <v>65000</v>
      </c>
      <c r="D34" s="158">
        <v>65000</v>
      </c>
    </row>
    <row r="35" spans="1:4" ht="16.5" thickBot="1">
      <c r="A35" s="153" t="s">
        <v>282</v>
      </c>
      <c r="B35" s="154" t="s">
        <v>283</v>
      </c>
      <c r="C35" s="159">
        <v>65000</v>
      </c>
      <c r="D35" s="159">
        <v>65000</v>
      </c>
    </row>
    <row r="36" spans="1:4" ht="35.25" customHeight="1" thickBot="1">
      <c r="A36" s="153" t="s">
        <v>284</v>
      </c>
      <c r="B36" s="154" t="s">
        <v>285</v>
      </c>
      <c r="C36" s="159">
        <v>65000</v>
      </c>
      <c r="D36" s="159">
        <v>65000</v>
      </c>
    </row>
    <row r="37" spans="1:4" ht="48" thickBot="1">
      <c r="A37" s="153" t="s">
        <v>286</v>
      </c>
      <c r="B37" s="154" t="s">
        <v>219</v>
      </c>
      <c r="C37" s="159">
        <v>65000</v>
      </c>
      <c r="D37" s="159">
        <v>65000</v>
      </c>
    </row>
    <row r="38" spans="1:4" ht="16.5" thickBot="1">
      <c r="A38" s="151" t="s">
        <v>133</v>
      </c>
      <c r="B38" s="152" t="s">
        <v>134</v>
      </c>
      <c r="C38" s="158">
        <f>C39+C46+C43</f>
        <v>8580700</v>
      </c>
      <c r="D38" s="158">
        <f>D39+D46+D43</f>
        <v>8897800</v>
      </c>
    </row>
    <row r="39" spans="1:4" ht="48" thickBot="1">
      <c r="A39" s="151" t="s">
        <v>135</v>
      </c>
      <c r="B39" s="152" t="s">
        <v>287</v>
      </c>
      <c r="C39" s="158">
        <f aca="true" t="shared" si="1" ref="C39:D41">C40</f>
        <v>7903000</v>
      </c>
      <c r="D39" s="158">
        <f t="shared" si="1"/>
        <v>7903000</v>
      </c>
    </row>
    <row r="40" spans="1:4" ht="32.25" thickBot="1">
      <c r="A40" s="160" t="s">
        <v>364</v>
      </c>
      <c r="B40" s="161" t="s">
        <v>288</v>
      </c>
      <c r="C40" s="159">
        <f t="shared" si="1"/>
        <v>7903000</v>
      </c>
      <c r="D40" s="159">
        <f t="shared" si="1"/>
        <v>7903000</v>
      </c>
    </row>
    <row r="41" spans="1:4" ht="49.5" customHeight="1" thickBot="1">
      <c r="A41" s="160" t="s">
        <v>462</v>
      </c>
      <c r="B41" s="161" t="s">
        <v>463</v>
      </c>
      <c r="C41" s="159">
        <f t="shared" si="1"/>
        <v>7903000</v>
      </c>
      <c r="D41" s="159">
        <f t="shared" si="1"/>
        <v>7903000</v>
      </c>
    </row>
    <row r="42" spans="1:4" ht="48" thickBot="1">
      <c r="A42" s="160" t="s">
        <v>460</v>
      </c>
      <c r="B42" s="161" t="s">
        <v>461</v>
      </c>
      <c r="C42" s="159">
        <v>7903000</v>
      </c>
      <c r="D42" s="159">
        <v>7903000</v>
      </c>
    </row>
    <row r="43" spans="1:4" ht="32.25" thickBot="1">
      <c r="A43" s="209" t="s">
        <v>473</v>
      </c>
      <c r="B43" s="150" t="s">
        <v>472</v>
      </c>
      <c r="C43" s="158">
        <f>C44</f>
        <v>409000</v>
      </c>
      <c r="D43" s="158">
        <v>709000</v>
      </c>
    </row>
    <row r="44" spans="1:4" ht="16.5" thickBot="1">
      <c r="A44" s="215" t="s">
        <v>471</v>
      </c>
      <c r="B44" s="214" t="s">
        <v>469</v>
      </c>
      <c r="C44" s="159">
        <f>C45</f>
        <v>409000</v>
      </c>
      <c r="D44" s="159">
        <v>709000</v>
      </c>
    </row>
    <row r="45" spans="1:4" ht="16.5" thickBot="1">
      <c r="A45" s="160" t="s">
        <v>365</v>
      </c>
      <c r="B45" s="154" t="s">
        <v>470</v>
      </c>
      <c r="C45" s="159">
        <v>409000</v>
      </c>
      <c r="D45" s="159">
        <v>709000</v>
      </c>
    </row>
    <row r="46" spans="1:4" ht="32.25" thickBot="1">
      <c r="A46" s="209" t="s">
        <v>439</v>
      </c>
      <c r="B46" s="210" t="s">
        <v>440</v>
      </c>
      <c r="C46" s="157">
        <f>C47+C51+C49</f>
        <v>268700</v>
      </c>
      <c r="D46" s="157">
        <f>D47+D51+D49</f>
        <v>285800</v>
      </c>
    </row>
    <row r="47" spans="1:4" ht="48" thickBot="1">
      <c r="A47" s="160" t="s">
        <v>443</v>
      </c>
      <c r="B47" s="161" t="s">
        <v>444</v>
      </c>
      <c r="C47" s="159">
        <f>C48</f>
        <v>1000</v>
      </c>
      <c r="D47" s="159">
        <f>D48</f>
        <v>1000</v>
      </c>
    </row>
    <row r="48" spans="1:4" ht="48" thickBot="1">
      <c r="A48" s="160" t="s">
        <v>445</v>
      </c>
      <c r="B48" s="161" t="s">
        <v>446</v>
      </c>
      <c r="C48" s="159">
        <v>1000</v>
      </c>
      <c r="D48" s="159">
        <v>1000</v>
      </c>
    </row>
    <row r="49" spans="1:4" ht="48" thickBot="1">
      <c r="A49" s="160" t="s">
        <v>464</v>
      </c>
      <c r="B49" s="161" t="s">
        <v>465</v>
      </c>
      <c r="C49" s="159">
        <f>C50</f>
        <v>147700</v>
      </c>
      <c r="D49" s="159">
        <f>D50</f>
        <v>164800</v>
      </c>
    </row>
    <row r="50" spans="1:4" ht="48" thickBot="1">
      <c r="A50" s="160" t="s">
        <v>366</v>
      </c>
      <c r="B50" s="161" t="s">
        <v>466</v>
      </c>
      <c r="C50" s="159">
        <v>147700</v>
      </c>
      <c r="D50" s="159">
        <v>164800</v>
      </c>
    </row>
    <row r="51" spans="1:4" ht="32.25" thickBot="1">
      <c r="A51" s="160" t="s">
        <v>441</v>
      </c>
      <c r="B51" s="154" t="s">
        <v>442</v>
      </c>
      <c r="C51" s="159">
        <f>C52</f>
        <v>120000</v>
      </c>
      <c r="D51" s="159">
        <f>D52</f>
        <v>120000</v>
      </c>
    </row>
    <row r="52" spans="1:4" ht="48" thickBot="1">
      <c r="A52" s="160" t="s">
        <v>367</v>
      </c>
      <c r="B52" s="154" t="s">
        <v>229</v>
      </c>
      <c r="C52" s="159">
        <v>120000</v>
      </c>
      <c r="D52" s="159">
        <v>120000</v>
      </c>
    </row>
    <row r="53" spans="1:4" ht="16.5" thickBot="1">
      <c r="A53" s="153"/>
      <c r="B53" s="152" t="s">
        <v>289</v>
      </c>
      <c r="C53" s="158">
        <f>C38+C7</f>
        <v>10418500</v>
      </c>
      <c r="D53" s="158">
        <f>D38+D7</f>
        <v>10797600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24.5" customHeight="1">
      <c r="A1" s="302" t="s">
        <v>475</v>
      </c>
      <c r="B1" s="303"/>
    </row>
    <row r="2" spans="1:2" ht="45.75" customHeight="1">
      <c r="A2" s="331" t="s">
        <v>297</v>
      </c>
      <c r="B2" s="332"/>
    </row>
    <row r="3" ht="0.75" customHeight="1" thickBot="1"/>
    <row r="4" spans="1:2" ht="21.75" customHeight="1">
      <c r="A4" s="32" t="s">
        <v>139</v>
      </c>
      <c r="B4" s="33" t="s">
        <v>138</v>
      </c>
    </row>
    <row r="5" spans="1:2" ht="36.75" customHeight="1" thickBot="1">
      <c r="A5" s="28" t="s">
        <v>214</v>
      </c>
      <c r="B5" s="31" t="s">
        <v>298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5"/>
  <sheetViews>
    <sheetView view="pageBreakPreview" zoomScaleSheetLayoutView="100" zoomScalePageLayoutView="0" workbookViewId="0" topLeftCell="A106">
      <selection activeCell="F109" sqref="F109:F114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3" customWidth="1"/>
    <col min="6" max="6" width="16.421875" style="42" customWidth="1"/>
    <col min="7" max="7" width="2.8515625" style="42" customWidth="1"/>
    <col min="8" max="8" width="10.00390625" style="0" bestFit="1" customWidth="1"/>
  </cols>
  <sheetData>
    <row r="1" spans="1:7" ht="108.75" customHeight="1">
      <c r="A1" s="334" t="s">
        <v>620</v>
      </c>
      <c r="B1" s="335"/>
      <c r="C1" s="335"/>
      <c r="D1" s="335"/>
      <c r="E1" s="335"/>
      <c r="F1" s="335"/>
      <c r="G1" s="237"/>
    </row>
    <row r="2" spans="1:7" ht="92.25" customHeight="1">
      <c r="A2" s="236"/>
      <c r="B2" s="237"/>
      <c r="C2" s="237"/>
      <c r="D2" s="237"/>
      <c r="E2" s="334" t="s">
        <v>540</v>
      </c>
      <c r="F2" s="295"/>
      <c r="G2" s="139"/>
    </row>
    <row r="3" spans="1:7" ht="33.75" customHeight="1">
      <c r="A3" s="333" t="s">
        <v>413</v>
      </c>
      <c r="B3" s="333"/>
      <c r="C3" s="333"/>
      <c r="D3" s="333"/>
      <c r="E3" s="333"/>
      <c r="F3" s="333"/>
      <c r="G3" s="235"/>
    </row>
    <row r="4" spans="6:7" ht="15">
      <c r="F4" s="1" t="s">
        <v>205</v>
      </c>
      <c r="G4" s="1"/>
    </row>
    <row r="5" spans="1:7" ht="15.75">
      <c r="A5" s="59" t="s">
        <v>140</v>
      </c>
      <c r="B5" s="59" t="s">
        <v>142</v>
      </c>
      <c r="C5" s="59"/>
      <c r="D5" s="59"/>
      <c r="E5" s="60"/>
      <c r="F5" s="61" t="s">
        <v>147</v>
      </c>
      <c r="G5" s="250"/>
    </row>
    <row r="6" spans="1:7" ht="16.5" customHeight="1">
      <c r="A6" s="59" t="s">
        <v>141</v>
      </c>
      <c r="B6" s="59" t="s">
        <v>143</v>
      </c>
      <c r="C6" s="59" t="s">
        <v>144</v>
      </c>
      <c r="D6" s="59" t="s">
        <v>145</v>
      </c>
      <c r="E6" s="62" t="s">
        <v>146</v>
      </c>
      <c r="F6" s="61" t="s">
        <v>148</v>
      </c>
      <c r="G6" s="250"/>
    </row>
    <row r="7" spans="1:7" ht="16.5" thickBot="1">
      <c r="A7" s="59"/>
      <c r="B7" s="59" t="s">
        <v>141</v>
      </c>
      <c r="C7" s="63"/>
      <c r="D7" s="63"/>
      <c r="E7" s="64"/>
      <c r="F7" s="65" t="s">
        <v>403</v>
      </c>
      <c r="G7" s="251"/>
    </row>
    <row r="8" spans="1:7" s="68" customFormat="1" ht="21" customHeight="1" thickBot="1">
      <c r="A8" s="164" t="s">
        <v>165</v>
      </c>
      <c r="B8" s="164" t="s">
        <v>166</v>
      </c>
      <c r="C8" s="165" t="s">
        <v>185</v>
      </c>
      <c r="D8" s="164" t="s">
        <v>169</v>
      </c>
      <c r="E8" s="166" t="s">
        <v>149</v>
      </c>
      <c r="F8" s="167">
        <f>F9+F17+F34+F39+F29</f>
        <v>5959367.11</v>
      </c>
      <c r="G8" s="252"/>
    </row>
    <row r="9" spans="1:7" s="68" customFormat="1" ht="48" customHeight="1" thickBot="1">
      <c r="A9" s="51" t="s">
        <v>165</v>
      </c>
      <c r="B9" s="51" t="s">
        <v>167</v>
      </c>
      <c r="C9" s="51" t="s">
        <v>185</v>
      </c>
      <c r="D9" s="51" t="s">
        <v>169</v>
      </c>
      <c r="E9" s="168" t="s">
        <v>299</v>
      </c>
      <c r="F9" s="158">
        <f>F10</f>
        <v>876798</v>
      </c>
      <c r="G9" s="253"/>
    </row>
    <row r="10" spans="1:7" ht="47.25" customHeight="1" thickBot="1">
      <c r="A10" s="72" t="s">
        <v>165</v>
      </c>
      <c r="B10" s="51" t="s">
        <v>167</v>
      </c>
      <c r="C10" s="51" t="s">
        <v>191</v>
      </c>
      <c r="D10" s="51" t="s">
        <v>169</v>
      </c>
      <c r="E10" s="163" t="s">
        <v>300</v>
      </c>
      <c r="F10" s="159">
        <f>F11</f>
        <v>876798</v>
      </c>
      <c r="G10" s="191"/>
    </row>
    <row r="11" spans="1:7" ht="47.25" customHeight="1" thickBot="1">
      <c r="A11" s="72" t="s">
        <v>165</v>
      </c>
      <c r="B11" s="51" t="s">
        <v>167</v>
      </c>
      <c r="C11" s="51" t="s">
        <v>190</v>
      </c>
      <c r="D11" s="51" t="s">
        <v>169</v>
      </c>
      <c r="E11" s="163" t="s">
        <v>301</v>
      </c>
      <c r="F11" s="159">
        <f>F12+F15</f>
        <v>876798</v>
      </c>
      <c r="G11" s="191"/>
    </row>
    <row r="12" spans="1:7" ht="30.75" customHeight="1" thickBot="1">
      <c r="A12" s="51" t="s">
        <v>165</v>
      </c>
      <c r="B12" s="51" t="s">
        <v>167</v>
      </c>
      <c r="C12" s="73" t="s">
        <v>198</v>
      </c>
      <c r="D12" s="51" t="s">
        <v>169</v>
      </c>
      <c r="E12" s="163" t="s">
        <v>302</v>
      </c>
      <c r="F12" s="159">
        <f>F13+F14</f>
        <v>788750</v>
      </c>
      <c r="G12" s="191"/>
    </row>
    <row r="13" spans="1:7" ht="29.25" customHeight="1" thickBot="1">
      <c r="A13" s="66" t="s">
        <v>165</v>
      </c>
      <c r="B13" s="66" t="s">
        <v>167</v>
      </c>
      <c r="C13" s="67" t="s">
        <v>198</v>
      </c>
      <c r="D13" s="66" t="s">
        <v>336</v>
      </c>
      <c r="E13" s="163" t="s">
        <v>303</v>
      </c>
      <c r="F13" s="159">
        <v>778900</v>
      </c>
      <c r="G13" s="191"/>
    </row>
    <row r="14" spans="1:7" ht="29.25" customHeight="1" thickBot="1">
      <c r="A14" s="66" t="s">
        <v>165</v>
      </c>
      <c r="B14" s="66" t="s">
        <v>167</v>
      </c>
      <c r="C14" s="67" t="s">
        <v>198</v>
      </c>
      <c r="D14" s="66" t="s">
        <v>339</v>
      </c>
      <c r="E14" s="163" t="s">
        <v>306</v>
      </c>
      <c r="F14" s="159">
        <v>9850</v>
      </c>
      <c r="G14" s="191"/>
    </row>
    <row r="15" spans="1:7" ht="29.25" customHeight="1" thickBot="1">
      <c r="A15" s="66" t="s">
        <v>165</v>
      </c>
      <c r="B15" s="66" t="s">
        <v>167</v>
      </c>
      <c r="C15" s="67" t="s">
        <v>561</v>
      </c>
      <c r="D15" s="66" t="s">
        <v>169</v>
      </c>
      <c r="E15" s="163" t="s">
        <v>562</v>
      </c>
      <c r="F15" s="159">
        <f>F16</f>
        <v>88048</v>
      </c>
      <c r="G15" s="191"/>
    </row>
    <row r="16" spans="1:7" ht="29.25" customHeight="1" thickBot="1">
      <c r="A16" s="66" t="s">
        <v>165</v>
      </c>
      <c r="B16" s="66" t="s">
        <v>167</v>
      </c>
      <c r="C16" s="67" t="s">
        <v>561</v>
      </c>
      <c r="D16" s="66" t="s">
        <v>336</v>
      </c>
      <c r="E16" s="163" t="s">
        <v>303</v>
      </c>
      <c r="F16" s="159">
        <v>88048</v>
      </c>
      <c r="G16" s="191"/>
    </row>
    <row r="17" spans="1:7" s="69" customFormat="1" ht="62.25" customHeight="1" thickBot="1">
      <c r="A17" s="51" t="s">
        <v>165</v>
      </c>
      <c r="B17" s="51" t="s">
        <v>170</v>
      </c>
      <c r="C17" s="51" t="s">
        <v>185</v>
      </c>
      <c r="D17" s="51" t="s">
        <v>169</v>
      </c>
      <c r="E17" s="162" t="s">
        <v>304</v>
      </c>
      <c r="F17" s="158">
        <f>F18</f>
        <v>1971864.11</v>
      </c>
      <c r="G17" s="253"/>
    </row>
    <row r="18" spans="1:7" s="68" customFormat="1" ht="45" customHeight="1" thickBot="1">
      <c r="A18" s="66" t="s">
        <v>165</v>
      </c>
      <c r="B18" s="66" t="s">
        <v>170</v>
      </c>
      <c r="C18" s="66" t="s">
        <v>191</v>
      </c>
      <c r="D18" s="66" t="s">
        <v>169</v>
      </c>
      <c r="E18" s="163" t="s">
        <v>300</v>
      </c>
      <c r="F18" s="159">
        <f>F19</f>
        <v>1971864.11</v>
      </c>
      <c r="G18" s="191"/>
    </row>
    <row r="19" spans="1:7" s="69" customFormat="1" ht="51.75" customHeight="1" thickBot="1">
      <c r="A19" s="66" t="s">
        <v>165</v>
      </c>
      <c r="B19" s="66" t="s">
        <v>170</v>
      </c>
      <c r="C19" s="66" t="s">
        <v>190</v>
      </c>
      <c r="D19" s="66" t="s">
        <v>169</v>
      </c>
      <c r="E19" s="163" t="s">
        <v>301</v>
      </c>
      <c r="F19" s="159">
        <f>F20+F24+F26</f>
        <v>1971864.11</v>
      </c>
      <c r="G19" s="191"/>
    </row>
    <row r="20" spans="1:7" ht="16.5" customHeight="1" thickBot="1">
      <c r="A20" s="66" t="s">
        <v>165</v>
      </c>
      <c r="B20" s="66" t="s">
        <v>170</v>
      </c>
      <c r="C20" s="66" t="s">
        <v>337</v>
      </c>
      <c r="D20" s="66" t="s">
        <v>169</v>
      </c>
      <c r="E20" s="163" t="s">
        <v>305</v>
      </c>
      <c r="F20" s="159">
        <f>F21+F22+F23</f>
        <v>1874786.78</v>
      </c>
      <c r="G20" s="191"/>
    </row>
    <row r="21" spans="1:7" ht="32.25" customHeight="1" thickBot="1">
      <c r="A21" s="66" t="s">
        <v>165</v>
      </c>
      <c r="B21" s="66" t="s">
        <v>170</v>
      </c>
      <c r="C21" s="66" t="s">
        <v>199</v>
      </c>
      <c r="D21" s="66" t="s">
        <v>336</v>
      </c>
      <c r="E21" s="163" t="s">
        <v>303</v>
      </c>
      <c r="F21" s="159">
        <v>1149300</v>
      </c>
      <c r="G21" s="191"/>
    </row>
    <row r="22" spans="1:7" ht="33" customHeight="1" thickBot="1">
      <c r="A22" s="66" t="s">
        <v>165</v>
      </c>
      <c r="B22" s="66" t="s">
        <v>170</v>
      </c>
      <c r="C22" s="66" t="s">
        <v>199</v>
      </c>
      <c r="D22" s="66" t="s">
        <v>338</v>
      </c>
      <c r="E22" s="163" t="s">
        <v>150</v>
      </c>
      <c r="F22" s="159">
        <v>667686.78</v>
      </c>
      <c r="G22" s="191"/>
    </row>
    <row r="23" spans="1:7" s="69" customFormat="1" ht="22.5" customHeight="1" thickBot="1">
      <c r="A23" s="66" t="s">
        <v>165</v>
      </c>
      <c r="B23" s="66" t="s">
        <v>170</v>
      </c>
      <c r="C23" s="66" t="s">
        <v>199</v>
      </c>
      <c r="D23" s="66" t="s">
        <v>339</v>
      </c>
      <c r="E23" s="163" t="s">
        <v>306</v>
      </c>
      <c r="F23" s="159">
        <v>57800</v>
      </c>
      <c r="G23" s="191"/>
    </row>
    <row r="24" spans="1:7" s="69" customFormat="1" ht="51" customHeight="1" thickBot="1">
      <c r="A24" s="66" t="s">
        <v>165</v>
      </c>
      <c r="B24" s="66" t="s">
        <v>170</v>
      </c>
      <c r="C24" s="66" t="s">
        <v>447</v>
      </c>
      <c r="D24" s="66" t="s">
        <v>169</v>
      </c>
      <c r="E24" s="163" t="s">
        <v>448</v>
      </c>
      <c r="F24" s="159">
        <f>F25</f>
        <v>1000</v>
      </c>
      <c r="G24" s="191"/>
    </row>
    <row r="25" spans="1:7" s="69" customFormat="1" ht="36.75" customHeight="1" thickBot="1">
      <c r="A25" s="66" t="s">
        <v>165</v>
      </c>
      <c r="B25" s="66" t="s">
        <v>170</v>
      </c>
      <c r="C25" s="66" t="s">
        <v>447</v>
      </c>
      <c r="D25" s="66" t="s">
        <v>338</v>
      </c>
      <c r="E25" s="163" t="s">
        <v>150</v>
      </c>
      <c r="F25" s="159">
        <v>1000</v>
      </c>
      <c r="G25" s="191"/>
    </row>
    <row r="26" spans="1:7" s="69" customFormat="1" ht="27.75" customHeight="1" thickBot="1">
      <c r="A26" s="66" t="s">
        <v>165</v>
      </c>
      <c r="B26" s="66" t="s">
        <v>170</v>
      </c>
      <c r="C26" s="67" t="s">
        <v>561</v>
      </c>
      <c r="D26" s="66" t="s">
        <v>169</v>
      </c>
      <c r="E26" s="163" t="s">
        <v>562</v>
      </c>
      <c r="F26" s="159">
        <f>F27+F28</f>
        <v>96077.33</v>
      </c>
      <c r="G26" s="191"/>
    </row>
    <row r="27" spans="1:7" s="69" customFormat="1" ht="36.75" customHeight="1" thickBot="1">
      <c r="A27" s="66" t="s">
        <v>165</v>
      </c>
      <c r="B27" s="66" t="s">
        <v>170</v>
      </c>
      <c r="C27" s="67" t="s">
        <v>561</v>
      </c>
      <c r="D27" s="66" t="s">
        <v>336</v>
      </c>
      <c r="E27" s="163" t="s">
        <v>303</v>
      </c>
      <c r="F27" s="159">
        <v>91264</v>
      </c>
      <c r="G27" s="191"/>
    </row>
    <row r="28" spans="1:7" s="69" customFormat="1" ht="36.75" customHeight="1" thickBot="1">
      <c r="A28" s="66" t="s">
        <v>165</v>
      </c>
      <c r="B28" s="66" t="s">
        <v>170</v>
      </c>
      <c r="C28" s="67" t="s">
        <v>561</v>
      </c>
      <c r="D28" s="66" t="s">
        <v>338</v>
      </c>
      <c r="E28" s="163" t="s">
        <v>150</v>
      </c>
      <c r="F28" s="159">
        <v>4813.33</v>
      </c>
      <c r="G28" s="191"/>
    </row>
    <row r="29" spans="1:7" s="69" customFormat="1" ht="18" customHeight="1" thickBot="1">
      <c r="A29" s="51" t="s">
        <v>165</v>
      </c>
      <c r="B29" s="51" t="s">
        <v>485</v>
      </c>
      <c r="C29" s="51" t="s">
        <v>185</v>
      </c>
      <c r="D29" s="51" t="s">
        <v>169</v>
      </c>
      <c r="E29" s="162" t="s">
        <v>486</v>
      </c>
      <c r="F29" s="158">
        <f>F30</f>
        <v>181000</v>
      </c>
      <c r="G29" s="253"/>
    </row>
    <row r="30" spans="1:7" s="69" customFormat="1" ht="45" customHeight="1" thickBot="1">
      <c r="A30" s="66" t="s">
        <v>165</v>
      </c>
      <c r="B30" s="66" t="s">
        <v>485</v>
      </c>
      <c r="C30" s="66" t="s">
        <v>191</v>
      </c>
      <c r="D30" s="66" t="s">
        <v>169</v>
      </c>
      <c r="E30" s="163" t="s">
        <v>300</v>
      </c>
      <c r="F30" s="159">
        <f>F31</f>
        <v>181000</v>
      </c>
      <c r="G30" s="191"/>
    </row>
    <row r="31" spans="1:7" s="69" customFormat="1" ht="51" customHeight="1" thickBot="1">
      <c r="A31" s="66" t="s">
        <v>165</v>
      </c>
      <c r="B31" s="66" t="s">
        <v>485</v>
      </c>
      <c r="C31" s="66" t="s">
        <v>190</v>
      </c>
      <c r="D31" s="66" t="s">
        <v>169</v>
      </c>
      <c r="E31" s="163" t="s">
        <v>301</v>
      </c>
      <c r="F31" s="159">
        <f>F32</f>
        <v>181000</v>
      </c>
      <c r="G31" s="191"/>
    </row>
    <row r="32" spans="1:7" s="69" customFormat="1" ht="36.75" customHeight="1" thickBot="1">
      <c r="A32" s="66" t="s">
        <v>165</v>
      </c>
      <c r="B32" s="66" t="s">
        <v>485</v>
      </c>
      <c r="C32" s="66" t="s">
        <v>487</v>
      </c>
      <c r="D32" s="66" t="s">
        <v>169</v>
      </c>
      <c r="E32" s="163" t="s">
        <v>488</v>
      </c>
      <c r="F32" s="159">
        <f>F33</f>
        <v>181000</v>
      </c>
      <c r="G32" s="191"/>
    </row>
    <row r="33" spans="1:7" s="69" customFormat="1" ht="36.75" customHeight="1" thickBot="1">
      <c r="A33" s="66" t="s">
        <v>165</v>
      </c>
      <c r="B33" s="66" t="s">
        <v>485</v>
      </c>
      <c r="C33" s="66" t="s">
        <v>487</v>
      </c>
      <c r="D33" s="66" t="s">
        <v>564</v>
      </c>
      <c r="E33" s="163" t="s">
        <v>565</v>
      </c>
      <c r="F33" s="159">
        <v>181000</v>
      </c>
      <c r="G33" s="191"/>
    </row>
    <row r="34" spans="1:7" s="69" customFormat="1" ht="21" customHeight="1" thickBot="1">
      <c r="A34" s="51" t="s">
        <v>165</v>
      </c>
      <c r="B34" s="51" t="s">
        <v>28</v>
      </c>
      <c r="C34" s="51" t="s">
        <v>185</v>
      </c>
      <c r="D34" s="51" t="s">
        <v>169</v>
      </c>
      <c r="E34" s="162" t="s">
        <v>307</v>
      </c>
      <c r="F34" s="158">
        <f>F35</f>
        <v>50000</v>
      </c>
      <c r="G34" s="253"/>
    </row>
    <row r="35" spans="1:7" ht="47.25" customHeight="1" thickBot="1">
      <c r="A35" s="66" t="s">
        <v>165</v>
      </c>
      <c r="B35" s="66" t="s">
        <v>28</v>
      </c>
      <c r="C35" s="66" t="s">
        <v>191</v>
      </c>
      <c r="D35" s="66" t="s">
        <v>169</v>
      </c>
      <c r="E35" s="163" t="s">
        <v>300</v>
      </c>
      <c r="F35" s="159">
        <f>F36</f>
        <v>50000</v>
      </c>
      <c r="G35" s="191"/>
    </row>
    <row r="36" spans="1:7" ht="51" customHeight="1" thickBot="1">
      <c r="A36" s="66" t="s">
        <v>165</v>
      </c>
      <c r="B36" s="66" t="s">
        <v>28</v>
      </c>
      <c r="C36" s="66" t="s">
        <v>190</v>
      </c>
      <c r="D36" s="66" t="s">
        <v>169</v>
      </c>
      <c r="E36" s="163" t="s">
        <v>301</v>
      </c>
      <c r="F36" s="159">
        <f>F37</f>
        <v>50000</v>
      </c>
      <c r="G36" s="191"/>
    </row>
    <row r="37" spans="1:7" ht="19.5" customHeight="1" thickBot="1">
      <c r="A37" s="66" t="s">
        <v>165</v>
      </c>
      <c r="B37" s="66" t="s">
        <v>28</v>
      </c>
      <c r="C37" s="66" t="s">
        <v>340</v>
      </c>
      <c r="D37" s="66" t="s">
        <v>169</v>
      </c>
      <c r="E37" s="163" t="s">
        <v>308</v>
      </c>
      <c r="F37" s="159">
        <f>F38</f>
        <v>50000</v>
      </c>
      <c r="G37" s="191"/>
    </row>
    <row r="38" spans="1:7" s="69" customFormat="1" ht="18" customHeight="1" thickBot="1">
      <c r="A38" s="66" t="s">
        <v>165</v>
      </c>
      <c r="B38" s="66" t="s">
        <v>28</v>
      </c>
      <c r="C38" s="66" t="s">
        <v>340</v>
      </c>
      <c r="D38" s="66" t="s">
        <v>341</v>
      </c>
      <c r="E38" s="163" t="s">
        <v>309</v>
      </c>
      <c r="F38" s="159">
        <v>50000</v>
      </c>
      <c r="G38" s="191"/>
    </row>
    <row r="39" spans="1:7" ht="21.75" customHeight="1" thickBot="1">
      <c r="A39" s="129" t="s">
        <v>165</v>
      </c>
      <c r="B39" s="129">
        <v>13</v>
      </c>
      <c r="C39" s="130" t="s">
        <v>185</v>
      </c>
      <c r="D39" s="130" t="s">
        <v>169</v>
      </c>
      <c r="E39" s="162" t="s">
        <v>151</v>
      </c>
      <c r="F39" s="158">
        <f>F40</f>
        <v>2879705</v>
      </c>
      <c r="G39" s="253"/>
    </row>
    <row r="40" spans="1:7" ht="47.25" customHeight="1" thickBot="1">
      <c r="A40" s="66" t="s">
        <v>165</v>
      </c>
      <c r="B40" s="66">
        <v>13</v>
      </c>
      <c r="C40" s="66" t="s">
        <v>191</v>
      </c>
      <c r="D40" s="66" t="s">
        <v>169</v>
      </c>
      <c r="E40" s="163" t="s">
        <v>300</v>
      </c>
      <c r="F40" s="159">
        <f>F41</f>
        <v>2879705</v>
      </c>
      <c r="G40" s="191"/>
    </row>
    <row r="41" spans="1:7" s="69" customFormat="1" ht="42.75" customHeight="1" thickBot="1">
      <c r="A41" s="66" t="s">
        <v>165</v>
      </c>
      <c r="B41" s="66">
        <v>13</v>
      </c>
      <c r="C41" s="66" t="s">
        <v>190</v>
      </c>
      <c r="D41" s="66" t="s">
        <v>169</v>
      </c>
      <c r="E41" s="163" t="s">
        <v>301</v>
      </c>
      <c r="F41" s="159">
        <f>F42+F47</f>
        <v>2879705</v>
      </c>
      <c r="G41" s="191"/>
    </row>
    <row r="42" spans="1:7" ht="32.25" customHeight="1" thickBot="1">
      <c r="A42" s="66" t="s">
        <v>165</v>
      </c>
      <c r="B42" s="66">
        <v>13</v>
      </c>
      <c r="C42" s="66" t="s">
        <v>200</v>
      </c>
      <c r="D42" s="66" t="s">
        <v>169</v>
      </c>
      <c r="E42" s="163" t="s">
        <v>310</v>
      </c>
      <c r="F42" s="159">
        <f>F43+F44+F46+F45</f>
        <v>2655450</v>
      </c>
      <c r="G42" s="191"/>
    </row>
    <row r="43" spans="1:7" ht="32.25" customHeight="1" thickBot="1">
      <c r="A43" s="66" t="s">
        <v>165</v>
      </c>
      <c r="B43" s="66" t="s">
        <v>25</v>
      </c>
      <c r="C43" s="66" t="s">
        <v>200</v>
      </c>
      <c r="D43" s="66" t="s">
        <v>336</v>
      </c>
      <c r="E43" s="163" t="s">
        <v>303</v>
      </c>
      <c r="F43" s="159">
        <v>2429300</v>
      </c>
      <c r="G43" s="191"/>
    </row>
    <row r="44" spans="1:7" ht="42.75" customHeight="1" thickBot="1">
      <c r="A44" s="66" t="s">
        <v>165</v>
      </c>
      <c r="B44" s="66" t="s">
        <v>25</v>
      </c>
      <c r="C44" s="66" t="s">
        <v>200</v>
      </c>
      <c r="D44" s="66" t="s">
        <v>338</v>
      </c>
      <c r="E44" s="163" t="s">
        <v>150</v>
      </c>
      <c r="F44" s="159">
        <v>195240</v>
      </c>
      <c r="G44" s="191"/>
    </row>
    <row r="45" spans="1:7" ht="18.75" customHeight="1" thickBot="1">
      <c r="A45" s="66" t="s">
        <v>165</v>
      </c>
      <c r="B45" s="66" t="s">
        <v>25</v>
      </c>
      <c r="C45" s="66" t="s">
        <v>200</v>
      </c>
      <c r="D45" s="66" t="s">
        <v>537</v>
      </c>
      <c r="E45" s="163" t="s">
        <v>538</v>
      </c>
      <c r="F45" s="159">
        <v>2000</v>
      </c>
      <c r="G45" s="191"/>
    </row>
    <row r="46" spans="1:7" ht="19.5" customHeight="1" thickBot="1">
      <c r="A46" s="66" t="s">
        <v>165</v>
      </c>
      <c r="B46" s="66" t="s">
        <v>25</v>
      </c>
      <c r="C46" s="66" t="s">
        <v>200</v>
      </c>
      <c r="D46" s="66" t="s">
        <v>339</v>
      </c>
      <c r="E46" s="163" t="s">
        <v>306</v>
      </c>
      <c r="F46" s="29">
        <v>28910</v>
      </c>
      <c r="G46" s="191"/>
    </row>
    <row r="47" spans="1:7" ht="19.5" customHeight="1" thickBot="1">
      <c r="A47" s="66" t="s">
        <v>165</v>
      </c>
      <c r="B47" s="66" t="s">
        <v>25</v>
      </c>
      <c r="C47" s="67" t="s">
        <v>561</v>
      </c>
      <c r="D47" s="66" t="s">
        <v>169</v>
      </c>
      <c r="E47" s="163" t="s">
        <v>562</v>
      </c>
      <c r="F47" s="29">
        <f>F48</f>
        <v>224255</v>
      </c>
      <c r="G47" s="191"/>
    </row>
    <row r="48" spans="1:7" ht="38.25" customHeight="1" thickBot="1">
      <c r="A48" s="66" t="s">
        <v>165</v>
      </c>
      <c r="B48" s="66" t="s">
        <v>25</v>
      </c>
      <c r="C48" s="67" t="s">
        <v>561</v>
      </c>
      <c r="D48" s="66" t="s">
        <v>336</v>
      </c>
      <c r="E48" s="163" t="s">
        <v>303</v>
      </c>
      <c r="F48" s="273">
        <v>224255</v>
      </c>
      <c r="G48" s="191"/>
    </row>
    <row r="49" spans="1:7" ht="19.5" customHeight="1">
      <c r="A49" s="165" t="s">
        <v>167</v>
      </c>
      <c r="B49" s="165" t="s">
        <v>166</v>
      </c>
      <c r="C49" s="165" t="s">
        <v>185</v>
      </c>
      <c r="D49" s="165" t="s">
        <v>169</v>
      </c>
      <c r="E49" s="216" t="s">
        <v>476</v>
      </c>
      <c r="F49" s="217">
        <f>F50</f>
        <v>182900</v>
      </c>
      <c r="G49" s="254"/>
    </row>
    <row r="50" spans="1:7" ht="19.5" customHeight="1">
      <c r="A50" s="66" t="s">
        <v>167</v>
      </c>
      <c r="B50" s="66" t="s">
        <v>168</v>
      </c>
      <c r="C50" s="66" t="s">
        <v>185</v>
      </c>
      <c r="D50" s="66" t="s">
        <v>169</v>
      </c>
      <c r="E50" s="213" t="s">
        <v>477</v>
      </c>
      <c r="F50" s="218">
        <f>F51</f>
        <v>182900</v>
      </c>
      <c r="G50" s="255"/>
    </row>
    <row r="51" spans="1:7" ht="48" customHeight="1">
      <c r="A51" s="66" t="s">
        <v>167</v>
      </c>
      <c r="B51" s="66" t="s">
        <v>168</v>
      </c>
      <c r="C51" s="66" t="s">
        <v>191</v>
      </c>
      <c r="D51" s="66" t="s">
        <v>169</v>
      </c>
      <c r="E51" s="211" t="s">
        <v>450</v>
      </c>
      <c r="F51" s="219">
        <f>F52</f>
        <v>182900</v>
      </c>
      <c r="G51" s="256"/>
    </row>
    <row r="52" spans="1:7" ht="57" customHeight="1">
      <c r="A52" s="66" t="s">
        <v>167</v>
      </c>
      <c r="B52" s="66" t="s">
        <v>168</v>
      </c>
      <c r="C52" s="66" t="s">
        <v>190</v>
      </c>
      <c r="D52" s="66" t="s">
        <v>169</v>
      </c>
      <c r="E52" s="211" t="s">
        <v>451</v>
      </c>
      <c r="F52" s="220">
        <f>F53</f>
        <v>182900</v>
      </c>
      <c r="G52" s="257"/>
    </row>
    <row r="53" spans="1:7" ht="39" customHeight="1" thickBot="1">
      <c r="A53" s="66" t="s">
        <v>167</v>
      </c>
      <c r="B53" s="66" t="s">
        <v>168</v>
      </c>
      <c r="C53" s="66" t="s">
        <v>478</v>
      </c>
      <c r="D53" s="66" t="s">
        <v>169</v>
      </c>
      <c r="E53" s="211" t="s">
        <v>479</v>
      </c>
      <c r="F53" s="220">
        <f>F54+F55</f>
        <v>182900</v>
      </c>
      <c r="G53" s="257"/>
    </row>
    <row r="54" spans="1:7" ht="31.5" customHeight="1" thickBot="1">
      <c r="A54" s="66" t="s">
        <v>167</v>
      </c>
      <c r="B54" s="66" t="s">
        <v>168</v>
      </c>
      <c r="C54" s="66" t="s">
        <v>478</v>
      </c>
      <c r="D54" s="66" t="s">
        <v>336</v>
      </c>
      <c r="E54" s="221" t="s">
        <v>480</v>
      </c>
      <c r="F54" s="220">
        <v>143200</v>
      </c>
      <c r="G54" s="257"/>
    </row>
    <row r="55" spans="1:7" ht="31.5" customHeight="1" thickBot="1">
      <c r="A55" s="66" t="s">
        <v>167</v>
      </c>
      <c r="B55" s="66" t="s">
        <v>168</v>
      </c>
      <c r="C55" s="66" t="s">
        <v>478</v>
      </c>
      <c r="D55" s="66" t="s">
        <v>338</v>
      </c>
      <c r="E55" s="163" t="s">
        <v>150</v>
      </c>
      <c r="F55" s="257">
        <v>39700</v>
      </c>
      <c r="G55" s="257"/>
    </row>
    <row r="56" spans="1:7" ht="39.75" customHeight="1" thickBot="1">
      <c r="A56" s="165" t="s">
        <v>168</v>
      </c>
      <c r="B56" s="165" t="s">
        <v>166</v>
      </c>
      <c r="C56" s="165" t="s">
        <v>185</v>
      </c>
      <c r="D56" s="165" t="s">
        <v>169</v>
      </c>
      <c r="E56" s="170" t="s">
        <v>311</v>
      </c>
      <c r="F56" s="171">
        <f>F57+F65</f>
        <v>735296.31</v>
      </c>
      <c r="G56" s="252"/>
    </row>
    <row r="57" spans="1:7" ht="43.5" customHeight="1" thickBot="1">
      <c r="A57" s="66" t="s">
        <v>168</v>
      </c>
      <c r="B57" s="30">
        <v>10</v>
      </c>
      <c r="C57" s="192" t="s">
        <v>386</v>
      </c>
      <c r="D57" s="193" t="s">
        <v>169</v>
      </c>
      <c r="E57" s="192" t="s">
        <v>435</v>
      </c>
      <c r="F57" s="159">
        <f>F58</f>
        <v>309631</v>
      </c>
      <c r="G57" s="191"/>
    </row>
    <row r="58" spans="1:7" ht="24.75" customHeight="1" thickBot="1">
      <c r="A58" s="66" t="s">
        <v>168</v>
      </c>
      <c r="B58" s="159">
        <v>10</v>
      </c>
      <c r="C58" s="156" t="s">
        <v>388</v>
      </c>
      <c r="D58" s="194" t="s">
        <v>169</v>
      </c>
      <c r="E58" s="156" t="s">
        <v>389</v>
      </c>
      <c r="F58" s="159">
        <f>F59+F63</f>
        <v>309631</v>
      </c>
      <c r="G58" s="191"/>
    </row>
    <row r="59" spans="1:7" ht="35.25" customHeight="1" thickBot="1">
      <c r="A59" s="66" t="s">
        <v>168</v>
      </c>
      <c r="B59" s="159">
        <v>10</v>
      </c>
      <c r="C59" s="156" t="s">
        <v>387</v>
      </c>
      <c r="D59" s="194" t="s">
        <v>169</v>
      </c>
      <c r="E59" s="156" t="s">
        <v>385</v>
      </c>
      <c r="F59" s="159">
        <f>F60+F61+F62</f>
        <v>274000</v>
      </c>
      <c r="G59" s="191"/>
    </row>
    <row r="60" spans="1:7" ht="34.5" customHeight="1" thickBot="1">
      <c r="A60" s="66" t="s">
        <v>168</v>
      </c>
      <c r="B60" s="159">
        <v>10</v>
      </c>
      <c r="C60" s="156" t="s">
        <v>387</v>
      </c>
      <c r="D60" s="194">
        <v>240</v>
      </c>
      <c r="E60" s="156" t="s">
        <v>150</v>
      </c>
      <c r="F60" s="159">
        <v>265000</v>
      </c>
      <c r="G60" s="191"/>
    </row>
    <row r="61" spans="1:7" ht="20.25" customHeight="1" thickBot="1">
      <c r="A61" s="66" t="s">
        <v>168</v>
      </c>
      <c r="B61" s="191">
        <v>10</v>
      </c>
      <c r="C61" s="156" t="s">
        <v>387</v>
      </c>
      <c r="D61" s="195" t="s">
        <v>390</v>
      </c>
      <c r="E61" s="156" t="s">
        <v>391</v>
      </c>
      <c r="F61" s="159">
        <v>6000</v>
      </c>
      <c r="G61" s="191"/>
    </row>
    <row r="62" spans="1:7" ht="20.25" customHeight="1" thickBot="1">
      <c r="A62" s="66" t="s">
        <v>168</v>
      </c>
      <c r="B62" s="191">
        <v>10</v>
      </c>
      <c r="C62" s="156" t="s">
        <v>387</v>
      </c>
      <c r="D62" s="195" t="s">
        <v>339</v>
      </c>
      <c r="E62" s="163" t="s">
        <v>306</v>
      </c>
      <c r="F62" s="159">
        <v>3000</v>
      </c>
      <c r="G62" s="191"/>
    </row>
    <row r="63" spans="1:7" ht="29.25" customHeight="1" thickBot="1">
      <c r="A63" s="66" t="s">
        <v>168</v>
      </c>
      <c r="B63" s="191">
        <v>10</v>
      </c>
      <c r="C63" s="156" t="s">
        <v>566</v>
      </c>
      <c r="D63" s="195" t="s">
        <v>169</v>
      </c>
      <c r="E63" s="163" t="s">
        <v>562</v>
      </c>
      <c r="F63" s="159">
        <f>F64</f>
        <v>35631</v>
      </c>
      <c r="G63" s="191"/>
    </row>
    <row r="64" spans="1:7" ht="32.25" customHeight="1" thickBot="1">
      <c r="A64" s="66" t="s">
        <v>168</v>
      </c>
      <c r="B64" s="191">
        <v>10</v>
      </c>
      <c r="C64" s="156" t="s">
        <v>566</v>
      </c>
      <c r="D64" s="195" t="s">
        <v>338</v>
      </c>
      <c r="E64" s="156" t="s">
        <v>150</v>
      </c>
      <c r="F64" s="159">
        <v>35631</v>
      </c>
      <c r="G64" s="191"/>
    </row>
    <row r="65" spans="1:7" s="69" customFormat="1" ht="21" customHeight="1" thickBot="1">
      <c r="A65" s="66" t="s">
        <v>168</v>
      </c>
      <c r="B65" s="66" t="s">
        <v>26</v>
      </c>
      <c r="C65" s="66" t="s">
        <v>185</v>
      </c>
      <c r="D65" s="66" t="s">
        <v>169</v>
      </c>
      <c r="E65" s="163" t="s">
        <v>152</v>
      </c>
      <c r="F65" s="159">
        <f>F66</f>
        <v>425665.31000000006</v>
      </c>
      <c r="G65" s="191"/>
    </row>
    <row r="66" spans="1:7" ht="53.25" customHeight="1" thickBot="1">
      <c r="A66" s="66" t="s">
        <v>168</v>
      </c>
      <c r="B66" s="66" t="s">
        <v>26</v>
      </c>
      <c r="C66" s="66" t="s">
        <v>191</v>
      </c>
      <c r="D66" s="66" t="s">
        <v>169</v>
      </c>
      <c r="E66" s="163" t="s">
        <v>300</v>
      </c>
      <c r="F66" s="159">
        <f>F67</f>
        <v>425665.31000000006</v>
      </c>
      <c r="G66" s="191"/>
    </row>
    <row r="67" spans="1:7" ht="53.25" customHeight="1" thickBot="1">
      <c r="A67" s="66" t="s">
        <v>168</v>
      </c>
      <c r="B67" s="66" t="s">
        <v>26</v>
      </c>
      <c r="C67" s="66" t="s">
        <v>190</v>
      </c>
      <c r="D67" s="66" t="s">
        <v>169</v>
      </c>
      <c r="E67" s="163" t="s">
        <v>301</v>
      </c>
      <c r="F67" s="159">
        <f>F68+F71+F74+F76</f>
        <v>425665.31000000006</v>
      </c>
      <c r="G67" s="191"/>
    </row>
    <row r="68" spans="1:7" ht="48" customHeight="1" thickBot="1">
      <c r="A68" s="66" t="s">
        <v>168</v>
      </c>
      <c r="B68" s="66" t="s">
        <v>26</v>
      </c>
      <c r="C68" s="66" t="s">
        <v>194</v>
      </c>
      <c r="D68" s="66" t="s">
        <v>169</v>
      </c>
      <c r="E68" s="163" t="s">
        <v>314</v>
      </c>
      <c r="F68" s="159">
        <f>F69+F70</f>
        <v>40080</v>
      </c>
      <c r="G68" s="191"/>
    </row>
    <row r="69" spans="1:7" ht="38.25" customHeight="1" thickBot="1">
      <c r="A69" s="66" t="s">
        <v>168</v>
      </c>
      <c r="B69" s="66" t="s">
        <v>26</v>
      </c>
      <c r="C69" s="66" t="s">
        <v>194</v>
      </c>
      <c r="D69" s="66" t="s">
        <v>338</v>
      </c>
      <c r="E69" s="163" t="s">
        <v>150</v>
      </c>
      <c r="F69" s="159">
        <v>39930</v>
      </c>
      <c r="G69" s="191"/>
    </row>
    <row r="70" spans="1:7" ht="22.5" customHeight="1" thickBot="1">
      <c r="A70" s="66" t="s">
        <v>168</v>
      </c>
      <c r="B70" s="66" t="s">
        <v>26</v>
      </c>
      <c r="C70" s="66" t="s">
        <v>194</v>
      </c>
      <c r="D70" s="195" t="s">
        <v>339</v>
      </c>
      <c r="E70" s="163" t="s">
        <v>306</v>
      </c>
      <c r="F70" s="159">
        <v>150</v>
      </c>
      <c r="G70" s="191"/>
    </row>
    <row r="71" spans="1:7" ht="30" customHeight="1" thickBot="1">
      <c r="A71" s="66" t="s">
        <v>168</v>
      </c>
      <c r="B71" s="66" t="s">
        <v>26</v>
      </c>
      <c r="C71" s="66" t="s">
        <v>481</v>
      </c>
      <c r="D71" s="66" t="s">
        <v>169</v>
      </c>
      <c r="E71" s="163" t="s">
        <v>482</v>
      </c>
      <c r="F71" s="159">
        <f>F72+F73</f>
        <v>351515.15</v>
      </c>
      <c r="G71" s="191"/>
    </row>
    <row r="72" spans="1:7" ht="29.25" customHeight="1" thickBot="1">
      <c r="A72" s="66" t="s">
        <v>168</v>
      </c>
      <c r="B72" s="66" t="s">
        <v>26</v>
      </c>
      <c r="C72" s="66" t="s">
        <v>481</v>
      </c>
      <c r="D72" s="66" t="s">
        <v>338</v>
      </c>
      <c r="E72" s="163" t="s">
        <v>150</v>
      </c>
      <c r="F72" s="159">
        <v>331515.15</v>
      </c>
      <c r="G72" s="191"/>
    </row>
    <row r="73" spans="1:7" ht="29.25" customHeight="1" thickBot="1">
      <c r="A73" s="66" t="s">
        <v>168</v>
      </c>
      <c r="B73" s="66" t="s">
        <v>26</v>
      </c>
      <c r="C73" s="66" t="s">
        <v>481</v>
      </c>
      <c r="D73" s="66" t="s">
        <v>390</v>
      </c>
      <c r="E73" s="163" t="s">
        <v>391</v>
      </c>
      <c r="F73" s="159">
        <v>20000</v>
      </c>
      <c r="G73" s="191"/>
    </row>
    <row r="74" spans="1:7" ht="32.25" customHeight="1" thickBot="1">
      <c r="A74" s="66" t="s">
        <v>168</v>
      </c>
      <c r="B74" s="66" t="s">
        <v>26</v>
      </c>
      <c r="C74" s="66" t="s">
        <v>483</v>
      </c>
      <c r="D74" s="66" t="s">
        <v>169</v>
      </c>
      <c r="E74" s="163" t="s">
        <v>484</v>
      </c>
      <c r="F74" s="159">
        <f>F75</f>
        <v>33333.33</v>
      </c>
      <c r="G74" s="191"/>
    </row>
    <row r="75" spans="1:7" ht="30" customHeight="1" thickBot="1">
      <c r="A75" s="66" t="s">
        <v>168</v>
      </c>
      <c r="B75" s="66" t="s">
        <v>26</v>
      </c>
      <c r="C75" s="66" t="s">
        <v>483</v>
      </c>
      <c r="D75" s="66" t="s">
        <v>338</v>
      </c>
      <c r="E75" s="163" t="s">
        <v>150</v>
      </c>
      <c r="F75" s="159">
        <v>33333.33</v>
      </c>
      <c r="G75" s="191"/>
    </row>
    <row r="76" spans="1:7" ht="30" customHeight="1" thickBot="1">
      <c r="A76" s="66" t="s">
        <v>168</v>
      </c>
      <c r="B76" s="66" t="s">
        <v>26</v>
      </c>
      <c r="C76" s="67" t="s">
        <v>561</v>
      </c>
      <c r="D76" s="66" t="s">
        <v>169</v>
      </c>
      <c r="E76" s="163" t="s">
        <v>562</v>
      </c>
      <c r="F76" s="159">
        <f>F77</f>
        <v>736.83</v>
      </c>
      <c r="G76" s="191"/>
    </row>
    <row r="77" spans="1:7" ht="30" customHeight="1" thickBot="1">
      <c r="A77" s="66" t="s">
        <v>168</v>
      </c>
      <c r="B77" s="66" t="s">
        <v>26</v>
      </c>
      <c r="C77" s="67" t="s">
        <v>561</v>
      </c>
      <c r="D77" s="66" t="s">
        <v>338</v>
      </c>
      <c r="E77" s="163" t="s">
        <v>150</v>
      </c>
      <c r="F77" s="159">
        <v>736.83</v>
      </c>
      <c r="G77" s="191"/>
    </row>
    <row r="78" spans="1:7" ht="17.25" customHeight="1" thickBot="1">
      <c r="A78" s="165" t="s">
        <v>170</v>
      </c>
      <c r="B78" s="165" t="s">
        <v>166</v>
      </c>
      <c r="C78" s="165" t="s">
        <v>185</v>
      </c>
      <c r="D78" s="165" t="s">
        <v>169</v>
      </c>
      <c r="E78" s="170" t="s">
        <v>153</v>
      </c>
      <c r="F78" s="171">
        <f>F79+F84+F89</f>
        <v>1870781.07</v>
      </c>
      <c r="G78" s="252"/>
    </row>
    <row r="79" spans="1:7" ht="24.75" customHeight="1" thickBot="1">
      <c r="A79" s="66" t="s">
        <v>170</v>
      </c>
      <c r="B79" s="66" t="s">
        <v>165</v>
      </c>
      <c r="C79" s="66" t="s">
        <v>185</v>
      </c>
      <c r="D79" s="66" t="s">
        <v>169</v>
      </c>
      <c r="E79" s="162" t="s">
        <v>154</v>
      </c>
      <c r="F79" s="158">
        <f>F80</f>
        <v>5000</v>
      </c>
      <c r="G79" s="253"/>
    </row>
    <row r="80" spans="1:7" ht="49.5" customHeight="1" thickBot="1">
      <c r="A80" s="66" t="s">
        <v>170</v>
      </c>
      <c r="B80" s="66" t="s">
        <v>165</v>
      </c>
      <c r="C80" s="66" t="s">
        <v>195</v>
      </c>
      <c r="D80" s="66" t="s">
        <v>169</v>
      </c>
      <c r="E80" s="163" t="s">
        <v>315</v>
      </c>
      <c r="F80" s="159">
        <f>F82</f>
        <v>5000</v>
      </c>
      <c r="G80" s="191"/>
    </row>
    <row r="81" spans="1:7" ht="20.25" customHeight="1" thickBot="1">
      <c r="A81" s="66" t="s">
        <v>170</v>
      </c>
      <c r="B81" s="66" t="s">
        <v>165</v>
      </c>
      <c r="C81" s="66" t="s">
        <v>393</v>
      </c>
      <c r="D81" s="66" t="s">
        <v>169</v>
      </c>
      <c r="E81" s="163" t="s">
        <v>394</v>
      </c>
      <c r="F81" s="159">
        <f>F82</f>
        <v>5000</v>
      </c>
      <c r="G81" s="191"/>
    </row>
    <row r="82" spans="1:7" ht="33.75" customHeight="1" thickBot="1">
      <c r="A82" s="66" t="s">
        <v>170</v>
      </c>
      <c r="B82" s="66" t="s">
        <v>165</v>
      </c>
      <c r="C82" s="66" t="s">
        <v>392</v>
      </c>
      <c r="D82" s="66" t="s">
        <v>169</v>
      </c>
      <c r="E82" s="163" t="s">
        <v>316</v>
      </c>
      <c r="F82" s="159">
        <f>F83</f>
        <v>5000</v>
      </c>
      <c r="G82" s="191"/>
    </row>
    <row r="83" spans="1:7" ht="39" customHeight="1" thickBot="1">
      <c r="A83" s="66" t="s">
        <v>170</v>
      </c>
      <c r="B83" s="66" t="s">
        <v>165</v>
      </c>
      <c r="C83" s="66" t="s">
        <v>392</v>
      </c>
      <c r="D83" s="66" t="s">
        <v>338</v>
      </c>
      <c r="E83" s="163" t="s">
        <v>150</v>
      </c>
      <c r="F83" s="159">
        <v>5000</v>
      </c>
      <c r="G83" s="191"/>
    </row>
    <row r="84" spans="1:7" ht="21.75" customHeight="1" thickBot="1">
      <c r="A84" s="51" t="s">
        <v>170</v>
      </c>
      <c r="B84" s="51" t="s">
        <v>173</v>
      </c>
      <c r="C84" s="51" t="s">
        <v>185</v>
      </c>
      <c r="D84" s="51" t="s">
        <v>169</v>
      </c>
      <c r="E84" s="162" t="s">
        <v>5</v>
      </c>
      <c r="F84" s="158">
        <f>F85</f>
        <v>1723381.07</v>
      </c>
      <c r="G84" s="253"/>
    </row>
    <row r="85" spans="1:7" ht="49.5" customHeight="1" thickBot="1">
      <c r="A85" s="66" t="s">
        <v>170</v>
      </c>
      <c r="B85" s="66" t="s">
        <v>173</v>
      </c>
      <c r="C85" s="66" t="s">
        <v>191</v>
      </c>
      <c r="D85" s="66" t="s">
        <v>169</v>
      </c>
      <c r="E85" s="163" t="s">
        <v>300</v>
      </c>
      <c r="F85" s="159">
        <f>F86</f>
        <v>1723381.07</v>
      </c>
      <c r="G85" s="191"/>
    </row>
    <row r="86" spans="1:7" ht="39.75" customHeight="1" thickBot="1">
      <c r="A86" s="66" t="s">
        <v>170</v>
      </c>
      <c r="B86" s="66" t="s">
        <v>173</v>
      </c>
      <c r="C86" s="66" t="s">
        <v>190</v>
      </c>
      <c r="D86" s="66" t="s">
        <v>169</v>
      </c>
      <c r="E86" s="163" t="s">
        <v>301</v>
      </c>
      <c r="F86" s="159">
        <f>F87</f>
        <v>1723381.07</v>
      </c>
      <c r="G86" s="191"/>
    </row>
    <row r="87" spans="1:7" ht="44.25" customHeight="1" thickBot="1">
      <c r="A87" s="66" t="s">
        <v>170</v>
      </c>
      <c r="B87" s="66" t="s">
        <v>173</v>
      </c>
      <c r="C87" s="66" t="s">
        <v>6</v>
      </c>
      <c r="D87" s="66" t="s">
        <v>169</v>
      </c>
      <c r="E87" s="163" t="s">
        <v>317</v>
      </c>
      <c r="F87" s="159">
        <f>F88</f>
        <v>1723381.07</v>
      </c>
      <c r="G87" s="191"/>
    </row>
    <row r="88" spans="1:7" ht="30.75" customHeight="1" thickBot="1">
      <c r="A88" s="66" t="s">
        <v>170</v>
      </c>
      <c r="B88" s="66" t="s">
        <v>173</v>
      </c>
      <c r="C88" s="66" t="s">
        <v>6</v>
      </c>
      <c r="D88" s="66" t="s">
        <v>338</v>
      </c>
      <c r="E88" s="163" t="s">
        <v>150</v>
      </c>
      <c r="F88" s="159">
        <v>1723381.07</v>
      </c>
      <c r="G88" s="191"/>
    </row>
    <row r="89" spans="1:7" ht="30.75" customHeight="1" thickBot="1">
      <c r="A89" s="51" t="s">
        <v>170</v>
      </c>
      <c r="B89" s="51" t="s">
        <v>454</v>
      </c>
      <c r="C89" s="51" t="s">
        <v>185</v>
      </c>
      <c r="D89" s="51" t="s">
        <v>169</v>
      </c>
      <c r="E89" s="213" t="s">
        <v>455</v>
      </c>
      <c r="F89" s="159">
        <f>F90</f>
        <v>142400</v>
      </c>
      <c r="G89" s="191"/>
    </row>
    <row r="90" spans="1:7" ht="55.5" customHeight="1" thickBot="1">
      <c r="A90" s="74" t="s">
        <v>170</v>
      </c>
      <c r="B90" s="74" t="s">
        <v>454</v>
      </c>
      <c r="C90" s="74" t="s">
        <v>191</v>
      </c>
      <c r="D90" s="66" t="s">
        <v>169</v>
      </c>
      <c r="E90" s="211" t="s">
        <v>456</v>
      </c>
      <c r="F90" s="159">
        <f>F91</f>
        <v>142400</v>
      </c>
      <c r="G90" s="191"/>
    </row>
    <row r="91" spans="1:7" ht="50.25" customHeight="1" thickBot="1">
      <c r="A91" s="74" t="s">
        <v>170</v>
      </c>
      <c r="B91" s="74" t="s">
        <v>454</v>
      </c>
      <c r="C91" s="74" t="s">
        <v>190</v>
      </c>
      <c r="D91" s="66" t="s">
        <v>169</v>
      </c>
      <c r="E91" s="211" t="s">
        <v>451</v>
      </c>
      <c r="F91" s="159">
        <f>F92+F94</f>
        <v>142400</v>
      </c>
      <c r="G91" s="191"/>
    </row>
    <row r="92" spans="1:7" ht="32.25" customHeight="1" thickBot="1">
      <c r="A92" s="74" t="s">
        <v>170</v>
      </c>
      <c r="B92" s="74" t="s">
        <v>454</v>
      </c>
      <c r="C92" s="74" t="s">
        <v>457</v>
      </c>
      <c r="D92" s="66" t="s">
        <v>169</v>
      </c>
      <c r="E92" s="211" t="s">
        <v>458</v>
      </c>
      <c r="F92" s="159">
        <f>F93</f>
        <v>5000</v>
      </c>
      <c r="G92" s="191"/>
    </row>
    <row r="93" spans="1:7" ht="30.75" customHeight="1" thickBot="1">
      <c r="A93" s="74" t="s">
        <v>170</v>
      </c>
      <c r="B93" s="74" t="s">
        <v>454</v>
      </c>
      <c r="C93" s="74" t="s">
        <v>457</v>
      </c>
      <c r="D93" s="66" t="s">
        <v>338</v>
      </c>
      <c r="E93" s="211" t="s">
        <v>150</v>
      </c>
      <c r="F93" s="159">
        <v>5000</v>
      </c>
      <c r="G93" s="191"/>
    </row>
    <row r="94" spans="1:7" ht="30.75" customHeight="1" thickBot="1">
      <c r="A94" s="74" t="s">
        <v>170</v>
      </c>
      <c r="B94" s="74" t="s">
        <v>454</v>
      </c>
      <c r="C94" s="74" t="s">
        <v>552</v>
      </c>
      <c r="D94" s="66" t="s">
        <v>169</v>
      </c>
      <c r="E94" s="211" t="s">
        <v>553</v>
      </c>
      <c r="F94" s="159">
        <v>137400</v>
      </c>
      <c r="G94" s="191"/>
    </row>
    <row r="95" spans="1:7" ht="30.75" customHeight="1" thickBot="1">
      <c r="A95" s="74" t="s">
        <v>170</v>
      </c>
      <c r="B95" s="74" t="s">
        <v>454</v>
      </c>
      <c r="C95" s="74" t="s">
        <v>552</v>
      </c>
      <c r="D95" s="66" t="s">
        <v>338</v>
      </c>
      <c r="E95" s="163" t="s">
        <v>150</v>
      </c>
      <c r="F95" s="159">
        <v>137400</v>
      </c>
      <c r="G95" s="191"/>
    </row>
    <row r="96" spans="1:7" ht="17.25" customHeight="1" thickBot="1">
      <c r="A96" s="165" t="s">
        <v>171</v>
      </c>
      <c r="B96" s="165" t="s">
        <v>166</v>
      </c>
      <c r="C96" s="165" t="s">
        <v>185</v>
      </c>
      <c r="D96" s="165" t="s">
        <v>169</v>
      </c>
      <c r="E96" s="170" t="s">
        <v>155</v>
      </c>
      <c r="F96" s="171">
        <f>F102+F124+F97</f>
        <v>4403574.39</v>
      </c>
      <c r="G96" s="252"/>
    </row>
    <row r="97" spans="1:7" ht="17.25" customHeight="1" thickBot="1">
      <c r="A97" s="51" t="s">
        <v>171</v>
      </c>
      <c r="B97" s="51" t="s">
        <v>165</v>
      </c>
      <c r="C97" s="51" t="s">
        <v>185</v>
      </c>
      <c r="D97" s="51" t="s">
        <v>169</v>
      </c>
      <c r="E97" s="162" t="s">
        <v>533</v>
      </c>
      <c r="F97" s="158">
        <f>F98</f>
        <v>6150</v>
      </c>
      <c r="G97" s="253"/>
    </row>
    <row r="98" spans="1:7" ht="54.75" customHeight="1" thickBot="1">
      <c r="A98" s="66" t="s">
        <v>171</v>
      </c>
      <c r="B98" s="66" t="s">
        <v>165</v>
      </c>
      <c r="C98" s="247" t="s">
        <v>191</v>
      </c>
      <c r="D98" s="247" t="s">
        <v>169</v>
      </c>
      <c r="E98" s="245" t="s">
        <v>450</v>
      </c>
      <c r="F98" s="159">
        <f>F99</f>
        <v>6150</v>
      </c>
      <c r="G98" s="191"/>
    </row>
    <row r="99" spans="1:7" ht="26.25" customHeight="1" thickBot="1">
      <c r="A99" s="66" t="s">
        <v>171</v>
      </c>
      <c r="B99" s="66" t="s">
        <v>165</v>
      </c>
      <c r="C99" s="247" t="s">
        <v>197</v>
      </c>
      <c r="D99" s="247" t="s">
        <v>169</v>
      </c>
      <c r="E99" s="245" t="s">
        <v>157</v>
      </c>
      <c r="F99" s="159">
        <f>F100</f>
        <v>6150</v>
      </c>
      <c r="G99" s="191"/>
    </row>
    <row r="100" spans="1:7" ht="149.25" customHeight="1" thickBot="1">
      <c r="A100" s="66" t="s">
        <v>171</v>
      </c>
      <c r="B100" s="66" t="s">
        <v>165</v>
      </c>
      <c r="C100" s="247" t="s">
        <v>534</v>
      </c>
      <c r="D100" s="247" t="s">
        <v>169</v>
      </c>
      <c r="E100" s="246" t="s">
        <v>535</v>
      </c>
      <c r="F100" s="159">
        <f>F101</f>
        <v>6150</v>
      </c>
      <c r="G100" s="191"/>
    </row>
    <row r="101" spans="1:7" ht="17.25" customHeight="1" thickBot="1">
      <c r="A101" s="248" t="s">
        <v>171</v>
      </c>
      <c r="B101" s="249" t="s">
        <v>165</v>
      </c>
      <c r="C101" s="244" t="s">
        <v>534</v>
      </c>
      <c r="D101" s="244">
        <v>850</v>
      </c>
      <c r="E101" s="245" t="s">
        <v>306</v>
      </c>
      <c r="F101" s="159">
        <v>6150</v>
      </c>
      <c r="G101" s="191"/>
    </row>
    <row r="102" spans="1:7" ht="15" customHeight="1" thickBot="1">
      <c r="A102" s="51" t="s">
        <v>171</v>
      </c>
      <c r="B102" s="51" t="s">
        <v>167</v>
      </c>
      <c r="C102" s="51" t="s">
        <v>185</v>
      </c>
      <c r="D102" s="51" t="s">
        <v>169</v>
      </c>
      <c r="E102" s="162" t="s">
        <v>156</v>
      </c>
      <c r="F102" s="158">
        <f>F116+F103</f>
        <v>4040579.86</v>
      </c>
      <c r="G102" s="253"/>
    </row>
    <row r="103" spans="1:7" ht="65.25" customHeight="1" thickBot="1">
      <c r="A103" s="66" t="s">
        <v>171</v>
      </c>
      <c r="B103" s="66" t="s">
        <v>167</v>
      </c>
      <c r="C103" s="66" t="s">
        <v>489</v>
      </c>
      <c r="D103" s="74" t="s">
        <v>169</v>
      </c>
      <c r="E103" s="163" t="s">
        <v>490</v>
      </c>
      <c r="F103" s="159">
        <f>F104+F109+F111+F113</f>
        <v>3629921.86</v>
      </c>
      <c r="G103" s="191"/>
    </row>
    <row r="104" spans="1:7" ht="15" customHeight="1" thickBot="1">
      <c r="A104" s="66" t="s">
        <v>171</v>
      </c>
      <c r="B104" s="66" t="s">
        <v>167</v>
      </c>
      <c r="C104" s="66" t="s">
        <v>492</v>
      </c>
      <c r="D104" s="74" t="s">
        <v>169</v>
      </c>
      <c r="E104" s="163" t="s">
        <v>491</v>
      </c>
      <c r="F104" s="159">
        <f>F108+F105</f>
        <v>2389000</v>
      </c>
      <c r="G104" s="191"/>
    </row>
    <row r="105" spans="1:7" ht="94.5" customHeight="1" thickBot="1">
      <c r="A105" s="66" t="s">
        <v>171</v>
      </c>
      <c r="B105" s="66" t="s">
        <v>167</v>
      </c>
      <c r="C105" s="66" t="s">
        <v>611</v>
      </c>
      <c r="D105" s="74" t="s">
        <v>169</v>
      </c>
      <c r="E105" s="211" t="s">
        <v>612</v>
      </c>
      <c r="F105" s="159">
        <f>F106</f>
        <v>2339000</v>
      </c>
      <c r="G105" s="191"/>
    </row>
    <row r="106" spans="1:7" ht="68.25" customHeight="1" thickBot="1">
      <c r="A106" s="66" t="s">
        <v>171</v>
      </c>
      <c r="B106" s="66" t="s">
        <v>167</v>
      </c>
      <c r="C106" s="66" t="s">
        <v>611</v>
      </c>
      <c r="D106" s="74" t="s">
        <v>27</v>
      </c>
      <c r="E106" s="211" t="s">
        <v>613</v>
      </c>
      <c r="F106" s="159">
        <v>2339000</v>
      </c>
      <c r="G106" s="191"/>
    </row>
    <row r="107" spans="1:7" ht="27.75" customHeight="1" thickBot="1">
      <c r="A107" s="66" t="s">
        <v>171</v>
      </c>
      <c r="B107" s="66" t="s">
        <v>167</v>
      </c>
      <c r="C107" s="66" t="s">
        <v>493</v>
      </c>
      <c r="D107" s="74" t="s">
        <v>169</v>
      </c>
      <c r="E107" s="163" t="s">
        <v>494</v>
      </c>
      <c r="F107" s="159">
        <f>F108</f>
        <v>50000</v>
      </c>
      <c r="G107" s="191"/>
    </row>
    <row r="108" spans="1:7" ht="32.25" customHeight="1" thickBot="1">
      <c r="A108" s="66" t="s">
        <v>171</v>
      </c>
      <c r="B108" s="66" t="s">
        <v>167</v>
      </c>
      <c r="C108" s="66" t="s">
        <v>493</v>
      </c>
      <c r="D108" s="74" t="s">
        <v>338</v>
      </c>
      <c r="E108" s="211" t="s">
        <v>150</v>
      </c>
      <c r="F108" s="159">
        <v>50000</v>
      </c>
      <c r="G108" s="191"/>
    </row>
    <row r="109" spans="1:7" ht="84" customHeight="1" thickBot="1">
      <c r="A109" s="66" t="s">
        <v>171</v>
      </c>
      <c r="B109" s="66" t="s">
        <v>167</v>
      </c>
      <c r="C109" s="66" t="s">
        <v>615</v>
      </c>
      <c r="D109" s="74" t="s">
        <v>169</v>
      </c>
      <c r="E109" s="211" t="s">
        <v>614</v>
      </c>
      <c r="F109" s="159">
        <f>F110</f>
        <v>588234.98</v>
      </c>
      <c r="G109" s="191"/>
    </row>
    <row r="110" spans="1:7" ht="32.25" customHeight="1" thickBot="1">
      <c r="A110" s="66" t="s">
        <v>171</v>
      </c>
      <c r="B110" s="66" t="s">
        <v>167</v>
      </c>
      <c r="C110" s="66" t="s">
        <v>615</v>
      </c>
      <c r="D110" s="74" t="s">
        <v>338</v>
      </c>
      <c r="E110" s="211" t="s">
        <v>150</v>
      </c>
      <c r="F110" s="159">
        <v>588234.98</v>
      </c>
      <c r="G110" s="191"/>
    </row>
    <row r="111" spans="1:7" ht="83.25" customHeight="1" thickBot="1">
      <c r="A111" s="66" t="s">
        <v>171</v>
      </c>
      <c r="B111" s="66" t="s">
        <v>167</v>
      </c>
      <c r="C111" s="66" t="s">
        <v>617</v>
      </c>
      <c r="D111" s="74" t="s">
        <v>169</v>
      </c>
      <c r="E111" s="211" t="s">
        <v>616</v>
      </c>
      <c r="F111" s="159">
        <f>F112</f>
        <v>67836.88</v>
      </c>
      <c r="G111" s="191"/>
    </row>
    <row r="112" spans="1:7" ht="21.75" customHeight="1" thickBot="1">
      <c r="A112" s="66" t="s">
        <v>171</v>
      </c>
      <c r="B112" s="66" t="s">
        <v>167</v>
      </c>
      <c r="C112" s="66" t="s">
        <v>617</v>
      </c>
      <c r="D112" s="74" t="s">
        <v>537</v>
      </c>
      <c r="E112" s="211" t="s">
        <v>538</v>
      </c>
      <c r="F112" s="159">
        <v>67836.88</v>
      </c>
      <c r="G112" s="191"/>
    </row>
    <row r="113" spans="1:7" ht="21.75" customHeight="1" thickBot="1">
      <c r="A113" s="66" t="s">
        <v>171</v>
      </c>
      <c r="B113" s="66" t="s">
        <v>167</v>
      </c>
      <c r="C113" s="118" t="s">
        <v>619</v>
      </c>
      <c r="D113" s="74" t="s">
        <v>169</v>
      </c>
      <c r="E113" s="356" t="s">
        <v>618</v>
      </c>
      <c r="F113" s="159">
        <f>F114</f>
        <v>584850</v>
      </c>
      <c r="G113" s="191"/>
    </row>
    <row r="114" spans="1:7" ht="40.5" customHeight="1" thickBot="1">
      <c r="A114" s="66" t="s">
        <v>171</v>
      </c>
      <c r="B114" s="66" t="s">
        <v>167</v>
      </c>
      <c r="C114" s="118" t="s">
        <v>619</v>
      </c>
      <c r="D114" s="74" t="s">
        <v>338</v>
      </c>
      <c r="E114" s="211" t="s">
        <v>150</v>
      </c>
      <c r="F114" s="159">
        <v>584850</v>
      </c>
      <c r="G114" s="191"/>
    </row>
    <row r="115" spans="1:7" ht="43.5" customHeight="1" thickBot="1">
      <c r="A115" s="66" t="s">
        <v>171</v>
      </c>
      <c r="B115" s="66" t="s">
        <v>167</v>
      </c>
      <c r="C115" s="66" t="s">
        <v>191</v>
      </c>
      <c r="D115" s="74" t="s">
        <v>169</v>
      </c>
      <c r="E115" s="163" t="s">
        <v>300</v>
      </c>
      <c r="F115" s="159">
        <f>F116</f>
        <v>410658</v>
      </c>
      <c r="G115" s="191"/>
    </row>
    <row r="116" spans="1:7" ht="26.25" customHeight="1" thickBot="1">
      <c r="A116" s="66" t="s">
        <v>171</v>
      </c>
      <c r="B116" s="66" t="s">
        <v>166</v>
      </c>
      <c r="C116" s="66" t="s">
        <v>185</v>
      </c>
      <c r="D116" s="66" t="s">
        <v>169</v>
      </c>
      <c r="E116" s="163" t="s">
        <v>157</v>
      </c>
      <c r="F116" s="159">
        <f>F117+F122</f>
        <v>410658</v>
      </c>
      <c r="G116" s="191"/>
    </row>
    <row r="117" spans="1:7" ht="23.25" customHeight="1" thickBot="1">
      <c r="A117" s="66" t="s">
        <v>171</v>
      </c>
      <c r="B117" s="66" t="s">
        <v>167</v>
      </c>
      <c r="C117" s="66" t="s">
        <v>196</v>
      </c>
      <c r="D117" s="66" t="s">
        <v>169</v>
      </c>
      <c r="E117" s="163" t="s">
        <v>156</v>
      </c>
      <c r="F117" s="159">
        <f>F118</f>
        <v>410210</v>
      </c>
      <c r="G117" s="191"/>
    </row>
    <row r="118" spans="1:7" ht="20.25" customHeight="1" thickBot="1">
      <c r="A118" s="66" t="s">
        <v>171</v>
      </c>
      <c r="B118" s="66" t="s">
        <v>167</v>
      </c>
      <c r="C118" s="66" t="s">
        <v>419</v>
      </c>
      <c r="D118" s="66" t="s">
        <v>169</v>
      </c>
      <c r="E118" s="163" t="s">
        <v>420</v>
      </c>
      <c r="F118" s="159">
        <f>F119+F120+F121</f>
        <v>410210</v>
      </c>
      <c r="G118" s="191"/>
    </row>
    <row r="119" spans="1:7" ht="33.75" customHeight="1" thickBot="1">
      <c r="A119" s="66" t="s">
        <v>171</v>
      </c>
      <c r="B119" s="66" t="s">
        <v>167</v>
      </c>
      <c r="C119" s="66" t="s">
        <v>419</v>
      </c>
      <c r="D119" s="66" t="s">
        <v>338</v>
      </c>
      <c r="E119" s="163" t="s">
        <v>150</v>
      </c>
      <c r="F119" s="159">
        <v>373810</v>
      </c>
      <c r="G119" s="191"/>
    </row>
    <row r="120" spans="1:7" ht="20.25" customHeight="1" thickBot="1">
      <c r="A120" s="66" t="s">
        <v>171</v>
      </c>
      <c r="B120" s="66" t="s">
        <v>167</v>
      </c>
      <c r="C120" s="66" t="s">
        <v>536</v>
      </c>
      <c r="D120" s="66" t="s">
        <v>537</v>
      </c>
      <c r="E120" s="163" t="s">
        <v>538</v>
      </c>
      <c r="F120" s="159">
        <v>36350</v>
      </c>
      <c r="G120" s="191"/>
    </row>
    <row r="121" spans="1:7" ht="20.25" customHeight="1" thickBot="1">
      <c r="A121" s="66" t="s">
        <v>171</v>
      </c>
      <c r="B121" s="66" t="s">
        <v>167</v>
      </c>
      <c r="C121" s="66" t="s">
        <v>536</v>
      </c>
      <c r="D121" s="244">
        <v>850</v>
      </c>
      <c r="E121" s="245" t="s">
        <v>306</v>
      </c>
      <c r="F121" s="159">
        <v>50</v>
      </c>
      <c r="G121" s="191"/>
    </row>
    <row r="122" spans="1:7" ht="20.25" customHeight="1" thickBot="1">
      <c r="A122" s="66" t="s">
        <v>171</v>
      </c>
      <c r="B122" s="66" t="s">
        <v>167</v>
      </c>
      <c r="C122" s="67" t="s">
        <v>563</v>
      </c>
      <c r="D122" s="66" t="s">
        <v>169</v>
      </c>
      <c r="E122" s="163" t="s">
        <v>562</v>
      </c>
      <c r="F122" s="159">
        <f>F123</f>
        <v>448</v>
      </c>
      <c r="G122" s="191"/>
    </row>
    <row r="123" spans="1:7" ht="36" customHeight="1" thickBot="1">
      <c r="A123" s="66" t="s">
        <v>171</v>
      </c>
      <c r="B123" s="66" t="s">
        <v>167</v>
      </c>
      <c r="C123" s="67" t="s">
        <v>563</v>
      </c>
      <c r="D123" s="66" t="s">
        <v>338</v>
      </c>
      <c r="E123" s="163" t="s">
        <v>150</v>
      </c>
      <c r="F123" s="159">
        <v>448</v>
      </c>
      <c r="G123" s="191"/>
    </row>
    <row r="124" spans="1:7" ht="21.75" customHeight="1" thickBot="1">
      <c r="A124" s="51" t="s">
        <v>171</v>
      </c>
      <c r="B124" s="51" t="s">
        <v>168</v>
      </c>
      <c r="C124" s="51" t="s">
        <v>185</v>
      </c>
      <c r="D124" s="51" t="s">
        <v>169</v>
      </c>
      <c r="E124" s="162" t="s">
        <v>158</v>
      </c>
      <c r="F124" s="158">
        <f>F125+F129+F133</f>
        <v>356844.53</v>
      </c>
      <c r="G124" s="253"/>
    </row>
    <row r="125" spans="1:7" ht="48.75" customHeight="1" thickBot="1">
      <c r="A125" s="66" t="s">
        <v>171</v>
      </c>
      <c r="B125" s="66" t="s">
        <v>168</v>
      </c>
      <c r="C125" s="66" t="s">
        <v>195</v>
      </c>
      <c r="D125" s="66" t="s">
        <v>169</v>
      </c>
      <c r="E125" s="163" t="s">
        <v>315</v>
      </c>
      <c r="F125" s="159">
        <f>F127</f>
        <v>12000</v>
      </c>
      <c r="G125" s="191"/>
    </row>
    <row r="126" spans="1:7" ht="19.5" customHeight="1" thickBot="1">
      <c r="A126" s="66" t="s">
        <v>171</v>
      </c>
      <c r="B126" s="66" t="s">
        <v>168</v>
      </c>
      <c r="C126" s="66" t="s">
        <v>393</v>
      </c>
      <c r="D126" s="66" t="s">
        <v>169</v>
      </c>
      <c r="E126" s="163" t="s">
        <v>395</v>
      </c>
      <c r="F126" s="159">
        <f>F127</f>
        <v>12000</v>
      </c>
      <c r="G126" s="191"/>
    </row>
    <row r="127" spans="1:7" ht="36.75" customHeight="1" thickBot="1">
      <c r="A127" s="135" t="s">
        <v>171</v>
      </c>
      <c r="B127" s="135" t="s">
        <v>168</v>
      </c>
      <c r="C127" s="66" t="s">
        <v>392</v>
      </c>
      <c r="D127" s="136" t="s">
        <v>169</v>
      </c>
      <c r="E127" s="163" t="s">
        <v>316</v>
      </c>
      <c r="F127" s="159">
        <f>F128</f>
        <v>12000</v>
      </c>
      <c r="G127" s="191"/>
    </row>
    <row r="128" spans="1:7" ht="33.75" customHeight="1" thickBot="1">
      <c r="A128" s="135" t="s">
        <v>171</v>
      </c>
      <c r="B128" s="135" t="s">
        <v>168</v>
      </c>
      <c r="C128" s="66" t="s">
        <v>392</v>
      </c>
      <c r="D128" s="136" t="s">
        <v>338</v>
      </c>
      <c r="E128" s="163" t="s">
        <v>150</v>
      </c>
      <c r="F128" s="159">
        <v>12000</v>
      </c>
      <c r="G128" s="191"/>
    </row>
    <row r="129" spans="1:7" ht="48.75" customHeight="1" thickBot="1">
      <c r="A129" s="135" t="s">
        <v>171</v>
      </c>
      <c r="B129" s="135" t="s">
        <v>168</v>
      </c>
      <c r="C129" s="66" t="s">
        <v>343</v>
      </c>
      <c r="D129" s="136" t="s">
        <v>169</v>
      </c>
      <c r="E129" s="163" t="s">
        <v>505</v>
      </c>
      <c r="F129" s="159">
        <f>F131</f>
        <v>20000</v>
      </c>
      <c r="G129" s="191"/>
    </row>
    <row r="130" spans="1:7" ht="31.5" customHeight="1" thickBot="1">
      <c r="A130" s="135" t="s">
        <v>171</v>
      </c>
      <c r="B130" s="135" t="s">
        <v>168</v>
      </c>
      <c r="C130" s="66" t="s">
        <v>396</v>
      </c>
      <c r="D130" s="136" t="s">
        <v>169</v>
      </c>
      <c r="E130" s="163" t="s">
        <v>397</v>
      </c>
      <c r="F130" s="159">
        <f>F131</f>
        <v>20000</v>
      </c>
      <c r="G130" s="191"/>
    </row>
    <row r="131" spans="1:7" ht="48.75" customHeight="1" thickBot="1">
      <c r="A131" s="135" t="s">
        <v>171</v>
      </c>
      <c r="B131" s="135" t="s">
        <v>168</v>
      </c>
      <c r="C131" s="66" t="s">
        <v>344</v>
      </c>
      <c r="D131" s="136" t="s">
        <v>169</v>
      </c>
      <c r="E131" s="163" t="s">
        <v>321</v>
      </c>
      <c r="F131" s="159">
        <f>F132</f>
        <v>20000</v>
      </c>
      <c r="G131" s="191"/>
    </row>
    <row r="132" spans="1:7" ht="35.25" customHeight="1" thickBot="1">
      <c r="A132" s="135" t="s">
        <v>171</v>
      </c>
      <c r="B132" s="135" t="s">
        <v>168</v>
      </c>
      <c r="C132" s="66" t="s">
        <v>344</v>
      </c>
      <c r="D132" s="136" t="s">
        <v>338</v>
      </c>
      <c r="E132" s="163" t="s">
        <v>150</v>
      </c>
      <c r="F132" s="159">
        <v>20000</v>
      </c>
      <c r="G132" s="191"/>
    </row>
    <row r="133" spans="1:7" ht="51.75" customHeight="1" thickBot="1">
      <c r="A133" s="67" t="s">
        <v>171</v>
      </c>
      <c r="B133" s="67" t="s">
        <v>168</v>
      </c>
      <c r="C133" s="67" t="s">
        <v>191</v>
      </c>
      <c r="D133" s="67" t="s">
        <v>169</v>
      </c>
      <c r="E133" s="163" t="s">
        <v>300</v>
      </c>
      <c r="F133" s="159">
        <f>F134</f>
        <v>324844.53</v>
      </c>
      <c r="G133" s="191"/>
    </row>
    <row r="134" spans="1:7" ht="21.75" customHeight="1" thickBot="1">
      <c r="A134" s="67" t="s">
        <v>171</v>
      </c>
      <c r="B134" s="67" t="s">
        <v>168</v>
      </c>
      <c r="C134" s="67" t="s">
        <v>197</v>
      </c>
      <c r="D134" s="67" t="s">
        <v>169</v>
      </c>
      <c r="E134" s="163" t="s">
        <v>157</v>
      </c>
      <c r="F134" s="159">
        <f>F135+F144</f>
        <v>324844.53</v>
      </c>
      <c r="G134" s="191"/>
    </row>
    <row r="135" spans="1:7" ht="16.5" customHeight="1" thickBot="1">
      <c r="A135" s="67" t="s">
        <v>171</v>
      </c>
      <c r="B135" s="67" t="s">
        <v>168</v>
      </c>
      <c r="C135" s="67" t="s">
        <v>204</v>
      </c>
      <c r="D135" s="67" t="s">
        <v>169</v>
      </c>
      <c r="E135" s="163" t="s">
        <v>158</v>
      </c>
      <c r="F135" s="159">
        <f>F136+F141+F139</f>
        <v>305444</v>
      </c>
      <c r="G135" s="191"/>
    </row>
    <row r="136" spans="1:7" ht="18.75" customHeight="1" thickBot="1">
      <c r="A136" s="67" t="s">
        <v>171</v>
      </c>
      <c r="B136" s="67" t="s">
        <v>168</v>
      </c>
      <c r="C136" s="67" t="s">
        <v>203</v>
      </c>
      <c r="D136" s="67" t="s">
        <v>169</v>
      </c>
      <c r="E136" s="163" t="s">
        <v>322</v>
      </c>
      <c r="F136" s="159">
        <f>F137+F138</f>
        <v>152000</v>
      </c>
      <c r="G136" s="191"/>
    </row>
    <row r="137" spans="1:7" ht="31.5" customHeight="1" thickBot="1">
      <c r="A137" s="67" t="s">
        <v>171</v>
      </c>
      <c r="B137" s="67" t="s">
        <v>168</v>
      </c>
      <c r="C137" s="67" t="s">
        <v>203</v>
      </c>
      <c r="D137" s="67" t="s">
        <v>338</v>
      </c>
      <c r="E137" s="163" t="s">
        <v>150</v>
      </c>
      <c r="F137" s="159">
        <v>151900</v>
      </c>
      <c r="G137" s="191"/>
    </row>
    <row r="138" spans="1:7" ht="22.5" customHeight="1" thickBot="1">
      <c r="A138" s="67" t="s">
        <v>171</v>
      </c>
      <c r="B138" s="67" t="s">
        <v>168</v>
      </c>
      <c r="C138" s="67" t="s">
        <v>203</v>
      </c>
      <c r="D138" s="77" t="s">
        <v>339</v>
      </c>
      <c r="E138" s="163" t="s">
        <v>306</v>
      </c>
      <c r="F138" s="159">
        <v>100</v>
      </c>
      <c r="G138" s="191"/>
    </row>
    <row r="139" spans="1:7" ht="20.25" customHeight="1" thickBot="1">
      <c r="A139" s="77" t="s">
        <v>171</v>
      </c>
      <c r="B139" s="77" t="s">
        <v>168</v>
      </c>
      <c r="C139" s="77" t="s">
        <v>398</v>
      </c>
      <c r="D139" s="77" t="s">
        <v>169</v>
      </c>
      <c r="E139" s="163" t="s">
        <v>399</v>
      </c>
      <c r="F139" s="159">
        <f>F140</f>
        <v>9250</v>
      </c>
      <c r="G139" s="191"/>
    </row>
    <row r="140" spans="1:7" ht="30.75" customHeight="1" thickBot="1">
      <c r="A140" s="77" t="s">
        <v>171</v>
      </c>
      <c r="B140" s="77" t="s">
        <v>168</v>
      </c>
      <c r="C140" s="77" t="s">
        <v>398</v>
      </c>
      <c r="D140" s="77" t="s">
        <v>338</v>
      </c>
      <c r="E140" s="163" t="s">
        <v>150</v>
      </c>
      <c r="F140" s="159">
        <v>9250</v>
      </c>
      <c r="G140" s="191"/>
    </row>
    <row r="141" spans="1:7" ht="30.75" customHeight="1" thickBot="1">
      <c r="A141" s="77" t="s">
        <v>171</v>
      </c>
      <c r="B141" s="77" t="s">
        <v>168</v>
      </c>
      <c r="C141" s="77" t="s">
        <v>202</v>
      </c>
      <c r="D141" s="77" t="s">
        <v>169</v>
      </c>
      <c r="E141" s="163" t="s">
        <v>159</v>
      </c>
      <c r="F141" s="159">
        <f>F142+F143</f>
        <v>144194</v>
      </c>
      <c r="G141" s="191"/>
    </row>
    <row r="142" spans="1:7" ht="32.25" customHeight="1" thickBot="1">
      <c r="A142" s="67" t="s">
        <v>171</v>
      </c>
      <c r="B142" s="66" t="s">
        <v>168</v>
      </c>
      <c r="C142" s="77" t="s">
        <v>202</v>
      </c>
      <c r="D142" s="66" t="s">
        <v>338</v>
      </c>
      <c r="E142" s="163" t="s">
        <v>150</v>
      </c>
      <c r="F142" s="159">
        <v>129344</v>
      </c>
      <c r="G142" s="191"/>
    </row>
    <row r="143" spans="1:7" ht="22.5" customHeight="1" thickBot="1">
      <c r="A143" s="67" t="s">
        <v>171</v>
      </c>
      <c r="B143" s="66" t="s">
        <v>168</v>
      </c>
      <c r="C143" s="77" t="s">
        <v>202</v>
      </c>
      <c r="D143" s="77" t="s">
        <v>339</v>
      </c>
      <c r="E143" s="163" t="s">
        <v>306</v>
      </c>
      <c r="F143" s="159">
        <v>14850</v>
      </c>
      <c r="G143" s="191"/>
    </row>
    <row r="144" spans="1:7" ht="22.5" customHeight="1" thickBot="1">
      <c r="A144" s="67" t="s">
        <v>171</v>
      </c>
      <c r="B144" s="66" t="s">
        <v>168</v>
      </c>
      <c r="C144" s="67" t="s">
        <v>563</v>
      </c>
      <c r="D144" s="66" t="s">
        <v>169</v>
      </c>
      <c r="E144" s="163" t="s">
        <v>562</v>
      </c>
      <c r="F144" s="159">
        <f>F145</f>
        <v>19400.53</v>
      </c>
      <c r="G144" s="191"/>
    </row>
    <row r="145" spans="1:7" ht="32.25" customHeight="1" thickBot="1">
      <c r="A145" s="67" t="s">
        <v>171</v>
      </c>
      <c r="B145" s="66" t="s">
        <v>168</v>
      </c>
      <c r="C145" s="67" t="s">
        <v>563</v>
      </c>
      <c r="D145" s="66" t="s">
        <v>338</v>
      </c>
      <c r="E145" s="163" t="s">
        <v>150</v>
      </c>
      <c r="F145" s="159">
        <v>19400.53</v>
      </c>
      <c r="G145" s="191"/>
    </row>
    <row r="146" spans="1:7" ht="31.5" customHeight="1" thickBot="1">
      <c r="A146" s="172" t="s">
        <v>172</v>
      </c>
      <c r="B146" s="165" t="s">
        <v>166</v>
      </c>
      <c r="C146" s="165" t="s">
        <v>185</v>
      </c>
      <c r="D146" s="165" t="s">
        <v>169</v>
      </c>
      <c r="E146" s="170" t="s">
        <v>160</v>
      </c>
      <c r="F146" s="171">
        <f>F147+F158</f>
        <v>4299736.42</v>
      </c>
      <c r="G146" s="252"/>
    </row>
    <row r="147" spans="1:7" ht="22.5" customHeight="1" thickBot="1">
      <c r="A147" s="67" t="s">
        <v>172</v>
      </c>
      <c r="B147" s="66" t="s">
        <v>165</v>
      </c>
      <c r="C147" s="66" t="s">
        <v>185</v>
      </c>
      <c r="D147" s="66" t="s">
        <v>169</v>
      </c>
      <c r="E147" s="162" t="s">
        <v>161</v>
      </c>
      <c r="F147" s="158">
        <f>F148</f>
        <v>2933311.31</v>
      </c>
      <c r="G147" s="253"/>
    </row>
    <row r="148" spans="1:7" ht="50.25" customHeight="1" thickBot="1">
      <c r="A148" s="67" t="s">
        <v>172</v>
      </c>
      <c r="B148" s="66" t="s">
        <v>165</v>
      </c>
      <c r="C148" s="66" t="s">
        <v>191</v>
      </c>
      <c r="D148" s="66" t="s">
        <v>169</v>
      </c>
      <c r="E148" s="163" t="s">
        <v>300</v>
      </c>
      <c r="F148" s="159">
        <f>F149</f>
        <v>2933311.31</v>
      </c>
      <c r="G148" s="191"/>
    </row>
    <row r="149" spans="1:7" ht="48.75" customHeight="1" thickBot="1">
      <c r="A149" s="66" t="s">
        <v>172</v>
      </c>
      <c r="B149" s="66" t="s">
        <v>165</v>
      </c>
      <c r="C149" s="66" t="s">
        <v>190</v>
      </c>
      <c r="D149" s="66" t="s">
        <v>169</v>
      </c>
      <c r="E149" s="163" t="s">
        <v>301</v>
      </c>
      <c r="F149" s="159">
        <f>F150+F154</f>
        <v>2933311.31</v>
      </c>
      <c r="G149" s="191"/>
    </row>
    <row r="150" spans="1:7" ht="33.75" customHeight="1" thickBot="1">
      <c r="A150" s="66" t="s">
        <v>172</v>
      </c>
      <c r="B150" s="66" t="s">
        <v>165</v>
      </c>
      <c r="C150" s="66" t="s">
        <v>192</v>
      </c>
      <c r="D150" s="66" t="s">
        <v>169</v>
      </c>
      <c r="E150" s="163" t="s">
        <v>323</v>
      </c>
      <c r="F150" s="159">
        <f>F153+F152+F151</f>
        <v>2420873</v>
      </c>
      <c r="G150" s="191"/>
    </row>
    <row r="151" spans="1:7" ht="23.25" customHeight="1" thickBot="1">
      <c r="A151" s="66" t="s">
        <v>172</v>
      </c>
      <c r="B151" s="66" t="s">
        <v>165</v>
      </c>
      <c r="C151" s="66" t="s">
        <v>192</v>
      </c>
      <c r="D151" s="66" t="s">
        <v>496</v>
      </c>
      <c r="E151" s="163" t="s">
        <v>497</v>
      </c>
      <c r="F151" s="159">
        <v>2286134</v>
      </c>
      <c r="G151" s="191"/>
    </row>
    <row r="152" spans="1:7" ht="33.75" customHeight="1" thickBot="1">
      <c r="A152" s="66" t="s">
        <v>172</v>
      </c>
      <c r="B152" s="66" t="s">
        <v>165</v>
      </c>
      <c r="C152" s="66" t="s">
        <v>192</v>
      </c>
      <c r="D152" s="66" t="s">
        <v>338</v>
      </c>
      <c r="E152" s="156" t="s">
        <v>150</v>
      </c>
      <c r="F152" s="159">
        <v>97389</v>
      </c>
      <c r="G152" s="191"/>
    </row>
    <row r="153" spans="1:7" ht="19.5" customHeight="1" thickBot="1">
      <c r="A153" s="66" t="s">
        <v>172</v>
      </c>
      <c r="B153" s="66" t="s">
        <v>165</v>
      </c>
      <c r="C153" s="66" t="s">
        <v>192</v>
      </c>
      <c r="D153" s="66" t="s">
        <v>339</v>
      </c>
      <c r="E153" s="163" t="s">
        <v>306</v>
      </c>
      <c r="F153" s="159">
        <v>37350</v>
      </c>
      <c r="G153" s="191"/>
    </row>
    <row r="154" spans="1:7" ht="19.5" customHeight="1" thickBot="1">
      <c r="A154" s="66" t="s">
        <v>172</v>
      </c>
      <c r="B154" s="66" t="s">
        <v>165</v>
      </c>
      <c r="C154" s="67" t="s">
        <v>561</v>
      </c>
      <c r="D154" s="66" t="s">
        <v>169</v>
      </c>
      <c r="E154" s="163" t="s">
        <v>562</v>
      </c>
      <c r="F154" s="159">
        <f>F155+F156+F157</f>
        <v>512438.31</v>
      </c>
      <c r="G154" s="191"/>
    </row>
    <row r="155" spans="1:7" ht="19.5" customHeight="1" thickBot="1">
      <c r="A155" s="66" t="s">
        <v>172</v>
      </c>
      <c r="B155" s="66" t="s">
        <v>165</v>
      </c>
      <c r="C155" s="67" t="s">
        <v>561</v>
      </c>
      <c r="D155" s="66" t="s">
        <v>496</v>
      </c>
      <c r="E155" s="163" t="s">
        <v>497</v>
      </c>
      <c r="F155" s="159">
        <v>437734.97</v>
      </c>
      <c r="G155" s="191"/>
    </row>
    <row r="156" spans="1:7" ht="33" customHeight="1" thickBot="1">
      <c r="A156" s="66" t="s">
        <v>172</v>
      </c>
      <c r="B156" s="66" t="s">
        <v>165</v>
      </c>
      <c r="C156" s="67" t="s">
        <v>561</v>
      </c>
      <c r="D156" s="66" t="s">
        <v>338</v>
      </c>
      <c r="E156" s="156" t="s">
        <v>150</v>
      </c>
      <c r="F156" s="159">
        <v>66142.16</v>
      </c>
      <c r="G156" s="191"/>
    </row>
    <row r="157" spans="1:7" ht="17.25" customHeight="1" thickBot="1">
      <c r="A157" s="66" t="s">
        <v>172</v>
      </c>
      <c r="B157" s="66" t="s">
        <v>165</v>
      </c>
      <c r="C157" s="67" t="s">
        <v>561</v>
      </c>
      <c r="D157" s="66" t="s">
        <v>339</v>
      </c>
      <c r="E157" s="163" t="s">
        <v>306</v>
      </c>
      <c r="F157" s="159">
        <v>8561.18</v>
      </c>
      <c r="G157" s="191"/>
    </row>
    <row r="158" spans="1:7" ht="20.25" customHeight="1" thickBot="1">
      <c r="A158" s="51" t="s">
        <v>172</v>
      </c>
      <c r="B158" s="51" t="s">
        <v>170</v>
      </c>
      <c r="C158" s="51" t="s">
        <v>185</v>
      </c>
      <c r="D158" s="51" t="s">
        <v>169</v>
      </c>
      <c r="E158" s="162" t="s">
        <v>324</v>
      </c>
      <c r="F158" s="158">
        <f>F159</f>
        <v>1366425.1099999999</v>
      </c>
      <c r="G158" s="253"/>
    </row>
    <row r="159" spans="1:17" ht="50.25" customHeight="1" thickBot="1">
      <c r="A159" s="51" t="s">
        <v>172</v>
      </c>
      <c r="B159" s="51" t="s">
        <v>170</v>
      </c>
      <c r="C159" s="51" t="s">
        <v>191</v>
      </c>
      <c r="D159" s="51" t="s">
        <v>169</v>
      </c>
      <c r="E159" s="162" t="s">
        <v>300</v>
      </c>
      <c r="F159" s="158">
        <f>F160</f>
        <v>1366425.1099999999</v>
      </c>
      <c r="G159" s="253"/>
      <c r="K159" s="115"/>
      <c r="L159" s="112"/>
      <c r="M159" s="112"/>
      <c r="N159" s="112"/>
      <c r="O159" s="116"/>
      <c r="P159" s="114"/>
      <c r="Q159" s="111"/>
    </row>
    <row r="160" spans="1:17" ht="58.5" customHeight="1" thickBot="1">
      <c r="A160" s="66" t="s">
        <v>172</v>
      </c>
      <c r="B160" s="66" t="s">
        <v>170</v>
      </c>
      <c r="C160" s="66" t="s">
        <v>190</v>
      </c>
      <c r="D160" s="66" t="s">
        <v>169</v>
      </c>
      <c r="E160" s="163" t="s">
        <v>301</v>
      </c>
      <c r="F160" s="159">
        <f>F161+F167</f>
        <v>1366425.1099999999</v>
      </c>
      <c r="G160" s="191"/>
      <c r="K160" s="115"/>
      <c r="L160" s="112"/>
      <c r="M160" s="112"/>
      <c r="N160" s="112"/>
      <c r="O160" s="116"/>
      <c r="P160" s="114"/>
      <c r="Q160" s="111"/>
    </row>
    <row r="161" spans="1:17" ht="36" customHeight="1" thickBot="1">
      <c r="A161" s="66" t="s">
        <v>172</v>
      </c>
      <c r="B161" s="66" t="s">
        <v>170</v>
      </c>
      <c r="C161" s="66" t="s">
        <v>400</v>
      </c>
      <c r="D161" s="66" t="s">
        <v>169</v>
      </c>
      <c r="E161" s="163" t="s">
        <v>401</v>
      </c>
      <c r="F161" s="159">
        <f>F164+F162+F163</f>
        <v>1233060.92</v>
      </c>
      <c r="G161" s="191"/>
      <c r="K161" s="115"/>
      <c r="L161" s="112"/>
      <c r="M161" s="112"/>
      <c r="N161" s="112"/>
      <c r="O161" s="116"/>
      <c r="P161" s="114"/>
      <c r="Q161" s="111"/>
    </row>
    <row r="162" spans="1:17" ht="15.75" customHeight="1" thickBot="1">
      <c r="A162" s="66" t="s">
        <v>172</v>
      </c>
      <c r="B162" s="66" t="s">
        <v>170</v>
      </c>
      <c r="C162" s="66" t="s">
        <v>400</v>
      </c>
      <c r="D162" s="66" t="s">
        <v>496</v>
      </c>
      <c r="E162" s="163" t="s">
        <v>498</v>
      </c>
      <c r="F162" s="159">
        <v>8260.92</v>
      </c>
      <c r="G162" s="191"/>
      <c r="K162" s="115"/>
      <c r="L162" s="112"/>
      <c r="M162" s="112"/>
      <c r="N162" s="112"/>
      <c r="O162" s="116"/>
      <c r="P162" s="114"/>
      <c r="Q162" s="111"/>
    </row>
    <row r="163" spans="1:17" ht="31.5" customHeight="1" thickBot="1">
      <c r="A163" s="66" t="s">
        <v>172</v>
      </c>
      <c r="B163" s="66" t="s">
        <v>170</v>
      </c>
      <c r="C163" s="66" t="s">
        <v>400</v>
      </c>
      <c r="D163" s="66" t="s">
        <v>338</v>
      </c>
      <c r="E163" s="156" t="s">
        <v>150</v>
      </c>
      <c r="F163" s="159">
        <v>90</v>
      </c>
      <c r="G163" s="191"/>
      <c r="K163" s="115"/>
      <c r="L163" s="112"/>
      <c r="M163" s="112"/>
      <c r="N163" s="112"/>
      <c r="O163" s="116"/>
      <c r="P163" s="114"/>
      <c r="Q163" s="111"/>
    </row>
    <row r="164" spans="1:7" ht="95.25" customHeight="1" thickBot="1">
      <c r="A164" s="66" t="s">
        <v>172</v>
      </c>
      <c r="B164" s="66" t="s">
        <v>170</v>
      </c>
      <c r="C164" s="66" t="s">
        <v>189</v>
      </c>
      <c r="D164" s="66" t="s">
        <v>169</v>
      </c>
      <c r="E164" s="163" t="s">
        <v>325</v>
      </c>
      <c r="F164" s="156">
        <f>F165+F166</f>
        <v>1224710</v>
      </c>
      <c r="G164" s="243"/>
    </row>
    <row r="165" spans="1:7" ht="32.25" customHeight="1" thickBot="1">
      <c r="A165" s="66" t="s">
        <v>172</v>
      </c>
      <c r="B165" s="66" t="s">
        <v>170</v>
      </c>
      <c r="C165" s="66" t="s">
        <v>189</v>
      </c>
      <c r="D165" s="66" t="s">
        <v>336</v>
      </c>
      <c r="E165" s="163" t="s">
        <v>326</v>
      </c>
      <c r="F165" s="156">
        <v>1210560</v>
      </c>
      <c r="G165" s="243"/>
    </row>
    <row r="166" spans="1:7" ht="15.75" customHeight="1" thickBot="1">
      <c r="A166" s="66" t="s">
        <v>172</v>
      </c>
      <c r="B166" s="66" t="s">
        <v>170</v>
      </c>
      <c r="C166" s="66" t="s">
        <v>189</v>
      </c>
      <c r="D166" s="66" t="s">
        <v>339</v>
      </c>
      <c r="E166" s="163" t="s">
        <v>306</v>
      </c>
      <c r="F166" s="156">
        <v>14150</v>
      </c>
      <c r="G166" s="243"/>
    </row>
    <row r="167" spans="1:7" ht="15.75" customHeight="1" thickBot="1">
      <c r="A167" s="66" t="s">
        <v>172</v>
      </c>
      <c r="B167" s="66" t="s">
        <v>170</v>
      </c>
      <c r="C167" s="67" t="s">
        <v>561</v>
      </c>
      <c r="D167" s="66" t="s">
        <v>169</v>
      </c>
      <c r="E167" s="163" t="s">
        <v>562</v>
      </c>
      <c r="F167" s="156">
        <f>F168+F169</f>
        <v>133364.19</v>
      </c>
      <c r="G167" s="243"/>
    </row>
    <row r="168" spans="1:7" ht="15.75" customHeight="1" thickBot="1">
      <c r="A168" s="66" t="s">
        <v>172</v>
      </c>
      <c r="B168" s="66" t="s">
        <v>170</v>
      </c>
      <c r="C168" s="67" t="s">
        <v>561</v>
      </c>
      <c r="D168" s="66" t="s">
        <v>496</v>
      </c>
      <c r="E168" s="163" t="s">
        <v>497</v>
      </c>
      <c r="F168" s="156">
        <v>800</v>
      </c>
      <c r="G168" s="243"/>
    </row>
    <row r="169" spans="1:7" ht="30" customHeight="1" thickBot="1">
      <c r="A169" s="66" t="s">
        <v>172</v>
      </c>
      <c r="B169" s="66" t="s">
        <v>170</v>
      </c>
      <c r="C169" s="67" t="s">
        <v>561</v>
      </c>
      <c r="D169" s="66" t="s">
        <v>336</v>
      </c>
      <c r="E169" s="163" t="s">
        <v>326</v>
      </c>
      <c r="F169" s="156">
        <v>132564.19</v>
      </c>
      <c r="G169" s="243"/>
    </row>
    <row r="170" spans="1:7" ht="18" customHeight="1" thickBot="1">
      <c r="A170" s="165" t="s">
        <v>26</v>
      </c>
      <c r="B170" s="165" t="s">
        <v>166</v>
      </c>
      <c r="C170" s="165" t="s">
        <v>185</v>
      </c>
      <c r="D170" s="165" t="s">
        <v>169</v>
      </c>
      <c r="E170" s="170" t="s">
        <v>327</v>
      </c>
      <c r="F170" s="173">
        <f>F171+F177</f>
        <v>375394.82</v>
      </c>
      <c r="G170" s="260"/>
    </row>
    <row r="171" spans="1:7" ht="19.5" customHeight="1" thickBot="1">
      <c r="A171" s="66" t="s">
        <v>26</v>
      </c>
      <c r="B171" s="66" t="s">
        <v>165</v>
      </c>
      <c r="C171" s="66" t="s">
        <v>185</v>
      </c>
      <c r="D171" s="66" t="s">
        <v>169</v>
      </c>
      <c r="E171" s="169" t="s">
        <v>162</v>
      </c>
      <c r="F171" s="156">
        <f>F172</f>
        <v>235450</v>
      </c>
      <c r="G171" s="243"/>
    </row>
    <row r="172" spans="1:7" ht="45" customHeight="1" thickBot="1">
      <c r="A172" s="66" t="s">
        <v>26</v>
      </c>
      <c r="B172" s="66" t="s">
        <v>165</v>
      </c>
      <c r="C172" s="66" t="s">
        <v>186</v>
      </c>
      <c r="D172" s="66" t="s">
        <v>169</v>
      </c>
      <c r="E172" s="163" t="s">
        <v>328</v>
      </c>
      <c r="F172" s="156">
        <f>F173</f>
        <v>235450</v>
      </c>
      <c r="G172" s="243"/>
    </row>
    <row r="173" spans="1:7" ht="36" customHeight="1" thickBot="1">
      <c r="A173" s="66" t="s">
        <v>26</v>
      </c>
      <c r="B173" s="66" t="s">
        <v>165</v>
      </c>
      <c r="C173" s="66" t="s">
        <v>187</v>
      </c>
      <c r="D173" s="66" t="s">
        <v>169</v>
      </c>
      <c r="E173" s="163" t="s">
        <v>188</v>
      </c>
      <c r="F173" s="156">
        <f>F174</f>
        <v>235450</v>
      </c>
      <c r="G173" s="243"/>
    </row>
    <row r="174" spans="1:7" ht="33" customHeight="1" thickBot="1">
      <c r="A174" s="66" t="s">
        <v>26</v>
      </c>
      <c r="B174" s="66" t="s">
        <v>165</v>
      </c>
      <c r="C174" s="66" t="s">
        <v>329</v>
      </c>
      <c r="D174" s="66" t="s">
        <v>169</v>
      </c>
      <c r="E174" s="163" t="s">
        <v>163</v>
      </c>
      <c r="F174" s="156">
        <f>F175</f>
        <v>235450</v>
      </c>
      <c r="G174" s="243"/>
    </row>
    <row r="175" spans="1:7" ht="33.75" customHeight="1" thickBot="1">
      <c r="A175" s="66" t="s">
        <v>26</v>
      </c>
      <c r="B175" s="66" t="s">
        <v>165</v>
      </c>
      <c r="C175" s="66" t="s">
        <v>330</v>
      </c>
      <c r="D175" s="66" t="s">
        <v>169</v>
      </c>
      <c r="E175" s="163" t="s">
        <v>331</v>
      </c>
      <c r="F175" s="156">
        <f>F176</f>
        <v>235450</v>
      </c>
      <c r="G175" s="243"/>
    </row>
    <row r="176" spans="1:7" ht="31.5" customHeight="1" thickBot="1">
      <c r="A176" s="66" t="s">
        <v>26</v>
      </c>
      <c r="B176" s="66" t="s">
        <v>165</v>
      </c>
      <c r="C176" s="66" t="s">
        <v>330</v>
      </c>
      <c r="D176" s="66" t="s">
        <v>345</v>
      </c>
      <c r="E176" s="163" t="s">
        <v>164</v>
      </c>
      <c r="F176" s="156">
        <v>235450</v>
      </c>
      <c r="G176" s="243"/>
    </row>
    <row r="177" spans="1:7" ht="20.25" customHeight="1" thickBot="1">
      <c r="A177" s="66" t="s">
        <v>26</v>
      </c>
      <c r="B177" s="66" t="s">
        <v>168</v>
      </c>
      <c r="C177" s="66" t="s">
        <v>185</v>
      </c>
      <c r="D177" s="66" t="s">
        <v>169</v>
      </c>
      <c r="E177" s="163" t="s">
        <v>332</v>
      </c>
      <c r="F177" s="156">
        <f>F178+F183</f>
        <v>139944.82</v>
      </c>
      <c r="G177" s="243"/>
    </row>
    <row r="178" spans="1:7" ht="49.5" customHeight="1" thickBot="1">
      <c r="A178" s="66" t="s">
        <v>26</v>
      </c>
      <c r="B178" s="66" t="s">
        <v>168</v>
      </c>
      <c r="C178" s="66" t="s">
        <v>186</v>
      </c>
      <c r="D178" s="66" t="s">
        <v>169</v>
      </c>
      <c r="E178" s="163" t="s">
        <v>333</v>
      </c>
      <c r="F178" s="156">
        <f>F179</f>
        <v>5000</v>
      </c>
      <c r="G178" s="243"/>
    </row>
    <row r="179" spans="1:7" ht="26.25" customHeight="1" thickBot="1">
      <c r="A179" s="66" t="s">
        <v>26</v>
      </c>
      <c r="B179" s="66" t="s">
        <v>168</v>
      </c>
      <c r="C179" s="66" t="s">
        <v>187</v>
      </c>
      <c r="D179" s="66" t="s">
        <v>169</v>
      </c>
      <c r="E179" s="163" t="s">
        <v>188</v>
      </c>
      <c r="F179" s="156">
        <f>F180</f>
        <v>5000</v>
      </c>
      <c r="G179" s="243"/>
    </row>
    <row r="180" spans="1:7" ht="35.25" customHeight="1" thickBot="1">
      <c r="A180" s="66" t="s">
        <v>26</v>
      </c>
      <c r="B180" s="66" t="s">
        <v>168</v>
      </c>
      <c r="C180" s="66" t="s">
        <v>329</v>
      </c>
      <c r="D180" s="66" t="s">
        <v>169</v>
      </c>
      <c r="E180" s="163" t="s">
        <v>163</v>
      </c>
      <c r="F180" s="156">
        <f>F181</f>
        <v>5000</v>
      </c>
      <c r="G180" s="243"/>
    </row>
    <row r="181" spans="1:7" ht="36" customHeight="1" thickBot="1">
      <c r="A181" s="77" t="s">
        <v>26</v>
      </c>
      <c r="B181" s="77" t="s">
        <v>168</v>
      </c>
      <c r="C181" s="66" t="s">
        <v>330</v>
      </c>
      <c r="D181" s="66" t="s">
        <v>169</v>
      </c>
      <c r="E181" s="163" t="s">
        <v>334</v>
      </c>
      <c r="F181" s="156">
        <f>F182</f>
        <v>5000</v>
      </c>
      <c r="G181" s="243"/>
    </row>
    <row r="182" spans="1:7" ht="30" customHeight="1" thickBot="1">
      <c r="A182" s="77" t="s">
        <v>26</v>
      </c>
      <c r="B182" s="77" t="s">
        <v>168</v>
      </c>
      <c r="C182" s="66" t="s">
        <v>330</v>
      </c>
      <c r="D182" s="66" t="s">
        <v>345</v>
      </c>
      <c r="E182" s="163" t="s">
        <v>164</v>
      </c>
      <c r="F182" s="156">
        <v>5000</v>
      </c>
      <c r="G182" s="243"/>
    </row>
    <row r="183" spans="1:7" ht="50.25" customHeight="1" thickBot="1">
      <c r="A183" s="66" t="s">
        <v>26</v>
      </c>
      <c r="B183" s="66" t="s">
        <v>168</v>
      </c>
      <c r="C183" s="66" t="s">
        <v>449</v>
      </c>
      <c r="D183" s="66" t="s">
        <v>169</v>
      </c>
      <c r="E183" s="211" t="s">
        <v>450</v>
      </c>
      <c r="F183" s="156">
        <f>F184</f>
        <v>134944.82</v>
      </c>
      <c r="G183" s="243"/>
    </row>
    <row r="184" spans="1:7" ht="56.25" customHeight="1" thickBot="1">
      <c r="A184" s="66" t="s">
        <v>26</v>
      </c>
      <c r="B184" s="66" t="s">
        <v>168</v>
      </c>
      <c r="C184" s="66" t="s">
        <v>190</v>
      </c>
      <c r="D184" s="66" t="s">
        <v>169</v>
      </c>
      <c r="E184" s="211" t="s">
        <v>451</v>
      </c>
      <c r="F184" s="156">
        <f>F185</f>
        <v>134944.82</v>
      </c>
      <c r="G184" s="243"/>
    </row>
    <row r="185" spans="1:7" ht="66" customHeight="1" thickBot="1">
      <c r="A185" s="66" t="s">
        <v>26</v>
      </c>
      <c r="B185" s="66" t="s">
        <v>168</v>
      </c>
      <c r="C185" s="66" t="s">
        <v>452</v>
      </c>
      <c r="D185" s="66" t="s">
        <v>169</v>
      </c>
      <c r="E185" s="212" t="s">
        <v>453</v>
      </c>
      <c r="F185" s="156">
        <f>F186</f>
        <v>134944.82</v>
      </c>
      <c r="G185" s="243"/>
    </row>
    <row r="186" spans="1:7" ht="21" customHeight="1" thickBot="1">
      <c r="A186" s="66" t="s">
        <v>26</v>
      </c>
      <c r="B186" s="66" t="s">
        <v>168</v>
      </c>
      <c r="C186" s="66" t="s">
        <v>452</v>
      </c>
      <c r="D186" s="66" t="s">
        <v>496</v>
      </c>
      <c r="E186" s="163" t="s">
        <v>497</v>
      </c>
      <c r="F186" s="156">
        <v>134944.82</v>
      </c>
      <c r="G186" s="243"/>
    </row>
    <row r="187" spans="1:7" ht="19.5" customHeight="1" thickBot="1">
      <c r="A187" s="172" t="s">
        <v>28</v>
      </c>
      <c r="B187" s="172" t="s">
        <v>166</v>
      </c>
      <c r="C187" s="174" t="s">
        <v>185</v>
      </c>
      <c r="D187" s="165" t="s">
        <v>169</v>
      </c>
      <c r="E187" s="170" t="s">
        <v>174</v>
      </c>
      <c r="F187" s="173">
        <f>F188</f>
        <v>10000</v>
      </c>
      <c r="G187" s="260"/>
    </row>
    <row r="188" spans="1:7" ht="19.5" customHeight="1" thickBot="1">
      <c r="A188" s="75" t="s">
        <v>28</v>
      </c>
      <c r="B188" s="75" t="s">
        <v>165</v>
      </c>
      <c r="C188" s="76" t="s">
        <v>185</v>
      </c>
      <c r="D188" s="76" t="s">
        <v>169</v>
      </c>
      <c r="E188" s="163" t="s">
        <v>174</v>
      </c>
      <c r="F188" s="156">
        <f>F189</f>
        <v>10000</v>
      </c>
      <c r="G188" s="243"/>
    </row>
    <row r="189" spans="1:7" ht="29.25" customHeight="1" thickBot="1">
      <c r="A189" s="75" t="s">
        <v>28</v>
      </c>
      <c r="B189" s="75" t="s">
        <v>165</v>
      </c>
      <c r="C189" s="76" t="s">
        <v>182</v>
      </c>
      <c r="D189" s="66" t="s">
        <v>169</v>
      </c>
      <c r="E189" s="163" t="s">
        <v>335</v>
      </c>
      <c r="F189" s="156">
        <f>F190</f>
        <v>10000</v>
      </c>
      <c r="G189" s="243"/>
    </row>
    <row r="190" spans="1:7" ht="33.75" customHeight="1" thickBot="1">
      <c r="A190" s="67" t="s">
        <v>28</v>
      </c>
      <c r="B190" s="66" t="s">
        <v>165</v>
      </c>
      <c r="C190" s="66" t="s">
        <v>183</v>
      </c>
      <c r="D190" s="66" t="s">
        <v>169</v>
      </c>
      <c r="E190" s="163" t="s">
        <v>184</v>
      </c>
      <c r="F190" s="156">
        <f>F191</f>
        <v>10000</v>
      </c>
      <c r="G190" s="243"/>
    </row>
    <row r="191" spans="1:7" ht="21" customHeight="1" thickBot="1">
      <c r="A191" s="67" t="s">
        <v>28</v>
      </c>
      <c r="B191" s="66" t="s">
        <v>165</v>
      </c>
      <c r="C191" s="66" t="s">
        <v>346</v>
      </c>
      <c r="D191" s="66" t="s">
        <v>169</v>
      </c>
      <c r="E191" s="163" t="s">
        <v>175</v>
      </c>
      <c r="F191" s="156">
        <f>F192</f>
        <v>10000</v>
      </c>
      <c r="G191" s="243"/>
    </row>
    <row r="192" spans="1:7" ht="36.75" customHeight="1" thickBot="1">
      <c r="A192" s="66" t="s">
        <v>28</v>
      </c>
      <c r="B192" s="66" t="s">
        <v>165</v>
      </c>
      <c r="C192" s="67" t="s">
        <v>346</v>
      </c>
      <c r="D192" s="66" t="s">
        <v>338</v>
      </c>
      <c r="E192" s="163" t="s">
        <v>150</v>
      </c>
      <c r="F192" s="156">
        <v>10000</v>
      </c>
      <c r="G192" s="243"/>
    </row>
    <row r="193" spans="1:7" ht="36.75" customHeight="1">
      <c r="A193" s="165" t="s">
        <v>25</v>
      </c>
      <c r="B193" s="165" t="s">
        <v>166</v>
      </c>
      <c r="C193" s="172" t="s">
        <v>185</v>
      </c>
      <c r="D193" s="165" t="s">
        <v>169</v>
      </c>
      <c r="E193" s="272" t="s">
        <v>554</v>
      </c>
      <c r="F193" s="272">
        <f>F194</f>
        <v>6994.7</v>
      </c>
      <c r="G193" s="243"/>
    </row>
    <row r="194" spans="1:7" ht="36.75" customHeight="1">
      <c r="A194" s="66" t="s">
        <v>25</v>
      </c>
      <c r="B194" s="66" t="s">
        <v>165</v>
      </c>
      <c r="C194" s="67" t="s">
        <v>185</v>
      </c>
      <c r="D194" s="66" t="s">
        <v>169</v>
      </c>
      <c r="E194" s="266" t="s">
        <v>555</v>
      </c>
      <c r="F194" s="266">
        <f>F195</f>
        <v>6994.7</v>
      </c>
      <c r="G194" s="243"/>
    </row>
    <row r="195" spans="1:7" ht="49.5" customHeight="1">
      <c r="A195" s="66" t="s">
        <v>25</v>
      </c>
      <c r="B195" s="66" t="s">
        <v>165</v>
      </c>
      <c r="C195" s="66" t="s">
        <v>449</v>
      </c>
      <c r="D195" s="66" t="s">
        <v>169</v>
      </c>
      <c r="E195" s="211" t="s">
        <v>450</v>
      </c>
      <c r="F195" s="266">
        <f>F196</f>
        <v>6994.7</v>
      </c>
      <c r="G195" s="243"/>
    </row>
    <row r="196" spans="1:7" ht="36.75" customHeight="1">
      <c r="A196" s="66" t="s">
        <v>25</v>
      </c>
      <c r="B196" s="66" t="s">
        <v>165</v>
      </c>
      <c r="C196" s="66" t="s">
        <v>190</v>
      </c>
      <c r="D196" s="66" t="s">
        <v>169</v>
      </c>
      <c r="E196" s="211" t="s">
        <v>451</v>
      </c>
      <c r="F196" s="266">
        <f>F197</f>
        <v>6994.7</v>
      </c>
      <c r="G196" s="243"/>
    </row>
    <row r="197" spans="1:7" ht="18.75" customHeight="1">
      <c r="A197" s="66" t="s">
        <v>25</v>
      </c>
      <c r="B197" s="66" t="s">
        <v>165</v>
      </c>
      <c r="C197" s="67" t="s">
        <v>556</v>
      </c>
      <c r="D197" s="66" t="s">
        <v>169</v>
      </c>
      <c r="E197" s="266" t="s">
        <v>557</v>
      </c>
      <c r="F197" s="266">
        <f>F198</f>
        <v>6994.7</v>
      </c>
      <c r="G197" s="243"/>
    </row>
    <row r="198" spans="1:7" ht="18.75" customHeight="1">
      <c r="A198" s="66" t="s">
        <v>25</v>
      </c>
      <c r="B198" s="66" t="s">
        <v>165</v>
      </c>
      <c r="C198" s="67" t="s">
        <v>556</v>
      </c>
      <c r="D198" s="66" t="s">
        <v>558</v>
      </c>
      <c r="E198" s="266" t="s">
        <v>559</v>
      </c>
      <c r="F198" s="266">
        <v>6994.7</v>
      </c>
      <c r="G198" s="243"/>
    </row>
    <row r="199" spans="1:7" ht="35.25" customHeight="1">
      <c r="A199" s="165" t="s">
        <v>590</v>
      </c>
      <c r="B199" s="165" t="s">
        <v>166</v>
      </c>
      <c r="C199" s="172" t="s">
        <v>185</v>
      </c>
      <c r="D199" s="165" t="s">
        <v>169</v>
      </c>
      <c r="E199" s="272" t="s">
        <v>591</v>
      </c>
      <c r="F199" s="272">
        <f>F200</f>
        <v>524000</v>
      </c>
      <c r="G199" s="243"/>
    </row>
    <row r="200" spans="1:7" ht="18.75" customHeight="1">
      <c r="A200" s="66" t="s">
        <v>590</v>
      </c>
      <c r="B200" s="66" t="s">
        <v>168</v>
      </c>
      <c r="C200" s="67" t="s">
        <v>185</v>
      </c>
      <c r="D200" s="66" t="s">
        <v>169</v>
      </c>
      <c r="E200" s="266" t="s">
        <v>592</v>
      </c>
      <c r="F200" s="266">
        <f>F201</f>
        <v>524000</v>
      </c>
      <c r="G200" s="243"/>
    </row>
    <row r="201" spans="1:7" ht="53.25" customHeight="1">
      <c r="A201" s="66" t="s">
        <v>590</v>
      </c>
      <c r="B201" s="66" t="s">
        <v>168</v>
      </c>
      <c r="C201" s="66" t="s">
        <v>449</v>
      </c>
      <c r="D201" s="66" t="s">
        <v>169</v>
      </c>
      <c r="E201" s="211" t="s">
        <v>450</v>
      </c>
      <c r="F201" s="266">
        <f>F202</f>
        <v>524000</v>
      </c>
      <c r="G201" s="243"/>
    </row>
    <row r="202" spans="1:7" ht="56.25" customHeight="1">
      <c r="A202" s="66" t="s">
        <v>590</v>
      </c>
      <c r="B202" s="66" t="s">
        <v>168</v>
      </c>
      <c r="C202" s="66" t="s">
        <v>190</v>
      </c>
      <c r="D202" s="66" t="s">
        <v>169</v>
      </c>
      <c r="E202" s="211" t="s">
        <v>451</v>
      </c>
      <c r="F202" s="266">
        <f>F203</f>
        <v>524000</v>
      </c>
      <c r="G202" s="243"/>
    </row>
    <row r="203" spans="1:7" ht="52.5" customHeight="1">
      <c r="A203" s="66" t="s">
        <v>590</v>
      </c>
      <c r="B203" s="66" t="s">
        <v>168</v>
      </c>
      <c r="C203" s="67" t="s">
        <v>593</v>
      </c>
      <c r="D203" s="66" t="s">
        <v>169</v>
      </c>
      <c r="E203" s="266" t="s">
        <v>594</v>
      </c>
      <c r="F203" s="266">
        <f>F204</f>
        <v>524000</v>
      </c>
      <c r="G203" s="243"/>
    </row>
    <row r="204" spans="1:7" ht="18.75" customHeight="1">
      <c r="A204" s="66" t="s">
        <v>590</v>
      </c>
      <c r="B204" s="66" t="s">
        <v>168</v>
      </c>
      <c r="C204" s="67" t="s">
        <v>593</v>
      </c>
      <c r="D204" s="66" t="s">
        <v>595</v>
      </c>
      <c r="E204" s="266" t="s">
        <v>596</v>
      </c>
      <c r="F204" s="266">
        <v>524000</v>
      </c>
      <c r="G204" s="243"/>
    </row>
    <row r="205" spans="1:8" ht="15.75">
      <c r="A205" s="119"/>
      <c r="B205" s="119"/>
      <c r="C205" s="119"/>
      <c r="D205" s="119"/>
      <c r="E205" s="120" t="s">
        <v>33</v>
      </c>
      <c r="F205" s="121">
        <f>F187+F170+F146+F96+F78+F56+F8+F49+F193+F199</f>
        <v>18368044.82</v>
      </c>
      <c r="G205" s="261" t="s">
        <v>529</v>
      </c>
      <c r="H205" s="39"/>
    </row>
  </sheetData>
  <sheetProtection/>
  <mergeCells count="3">
    <mergeCell ref="A3:F3"/>
    <mergeCell ref="A1:F1"/>
    <mergeCell ref="E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2020-12-30T07:51:03Z</dcterms:modified>
  <cp:category/>
  <cp:version/>
  <cp:contentType/>
  <cp:contentStatus/>
</cp:coreProperties>
</file>