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20" windowHeight="8010" tabRatio="973" firstSheet="1" activeTab="1"/>
  </bookViews>
  <sheets>
    <sheet name="общ." sheetId="1" state="hidden" r:id="rId1"/>
    <sheet name="ист.20г" sheetId="2" r:id="rId2"/>
    <sheet name="ист.21-22г (2)" sheetId="3" state="hidden" r:id="rId3"/>
    <sheet name="Гл адм.дох." sheetId="4" state="hidden" r:id="rId4"/>
    <sheet name="Гл.адм.диф." sheetId="5" state="hidden" r:id="rId5"/>
    <sheet name="Дох,20г" sheetId="6" r:id="rId6"/>
    <sheet name="Дох,21,22г" sheetId="7" state="hidden" r:id="rId7"/>
    <sheet name="Гл.распор." sheetId="8" state="hidden" r:id="rId8"/>
    <sheet name="расход,20г" sheetId="9" r:id="rId9"/>
    <sheet name="расход,21,22г" sheetId="10" state="hidden" r:id="rId10"/>
    <sheet name="Вед.стр.21,22г" sheetId="11" state="hidden" r:id="rId11"/>
    <sheet name="МП,21,22" sheetId="12" state="hidden" r:id="rId12"/>
    <sheet name="Налоги" sheetId="13" state="hidden" r:id="rId13"/>
    <sheet name="Вед.стр.20г" sheetId="14" r:id="rId14"/>
    <sheet name="МП,20г" sheetId="15" r:id="rId15"/>
    <sheet name="КР,20-22г" sheetId="16" state="hidden" r:id="rId16"/>
    <sheet name="Лист1" sheetId="17" r:id="rId17"/>
  </sheets>
  <definedNames>
    <definedName name="_xlnm.Print_Area" localSheetId="13">'Вед.стр.20г'!$A$1:$H$190</definedName>
    <definedName name="_xlnm.Print_Area" localSheetId="3">'Гл адм.дох.'!$A$1:$C$34</definedName>
    <definedName name="_xlnm.Print_Area" localSheetId="14">'МП,20г'!$A$1:$H$63</definedName>
    <definedName name="_xlnm.Print_Area" localSheetId="11">'МП,21,22'!$A$1:$H$27</definedName>
    <definedName name="_xlnm.Print_Area" localSheetId="0">'общ.'!$A$1:$G$31</definedName>
    <definedName name="_xlnm.Print_Area" localSheetId="8">'расход,20г'!$A$1:$G$190</definedName>
    <definedName name="_xlnm.Print_Area" localSheetId="9">'расход,21,22г'!$A$1:$H$112</definedName>
  </definedNames>
  <calcPr fullCalcOnLoad="1"/>
</workbook>
</file>

<file path=xl/sharedStrings.xml><?xml version="1.0" encoding="utf-8"?>
<sst xmlns="http://schemas.openxmlformats.org/spreadsheetml/2006/main" count="4047" uniqueCount="602">
  <si>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</si>
  <si>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</si>
  <si>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</si>
  <si>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</si>
  <si>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</si>
  <si>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</si>
  <si>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</si>
  <si>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</si>
  <si>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</si>
  <si>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</si>
  <si>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</si>
  <si>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</si>
  <si>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</si>
  <si>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</si>
  <si>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</si>
  <si>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</si>
  <si>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</si>
  <si>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</si>
  <si>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</si>
  <si>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</si>
  <si>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</si>
  <si>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</si>
  <si>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</si>
  <si>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</si>
  <si>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</si>
  <si>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</si>
  <si>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</si>
  <si>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</si>
  <si>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</si>
  <si>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</si>
  <si>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</si>
  <si>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</si>
  <si>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</si>
  <si>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</si>
  <si>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</si>
  <si>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</si>
  <si>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</si>
  <si>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</si>
  <si>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</si>
  <si>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</si>
  <si>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</si>
  <si>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</si>
  <si>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</si>
  <si>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</si>
  <si>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</si>
  <si>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</si>
  <si>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</si>
  <si>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</si>
  <si>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</si>
  <si>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</si>
  <si>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</si>
  <si>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</si>
  <si>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</si>
  <si>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</si>
  <si>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</si>
  <si>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</si>
  <si>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</si>
  <si>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</si>
  <si>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</si>
  <si>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</si>
  <si>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</si>
  <si>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</si>
  <si>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</si>
  <si>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</si>
  <si>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</si>
  <si>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</si>
  <si>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</si>
  <si>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</si>
  <si>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</si>
  <si>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</si>
  <si>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</si>
  <si>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</si>
  <si>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</si>
  <si>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</si>
  <si>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</si>
  <si>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</si>
  <si>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</si>
  <si>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</si>
  <si>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</si>
  <si>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</si>
  <si>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</si>
  <si>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</si>
  <si>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</si>
  <si>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</si>
  <si>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</si>
  <si>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</si>
  <si>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</si>
  <si>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</si>
  <si>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</si>
  <si>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</si>
  <si>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</si>
  <si>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</si>
  <si>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</si>
  <si>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</si>
  <si>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</si>
  <si>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2 08 05000 10 0000 180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</si>
  <si>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</si>
  <si>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</si>
  <si>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</si>
  <si>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</si>
  <si>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</si>
  <si>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</si>
  <si>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</si>
  <si>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</si>
  <si>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</si>
  <si>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</si>
  <si>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</si>
  <si>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</si>
  <si>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</si>
  <si>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</si>
  <si>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</si>
  <si>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</si>
  <si>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</si>
  <si>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</si>
  <si>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</si>
  <si>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</si>
  <si>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</si>
  <si>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</si>
  <si>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</si>
  <si>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</si>
  <si>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</si>
  <si>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</si>
  <si>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</si>
  <si>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</si>
  <si>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</si>
  <si>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</si>
  <si>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</si>
  <si>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</si>
  <si>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</si>
  <si>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</si>
  <si>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</si>
  <si>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</si>
  <si>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</si>
  <si>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</si>
  <si>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</si>
  <si>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</si>
  <si>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</si>
  <si>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</si>
  <si>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</si>
  <si>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</si>
  <si>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</si>
  <si>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</si>
  <si>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</si>
  <si>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</si>
  <si>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</si>
  <si>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</si>
  <si>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</si>
  <si>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</si>
  <si>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</si>
  <si>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</si>
  <si>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</si>
  <si>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</si>
  <si>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</si>
  <si>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</si>
  <si>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</si>
  <si>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</si>
  <si>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</si>
  <si>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</si>
  <si>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</si>
  <si>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</si>
  <si>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</si>
  <si>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</si>
  <si>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</si>
  <si>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</si>
  <si>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</si>
  <si>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</si>
  <si>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</si>
  <si>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</si>
  <si>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</si>
  <si>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</si>
  <si>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</si>
  <si>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</si>
  <si>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</si>
  <si>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</si>
  <si>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</si>
  <si>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</si>
  <si>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</si>
  <si>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</si>
  <si>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</si>
  <si>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</si>
  <si>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</si>
  <si>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</si>
  <si>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</si>
  <si>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</si>
  <si>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</si>
  <si>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</si>
  <si>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</si>
  <si>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</si>
  <si>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</si>
  <si>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</si>
  <si>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</si>
  <si>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</si>
  <si>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</si>
  <si>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</si>
  <si>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</si>
  <si>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</si>
  <si>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</si>
  <si>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</si>
  <si>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</si>
  <si>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</si>
  <si>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</si>
  <si>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</si>
  <si>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>40 2 00 23000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</si>
  <si>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</si>
  <si>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</si>
  <si>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</si>
  <si>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</si>
  <si>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</si>
  <si>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</si>
  <si>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</si>
  <si>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</si>
  <si>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</si>
  <si>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</si>
  <si>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</si>
  <si>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</si>
  <si>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</si>
  <si>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</si>
  <si>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</si>
  <si>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</si>
  <si>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</si>
  <si>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</si>
  <si>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</si>
  <si>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</si>
  <si>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</si>
  <si>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</si>
  <si>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</si>
  <si>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</si>
  <si>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</si>
  <si>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</si>
  <si>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</si>
  <si>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</si>
  <si>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</si>
  <si>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</si>
  <si>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</si>
  <si>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</si>
  <si>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</si>
  <si>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</si>
  <si>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</si>
  <si>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</si>
  <si>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</si>
  <si>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</si>
  <si>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</si>
  <si>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</si>
  <si>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</si>
  <si>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</si>
  <si>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</si>
  <si>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</si>
  <si>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</si>
  <si>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</si>
  <si>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</si>
  <si>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</si>
  <si>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</si>
  <si>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</si>
  <si>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</si>
  <si>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</si>
  <si>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</si>
  <si>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</si>
  <si>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</si>
  <si>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</si>
  <si>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</si>
  <si>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</si>
  <si>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</si>
  <si>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</si>
  <si>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</si>
  <si>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</si>
  <si>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</si>
  <si>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</si>
  <si>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</si>
  <si>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</si>
  <si>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</si>
  <si>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</si>
  <si>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</si>
  <si>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</si>
  <si>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</si>
  <si>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</si>
  <si>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</si>
  <si>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</si>
  <si>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</si>
  <si>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</si>
  <si>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</si>
  <si>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</si>
  <si>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</si>
  <si>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</si>
  <si>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</si>
  <si>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</si>
  <si>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</si>
  <si>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</si>
  <si>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</si>
  <si>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</si>
  <si>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</si>
  <si>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</si>
  <si>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</si>
  <si>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 xml:space="preserve">Доходы местного бюджета муниципального образования
Красноиюсский сельсовет  на плановый период 2020 и 2021годов
</t>
  </si>
  <si>
    <t>1 06 06030 03 0000 110</t>
  </si>
  <si>
    <t xml:space="preserve">Земельный налог с организаций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</si>
  <si>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</si>
  <si>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доходов на 2020 год</t>
  </si>
  <si>
    <t>Сумма доходов на 2021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</si>
  <si>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</si>
  <si>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</si>
  <si>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</si>
  <si>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</si>
  <si>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</si>
  <si>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</si>
  <si>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</si>
  <si>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</si>
  <si>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</si>
  <si>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</si>
  <si>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</si>
  <si>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</si>
  <si>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</si>
  <si>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</si>
  <si>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</si>
  <si>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</si>
  <si>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</si>
  <si>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</si>
  <si>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Муниципальная программа «Меры по усилению борьбы с преступностью и профилактике правонарушений на 2018-2020 годы»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</si>
  <si>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</si>
  <si>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</si>
  <si>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</si>
  <si>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</si>
  <si>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«Финансовая поддержка и развитие территориального самоуправления на 2017-2019 годы»</t>
  </si>
  <si>
    <t>Мероприятия, направленные на финансовую поддержку и развитие территориального общественного самоуправления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</si>
  <si>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</si>
  <si>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</si>
  <si>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</si>
  <si>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</si>
  <si>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</si>
  <si>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</si>
  <si>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Муниципальная программа «Адресная поддержка нетрудоспособного населения и семей с детьми на 2018 год и плановый период 2019 и 2020 годов»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</si>
  <si>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</si>
  <si>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</si>
  <si>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</si>
  <si>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</si>
  <si>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Муниципальная программа «Адресная поддержка нетрудоспособного населения и семей с детьми на 2015 год и плановый период 2016 и 2017 годов»</t>
  </si>
  <si>
    <t>Адресная поддержка граждан, находящихся в трудной жизненной ситуации</t>
  </si>
  <si>
    <t>Муниципальная программа «Спорт, физкультура и здоровье на 2018-*2020 годы»</t>
  </si>
  <si>
    <t>120</t>
  </si>
  <si>
    <t>40 1 00 2040</t>
  </si>
  <si>
    <t>240</t>
  </si>
  <si>
    <t>850</t>
  </si>
  <si>
    <t>40 1 00 07050</t>
  </si>
  <si>
    <t>870</t>
  </si>
  <si>
    <t>17 0 02 07000</t>
  </si>
  <si>
    <t>21 0 00 00000</t>
  </si>
  <si>
    <t>21 0 01 05000</t>
  </si>
  <si>
    <t>310</t>
  </si>
  <si>
    <t>10 0 01 02000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</si>
  <si>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</si>
  <si>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</si>
  <si>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</si>
  <si>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</si>
  <si>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Муниципальная программа «Спорт, физкультура и здоровье на 2018-2020 годы»</t>
  </si>
  <si>
    <t>00 0 00 000000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</si>
  <si>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</si>
  <si>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</si>
  <si>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</si>
  <si>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</si>
  <si>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</si>
  <si>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</si>
  <si>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2020 и 2021 годов
</t>
  </si>
  <si>
    <t>Расходов на 2020 год</t>
  </si>
  <si>
    <t>Расходов на 2021 год</t>
  </si>
  <si>
    <t>Сумма на 2020 год</t>
  </si>
  <si>
    <t>Сумма на 2021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</si>
  <si>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</si>
  <si>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</si>
  <si>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</si>
  <si>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</si>
  <si>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</si>
  <si>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</si>
  <si>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</si>
  <si>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</si>
  <si>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</si>
  <si>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</si>
  <si>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</si>
  <si>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</si>
  <si>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</si>
  <si>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Муниципальная программа "Адресная социальная поддержка нетрудоспособного населения и семей с детьми в 2018 году и плановом периоде 2019 и 2020 годы»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</si>
  <si>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</si>
  <si>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</si>
  <si>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</si>
  <si>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</si>
  <si>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</si>
  <si>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</si>
  <si>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</si>
  <si>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2016-2018 годы»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</si>
  <si>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</si>
  <si>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</si>
  <si>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</si>
  <si>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</si>
  <si>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</si>
  <si>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</si>
  <si>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</si>
  <si>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</si>
  <si>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</si>
  <si>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правонарушений</t>
  </si>
  <si>
    <t>Обеспечение мер по профилактике правонарушний</t>
  </si>
  <si>
    <t>21 0 01 00000</t>
  </si>
  <si>
    <t>Территориальные общественные самоуправления: развитие и саморазвитие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</si>
  <si>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</si>
  <si>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</si>
  <si>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</si>
  <si>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</si>
  <si>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Источники  финансирования дефицита местного бюджета муниципального образования Красноиюсский  сельсовет на 2020 год</t>
  </si>
  <si>
    <t>на 2020 год</t>
  </si>
  <si>
    <t xml:space="preserve">Приложение № 2
                                                        к проекту решения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                                                   
</t>
  </si>
  <si>
    <t>Источники  финансирования дефицита местного бюджета муниципального образования Красноиюсский  сельсовет на 2021 и 2022 годы</t>
  </si>
  <si>
    <t>на 2021 год</t>
  </si>
  <si>
    <t>на 2022 год</t>
  </si>
  <si>
    <t xml:space="preserve">Приложение № 3
                                                        к проекту решения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</si>
  <si>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2020 год и  плановый период 2021 и 2022 годов 
</t>
  </si>
  <si>
    <t xml:space="preserve">Доходы местного бюджета муниципального образования
Красноиюсский сельсовет  на 2020год
</t>
  </si>
  <si>
    <t>Сумма доходов на 2022 год</t>
  </si>
  <si>
    <t xml:space="preserve">Приложение № 5
                                                      к проекту решения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2020 год и плановый период 2021 и 2022 годов»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</si>
  <si>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2020 год 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</si>
  <si>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</si>
  <si>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</si>
  <si>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</si>
  <si>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</si>
  <si>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</si>
  <si>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40 2 00 25000</t>
  </si>
  <si>
    <t>Мероприятимя в области комунального хозяйства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</si>
  <si>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2021 и 2022 годов </t>
  </si>
  <si>
    <t>Сумма    расходов 2021 года</t>
  </si>
  <si>
    <t>Сумма        расходов 2022 года</t>
  </si>
  <si>
    <t>Муниципальная программа «Финансовая поддержка и развитие территориального самоуправления на 2020-2022 годы»</t>
  </si>
  <si>
    <t xml:space="preserve">Ведомственная структура расходов местного бюджета 
муниципального образования Красноиюсский  сельсовет  на 2020 год
</t>
  </si>
  <si>
    <t>расходов на 2020 год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</si>
  <si>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2021 и 2022 годов
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</si>
  <si>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</si>
  <si>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2020год
</t>
  </si>
  <si>
    <t xml:space="preserve">Приложение № 12
                                                       к проекту решения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2022годов»  
</t>
  </si>
  <si>
    <t xml:space="preserve">Приложение № 13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</si>
  <si>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</si>
  <si>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 xml:space="preserve">Приложение № 14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2020год и плановый период 2021 и 2022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</si>
  <si>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2021 и 2022 годов  по муниципальному образованию  Красноиюсский сельсовет
</t>
  </si>
  <si>
    <t>Сумма на 2022 год</t>
  </si>
  <si>
    <t xml:space="preserve">Приложение № 15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</si>
  <si>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2020 год и плановый период 2021-2022 годов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</si>
  <si>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2019-2021 годы»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</si>
  <si>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</si>
  <si>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</si>
  <si>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</si>
  <si>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</si>
  <si>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</si>
  <si>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</si>
  <si>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</si>
  <si>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</si>
  <si>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</si>
  <si>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</si>
  <si>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</si>
  <si>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</si>
  <si>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</si>
  <si>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</si>
  <si>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</si>
  <si>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</si>
  <si>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</si>
  <si>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</si>
  <si>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</si>
  <si>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</si>
  <si>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</si>
  <si>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</si>
  <si>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</si>
  <si>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" 26 " декабря 2019 г.№ 34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</si>
  <si>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</si>
  <si>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</si>
  <si>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</si>
  <si>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</si>
  <si>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</si>
  <si>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</si>
  <si>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</si>
  <si>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</si>
  <si>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</si>
  <si>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</si>
  <si>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</si>
  <si>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</si>
  <si>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</si>
  <si>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</si>
  <si>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"  26" декабря 2019 г.№ 34</t>
  </si>
  <si>
    <t xml:space="preserve">                                                      Приложение № 6
                                                       к проекту решения Совета  депутатов     
                                                        Красноиюсского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Красноиюсский сельсовет Орджоникидзевского района                                                  
                                                           Республики Хакасия на 2020 год и на плановый период 2021 и 2022 годов»
                                                                                      " 26 " декабря 2019 г. № 34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</si>
  <si>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</si>
  <si>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</si>
  <si>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</si>
  <si>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</si>
  <si>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</si>
  <si>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</si>
  <si>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</si>
  <si>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</si>
  <si>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</si>
  <si>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07</t>
  </si>
  <si>
    <t>Обеспечение проведения выборов и референдумов</t>
  </si>
  <si>
    <t>40 1 00 20020</t>
  </si>
  <si>
    <t>Обеспечение деятельности органов местного самоуправления проведения выборов и референдумов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</si>
  <si>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</si>
  <si>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</si>
  <si>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</si>
  <si>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23 0 01 00000</t>
  </si>
  <si>
    <t>23 0 01 00012</t>
  </si>
  <si>
    <t>Мероприятия, направленные на обеспечени холодного водоснабжения</t>
  </si>
  <si>
    <t>" 26 " декабря 2019 г. № 34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</si>
  <si>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</si>
  <si>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</si>
  <si>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</si>
  <si>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" 26 " декабря 2019 года № 34</t>
  </si>
  <si>
    <t>1.2.</t>
  </si>
  <si>
    <t>1.3.</t>
  </si>
  <si>
    <t>1.4.</t>
  </si>
  <si>
    <t>" 26 " декабря 2018 года № 34</t>
  </si>
  <si>
    <t>"  26" декабря 2019 года № 34</t>
  </si>
  <si>
    <t>2 02 15002 10 0000 150</t>
  </si>
  <si>
    <t>Муниципальная программа «Финансовая поддержка и развитие территориального самоуправления на 2017-2020 годы»</t>
  </si>
  <si>
    <t>"  26 " декабря 2018 г.№ 34</t>
  </si>
  <si>
    <t>40 2 00 S3280</t>
  </si>
  <si>
    <t>Мероприятия, направленные на развитие систем водоснабжения, водоотведения и очистки сточных вод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</si>
  <si>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</si>
  <si>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</si>
  <si>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</si>
  <si>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</si>
  <si>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</si>
  <si>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</si>
  <si>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</si>
  <si>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</si>
  <si>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</si>
  <si>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</si>
  <si>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</si>
  <si>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</si>
  <si>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</si>
  <si>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</si>
  <si>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</si>
  <si>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015 01 05 02 01 10 0000 510</t>
  </si>
  <si>
    <t>015 01 05 00 00 00 0000 600</t>
  </si>
  <si>
    <t>015 01 05 02 00 00 0000 600</t>
  </si>
  <si>
    <t>015 01 05 02 01 00 0000 610</t>
  </si>
  <si>
    <t>015 01 05 02 01 10 0000 610</t>
  </si>
  <si>
    <t>"</t>
  </si>
  <si>
    <t>"Приложение "4 к решению Совета депутатов Красноиюсского сельсовета "О бюджете муниципального образования Красноиюсский сельсовет Орджониидзевского района республики Хакасия на 2020 год и плановый период 2021 и 2022 годов" от 26 декабря 2019 года №34</t>
  </si>
  <si>
    <t xml:space="preserve">от 26  декабря 2019 г.№ 34 </t>
  </si>
  <si>
    <t>"Приложение №1 "Источники финансирования дефицита местного бюджета муниципальбного образования Красноиюсский сельсовет на 2020 год" решения Совета депутатов Красноиюсского сельсовета Орджоникидзевского района Республики Хакасия</t>
  </si>
  <si>
    <t>жилищное хозяйство</t>
  </si>
  <si>
    <t>40 2 00 24740</t>
  </si>
  <si>
    <t>Реализация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 в рамках подпрограммы «Создание условий для обеспечения доступным и комфортным жильем и коммунальными услугами граждан Российской Федерации»</t>
  </si>
  <si>
    <t>40 0 00 25000</t>
  </si>
  <si>
    <t>830</t>
  </si>
  <si>
    <t>Исполнение судебных актов</t>
  </si>
  <si>
    <t>"Приложение №9 "Ведомственная структура расходов местного бюджета муниципального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 34</t>
  </si>
  <si>
    <t>"Приложение №7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№34</t>
  </si>
  <si>
    <t>"Приложение №11 "перечень муниципальных программ, предусмотренных к финансированию из бюджета муниципального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 34</t>
  </si>
  <si>
    <t>Приложение № 4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2020 год и плановый период 2021 и 2022 годов» 
                                      " 27 " февраля 2020 г. № 4</t>
  </si>
  <si>
    <t>"Приложение №8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наплановый период 2021 и 2022 годов" решения Совета депутатов Красноиюсского сельсчовета Орджоникидзевского рнайона Республики Хакасия от 26 декабря 2019 года №34</t>
  </si>
  <si>
    <t>Приложение №6
                                                       к 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на2020 год и плановый период 2021 и 2022 годов» 
                                                                                                                                                                                           " 27  " февраля 2120 г.   №4</t>
  </si>
  <si>
    <t>" 27 " февраля 2020 г. № 4</t>
  </si>
  <si>
    <t xml:space="preserve"> </t>
  </si>
  <si>
    <t>"Приложение №10 "Ведомственная структура расходов местного бюджета муниципального Красноиюсский сельсовет на плановый период 2021 и 2022 годов" решения Совета депутатов Красноиюсского сельсчовета Орджоникидзевского рнайона Республики Хакасия от 26 декабря 2019 года № 34</t>
  </si>
  <si>
    <t>расходов на 2021г</t>
  </si>
  <si>
    <t>расходов на              2022г</t>
  </si>
  <si>
    <t>2 02 49999 00 0000 150</t>
  </si>
  <si>
    <t>Прочие межбюджетные трансферты, передаваемые бюджетам поселений</t>
  </si>
  <si>
    <t>40 1 00 71490</t>
  </si>
  <si>
    <t>Проведение работ по описанию границ населенных пунктов и внесению в соотвествующих сведений в Единый государственный реестр недвижимости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</si>
  <si>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</si>
  <si>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</si>
  <si>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40 1 00 06500</t>
  </si>
  <si>
    <t>Процентные платежи по муниципальному долгу</t>
  </si>
  <si>
    <t>730</t>
  </si>
  <si>
    <t>Обслуживание муниципального долга</t>
  </si>
  <si>
    <t xml:space="preserve">Приложение № 4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2020 год и плановый период 2021 и 2022 годов» 
</t>
  </si>
  <si>
    <t xml:space="preserve">Приложение № 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2022годов»  
</t>
  </si>
  <si>
    <t>40 1 00 S9140</t>
  </si>
  <si>
    <t>Частичное погашение кредиторской задолженности</t>
  </si>
  <si>
    <t>40 2 00 S9140</t>
  </si>
  <si>
    <t>880</t>
  </si>
  <si>
    <t>Специальные расходы</t>
  </si>
  <si>
    <t>18 0 01 S9140</t>
  </si>
  <si>
    <t>1 11 05025 00 0000 120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</si>
  <si>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 бюджетных и автономных учреждений).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</si>
  <si>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 бюджетных и автономных учреждений).</t>
  </si>
  <si>
    <t>1 11 05025 10 0000 120</t>
  </si>
  <si>
    <t>1 13 01000 00 0000 130</t>
  </si>
  <si>
    <t>Доходы от оказания платных услуг (работ)</t>
  </si>
  <si>
    <t>1 13 01995 00 0000 130</t>
  </si>
  <si>
    <t>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</si>
  <si>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</si>
  <si>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</si>
  <si>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</si>
  <si>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</si>
  <si>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1 13 02990 00 0000 130</t>
  </si>
  <si>
    <t>Прочие доходы от компенсации затрат государства</t>
  </si>
  <si>
    <t>1 13 02995 00 0000 130</t>
  </si>
  <si>
    <t>Прочие доходы от компенсации затрат бюджетов поселений</t>
  </si>
  <si>
    <t>Прочие доходы от компенсации затрат бюджетов сельких поселений</t>
  </si>
  <si>
    <t>Приложение № 1
                                                        к решениюя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                                                   
                                                         " 26" октября  2020 года №6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</si>
  <si>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2020 год и плановый период 2021 и 2022 годов»
                                                                   "  26" октября 2020 г. № 6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</si>
  <si>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</si>
  <si>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</si>
  <si>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</si>
  <si>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</si>
  <si>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</si>
  <si>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</si>
  <si>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Приложение № 3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                                          "  26 " октября 2020 г. № 6</t>
  </si>
  <si>
    <t>"26" октября 2020 года № 6</t>
  </si>
  <si>
    <t>" 26  " октября 2020 г. № 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</si>
</sst>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left" vertical="top" wrapText="1"/>
    </xf>
    <xf numFmtId="49" fontId="5" fillId="32" borderId="24" xfId="0" applyNumberFormat="1" applyFont="1" applyFill="1" applyBorder="1" applyAlignment="1">
      <alignment vertical="top" wrapText="1"/>
    </xf>
    <xf numFmtId="49" fontId="5" fillId="32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5" fillId="34" borderId="25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7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0" borderId="0" xfId="0" applyNumberFormat="1" applyAlignment="1">
      <alignment horizontal="right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34" borderId="24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9" fillId="0" borderId="17" xfId="0" applyFont="1" applyBorder="1" applyAlignment="1">
      <alignment vertical="top" wrapText="1"/>
    </xf>
    <xf numFmtId="0" fontId="57" fillId="0" borderId="17" xfId="0" applyFont="1" applyBorder="1" applyAlignment="1">
      <alignment wrapText="1"/>
    </xf>
    <xf numFmtId="0" fontId="57" fillId="0" borderId="17" xfId="0" applyFont="1" applyBorder="1" applyAlignment="1">
      <alignment vertical="top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40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5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6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58" fillId="0" borderId="10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71" customWidth="1"/>
    <col min="2" max="3" width="9.140625" style="71" customWidth="1"/>
    <col min="4" max="4" width="28.7109375" style="71" customWidth="1"/>
    <col min="5" max="6" width="9.140625" style="71" customWidth="1"/>
    <col min="7" max="7" width="14.7109375" style="71" customWidth="1"/>
  </cols>
  <sheetData>
    <row r="1" spans="1:7" s="107" customFormat="1" ht="15">
      <c r="A1" s="106"/>
      <c r="B1" s="106"/>
      <c r="C1" s="106"/>
      <c r="D1" s="106" t="s">
        <v>35</v>
      </c>
      <c r="E1" s="106"/>
      <c r="F1" s="106"/>
      <c r="G1" s="106"/>
    </row>
    <row r="2" spans="1:7" s="107" customFormat="1" ht="15">
      <c r="A2" s="106"/>
      <c r="B2" s="106"/>
      <c r="C2" s="106"/>
      <c r="D2" s="106" t="s">
        <v>36</v>
      </c>
      <c r="E2" s="106"/>
      <c r="F2" s="106"/>
      <c r="G2" s="106"/>
    </row>
    <row r="3" spans="1:7" s="107" customFormat="1" ht="15">
      <c r="A3" s="106"/>
      <c r="B3" s="106"/>
      <c r="C3" s="106"/>
      <c r="D3" s="106" t="s">
        <v>209</v>
      </c>
      <c r="E3" s="106"/>
      <c r="F3" s="106"/>
      <c r="G3" s="106"/>
    </row>
    <row r="4" spans="1:7" s="107" customFormat="1" ht="15">
      <c r="A4" s="106"/>
      <c r="B4" s="106"/>
      <c r="C4" s="106"/>
      <c r="D4" s="106" t="s">
        <v>210</v>
      </c>
      <c r="E4" s="106"/>
      <c r="F4" s="106"/>
      <c r="G4" s="106"/>
    </row>
    <row r="5" spans="1:7" s="107" customFormat="1" ht="16.5">
      <c r="A5" s="106"/>
      <c r="B5" s="106"/>
      <c r="C5" s="106"/>
      <c r="D5" s="108" t="s">
        <v>37</v>
      </c>
      <c r="E5" s="106"/>
      <c r="F5" s="106"/>
      <c r="G5" s="106"/>
    </row>
    <row r="6" spans="1:7" s="107" customFormat="1" ht="15">
      <c r="A6" s="288" t="s">
        <v>380</v>
      </c>
      <c r="B6" s="288"/>
      <c r="C6" s="106"/>
      <c r="D6" s="106" t="s">
        <v>208</v>
      </c>
      <c r="E6" s="106"/>
      <c r="F6" s="286" t="s">
        <v>381</v>
      </c>
      <c r="G6" s="287"/>
    </row>
    <row r="7" s="107" customFormat="1" ht="15"/>
    <row r="8" spans="1:5" s="109" customFormat="1" ht="83.25" customHeight="1">
      <c r="A8" s="289" t="s">
        <v>382</v>
      </c>
      <c r="B8" s="289"/>
      <c r="C8" s="289"/>
      <c r="D8" s="289"/>
      <c r="E8" s="289"/>
    </row>
    <row r="9" s="107" customFormat="1" ht="10.5" customHeight="1" hidden="1"/>
    <row r="10" spans="1:7" s="107" customFormat="1" ht="66" customHeight="1">
      <c r="A10" s="290" t="s">
        <v>383</v>
      </c>
      <c r="B10" s="290"/>
      <c r="C10" s="290"/>
      <c r="D10" s="290"/>
      <c r="E10" s="290"/>
      <c r="F10" s="290"/>
      <c r="G10" s="290"/>
    </row>
    <row r="11" spans="1:7" s="107" customFormat="1" ht="18.75" customHeight="1">
      <c r="A11" s="290" t="s">
        <v>211</v>
      </c>
      <c r="B11" s="290"/>
      <c r="C11" s="290"/>
      <c r="D11" s="290"/>
      <c r="E11" s="290"/>
      <c r="F11" s="290"/>
      <c r="G11" s="290"/>
    </row>
    <row r="12" spans="1:7" s="107" customFormat="1" ht="18.75" customHeight="1">
      <c r="A12" s="292"/>
      <c r="B12" s="292"/>
      <c r="C12" s="292"/>
      <c r="D12" s="292"/>
      <c r="E12" s="292"/>
      <c r="F12" s="292"/>
      <c r="G12" s="292"/>
    </row>
    <row r="13" s="107" customFormat="1" ht="15">
      <c r="D13" s="110" t="s">
        <v>38</v>
      </c>
    </row>
    <row r="14" spans="1:7" s="107" customFormat="1" ht="27" customHeight="1">
      <c r="A14" s="290" t="s">
        <v>384</v>
      </c>
      <c r="B14" s="290"/>
      <c r="C14" s="290"/>
      <c r="D14" s="290"/>
      <c r="E14" s="290"/>
      <c r="F14" s="290"/>
      <c r="G14" s="290"/>
    </row>
    <row r="15" spans="1:7" s="111" customFormat="1" ht="15">
      <c r="A15" s="293"/>
      <c r="B15" s="293"/>
      <c r="C15" s="293"/>
      <c r="D15" s="293"/>
      <c r="E15" s="293"/>
      <c r="F15" s="293"/>
      <c r="G15" s="293"/>
    </row>
    <row r="16" spans="1:7" s="111" customFormat="1" ht="15">
      <c r="A16" s="293"/>
      <c r="B16" s="293"/>
      <c r="C16" s="293"/>
      <c r="D16" s="293"/>
      <c r="E16" s="293"/>
      <c r="F16" s="293"/>
      <c r="G16" s="293"/>
    </row>
    <row r="17" spans="1:7" s="111" customFormat="1" ht="15">
      <c r="A17" s="293"/>
      <c r="B17" s="293"/>
      <c r="C17" s="293"/>
      <c r="D17" s="293"/>
      <c r="E17" s="293"/>
      <c r="F17" s="293"/>
      <c r="G17" s="293"/>
    </row>
    <row r="18" spans="1:7" s="111" customFormat="1" ht="48" customHeight="1">
      <c r="A18" s="293"/>
      <c r="B18" s="293"/>
      <c r="C18" s="293"/>
      <c r="D18" s="293"/>
      <c r="E18" s="293"/>
      <c r="F18" s="293"/>
      <c r="G18" s="293"/>
    </row>
    <row r="19" spans="1:7" s="111" customFormat="1" ht="31.5" customHeight="1">
      <c r="A19" s="293"/>
      <c r="B19" s="293"/>
      <c r="C19" s="293"/>
      <c r="D19" s="293"/>
      <c r="E19" s="293"/>
      <c r="F19" s="293"/>
      <c r="G19" s="293"/>
    </row>
    <row r="20" spans="1:7" s="111" customFormat="1" ht="31.5" customHeight="1">
      <c r="A20" s="293"/>
      <c r="B20" s="293"/>
      <c r="C20" s="293"/>
      <c r="D20" s="293"/>
      <c r="E20" s="293"/>
      <c r="F20" s="293"/>
      <c r="G20" s="293"/>
    </row>
    <row r="21" spans="1:7" s="111" customFormat="1" ht="31.5" customHeight="1">
      <c r="A21" s="293"/>
      <c r="B21" s="293"/>
      <c r="C21" s="293"/>
      <c r="D21" s="293"/>
      <c r="E21" s="293"/>
      <c r="F21" s="293"/>
      <c r="G21" s="293"/>
    </row>
    <row r="22" spans="1:7" s="111" customFormat="1" ht="28.5" customHeight="1">
      <c r="A22" s="293"/>
      <c r="B22" s="293"/>
      <c r="C22" s="293"/>
      <c r="D22" s="293"/>
      <c r="E22" s="293"/>
      <c r="F22" s="293"/>
      <c r="G22" s="293"/>
    </row>
    <row r="23" spans="1:7" s="111" customFormat="1" ht="47.25" customHeight="1">
      <c r="A23" s="293"/>
      <c r="B23" s="293"/>
      <c r="C23" s="293"/>
      <c r="D23" s="293"/>
      <c r="E23" s="293"/>
      <c r="F23" s="293"/>
      <c r="G23" s="293"/>
    </row>
    <row r="24" spans="1:7" s="107" customFormat="1" ht="47.25" customHeight="1">
      <c r="A24" s="293"/>
      <c r="B24" s="293"/>
      <c r="C24" s="293"/>
      <c r="D24" s="293"/>
      <c r="E24" s="293"/>
      <c r="F24" s="293"/>
      <c r="G24" s="293"/>
    </row>
    <row r="25" spans="1:7" s="107" customFormat="1" ht="46.5" customHeight="1">
      <c r="A25" s="293"/>
      <c r="B25" s="293"/>
      <c r="C25" s="293"/>
      <c r="D25" s="293"/>
      <c r="E25" s="293"/>
      <c r="F25" s="293"/>
      <c r="G25" s="293"/>
    </row>
    <row r="26" spans="1:7" s="107" customFormat="1" ht="71.25" customHeight="1">
      <c r="A26" s="293"/>
      <c r="B26" s="293"/>
      <c r="C26" s="293"/>
      <c r="D26" s="293"/>
      <c r="E26" s="293"/>
      <c r="F26" s="293"/>
      <c r="G26" s="293"/>
    </row>
    <row r="27" spans="1:7" s="107" customFormat="1" ht="35.25" customHeight="1">
      <c r="A27" s="293"/>
      <c r="B27" s="293"/>
      <c r="C27" s="293"/>
      <c r="D27" s="293"/>
      <c r="E27" s="293"/>
      <c r="F27" s="293"/>
      <c r="G27" s="293"/>
    </row>
    <row r="28" spans="1:7" s="107" customFormat="1" ht="3" customHeight="1">
      <c r="A28" s="291" t="s">
        <v>385</v>
      </c>
      <c r="B28" s="291"/>
      <c r="C28" s="291"/>
      <c r="D28" s="291"/>
      <c r="E28" s="291"/>
      <c r="F28" s="291"/>
      <c r="G28" s="291"/>
    </row>
    <row r="29" spans="1:7" ht="15">
      <c r="A29" s="291"/>
      <c r="B29" s="291"/>
      <c r="C29" s="291"/>
      <c r="D29" s="291"/>
      <c r="E29" s="291"/>
      <c r="F29" s="291"/>
      <c r="G29" s="291"/>
    </row>
    <row r="30" spans="1:7" ht="15">
      <c r="A30" s="291"/>
      <c r="B30" s="291"/>
      <c r="C30" s="291"/>
      <c r="D30" s="291"/>
      <c r="E30" s="291"/>
      <c r="F30" s="291"/>
      <c r="G30" s="291"/>
    </row>
    <row r="31" spans="1:7" ht="15">
      <c r="A31" s="291"/>
      <c r="B31" s="291"/>
      <c r="C31" s="291"/>
      <c r="D31" s="291"/>
      <c r="E31" s="291"/>
      <c r="F31" s="291"/>
      <c r="G31" s="291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view="pageBreakPreview" zoomScaleSheetLayoutView="100" zoomScalePageLayoutView="0" workbookViewId="0" topLeftCell="A73">
      <selection activeCell="G89" sqref="G89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00390625" style="0" customWidth="1"/>
    <col min="8" max="8" width="3.140625" style="0" customWidth="1"/>
  </cols>
  <sheetData>
    <row r="1" spans="1:8" ht="102.75" customHeight="1">
      <c r="A1" s="335" t="s">
        <v>548</v>
      </c>
      <c r="B1" s="335"/>
      <c r="C1" s="335"/>
      <c r="D1" s="335"/>
      <c r="E1" s="335"/>
      <c r="F1" s="335"/>
      <c r="G1" s="335"/>
      <c r="H1" s="242"/>
    </row>
    <row r="2" spans="1:8" ht="102.75" customHeight="1">
      <c r="A2" s="242"/>
      <c r="B2" s="242"/>
      <c r="C2" s="242"/>
      <c r="D2" s="242"/>
      <c r="E2" s="333" t="s">
        <v>549</v>
      </c>
      <c r="F2" s="294"/>
      <c r="G2" s="294"/>
      <c r="H2" s="141"/>
    </row>
    <row r="3" spans="1:8" ht="30.75" customHeight="1">
      <c r="A3" s="332" t="s">
        <v>423</v>
      </c>
      <c r="B3" s="332"/>
      <c r="C3" s="332"/>
      <c r="D3" s="332"/>
      <c r="E3" s="332"/>
      <c r="F3" s="332"/>
      <c r="G3" s="332"/>
      <c r="H3" s="237"/>
    </row>
    <row r="4" spans="6:8" ht="15">
      <c r="F4" s="336" t="s">
        <v>206</v>
      </c>
      <c r="G4" s="336"/>
      <c r="H4" s="269"/>
    </row>
    <row r="5" spans="1:8" ht="15.75" customHeight="1">
      <c r="A5" s="61" t="s">
        <v>141</v>
      </c>
      <c r="B5" s="61" t="s">
        <v>143</v>
      </c>
      <c r="C5" s="61"/>
      <c r="D5" s="61"/>
      <c r="E5" s="62"/>
      <c r="F5" s="337" t="s">
        <v>424</v>
      </c>
      <c r="G5" s="337" t="s">
        <v>425</v>
      </c>
      <c r="H5" s="270"/>
    </row>
    <row r="6" spans="1:8" ht="16.5" customHeight="1">
      <c r="A6" s="61" t="s">
        <v>142</v>
      </c>
      <c r="B6" s="61" t="s">
        <v>144</v>
      </c>
      <c r="C6" s="61" t="s">
        <v>145</v>
      </c>
      <c r="D6" s="61" t="s">
        <v>146</v>
      </c>
      <c r="E6" s="64" t="s">
        <v>147</v>
      </c>
      <c r="F6" s="338"/>
      <c r="G6" s="338"/>
      <c r="H6" s="270"/>
    </row>
    <row r="7" spans="1:8" ht="16.5" thickBot="1">
      <c r="A7" s="61"/>
      <c r="B7" s="61" t="s">
        <v>142</v>
      </c>
      <c r="C7" s="65"/>
      <c r="D7" s="65"/>
      <c r="E7" s="66"/>
      <c r="F7" s="339"/>
      <c r="G7" s="339"/>
      <c r="H7" s="270"/>
    </row>
    <row r="8" spans="1:8" s="70" customFormat="1" ht="21" customHeight="1" thickBot="1">
      <c r="A8" s="166" t="s">
        <v>166</v>
      </c>
      <c r="B8" s="166" t="s">
        <v>167</v>
      </c>
      <c r="C8" s="167" t="s">
        <v>186</v>
      </c>
      <c r="D8" s="166" t="s">
        <v>170</v>
      </c>
      <c r="E8" s="168" t="s">
        <v>150</v>
      </c>
      <c r="F8" s="169">
        <f>F9+F14+F23+F28</f>
        <v>4779300</v>
      </c>
      <c r="G8" s="169">
        <f>G9+G14+G23+G28</f>
        <v>5094000</v>
      </c>
      <c r="H8" s="260"/>
    </row>
    <row r="9" spans="1:8" s="70" customFormat="1" ht="39.75" customHeight="1" thickBot="1">
      <c r="A9" s="53" t="s">
        <v>166</v>
      </c>
      <c r="B9" s="53" t="s">
        <v>168</v>
      </c>
      <c r="C9" s="53" t="s">
        <v>186</v>
      </c>
      <c r="D9" s="53" t="s">
        <v>170</v>
      </c>
      <c r="E9" s="170" t="s">
        <v>348</v>
      </c>
      <c r="F9" s="160">
        <f aca="true" t="shared" si="0" ref="F9:G12">F10</f>
        <v>763600</v>
      </c>
      <c r="G9" s="160">
        <f t="shared" si="0"/>
        <v>763600</v>
      </c>
      <c r="H9" s="260"/>
    </row>
    <row r="10" spans="1:8" ht="59.25" customHeight="1" thickBot="1">
      <c r="A10" s="78" t="s">
        <v>166</v>
      </c>
      <c r="B10" s="68" t="s">
        <v>168</v>
      </c>
      <c r="C10" s="68" t="s">
        <v>192</v>
      </c>
      <c r="D10" s="68" t="s">
        <v>170</v>
      </c>
      <c r="E10" s="165" t="s">
        <v>301</v>
      </c>
      <c r="F10" s="161">
        <f t="shared" si="0"/>
        <v>763600</v>
      </c>
      <c r="G10" s="161">
        <f t="shared" si="0"/>
        <v>763600</v>
      </c>
      <c r="H10" s="261"/>
    </row>
    <row r="11" spans="1:8" ht="57" customHeight="1" thickBot="1">
      <c r="A11" s="78" t="s">
        <v>166</v>
      </c>
      <c r="B11" s="68" t="s">
        <v>168</v>
      </c>
      <c r="C11" s="68" t="s">
        <v>191</v>
      </c>
      <c r="D11" s="68" t="s">
        <v>170</v>
      </c>
      <c r="E11" s="165" t="s">
        <v>302</v>
      </c>
      <c r="F11" s="161">
        <f t="shared" si="0"/>
        <v>763600</v>
      </c>
      <c r="G11" s="161">
        <f t="shared" si="0"/>
        <v>763600</v>
      </c>
      <c r="H11" s="261"/>
    </row>
    <row r="12" spans="1:8" ht="30.75" customHeight="1" thickBot="1">
      <c r="A12" s="68" t="s">
        <v>166</v>
      </c>
      <c r="B12" s="68" t="s">
        <v>168</v>
      </c>
      <c r="C12" s="69" t="s">
        <v>199</v>
      </c>
      <c r="D12" s="68" t="s">
        <v>170</v>
      </c>
      <c r="E12" s="165" t="s">
        <v>303</v>
      </c>
      <c r="F12" s="161">
        <f t="shared" si="0"/>
        <v>763600</v>
      </c>
      <c r="G12" s="161">
        <f t="shared" si="0"/>
        <v>763600</v>
      </c>
      <c r="H12" s="261"/>
    </row>
    <row r="13" spans="1:8" ht="36" customHeight="1" thickBot="1">
      <c r="A13" s="68" t="s">
        <v>166</v>
      </c>
      <c r="B13" s="68" t="s">
        <v>168</v>
      </c>
      <c r="C13" s="69" t="s">
        <v>199</v>
      </c>
      <c r="D13" s="68" t="s">
        <v>337</v>
      </c>
      <c r="E13" s="165" t="s">
        <v>327</v>
      </c>
      <c r="F13" s="161">
        <v>763600</v>
      </c>
      <c r="G13" s="161">
        <v>763600</v>
      </c>
      <c r="H13" s="261"/>
    </row>
    <row r="14" spans="1:8" s="71" customFormat="1" ht="69" customHeight="1" thickBot="1">
      <c r="A14" s="75" t="s">
        <v>166</v>
      </c>
      <c r="B14" s="75" t="s">
        <v>171</v>
      </c>
      <c r="C14" s="75" t="s">
        <v>186</v>
      </c>
      <c r="D14" s="53" t="s">
        <v>170</v>
      </c>
      <c r="E14" s="164" t="s">
        <v>305</v>
      </c>
      <c r="F14" s="160">
        <f>F15</f>
        <v>1661400</v>
      </c>
      <c r="G14" s="160">
        <f>G15</f>
        <v>1806100</v>
      </c>
      <c r="H14" s="260"/>
    </row>
    <row r="15" spans="1:8" s="70" customFormat="1" ht="60.75" customHeight="1" thickBot="1">
      <c r="A15" s="68" t="s">
        <v>166</v>
      </c>
      <c r="B15" s="68" t="s">
        <v>171</v>
      </c>
      <c r="C15" s="68" t="s">
        <v>192</v>
      </c>
      <c r="D15" s="68" t="s">
        <v>170</v>
      </c>
      <c r="E15" s="165" t="s">
        <v>301</v>
      </c>
      <c r="F15" s="161">
        <f>F16</f>
        <v>1661400</v>
      </c>
      <c r="G15" s="161">
        <f>G16</f>
        <v>1806100</v>
      </c>
      <c r="H15" s="261"/>
    </row>
    <row r="16" spans="1:8" s="71" customFormat="1" ht="60.75" customHeight="1" thickBot="1">
      <c r="A16" s="68" t="s">
        <v>166</v>
      </c>
      <c r="B16" s="68" t="s">
        <v>171</v>
      </c>
      <c r="C16" s="68" t="s">
        <v>191</v>
      </c>
      <c r="D16" s="68" t="s">
        <v>170</v>
      </c>
      <c r="E16" s="165" t="s">
        <v>302</v>
      </c>
      <c r="F16" s="161">
        <f>F17+F21</f>
        <v>1661400</v>
      </c>
      <c r="G16" s="161">
        <f>G17+G21</f>
        <v>1806100</v>
      </c>
      <c r="H16" s="261"/>
    </row>
    <row r="17" spans="1:8" ht="21.75" customHeight="1" thickBot="1">
      <c r="A17" s="68" t="s">
        <v>166</v>
      </c>
      <c r="B17" s="68" t="s">
        <v>171</v>
      </c>
      <c r="C17" s="68" t="s">
        <v>200</v>
      </c>
      <c r="D17" s="68" t="s">
        <v>170</v>
      </c>
      <c r="E17" s="165" t="s">
        <v>306</v>
      </c>
      <c r="F17" s="161">
        <f>F18+F19+F20</f>
        <v>1660400</v>
      </c>
      <c r="G17" s="161">
        <f>G18+G19+G20</f>
        <v>1805100</v>
      </c>
      <c r="H17" s="261"/>
    </row>
    <row r="18" spans="1:8" ht="27.75" customHeight="1" thickBot="1">
      <c r="A18" s="68" t="s">
        <v>166</v>
      </c>
      <c r="B18" s="68" t="s">
        <v>171</v>
      </c>
      <c r="C18" s="68" t="s">
        <v>200</v>
      </c>
      <c r="D18" s="68" t="s">
        <v>337</v>
      </c>
      <c r="E18" s="165" t="s">
        <v>304</v>
      </c>
      <c r="F18" s="161">
        <v>1089400</v>
      </c>
      <c r="G18" s="161">
        <v>1089400</v>
      </c>
      <c r="H18" s="261"/>
    </row>
    <row r="19" spans="1:8" ht="48" customHeight="1" thickBot="1">
      <c r="A19" s="68" t="s">
        <v>166</v>
      </c>
      <c r="B19" s="68" t="s">
        <v>171</v>
      </c>
      <c r="C19" s="68" t="s">
        <v>200</v>
      </c>
      <c r="D19" s="68" t="s">
        <v>339</v>
      </c>
      <c r="E19" s="165" t="s">
        <v>151</v>
      </c>
      <c r="F19" s="161">
        <v>566000</v>
      </c>
      <c r="G19" s="161">
        <v>710700</v>
      </c>
      <c r="H19" s="261"/>
    </row>
    <row r="20" spans="1:8" s="71" customFormat="1" ht="20.25" customHeight="1" thickBot="1">
      <c r="A20" s="68" t="s">
        <v>166</v>
      </c>
      <c r="B20" s="68" t="s">
        <v>171</v>
      </c>
      <c r="C20" s="68" t="s">
        <v>200</v>
      </c>
      <c r="D20" s="68" t="s">
        <v>340</v>
      </c>
      <c r="E20" s="165" t="s">
        <v>307</v>
      </c>
      <c r="F20" s="161">
        <v>5000</v>
      </c>
      <c r="G20" s="161">
        <v>5000</v>
      </c>
      <c r="H20" s="261"/>
    </row>
    <row r="21" spans="1:8" s="71" customFormat="1" ht="63.75" customHeight="1" thickBot="1">
      <c r="A21" s="68" t="s">
        <v>166</v>
      </c>
      <c r="B21" s="68" t="s">
        <v>171</v>
      </c>
      <c r="C21" s="68" t="s">
        <v>452</v>
      </c>
      <c r="D21" s="68" t="s">
        <v>170</v>
      </c>
      <c r="E21" s="165" t="s">
        <v>453</v>
      </c>
      <c r="F21" s="161">
        <f>F22</f>
        <v>1000</v>
      </c>
      <c r="G21" s="161">
        <f>G22</f>
        <v>1000</v>
      </c>
      <c r="H21" s="261"/>
    </row>
    <row r="22" spans="1:8" s="71" customFormat="1" ht="46.5" customHeight="1" thickBot="1">
      <c r="A22" s="68" t="s">
        <v>166</v>
      </c>
      <c r="B22" s="68" t="s">
        <v>171</v>
      </c>
      <c r="C22" s="68" t="s">
        <v>452</v>
      </c>
      <c r="D22" s="68" t="s">
        <v>339</v>
      </c>
      <c r="E22" s="165" t="s">
        <v>151</v>
      </c>
      <c r="F22" s="161">
        <v>1000</v>
      </c>
      <c r="G22" s="161">
        <v>1000</v>
      </c>
      <c r="H22" s="261"/>
    </row>
    <row r="23" spans="1:8" ht="22.5" customHeight="1" thickBot="1">
      <c r="A23" s="53" t="s">
        <v>166</v>
      </c>
      <c r="B23" s="53" t="s">
        <v>29</v>
      </c>
      <c r="C23" s="53" t="s">
        <v>186</v>
      </c>
      <c r="D23" s="53" t="s">
        <v>170</v>
      </c>
      <c r="E23" s="164" t="s">
        <v>308</v>
      </c>
      <c r="F23" s="160">
        <f aca="true" t="shared" si="1" ref="F23:G26">F24</f>
        <v>50000</v>
      </c>
      <c r="G23" s="160">
        <f t="shared" si="1"/>
        <v>50000</v>
      </c>
      <c r="H23" s="260"/>
    </row>
    <row r="24" spans="1:8" ht="59.25" customHeight="1" thickBot="1">
      <c r="A24" s="68" t="s">
        <v>166</v>
      </c>
      <c r="B24" s="68" t="s">
        <v>29</v>
      </c>
      <c r="C24" s="68" t="s">
        <v>192</v>
      </c>
      <c r="D24" s="68" t="s">
        <v>170</v>
      </c>
      <c r="E24" s="165" t="s">
        <v>301</v>
      </c>
      <c r="F24" s="161">
        <f t="shared" si="1"/>
        <v>50000</v>
      </c>
      <c r="G24" s="161">
        <f t="shared" si="1"/>
        <v>50000</v>
      </c>
      <c r="H24" s="261"/>
    </row>
    <row r="25" spans="1:8" ht="70.5" customHeight="1" thickBot="1">
      <c r="A25" s="68" t="s">
        <v>166</v>
      </c>
      <c r="B25" s="68" t="s">
        <v>29</v>
      </c>
      <c r="C25" s="68" t="s">
        <v>191</v>
      </c>
      <c r="D25" s="68" t="s">
        <v>170</v>
      </c>
      <c r="E25" s="165" t="s">
        <v>302</v>
      </c>
      <c r="F25" s="161">
        <f t="shared" si="1"/>
        <v>50000</v>
      </c>
      <c r="G25" s="161">
        <f t="shared" si="1"/>
        <v>50000</v>
      </c>
      <c r="H25" s="261"/>
    </row>
    <row r="26" spans="1:8" s="71" customFormat="1" ht="18" customHeight="1" thickBot="1">
      <c r="A26" s="68" t="s">
        <v>166</v>
      </c>
      <c r="B26" s="68" t="s">
        <v>29</v>
      </c>
      <c r="C26" s="68" t="s">
        <v>341</v>
      </c>
      <c r="D26" s="68" t="s">
        <v>170</v>
      </c>
      <c r="E26" s="165" t="s">
        <v>309</v>
      </c>
      <c r="F26" s="161">
        <f t="shared" si="1"/>
        <v>50000</v>
      </c>
      <c r="G26" s="161">
        <f t="shared" si="1"/>
        <v>50000</v>
      </c>
      <c r="H26" s="261"/>
    </row>
    <row r="27" spans="1:8" ht="21.75" customHeight="1" thickBot="1">
      <c r="A27" s="120" t="s">
        <v>166</v>
      </c>
      <c r="B27" s="120" t="s">
        <v>29</v>
      </c>
      <c r="C27" s="177" t="s">
        <v>341</v>
      </c>
      <c r="D27" s="177" t="s">
        <v>342</v>
      </c>
      <c r="E27" s="165" t="s">
        <v>310</v>
      </c>
      <c r="F27" s="161">
        <v>50000</v>
      </c>
      <c r="G27" s="161">
        <v>50000</v>
      </c>
      <c r="H27" s="261"/>
    </row>
    <row r="28" spans="1:8" ht="20.25" customHeight="1" thickBot="1">
      <c r="A28" s="53" t="s">
        <v>166</v>
      </c>
      <c r="B28" s="53">
        <v>13</v>
      </c>
      <c r="C28" s="53" t="s">
        <v>186</v>
      </c>
      <c r="D28" s="53" t="s">
        <v>170</v>
      </c>
      <c r="E28" s="164" t="s">
        <v>152</v>
      </c>
      <c r="F28" s="160">
        <f aca="true" t="shared" si="2" ref="F28:G30">F29</f>
        <v>2304300</v>
      </c>
      <c r="G28" s="160">
        <f t="shared" si="2"/>
        <v>2474300</v>
      </c>
      <c r="H28" s="260"/>
    </row>
    <row r="29" spans="1:8" ht="69.75" customHeight="1" thickBot="1">
      <c r="A29" s="68" t="s">
        <v>166</v>
      </c>
      <c r="B29" s="68" t="s">
        <v>26</v>
      </c>
      <c r="C29" s="68" t="s">
        <v>192</v>
      </c>
      <c r="D29" s="68" t="s">
        <v>170</v>
      </c>
      <c r="E29" s="165" t="s">
        <v>301</v>
      </c>
      <c r="F29" s="161">
        <f t="shared" si="2"/>
        <v>2304300</v>
      </c>
      <c r="G29" s="161">
        <f t="shared" si="2"/>
        <v>2474300</v>
      </c>
      <c r="H29" s="261"/>
    </row>
    <row r="30" spans="1:8" ht="60" customHeight="1" thickBot="1">
      <c r="A30" s="68" t="s">
        <v>166</v>
      </c>
      <c r="B30" s="68">
        <v>13</v>
      </c>
      <c r="C30" s="68" t="s">
        <v>191</v>
      </c>
      <c r="D30" s="68" t="s">
        <v>170</v>
      </c>
      <c r="E30" s="165" t="s">
        <v>302</v>
      </c>
      <c r="F30" s="161">
        <f t="shared" si="2"/>
        <v>2304300</v>
      </c>
      <c r="G30" s="161">
        <f t="shared" si="2"/>
        <v>2474300</v>
      </c>
      <c r="H30" s="261"/>
    </row>
    <row r="31" spans="1:8" ht="35.25" customHeight="1" thickBot="1">
      <c r="A31" s="68" t="s">
        <v>166</v>
      </c>
      <c r="B31" s="68" t="s">
        <v>26</v>
      </c>
      <c r="C31" s="68" t="s">
        <v>201</v>
      </c>
      <c r="D31" s="68" t="s">
        <v>170</v>
      </c>
      <c r="E31" s="165" t="s">
        <v>311</v>
      </c>
      <c r="F31" s="161">
        <f>F32+F33</f>
        <v>2304300</v>
      </c>
      <c r="G31" s="161">
        <f>G32+G33</f>
        <v>2474300</v>
      </c>
      <c r="H31" s="261"/>
    </row>
    <row r="32" spans="1:8" ht="33" customHeight="1" thickBot="1">
      <c r="A32" s="68" t="s">
        <v>166</v>
      </c>
      <c r="B32" s="68">
        <v>13</v>
      </c>
      <c r="C32" s="68" t="s">
        <v>201</v>
      </c>
      <c r="D32" s="68" t="s">
        <v>337</v>
      </c>
      <c r="E32" s="165" t="s">
        <v>304</v>
      </c>
      <c r="F32" s="161">
        <v>2154300</v>
      </c>
      <c r="G32" s="161">
        <v>2324300</v>
      </c>
      <c r="H32" s="261"/>
    </row>
    <row r="33" spans="1:8" ht="49.5" customHeight="1" thickBot="1">
      <c r="A33" s="68" t="s">
        <v>166</v>
      </c>
      <c r="B33" s="68">
        <v>13</v>
      </c>
      <c r="C33" s="68" t="s">
        <v>201</v>
      </c>
      <c r="D33" s="68" t="s">
        <v>339</v>
      </c>
      <c r="E33" s="165" t="s">
        <v>151</v>
      </c>
      <c r="F33" s="161">
        <v>150000</v>
      </c>
      <c r="G33" s="161">
        <v>150000</v>
      </c>
      <c r="H33" s="261"/>
    </row>
    <row r="34" spans="1:8" ht="15.75" customHeight="1">
      <c r="A34" s="167" t="s">
        <v>168</v>
      </c>
      <c r="B34" s="167" t="s">
        <v>167</v>
      </c>
      <c r="C34" s="167" t="s">
        <v>186</v>
      </c>
      <c r="D34" s="167" t="s">
        <v>170</v>
      </c>
      <c r="E34" s="218" t="s">
        <v>481</v>
      </c>
      <c r="F34" s="219">
        <f aca="true" t="shared" si="3" ref="F34:G38">F35</f>
        <v>147700</v>
      </c>
      <c r="G34" s="219">
        <f t="shared" si="3"/>
        <v>164800</v>
      </c>
      <c r="H34" s="266"/>
    </row>
    <row r="35" spans="1:8" ht="18.75" customHeight="1">
      <c r="A35" s="68" t="s">
        <v>168</v>
      </c>
      <c r="B35" s="68" t="s">
        <v>169</v>
      </c>
      <c r="C35" s="68" t="s">
        <v>186</v>
      </c>
      <c r="D35" s="68" t="s">
        <v>170</v>
      </c>
      <c r="E35" s="215" t="s">
        <v>482</v>
      </c>
      <c r="F35" s="220">
        <f t="shared" si="3"/>
        <v>147700</v>
      </c>
      <c r="G35" s="220">
        <f t="shared" si="3"/>
        <v>164800</v>
      </c>
      <c r="H35" s="257"/>
    </row>
    <row r="36" spans="1:8" ht="66.75" customHeight="1">
      <c r="A36" s="68" t="s">
        <v>168</v>
      </c>
      <c r="B36" s="68" t="s">
        <v>169</v>
      </c>
      <c r="C36" s="68" t="s">
        <v>192</v>
      </c>
      <c r="D36" s="68" t="s">
        <v>170</v>
      </c>
      <c r="E36" s="213" t="s">
        <v>455</v>
      </c>
      <c r="F36" s="221">
        <f t="shared" si="3"/>
        <v>147700</v>
      </c>
      <c r="G36" s="221">
        <f t="shared" si="3"/>
        <v>164800</v>
      </c>
      <c r="H36" s="258"/>
    </row>
    <row r="37" spans="1:8" ht="60" customHeight="1">
      <c r="A37" s="68" t="s">
        <v>168</v>
      </c>
      <c r="B37" s="68" t="s">
        <v>169</v>
      </c>
      <c r="C37" s="68" t="s">
        <v>191</v>
      </c>
      <c r="D37" s="68" t="s">
        <v>170</v>
      </c>
      <c r="E37" s="213" t="s">
        <v>456</v>
      </c>
      <c r="F37" s="222">
        <f t="shared" si="3"/>
        <v>147700</v>
      </c>
      <c r="G37" s="222">
        <f t="shared" si="3"/>
        <v>164800</v>
      </c>
      <c r="H37" s="259"/>
    </row>
    <row r="38" spans="1:8" ht="49.5" customHeight="1" thickBot="1">
      <c r="A38" s="68" t="s">
        <v>168</v>
      </c>
      <c r="B38" s="68" t="s">
        <v>169</v>
      </c>
      <c r="C38" s="68" t="s">
        <v>483</v>
      </c>
      <c r="D38" s="68" t="s">
        <v>170</v>
      </c>
      <c r="E38" s="213" t="s">
        <v>484</v>
      </c>
      <c r="F38" s="222">
        <f t="shared" si="3"/>
        <v>147700</v>
      </c>
      <c r="G38" s="222">
        <f t="shared" si="3"/>
        <v>164800</v>
      </c>
      <c r="H38" s="259"/>
    </row>
    <row r="39" spans="1:8" ht="30" customHeight="1" thickBot="1">
      <c r="A39" s="68" t="s">
        <v>168</v>
      </c>
      <c r="B39" s="68" t="s">
        <v>169</v>
      </c>
      <c r="C39" s="68" t="s">
        <v>483</v>
      </c>
      <c r="D39" s="68" t="s">
        <v>337</v>
      </c>
      <c r="E39" s="223" t="s">
        <v>485</v>
      </c>
      <c r="F39" s="222">
        <v>147700</v>
      </c>
      <c r="G39" s="161">
        <v>164800</v>
      </c>
      <c r="H39" s="261"/>
    </row>
    <row r="40" spans="1:8" ht="33.75" customHeight="1" thickBot="1">
      <c r="A40" s="180" t="s">
        <v>169</v>
      </c>
      <c r="B40" s="180" t="s">
        <v>167</v>
      </c>
      <c r="C40" s="180" t="s">
        <v>186</v>
      </c>
      <c r="D40" s="180" t="s">
        <v>170</v>
      </c>
      <c r="E40" s="181" t="s">
        <v>312</v>
      </c>
      <c r="F40" s="182">
        <f>F41+F46</f>
        <v>623000</v>
      </c>
      <c r="G40" s="182">
        <f>G41+G46</f>
        <v>439000</v>
      </c>
      <c r="H40" s="260"/>
    </row>
    <row r="41" spans="1:8" ht="47.25" customHeight="1" thickBot="1">
      <c r="A41" s="68" t="s">
        <v>169</v>
      </c>
      <c r="B41" s="68" t="s">
        <v>174</v>
      </c>
      <c r="C41" s="68" t="s">
        <v>186</v>
      </c>
      <c r="D41" s="68" t="s">
        <v>170</v>
      </c>
      <c r="E41" s="165" t="s">
        <v>313</v>
      </c>
      <c r="F41" s="161">
        <f aca="true" t="shared" si="4" ref="F41:G44">F42</f>
        <v>10000</v>
      </c>
      <c r="G41" s="161">
        <f t="shared" si="4"/>
        <v>10000</v>
      </c>
      <c r="H41" s="261"/>
    </row>
    <row r="42" spans="1:8" s="71" customFormat="1" ht="67.5" customHeight="1" thickBot="1">
      <c r="A42" s="68" t="s">
        <v>169</v>
      </c>
      <c r="B42" s="68" t="s">
        <v>174</v>
      </c>
      <c r="C42" s="68" t="s">
        <v>192</v>
      </c>
      <c r="D42" s="68" t="s">
        <v>170</v>
      </c>
      <c r="E42" s="165" t="s">
        <v>301</v>
      </c>
      <c r="F42" s="161">
        <f t="shared" si="4"/>
        <v>10000</v>
      </c>
      <c r="G42" s="161">
        <f t="shared" si="4"/>
        <v>10000</v>
      </c>
      <c r="H42" s="261"/>
    </row>
    <row r="43" spans="1:8" ht="60.75" customHeight="1" thickBot="1">
      <c r="A43" s="68" t="s">
        <v>169</v>
      </c>
      <c r="B43" s="68" t="s">
        <v>174</v>
      </c>
      <c r="C43" s="68" t="s">
        <v>191</v>
      </c>
      <c r="D43" s="68" t="s">
        <v>170</v>
      </c>
      <c r="E43" s="165" t="s">
        <v>302</v>
      </c>
      <c r="F43" s="161">
        <f t="shared" si="4"/>
        <v>10000</v>
      </c>
      <c r="G43" s="161">
        <f t="shared" si="4"/>
        <v>10000</v>
      </c>
      <c r="H43" s="261"/>
    </row>
    <row r="44" spans="1:8" ht="54" customHeight="1" thickBot="1">
      <c r="A44" s="68" t="s">
        <v>169</v>
      </c>
      <c r="B44" s="68" t="s">
        <v>174</v>
      </c>
      <c r="C44" s="68" t="s">
        <v>194</v>
      </c>
      <c r="D44" s="68" t="s">
        <v>170</v>
      </c>
      <c r="E44" s="165" t="s">
        <v>314</v>
      </c>
      <c r="F44" s="161">
        <f t="shared" si="4"/>
        <v>10000</v>
      </c>
      <c r="G44" s="161">
        <f t="shared" si="4"/>
        <v>10000</v>
      </c>
      <c r="H44" s="261"/>
    </row>
    <row r="45" spans="1:8" ht="48" customHeight="1" thickBot="1">
      <c r="A45" s="68" t="s">
        <v>169</v>
      </c>
      <c r="B45" s="68" t="s">
        <v>174</v>
      </c>
      <c r="C45" s="68" t="s">
        <v>194</v>
      </c>
      <c r="D45" s="68" t="s">
        <v>339</v>
      </c>
      <c r="E45" s="165" t="s">
        <v>151</v>
      </c>
      <c r="F45" s="161">
        <v>10000</v>
      </c>
      <c r="G45" s="161">
        <v>10000</v>
      </c>
      <c r="H45" s="261"/>
    </row>
    <row r="46" spans="1:8" ht="25.5" customHeight="1" thickBot="1">
      <c r="A46" s="178" t="s">
        <v>169</v>
      </c>
      <c r="B46" s="178" t="s">
        <v>27</v>
      </c>
      <c r="C46" s="178" t="s">
        <v>186</v>
      </c>
      <c r="D46" s="178" t="s">
        <v>170</v>
      </c>
      <c r="E46" s="165" t="s">
        <v>153</v>
      </c>
      <c r="F46" s="161">
        <f>F52+F47</f>
        <v>613000</v>
      </c>
      <c r="G46" s="161">
        <f>G52+G47</f>
        <v>429000</v>
      </c>
      <c r="H46" s="261"/>
    </row>
    <row r="47" spans="1:8" ht="66" customHeight="1" thickBot="1">
      <c r="A47" s="68" t="s">
        <v>169</v>
      </c>
      <c r="B47" s="32">
        <v>10</v>
      </c>
      <c r="C47" s="194" t="s">
        <v>388</v>
      </c>
      <c r="D47" s="195" t="s">
        <v>170</v>
      </c>
      <c r="E47" s="194" t="s">
        <v>440</v>
      </c>
      <c r="F47" s="161">
        <f>F49</f>
        <v>184000</v>
      </c>
      <c r="G47" s="161">
        <f>G49</f>
        <v>0</v>
      </c>
      <c r="H47" s="261"/>
    </row>
    <row r="48" spans="1:8" ht="25.5" customHeight="1" thickBot="1">
      <c r="A48" s="68" t="s">
        <v>169</v>
      </c>
      <c r="B48" s="161">
        <v>10</v>
      </c>
      <c r="C48" s="158" t="s">
        <v>390</v>
      </c>
      <c r="D48" s="196" t="s">
        <v>170</v>
      </c>
      <c r="E48" s="158" t="s">
        <v>391</v>
      </c>
      <c r="F48" s="161">
        <f>F49</f>
        <v>184000</v>
      </c>
      <c r="G48" s="161">
        <f>G49</f>
        <v>0</v>
      </c>
      <c r="H48" s="261"/>
    </row>
    <row r="49" spans="1:8" ht="48" customHeight="1" thickBot="1">
      <c r="A49" s="68" t="s">
        <v>169</v>
      </c>
      <c r="B49" s="161">
        <v>10</v>
      </c>
      <c r="C49" s="158" t="s">
        <v>389</v>
      </c>
      <c r="D49" s="196" t="s">
        <v>170</v>
      </c>
      <c r="E49" s="158" t="s">
        <v>387</v>
      </c>
      <c r="F49" s="161">
        <f>F50+F51</f>
        <v>184000</v>
      </c>
      <c r="G49" s="161">
        <f>G50+G51</f>
        <v>0</v>
      </c>
      <c r="H49" s="261"/>
    </row>
    <row r="50" spans="1:8" ht="47.25" customHeight="1" thickBot="1">
      <c r="A50" s="68" t="s">
        <v>169</v>
      </c>
      <c r="B50" s="161">
        <v>10</v>
      </c>
      <c r="C50" s="158" t="s">
        <v>389</v>
      </c>
      <c r="D50" s="196">
        <v>240</v>
      </c>
      <c r="E50" s="158" t="s">
        <v>151</v>
      </c>
      <c r="F50" s="161">
        <v>184000</v>
      </c>
      <c r="G50" s="161">
        <v>0</v>
      </c>
      <c r="H50" s="261"/>
    </row>
    <row r="51" spans="1:8" ht="25.5" customHeight="1" thickBot="1">
      <c r="A51" s="68" t="s">
        <v>169</v>
      </c>
      <c r="B51" s="193">
        <v>10</v>
      </c>
      <c r="C51" s="158" t="s">
        <v>389</v>
      </c>
      <c r="D51" s="197" t="s">
        <v>392</v>
      </c>
      <c r="E51" s="158" t="s">
        <v>393</v>
      </c>
      <c r="F51" s="161">
        <v>0</v>
      </c>
      <c r="G51" s="161">
        <v>0</v>
      </c>
      <c r="H51" s="261"/>
    </row>
    <row r="52" spans="1:8" ht="66.75" customHeight="1" thickBot="1">
      <c r="A52" s="68" t="s">
        <v>169</v>
      </c>
      <c r="B52" s="68" t="s">
        <v>27</v>
      </c>
      <c r="C52" s="68" t="s">
        <v>192</v>
      </c>
      <c r="D52" s="68" t="s">
        <v>170</v>
      </c>
      <c r="E52" s="165" t="s">
        <v>301</v>
      </c>
      <c r="F52" s="161">
        <f aca="true" t="shared" si="5" ref="F52:G54">F53</f>
        <v>429000</v>
      </c>
      <c r="G52" s="161">
        <f t="shared" si="5"/>
        <v>429000</v>
      </c>
      <c r="H52" s="261"/>
    </row>
    <row r="53" spans="1:8" ht="66" customHeight="1" thickBot="1">
      <c r="A53" s="68" t="s">
        <v>169</v>
      </c>
      <c r="B53" s="68" t="s">
        <v>27</v>
      </c>
      <c r="C53" s="68" t="s">
        <v>191</v>
      </c>
      <c r="D53" s="68" t="s">
        <v>170</v>
      </c>
      <c r="E53" s="165" t="s">
        <v>302</v>
      </c>
      <c r="F53" s="161">
        <f>F54+F56+F58</f>
        <v>429000</v>
      </c>
      <c r="G53" s="161">
        <f>G54+G56+G58</f>
        <v>429000</v>
      </c>
      <c r="H53" s="261"/>
    </row>
    <row r="54" spans="1:8" ht="58.5" customHeight="1" thickBot="1">
      <c r="A54" s="68" t="s">
        <v>169</v>
      </c>
      <c r="B54" s="68" t="s">
        <v>27</v>
      </c>
      <c r="C54" s="68" t="s">
        <v>195</v>
      </c>
      <c r="D54" s="68" t="s">
        <v>170</v>
      </c>
      <c r="E54" s="165" t="s">
        <v>349</v>
      </c>
      <c r="F54" s="161">
        <f t="shared" si="5"/>
        <v>15868.69</v>
      </c>
      <c r="G54" s="161">
        <f t="shared" si="5"/>
        <v>15868.69</v>
      </c>
      <c r="H54" s="261"/>
    </row>
    <row r="55" spans="1:8" ht="44.25" customHeight="1" thickBot="1">
      <c r="A55" s="68" t="s">
        <v>169</v>
      </c>
      <c r="B55" s="68" t="s">
        <v>27</v>
      </c>
      <c r="C55" s="68" t="s">
        <v>195</v>
      </c>
      <c r="D55" s="68" t="s">
        <v>339</v>
      </c>
      <c r="E55" s="165" t="s">
        <v>151</v>
      </c>
      <c r="F55" s="161">
        <v>15868.69</v>
      </c>
      <c r="G55" s="161">
        <v>15868.69</v>
      </c>
      <c r="H55" s="261"/>
    </row>
    <row r="56" spans="1:8" ht="33.75" customHeight="1" thickBot="1">
      <c r="A56" s="68" t="s">
        <v>169</v>
      </c>
      <c r="B56" s="68" t="s">
        <v>27</v>
      </c>
      <c r="C56" s="68" t="s">
        <v>486</v>
      </c>
      <c r="D56" s="68" t="s">
        <v>170</v>
      </c>
      <c r="E56" s="165" t="s">
        <v>487</v>
      </c>
      <c r="F56" s="161">
        <f>F57</f>
        <v>379797.98</v>
      </c>
      <c r="G56" s="161">
        <f>G57</f>
        <v>379797.98</v>
      </c>
      <c r="H56" s="261"/>
    </row>
    <row r="57" spans="1:8" ht="44.25" customHeight="1" thickBot="1">
      <c r="A57" s="68" t="s">
        <v>169</v>
      </c>
      <c r="B57" s="68" t="s">
        <v>27</v>
      </c>
      <c r="C57" s="68" t="s">
        <v>486</v>
      </c>
      <c r="D57" s="68" t="s">
        <v>339</v>
      </c>
      <c r="E57" s="165" t="s">
        <v>151</v>
      </c>
      <c r="F57" s="161">
        <v>379797.98</v>
      </c>
      <c r="G57" s="161">
        <v>379797.98</v>
      </c>
      <c r="H57" s="261"/>
    </row>
    <row r="58" spans="1:8" ht="30" customHeight="1" thickBot="1">
      <c r="A58" s="68" t="s">
        <v>169</v>
      </c>
      <c r="B58" s="68" t="s">
        <v>27</v>
      </c>
      <c r="C58" s="68" t="s">
        <v>488</v>
      </c>
      <c r="D58" s="68" t="s">
        <v>170</v>
      </c>
      <c r="E58" s="165" t="s">
        <v>489</v>
      </c>
      <c r="F58" s="161">
        <f>F59</f>
        <v>33333.33</v>
      </c>
      <c r="G58" s="161">
        <f>G59</f>
        <v>33333.33</v>
      </c>
      <c r="H58" s="261"/>
    </row>
    <row r="59" spans="1:8" ht="44.25" customHeight="1" thickBot="1">
      <c r="A59" s="68" t="s">
        <v>169</v>
      </c>
      <c r="B59" s="68" t="s">
        <v>27</v>
      </c>
      <c r="C59" s="68" t="s">
        <v>488</v>
      </c>
      <c r="D59" s="68" t="s">
        <v>339</v>
      </c>
      <c r="E59" s="165" t="s">
        <v>151</v>
      </c>
      <c r="F59" s="161">
        <v>33333.33</v>
      </c>
      <c r="G59" s="161">
        <v>33333.33</v>
      </c>
      <c r="H59" s="261"/>
    </row>
    <row r="60" spans="1:8" ht="18.75" customHeight="1" thickBot="1">
      <c r="A60" s="180" t="s">
        <v>171</v>
      </c>
      <c r="B60" s="180" t="s">
        <v>167</v>
      </c>
      <c r="C60" s="180" t="s">
        <v>186</v>
      </c>
      <c r="D60" s="180" t="s">
        <v>170</v>
      </c>
      <c r="E60" s="181" t="s">
        <v>154</v>
      </c>
      <c r="F60" s="182">
        <f>F61</f>
        <v>415200</v>
      </c>
      <c r="G60" s="182">
        <f>G61</f>
        <v>415200</v>
      </c>
      <c r="H60" s="260"/>
    </row>
    <row r="61" spans="1:8" ht="21" customHeight="1" thickBot="1">
      <c r="A61" s="68" t="s">
        <v>171</v>
      </c>
      <c r="B61" s="68" t="s">
        <v>174</v>
      </c>
      <c r="C61" s="68" t="s">
        <v>186</v>
      </c>
      <c r="D61" s="68" t="s">
        <v>170</v>
      </c>
      <c r="E61" s="165" t="s">
        <v>5</v>
      </c>
      <c r="F61" s="161">
        <f>F66+F62</f>
        <v>415200</v>
      </c>
      <c r="G61" s="161">
        <f>G66+G62</f>
        <v>415200</v>
      </c>
      <c r="H61" s="261"/>
    </row>
    <row r="62" spans="1:8" ht="52.5" customHeight="1" thickBot="1">
      <c r="A62" s="68" t="s">
        <v>171</v>
      </c>
      <c r="B62" s="68" t="s">
        <v>174</v>
      </c>
      <c r="C62" s="68" t="s">
        <v>416</v>
      </c>
      <c r="D62" s="68" t="s">
        <v>170</v>
      </c>
      <c r="E62" s="165" t="s">
        <v>430</v>
      </c>
      <c r="F62" s="161">
        <f aca="true" t="shared" si="6" ref="F62:G64">F63</f>
        <v>24000</v>
      </c>
      <c r="G62" s="161">
        <f t="shared" si="6"/>
        <v>24000</v>
      </c>
      <c r="H62" s="261"/>
    </row>
    <row r="63" spans="1:8" ht="39.75" customHeight="1" thickBot="1">
      <c r="A63" s="68" t="s">
        <v>171</v>
      </c>
      <c r="B63" s="68" t="s">
        <v>174</v>
      </c>
      <c r="C63" s="68" t="s">
        <v>417</v>
      </c>
      <c r="D63" s="68" t="s">
        <v>170</v>
      </c>
      <c r="E63" s="165" t="s">
        <v>418</v>
      </c>
      <c r="F63" s="161">
        <f t="shared" si="6"/>
        <v>24000</v>
      </c>
      <c r="G63" s="161">
        <f t="shared" si="6"/>
        <v>24000</v>
      </c>
      <c r="H63" s="261"/>
    </row>
    <row r="64" spans="1:8" ht="33" customHeight="1" thickBot="1">
      <c r="A64" s="68" t="s">
        <v>171</v>
      </c>
      <c r="B64" s="68" t="s">
        <v>174</v>
      </c>
      <c r="C64" s="68" t="s">
        <v>419</v>
      </c>
      <c r="D64" s="68" t="s">
        <v>170</v>
      </c>
      <c r="E64" s="165" t="s">
        <v>420</v>
      </c>
      <c r="F64" s="161">
        <f t="shared" si="6"/>
        <v>24000</v>
      </c>
      <c r="G64" s="161">
        <f t="shared" si="6"/>
        <v>24000</v>
      </c>
      <c r="H64" s="261"/>
    </row>
    <row r="65" spans="1:8" ht="45" customHeight="1" thickBot="1">
      <c r="A65" s="68" t="s">
        <v>171</v>
      </c>
      <c r="B65" s="68" t="s">
        <v>174</v>
      </c>
      <c r="C65" s="68" t="s">
        <v>419</v>
      </c>
      <c r="D65" s="68" t="s">
        <v>339</v>
      </c>
      <c r="E65" s="165" t="s">
        <v>151</v>
      </c>
      <c r="F65" s="161">
        <v>24000</v>
      </c>
      <c r="G65" s="161">
        <v>24000</v>
      </c>
      <c r="H65" s="261"/>
    </row>
    <row r="66" spans="1:8" ht="75" customHeight="1" thickBot="1">
      <c r="A66" s="68" t="s">
        <v>171</v>
      </c>
      <c r="B66" s="68" t="s">
        <v>174</v>
      </c>
      <c r="C66" s="68" t="s">
        <v>192</v>
      </c>
      <c r="D66" s="68" t="s">
        <v>170</v>
      </c>
      <c r="E66" s="165" t="s">
        <v>301</v>
      </c>
      <c r="F66" s="158">
        <f aca="true" t="shared" si="7" ref="F66:G68">F67</f>
        <v>391200</v>
      </c>
      <c r="G66" s="158">
        <f t="shared" si="7"/>
        <v>391200</v>
      </c>
      <c r="H66" s="271"/>
    </row>
    <row r="67" spans="1:8" ht="66.75" customHeight="1" thickBot="1">
      <c r="A67" s="68" t="s">
        <v>171</v>
      </c>
      <c r="B67" s="68" t="s">
        <v>174</v>
      </c>
      <c r="C67" s="68" t="s">
        <v>191</v>
      </c>
      <c r="D67" s="68" t="s">
        <v>170</v>
      </c>
      <c r="E67" s="165" t="s">
        <v>302</v>
      </c>
      <c r="F67" s="158">
        <f t="shared" si="7"/>
        <v>391200</v>
      </c>
      <c r="G67" s="158">
        <f t="shared" si="7"/>
        <v>391200</v>
      </c>
      <c r="H67" s="271"/>
    </row>
    <row r="68" spans="1:8" ht="60.75" customHeight="1" thickBot="1">
      <c r="A68" s="68" t="s">
        <v>171</v>
      </c>
      <c r="B68" s="68" t="s">
        <v>174</v>
      </c>
      <c r="C68" s="68" t="s">
        <v>6</v>
      </c>
      <c r="D68" s="68" t="s">
        <v>170</v>
      </c>
      <c r="E68" s="165" t="s">
        <v>318</v>
      </c>
      <c r="F68" s="158">
        <f t="shared" si="7"/>
        <v>391200</v>
      </c>
      <c r="G68" s="158">
        <f t="shared" si="7"/>
        <v>391200</v>
      </c>
      <c r="H68" s="271"/>
    </row>
    <row r="69" spans="1:8" ht="45" customHeight="1" thickBot="1">
      <c r="A69" s="68" t="s">
        <v>171</v>
      </c>
      <c r="B69" s="68" t="s">
        <v>174</v>
      </c>
      <c r="C69" s="68" t="s">
        <v>6</v>
      </c>
      <c r="D69" s="68" t="s">
        <v>339</v>
      </c>
      <c r="E69" s="165" t="s">
        <v>151</v>
      </c>
      <c r="F69" s="161">
        <v>391200</v>
      </c>
      <c r="G69" s="161">
        <v>391200</v>
      </c>
      <c r="H69" s="261"/>
    </row>
    <row r="70" spans="1:8" ht="19.5" customHeight="1" thickBot="1">
      <c r="A70" s="180" t="s">
        <v>172</v>
      </c>
      <c r="B70" s="180" t="s">
        <v>167</v>
      </c>
      <c r="C70" s="180" t="s">
        <v>186</v>
      </c>
      <c r="D70" s="180" t="s">
        <v>170</v>
      </c>
      <c r="E70" s="181" t="s">
        <v>156</v>
      </c>
      <c r="F70" s="182">
        <f>F71+F79</f>
        <v>327700</v>
      </c>
      <c r="G70" s="182">
        <f>G71+G79</f>
        <v>560000</v>
      </c>
      <c r="H70" s="260"/>
    </row>
    <row r="71" spans="1:8" ht="19.5" customHeight="1" thickBot="1">
      <c r="A71" s="53" t="s">
        <v>172</v>
      </c>
      <c r="B71" s="53" t="s">
        <v>168</v>
      </c>
      <c r="C71" s="53" t="s">
        <v>353</v>
      </c>
      <c r="D71" s="179" t="s">
        <v>170</v>
      </c>
      <c r="E71" s="164" t="s">
        <v>157</v>
      </c>
      <c r="F71" s="160">
        <f aca="true" t="shared" si="8" ref="F71:G75">F72</f>
        <v>5000</v>
      </c>
      <c r="G71" s="160">
        <f t="shared" si="8"/>
        <v>308030.3</v>
      </c>
      <c r="H71" s="260"/>
    </row>
    <row r="72" spans="1:8" ht="65.25" customHeight="1" thickBot="1">
      <c r="A72" s="178" t="s">
        <v>172</v>
      </c>
      <c r="B72" s="178" t="s">
        <v>168</v>
      </c>
      <c r="C72" s="178" t="s">
        <v>192</v>
      </c>
      <c r="D72" s="178" t="s">
        <v>170</v>
      </c>
      <c r="E72" s="165" t="s">
        <v>301</v>
      </c>
      <c r="F72" s="161">
        <f t="shared" si="8"/>
        <v>5000</v>
      </c>
      <c r="G72" s="161">
        <f t="shared" si="8"/>
        <v>308030.3</v>
      </c>
      <c r="H72" s="261"/>
    </row>
    <row r="73" spans="1:8" ht="23.25" customHeight="1" thickBot="1">
      <c r="A73" s="68" t="s">
        <v>172</v>
      </c>
      <c r="B73" s="68" t="s">
        <v>168</v>
      </c>
      <c r="C73" s="68" t="s">
        <v>198</v>
      </c>
      <c r="D73" s="68" t="s">
        <v>170</v>
      </c>
      <c r="E73" s="165" t="s">
        <v>158</v>
      </c>
      <c r="F73" s="161">
        <f t="shared" si="8"/>
        <v>5000</v>
      </c>
      <c r="G73" s="161">
        <f>G74+G77</f>
        <v>308030.3</v>
      </c>
      <c r="H73" s="261"/>
    </row>
    <row r="74" spans="1:8" ht="15.75" customHeight="1" thickBot="1">
      <c r="A74" s="68" t="s">
        <v>172</v>
      </c>
      <c r="B74" s="68" t="s">
        <v>168</v>
      </c>
      <c r="C74" s="68" t="s">
        <v>197</v>
      </c>
      <c r="D74" s="68" t="s">
        <v>170</v>
      </c>
      <c r="E74" s="165" t="s">
        <v>157</v>
      </c>
      <c r="F74" s="158">
        <f t="shared" si="8"/>
        <v>5000</v>
      </c>
      <c r="G74" s="158">
        <f t="shared" si="8"/>
        <v>5000</v>
      </c>
      <c r="H74" s="271"/>
    </row>
    <row r="75" spans="1:8" ht="73.5" customHeight="1" thickBot="1">
      <c r="A75" s="68" t="s">
        <v>172</v>
      </c>
      <c r="B75" s="68" t="s">
        <v>168</v>
      </c>
      <c r="C75" s="68" t="s">
        <v>202</v>
      </c>
      <c r="D75" s="68" t="s">
        <v>170</v>
      </c>
      <c r="E75" s="165" t="s">
        <v>319</v>
      </c>
      <c r="F75" s="158">
        <f t="shared" si="8"/>
        <v>5000</v>
      </c>
      <c r="G75" s="158">
        <f t="shared" si="8"/>
        <v>5000</v>
      </c>
      <c r="H75" s="271"/>
    </row>
    <row r="76" spans="1:8" ht="51.75" customHeight="1" thickBot="1">
      <c r="A76" s="68" t="s">
        <v>172</v>
      </c>
      <c r="B76" s="68" t="s">
        <v>168</v>
      </c>
      <c r="C76" s="68" t="s">
        <v>202</v>
      </c>
      <c r="D76" s="68" t="s">
        <v>28</v>
      </c>
      <c r="E76" s="165" t="s">
        <v>320</v>
      </c>
      <c r="F76" s="161">
        <v>5000</v>
      </c>
      <c r="G76" s="161">
        <v>5000</v>
      </c>
      <c r="H76" s="261"/>
    </row>
    <row r="77" spans="1:8" ht="51.75" customHeight="1" thickBot="1">
      <c r="A77" s="68" t="s">
        <v>172</v>
      </c>
      <c r="B77" s="68" t="s">
        <v>168</v>
      </c>
      <c r="C77" s="68" t="s">
        <v>513</v>
      </c>
      <c r="D77" s="68" t="s">
        <v>170</v>
      </c>
      <c r="E77" s="165" t="s">
        <v>514</v>
      </c>
      <c r="F77" s="161"/>
      <c r="G77" s="161">
        <f>G78</f>
        <v>303030.3</v>
      </c>
      <c r="H77" s="261"/>
    </row>
    <row r="78" spans="1:8" ht="51.75" customHeight="1" thickBot="1">
      <c r="A78" s="68" t="s">
        <v>172</v>
      </c>
      <c r="B78" s="68" t="s">
        <v>168</v>
      </c>
      <c r="C78" s="68" t="s">
        <v>513</v>
      </c>
      <c r="D78" s="68" t="s">
        <v>339</v>
      </c>
      <c r="E78" s="165" t="s">
        <v>151</v>
      </c>
      <c r="F78" s="161"/>
      <c r="G78" s="161">
        <v>303030.3</v>
      </c>
      <c r="H78" s="261"/>
    </row>
    <row r="79" spans="1:8" ht="19.5" customHeight="1" thickBot="1">
      <c r="A79" s="53" t="s">
        <v>172</v>
      </c>
      <c r="B79" s="53" t="s">
        <v>169</v>
      </c>
      <c r="C79" s="53" t="s">
        <v>186</v>
      </c>
      <c r="D79" s="53" t="s">
        <v>170</v>
      </c>
      <c r="E79" s="164" t="s">
        <v>159</v>
      </c>
      <c r="F79" s="160">
        <f>F84+F80</f>
        <v>322700</v>
      </c>
      <c r="G79" s="160">
        <f>G84+G80</f>
        <v>251969.7</v>
      </c>
      <c r="H79" s="260"/>
    </row>
    <row r="80" spans="1:8" ht="54.75" customHeight="1" thickBot="1">
      <c r="A80" s="137" t="s">
        <v>172</v>
      </c>
      <c r="B80" s="137" t="s">
        <v>169</v>
      </c>
      <c r="C80" s="68" t="s">
        <v>344</v>
      </c>
      <c r="D80" s="138" t="s">
        <v>170</v>
      </c>
      <c r="E80" s="165" t="s">
        <v>426</v>
      </c>
      <c r="F80" s="161">
        <f>F82</f>
        <v>20000</v>
      </c>
      <c r="G80" s="161">
        <f>G82</f>
        <v>20000</v>
      </c>
      <c r="H80" s="261"/>
    </row>
    <row r="81" spans="1:8" ht="39" customHeight="1" thickBot="1">
      <c r="A81" s="137" t="s">
        <v>172</v>
      </c>
      <c r="B81" s="137" t="s">
        <v>169</v>
      </c>
      <c r="C81" s="68" t="s">
        <v>398</v>
      </c>
      <c r="D81" s="138" t="s">
        <v>170</v>
      </c>
      <c r="E81" s="165" t="s">
        <v>399</v>
      </c>
      <c r="F81" s="161">
        <f>F82</f>
        <v>20000</v>
      </c>
      <c r="G81" s="161">
        <f>G82</f>
        <v>20000</v>
      </c>
      <c r="H81" s="261"/>
    </row>
    <row r="82" spans="1:8" ht="56.25" customHeight="1" thickBot="1">
      <c r="A82" s="137" t="s">
        <v>172</v>
      </c>
      <c r="B82" s="137" t="s">
        <v>169</v>
      </c>
      <c r="C82" s="68" t="s">
        <v>345</v>
      </c>
      <c r="D82" s="138" t="s">
        <v>170</v>
      </c>
      <c r="E82" s="165" t="s">
        <v>322</v>
      </c>
      <c r="F82" s="161">
        <f>F83</f>
        <v>20000</v>
      </c>
      <c r="G82" s="161">
        <f>G83</f>
        <v>20000</v>
      </c>
      <c r="H82" s="261"/>
    </row>
    <row r="83" spans="1:8" ht="48.75" customHeight="1" thickBot="1">
      <c r="A83" s="137" t="s">
        <v>172</v>
      </c>
      <c r="B83" s="137" t="s">
        <v>169</v>
      </c>
      <c r="C83" s="68" t="s">
        <v>345</v>
      </c>
      <c r="D83" s="138" t="s">
        <v>339</v>
      </c>
      <c r="E83" s="165" t="s">
        <v>151</v>
      </c>
      <c r="F83" s="161">
        <v>20000</v>
      </c>
      <c r="G83" s="161">
        <v>20000</v>
      </c>
      <c r="H83" s="261"/>
    </row>
    <row r="84" spans="1:8" ht="70.5" customHeight="1" thickBot="1">
      <c r="A84" s="138" t="s">
        <v>172</v>
      </c>
      <c r="B84" s="138" t="s">
        <v>169</v>
      </c>
      <c r="C84" s="68" t="s">
        <v>192</v>
      </c>
      <c r="D84" s="138" t="s">
        <v>170</v>
      </c>
      <c r="E84" s="165" t="s">
        <v>301</v>
      </c>
      <c r="F84" s="161">
        <f>F85</f>
        <v>302700</v>
      </c>
      <c r="G84" s="161">
        <f>G85</f>
        <v>231969.7</v>
      </c>
      <c r="H84" s="261"/>
    </row>
    <row r="85" spans="1:8" ht="21.75" customHeight="1" thickBot="1">
      <c r="A85" s="138" t="s">
        <v>172</v>
      </c>
      <c r="B85" s="138" t="s">
        <v>169</v>
      </c>
      <c r="C85" s="68" t="s">
        <v>198</v>
      </c>
      <c r="D85" s="138" t="s">
        <v>170</v>
      </c>
      <c r="E85" s="165" t="s">
        <v>158</v>
      </c>
      <c r="F85" s="161">
        <f>F86</f>
        <v>302700</v>
      </c>
      <c r="G85" s="161">
        <f>G86</f>
        <v>231969.7</v>
      </c>
      <c r="H85" s="261"/>
    </row>
    <row r="86" spans="1:8" ht="19.5" customHeight="1" thickBot="1">
      <c r="A86" s="69" t="s">
        <v>172</v>
      </c>
      <c r="B86" s="69" t="s">
        <v>169</v>
      </c>
      <c r="C86" s="69" t="s">
        <v>205</v>
      </c>
      <c r="D86" s="69" t="s">
        <v>170</v>
      </c>
      <c r="E86" s="165" t="s">
        <v>159</v>
      </c>
      <c r="F86" s="161">
        <f>F87+F91+F89</f>
        <v>302700</v>
      </c>
      <c r="G86" s="161">
        <f>G87+G91+G89</f>
        <v>231969.7</v>
      </c>
      <c r="H86" s="261"/>
    </row>
    <row r="87" spans="1:8" ht="19.5" customHeight="1" thickBot="1">
      <c r="A87" s="69" t="s">
        <v>172</v>
      </c>
      <c r="B87" s="69" t="s">
        <v>169</v>
      </c>
      <c r="C87" s="69" t="s">
        <v>204</v>
      </c>
      <c r="D87" s="69" t="s">
        <v>170</v>
      </c>
      <c r="E87" s="165" t="s">
        <v>323</v>
      </c>
      <c r="F87" s="161">
        <f>F88</f>
        <v>212700</v>
      </c>
      <c r="G87" s="161">
        <f>G88</f>
        <v>141969.7</v>
      </c>
      <c r="H87" s="261"/>
    </row>
    <row r="88" spans="1:8" ht="48" customHeight="1" thickBot="1">
      <c r="A88" s="69" t="s">
        <v>172</v>
      </c>
      <c r="B88" s="69" t="s">
        <v>169</v>
      </c>
      <c r="C88" s="69" t="s">
        <v>204</v>
      </c>
      <c r="D88" s="69" t="s">
        <v>339</v>
      </c>
      <c r="E88" s="165" t="s">
        <v>151</v>
      </c>
      <c r="F88" s="161">
        <v>212700</v>
      </c>
      <c r="G88" s="161">
        <v>141969.7</v>
      </c>
      <c r="H88" s="261"/>
    </row>
    <row r="89" spans="1:8" ht="22.5" customHeight="1" thickBot="1">
      <c r="A89" s="79" t="s">
        <v>172</v>
      </c>
      <c r="B89" s="79" t="s">
        <v>169</v>
      </c>
      <c r="C89" s="79" t="s">
        <v>400</v>
      </c>
      <c r="D89" s="79" t="s">
        <v>170</v>
      </c>
      <c r="E89" s="165" t="s">
        <v>401</v>
      </c>
      <c r="F89" s="161">
        <f>F90</f>
        <v>20000</v>
      </c>
      <c r="G89" s="161">
        <f>G90</f>
        <v>20000</v>
      </c>
      <c r="H89" s="261"/>
    </row>
    <row r="90" spans="1:8" ht="48" customHeight="1" thickBot="1">
      <c r="A90" s="79" t="s">
        <v>172</v>
      </c>
      <c r="B90" s="79" t="s">
        <v>169</v>
      </c>
      <c r="C90" s="79" t="s">
        <v>400</v>
      </c>
      <c r="D90" s="79" t="s">
        <v>339</v>
      </c>
      <c r="E90" s="165" t="s">
        <v>151</v>
      </c>
      <c r="F90" s="161">
        <v>20000</v>
      </c>
      <c r="G90" s="161">
        <v>20000</v>
      </c>
      <c r="H90" s="261"/>
    </row>
    <row r="91" spans="1:8" ht="33.75" customHeight="1" thickBot="1">
      <c r="A91" s="69" t="s">
        <v>172</v>
      </c>
      <c r="B91" s="69" t="s">
        <v>169</v>
      </c>
      <c r="C91" s="69" t="s">
        <v>203</v>
      </c>
      <c r="D91" s="69" t="s">
        <v>170</v>
      </c>
      <c r="E91" s="165" t="s">
        <v>160</v>
      </c>
      <c r="F91" s="161">
        <f>F92</f>
        <v>70000</v>
      </c>
      <c r="G91" s="161">
        <f>G92</f>
        <v>70000</v>
      </c>
      <c r="H91" s="261"/>
    </row>
    <row r="92" spans="1:8" ht="51.75" customHeight="1" thickBot="1">
      <c r="A92" s="69" t="s">
        <v>172</v>
      </c>
      <c r="B92" s="69" t="s">
        <v>169</v>
      </c>
      <c r="C92" s="69" t="s">
        <v>203</v>
      </c>
      <c r="D92" s="69" t="s">
        <v>339</v>
      </c>
      <c r="E92" s="165" t="s">
        <v>151</v>
      </c>
      <c r="F92" s="161">
        <v>70000</v>
      </c>
      <c r="G92" s="161">
        <v>70000</v>
      </c>
      <c r="H92" s="261"/>
    </row>
    <row r="93" spans="1:8" ht="23.25" customHeight="1" thickBot="1">
      <c r="A93" s="183" t="s">
        <v>173</v>
      </c>
      <c r="B93" s="183" t="s">
        <v>167</v>
      </c>
      <c r="C93" s="183" t="s">
        <v>186</v>
      </c>
      <c r="D93" s="183" t="s">
        <v>170</v>
      </c>
      <c r="E93" s="181" t="s">
        <v>350</v>
      </c>
      <c r="F93" s="182">
        <f>F94+F101</f>
        <v>4063900</v>
      </c>
      <c r="G93" s="182">
        <f>G94+G101</f>
        <v>4063900</v>
      </c>
      <c r="H93" s="260"/>
    </row>
    <row r="94" spans="1:8" ht="23.25" customHeight="1" thickBot="1">
      <c r="A94" s="68" t="s">
        <v>173</v>
      </c>
      <c r="B94" s="68" t="s">
        <v>166</v>
      </c>
      <c r="C94" s="68" t="s">
        <v>186</v>
      </c>
      <c r="D94" s="68" t="s">
        <v>170</v>
      </c>
      <c r="E94" s="164" t="s">
        <v>162</v>
      </c>
      <c r="F94" s="160">
        <f aca="true" t="shared" si="9" ref="F94:G96">F95</f>
        <v>2897700</v>
      </c>
      <c r="G94" s="160">
        <f t="shared" si="9"/>
        <v>2897700</v>
      </c>
      <c r="H94" s="260"/>
    </row>
    <row r="95" spans="1:8" ht="63" customHeight="1" thickBot="1">
      <c r="A95" s="68" t="s">
        <v>173</v>
      </c>
      <c r="B95" s="68" t="s">
        <v>166</v>
      </c>
      <c r="C95" s="68" t="s">
        <v>192</v>
      </c>
      <c r="D95" s="68" t="s">
        <v>170</v>
      </c>
      <c r="E95" s="165" t="s">
        <v>301</v>
      </c>
      <c r="F95" s="161">
        <f t="shared" si="9"/>
        <v>2897700</v>
      </c>
      <c r="G95" s="161">
        <f t="shared" si="9"/>
        <v>2897700</v>
      </c>
      <c r="H95" s="261"/>
    </row>
    <row r="96" spans="1:8" ht="66" customHeight="1" thickBot="1">
      <c r="A96" s="68" t="s">
        <v>173</v>
      </c>
      <c r="B96" s="68" t="s">
        <v>166</v>
      </c>
      <c r="C96" s="68" t="s">
        <v>191</v>
      </c>
      <c r="D96" s="68" t="s">
        <v>170</v>
      </c>
      <c r="E96" s="165" t="s">
        <v>302</v>
      </c>
      <c r="F96" s="161">
        <f t="shared" si="9"/>
        <v>2897700</v>
      </c>
      <c r="G96" s="161">
        <f t="shared" si="9"/>
        <v>2897700</v>
      </c>
      <c r="H96" s="261"/>
    </row>
    <row r="97" spans="1:8" ht="37.5" customHeight="1" thickBot="1">
      <c r="A97" s="68" t="s">
        <v>173</v>
      </c>
      <c r="B97" s="68" t="s">
        <v>166</v>
      </c>
      <c r="C97" s="68" t="s">
        <v>354</v>
      </c>
      <c r="D97" s="68" t="s">
        <v>170</v>
      </c>
      <c r="E97" s="165" t="s">
        <v>324</v>
      </c>
      <c r="F97" s="161">
        <f>F100+F99+F98</f>
        <v>2897700</v>
      </c>
      <c r="G97" s="161">
        <f>G100+G99+G98</f>
        <v>2897700</v>
      </c>
      <c r="H97" s="261"/>
    </row>
    <row r="98" spans="1:8" ht="36" customHeight="1" thickBot="1">
      <c r="A98" s="68" t="s">
        <v>173</v>
      </c>
      <c r="B98" s="68" t="s">
        <v>166</v>
      </c>
      <c r="C98" s="68" t="s">
        <v>354</v>
      </c>
      <c r="D98" s="68" t="s">
        <v>337</v>
      </c>
      <c r="E98" s="165" t="s">
        <v>327</v>
      </c>
      <c r="F98" s="161">
        <v>1892700</v>
      </c>
      <c r="G98" s="161">
        <v>1892700</v>
      </c>
      <c r="H98" s="261"/>
    </row>
    <row r="99" spans="1:8" ht="50.25" customHeight="1" thickBot="1">
      <c r="A99" s="68" t="s">
        <v>173</v>
      </c>
      <c r="B99" s="68" t="s">
        <v>166</v>
      </c>
      <c r="C99" s="68" t="s">
        <v>354</v>
      </c>
      <c r="D99" s="68" t="s">
        <v>339</v>
      </c>
      <c r="E99" s="158" t="s">
        <v>151</v>
      </c>
      <c r="F99" s="161">
        <v>1000000</v>
      </c>
      <c r="G99" s="161">
        <v>1000000</v>
      </c>
      <c r="H99" s="261"/>
    </row>
    <row r="100" spans="1:17" ht="21.75" customHeight="1" thickBot="1">
      <c r="A100" s="68" t="s">
        <v>173</v>
      </c>
      <c r="B100" s="68" t="s">
        <v>166</v>
      </c>
      <c r="C100" s="68" t="s">
        <v>193</v>
      </c>
      <c r="D100" s="68" t="s">
        <v>340</v>
      </c>
      <c r="E100" s="165" t="s">
        <v>307</v>
      </c>
      <c r="F100" s="161">
        <v>5000</v>
      </c>
      <c r="G100" s="161">
        <v>5000</v>
      </c>
      <c r="H100" s="261"/>
      <c r="K100" s="117"/>
      <c r="L100" s="114"/>
      <c r="M100" s="114"/>
      <c r="N100" s="114"/>
      <c r="O100" s="118"/>
      <c r="P100" s="116"/>
      <c r="Q100" s="113"/>
    </row>
    <row r="101" spans="1:17" ht="18" customHeight="1" thickBot="1">
      <c r="A101" s="53" t="s">
        <v>173</v>
      </c>
      <c r="B101" s="53" t="s">
        <v>171</v>
      </c>
      <c r="C101" s="53" t="s">
        <v>186</v>
      </c>
      <c r="D101" s="53" t="s">
        <v>170</v>
      </c>
      <c r="E101" s="164" t="s">
        <v>351</v>
      </c>
      <c r="F101" s="157">
        <f aca="true" t="shared" si="10" ref="F101:G104">F102</f>
        <v>1166200</v>
      </c>
      <c r="G101" s="157">
        <f t="shared" si="10"/>
        <v>1166200</v>
      </c>
      <c r="H101" s="272"/>
      <c r="K101" s="117"/>
      <c r="L101" s="114"/>
      <c r="M101" s="114"/>
      <c r="N101" s="114"/>
      <c r="O101" s="118"/>
      <c r="P101" s="116"/>
      <c r="Q101" s="113"/>
    </row>
    <row r="102" spans="1:8" ht="61.5" customHeight="1" thickBot="1">
      <c r="A102" s="68" t="s">
        <v>173</v>
      </c>
      <c r="B102" s="68" t="s">
        <v>171</v>
      </c>
      <c r="C102" s="68" t="s">
        <v>192</v>
      </c>
      <c r="D102" s="68" t="s">
        <v>170</v>
      </c>
      <c r="E102" s="165" t="s">
        <v>301</v>
      </c>
      <c r="F102" s="158">
        <f t="shared" si="10"/>
        <v>1166200</v>
      </c>
      <c r="G102" s="158">
        <f t="shared" si="10"/>
        <v>1166200</v>
      </c>
      <c r="H102" s="271"/>
    </row>
    <row r="103" spans="1:8" ht="42.75" customHeight="1" thickBot="1">
      <c r="A103" s="68" t="s">
        <v>173</v>
      </c>
      <c r="B103" s="68" t="s">
        <v>171</v>
      </c>
      <c r="C103" s="68" t="s">
        <v>191</v>
      </c>
      <c r="D103" s="68" t="s">
        <v>170</v>
      </c>
      <c r="E103" s="165" t="s">
        <v>302</v>
      </c>
      <c r="F103" s="158">
        <f t="shared" si="10"/>
        <v>1166200</v>
      </c>
      <c r="G103" s="158">
        <f t="shared" si="10"/>
        <v>1166200</v>
      </c>
      <c r="H103" s="271"/>
    </row>
    <row r="104" spans="1:8" ht="116.25" customHeight="1" thickBot="1">
      <c r="A104" s="68" t="s">
        <v>173</v>
      </c>
      <c r="B104" s="68" t="s">
        <v>171</v>
      </c>
      <c r="C104" s="68" t="s">
        <v>190</v>
      </c>
      <c r="D104" s="68" t="s">
        <v>170</v>
      </c>
      <c r="E104" s="165" t="s">
        <v>326</v>
      </c>
      <c r="F104" s="158">
        <f t="shared" si="10"/>
        <v>1166200</v>
      </c>
      <c r="G104" s="158">
        <f t="shared" si="10"/>
        <v>1166200</v>
      </c>
      <c r="H104" s="271"/>
    </row>
    <row r="105" spans="1:8" ht="33.75" customHeight="1" thickBot="1">
      <c r="A105" s="68" t="s">
        <v>173</v>
      </c>
      <c r="B105" s="68" t="s">
        <v>171</v>
      </c>
      <c r="C105" s="68" t="s">
        <v>190</v>
      </c>
      <c r="D105" s="68" t="s">
        <v>337</v>
      </c>
      <c r="E105" s="165" t="s">
        <v>304</v>
      </c>
      <c r="F105" s="161">
        <v>1166200</v>
      </c>
      <c r="G105" s="161">
        <v>1166200</v>
      </c>
      <c r="H105" s="261"/>
    </row>
    <row r="106" spans="1:8" ht="16.5" customHeight="1" thickBot="1">
      <c r="A106" s="167" t="s">
        <v>27</v>
      </c>
      <c r="B106" s="167" t="s">
        <v>167</v>
      </c>
      <c r="C106" s="167" t="s">
        <v>186</v>
      </c>
      <c r="D106" s="167" t="s">
        <v>170</v>
      </c>
      <c r="E106" s="172" t="s">
        <v>328</v>
      </c>
      <c r="F106" s="175">
        <f aca="true" t="shared" si="11" ref="F106:G110">F107</f>
        <v>120000</v>
      </c>
      <c r="G106" s="175">
        <f t="shared" si="11"/>
        <v>120000</v>
      </c>
      <c r="H106" s="272"/>
    </row>
    <row r="107" spans="1:8" ht="16.5" customHeight="1" thickBot="1">
      <c r="A107" s="68" t="s">
        <v>27</v>
      </c>
      <c r="B107" s="68" t="s">
        <v>169</v>
      </c>
      <c r="C107" s="68" t="s">
        <v>186</v>
      </c>
      <c r="D107" s="68" t="s">
        <v>170</v>
      </c>
      <c r="E107" s="165" t="s">
        <v>333</v>
      </c>
      <c r="F107" s="158">
        <f t="shared" si="11"/>
        <v>120000</v>
      </c>
      <c r="G107" s="158">
        <f t="shared" si="11"/>
        <v>120000</v>
      </c>
      <c r="H107" s="271"/>
    </row>
    <row r="108" spans="1:8" ht="64.5" customHeight="1" thickBot="1">
      <c r="A108" s="68" t="s">
        <v>27</v>
      </c>
      <c r="B108" s="68" t="s">
        <v>169</v>
      </c>
      <c r="C108" s="68" t="s">
        <v>454</v>
      </c>
      <c r="D108" s="68" t="s">
        <v>170</v>
      </c>
      <c r="E108" s="213" t="s">
        <v>455</v>
      </c>
      <c r="F108" s="158">
        <f t="shared" si="11"/>
        <v>120000</v>
      </c>
      <c r="G108" s="158">
        <f t="shared" si="11"/>
        <v>120000</v>
      </c>
      <c r="H108" s="271"/>
    </row>
    <row r="109" spans="1:8" ht="60" customHeight="1" thickBot="1">
      <c r="A109" s="68" t="s">
        <v>27</v>
      </c>
      <c r="B109" s="68" t="s">
        <v>169</v>
      </c>
      <c r="C109" s="68" t="s">
        <v>191</v>
      </c>
      <c r="D109" s="68" t="s">
        <v>170</v>
      </c>
      <c r="E109" s="213" t="s">
        <v>456</v>
      </c>
      <c r="F109" s="158">
        <f t="shared" si="11"/>
        <v>120000</v>
      </c>
      <c r="G109" s="158">
        <f t="shared" si="11"/>
        <v>120000</v>
      </c>
      <c r="H109" s="271"/>
    </row>
    <row r="110" spans="1:8" ht="81.75" customHeight="1" thickBot="1">
      <c r="A110" s="68" t="s">
        <v>27</v>
      </c>
      <c r="B110" s="68" t="s">
        <v>169</v>
      </c>
      <c r="C110" s="68" t="s">
        <v>457</v>
      </c>
      <c r="D110" s="68" t="s">
        <v>170</v>
      </c>
      <c r="E110" s="214" t="s">
        <v>458</v>
      </c>
      <c r="F110" s="158">
        <f t="shared" si="11"/>
        <v>120000</v>
      </c>
      <c r="G110" s="158">
        <f t="shared" si="11"/>
        <v>120000</v>
      </c>
      <c r="H110" s="271"/>
    </row>
    <row r="111" spans="1:8" ht="31.5" customHeight="1" thickBot="1">
      <c r="A111" s="68" t="s">
        <v>27</v>
      </c>
      <c r="B111" s="68" t="s">
        <v>169</v>
      </c>
      <c r="C111" s="68" t="s">
        <v>457</v>
      </c>
      <c r="D111" s="68" t="s">
        <v>501</v>
      </c>
      <c r="E111" s="165" t="s">
        <v>502</v>
      </c>
      <c r="F111" s="158">
        <v>120000</v>
      </c>
      <c r="G111" s="158">
        <v>120000</v>
      </c>
      <c r="H111" s="271"/>
    </row>
    <row r="112" spans="1:8" ht="15.75">
      <c r="A112" s="121"/>
      <c r="B112" s="121"/>
      <c r="C112" s="121"/>
      <c r="D112" s="121"/>
      <c r="E112" s="122" t="s">
        <v>34</v>
      </c>
      <c r="F112" s="123">
        <f>F93+F70+F60+F40+F8+F106+F34</f>
        <v>10476800</v>
      </c>
      <c r="G112" s="123">
        <f>G93+G70+G60+G40+G8+G106+G34</f>
        <v>10856900</v>
      </c>
      <c r="H112" s="263" t="s">
        <v>535</v>
      </c>
    </row>
  </sheetData>
  <sheetProtection/>
  <mergeCells count="6">
    <mergeCell ref="A3:G3"/>
    <mergeCell ref="A1:G1"/>
    <mergeCell ref="F4:G4"/>
    <mergeCell ref="F5:F7"/>
    <mergeCell ref="G5:G7"/>
    <mergeCell ref="E2:G2"/>
  </mergeCells>
  <printOptions/>
  <pageMargins left="0.46" right="0.34" top="0.38" bottom="0.39" header="0.5" footer="0.3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view="pageBreakPreview" zoomScaleSheetLayoutView="100" zoomScalePageLayoutView="0" workbookViewId="0" topLeftCell="A1">
      <selection activeCell="H88" sqref="H88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  <col min="9" max="9" width="2.00390625" style="0" customWidth="1"/>
  </cols>
  <sheetData>
    <row r="1" spans="1:8" ht="93" customHeight="1">
      <c r="A1" s="301" t="s">
        <v>550</v>
      </c>
      <c r="B1" s="302"/>
      <c r="C1" s="302"/>
      <c r="D1" s="302"/>
      <c r="E1" s="302"/>
      <c r="F1" s="302"/>
      <c r="G1" s="302"/>
      <c r="H1" s="302"/>
    </row>
    <row r="2" spans="1:8" ht="17.25" customHeight="1">
      <c r="A2" s="143"/>
      <c r="B2" s="144"/>
      <c r="C2" s="144"/>
      <c r="D2" s="144"/>
      <c r="E2" s="144"/>
      <c r="F2" s="144"/>
      <c r="G2" s="144" t="s">
        <v>551</v>
      </c>
      <c r="H2" s="191"/>
    </row>
    <row r="3" spans="1:9" ht="90" customHeight="1">
      <c r="A3" s="143"/>
      <c r="B3" s="333" t="s">
        <v>553</v>
      </c>
      <c r="C3" s="294"/>
      <c r="D3" s="294"/>
      <c r="E3" s="294"/>
      <c r="F3" s="294"/>
      <c r="G3" s="294"/>
      <c r="H3" s="293"/>
      <c r="I3" t="s">
        <v>552</v>
      </c>
    </row>
    <row r="4" spans="1:8" ht="45" customHeight="1">
      <c r="A4" s="340" t="s">
        <v>429</v>
      </c>
      <c r="B4" s="341"/>
      <c r="C4" s="341"/>
      <c r="D4" s="341"/>
      <c r="E4" s="341"/>
      <c r="F4" s="341"/>
      <c r="G4" s="341"/>
      <c r="H4" s="341"/>
    </row>
    <row r="5" ht="15.75" thickBot="1">
      <c r="H5" s="45" t="s">
        <v>207</v>
      </c>
    </row>
    <row r="6" spans="1:8" ht="15.75">
      <c r="A6" s="15"/>
      <c r="B6" s="36" t="s">
        <v>178</v>
      </c>
      <c r="C6" s="36"/>
      <c r="D6" s="36"/>
      <c r="E6" s="36"/>
      <c r="F6" s="36"/>
      <c r="G6" s="39" t="s">
        <v>148</v>
      </c>
      <c r="H6" s="39" t="s">
        <v>148</v>
      </c>
    </row>
    <row r="7" spans="1:8" ht="32.25" thickBot="1">
      <c r="A7" s="13" t="s">
        <v>177</v>
      </c>
      <c r="B7" s="37" t="s">
        <v>179</v>
      </c>
      <c r="C7" s="37" t="s">
        <v>180</v>
      </c>
      <c r="D7" s="37" t="s">
        <v>181</v>
      </c>
      <c r="E7" s="37" t="s">
        <v>182</v>
      </c>
      <c r="F7" s="37" t="s">
        <v>146</v>
      </c>
      <c r="G7" s="40" t="s">
        <v>554</v>
      </c>
      <c r="H7" s="40" t="s">
        <v>555</v>
      </c>
    </row>
    <row r="8" spans="1:8" ht="17.25" customHeight="1" thickBot="1">
      <c r="A8" s="187" t="s">
        <v>25</v>
      </c>
      <c r="B8" s="225" t="s">
        <v>215</v>
      </c>
      <c r="C8" s="198" t="s">
        <v>166</v>
      </c>
      <c r="D8" s="198" t="s">
        <v>167</v>
      </c>
      <c r="E8" s="186" t="s">
        <v>186</v>
      </c>
      <c r="F8" s="198" t="s">
        <v>170</v>
      </c>
      <c r="G8" s="226">
        <f>G9+G14+G23+G28</f>
        <v>4779300</v>
      </c>
      <c r="H8" s="226">
        <f>H9+H14+H23+H28</f>
        <v>5094000</v>
      </c>
    </row>
    <row r="9" spans="1:8" ht="48" thickBot="1">
      <c r="A9" s="184" t="s">
        <v>348</v>
      </c>
      <c r="B9" s="59" t="s">
        <v>215</v>
      </c>
      <c r="C9" s="199" t="s">
        <v>166</v>
      </c>
      <c r="D9" s="199" t="s">
        <v>168</v>
      </c>
      <c r="E9" s="199" t="s">
        <v>186</v>
      </c>
      <c r="F9" s="199" t="s">
        <v>170</v>
      </c>
      <c r="G9" s="227">
        <f aca="true" t="shared" si="0" ref="G9:H12">G10</f>
        <v>763600</v>
      </c>
      <c r="H9" s="227">
        <f t="shared" si="0"/>
        <v>763600</v>
      </c>
    </row>
    <row r="10" spans="1:8" ht="63.75" thickBot="1">
      <c r="A10" s="165" t="s">
        <v>301</v>
      </c>
      <c r="B10" s="57" t="s">
        <v>215</v>
      </c>
      <c r="C10" s="205" t="s">
        <v>166</v>
      </c>
      <c r="D10" s="185" t="s">
        <v>168</v>
      </c>
      <c r="E10" s="185" t="s">
        <v>192</v>
      </c>
      <c r="F10" s="185" t="s">
        <v>170</v>
      </c>
      <c r="G10" s="228">
        <f t="shared" si="0"/>
        <v>763600</v>
      </c>
      <c r="H10" s="228">
        <f t="shared" si="0"/>
        <v>763600</v>
      </c>
    </row>
    <row r="11" spans="1:8" ht="63.75" thickBot="1">
      <c r="A11" s="165" t="s">
        <v>302</v>
      </c>
      <c r="B11" s="57" t="s">
        <v>215</v>
      </c>
      <c r="C11" s="205" t="s">
        <v>166</v>
      </c>
      <c r="D11" s="185" t="s">
        <v>168</v>
      </c>
      <c r="E11" s="185" t="s">
        <v>191</v>
      </c>
      <c r="F11" s="185" t="s">
        <v>170</v>
      </c>
      <c r="G11" s="228">
        <f t="shared" si="0"/>
        <v>763600</v>
      </c>
      <c r="H11" s="228">
        <f t="shared" si="0"/>
        <v>763600</v>
      </c>
    </row>
    <row r="12" spans="1:8" ht="32.25" thickBot="1">
      <c r="A12" s="165" t="s">
        <v>303</v>
      </c>
      <c r="B12" s="57" t="s">
        <v>215</v>
      </c>
      <c r="C12" s="185" t="s">
        <v>166</v>
      </c>
      <c r="D12" s="185" t="s">
        <v>168</v>
      </c>
      <c r="E12" s="185" t="s">
        <v>199</v>
      </c>
      <c r="F12" s="185" t="s">
        <v>170</v>
      </c>
      <c r="G12" s="228">
        <f t="shared" si="0"/>
        <v>763600</v>
      </c>
      <c r="H12" s="228">
        <f t="shared" si="0"/>
        <v>763600</v>
      </c>
    </row>
    <row r="13" spans="1:8" ht="32.25" thickBot="1">
      <c r="A13" s="165" t="s">
        <v>327</v>
      </c>
      <c r="B13" s="57" t="s">
        <v>215</v>
      </c>
      <c r="C13" s="185" t="s">
        <v>166</v>
      </c>
      <c r="D13" s="185" t="s">
        <v>168</v>
      </c>
      <c r="E13" s="185" t="s">
        <v>199</v>
      </c>
      <c r="F13" s="185" t="s">
        <v>337</v>
      </c>
      <c r="G13" s="228">
        <v>763600</v>
      </c>
      <c r="H13" s="228">
        <v>763600</v>
      </c>
    </row>
    <row r="14" spans="1:8" s="71" customFormat="1" ht="66.75" customHeight="1" thickBot="1">
      <c r="A14" s="164" t="s">
        <v>305</v>
      </c>
      <c r="B14" s="59" t="s">
        <v>215</v>
      </c>
      <c r="C14" s="199" t="s">
        <v>166</v>
      </c>
      <c r="D14" s="199" t="s">
        <v>171</v>
      </c>
      <c r="E14" s="199" t="s">
        <v>186</v>
      </c>
      <c r="F14" s="199" t="s">
        <v>170</v>
      </c>
      <c r="G14" s="227">
        <f>G15</f>
        <v>1661400</v>
      </c>
      <c r="H14" s="227">
        <f>H15</f>
        <v>1806100</v>
      </c>
    </row>
    <row r="15" spans="1:8" ht="63.75" thickBot="1">
      <c r="A15" s="165" t="s">
        <v>301</v>
      </c>
      <c r="B15" s="57" t="s">
        <v>215</v>
      </c>
      <c r="C15" s="185" t="s">
        <v>166</v>
      </c>
      <c r="D15" s="185" t="s">
        <v>171</v>
      </c>
      <c r="E15" s="185" t="s">
        <v>192</v>
      </c>
      <c r="F15" s="185" t="s">
        <v>170</v>
      </c>
      <c r="G15" s="228">
        <f>G16</f>
        <v>1661400</v>
      </c>
      <c r="H15" s="228">
        <f>H16</f>
        <v>1806100</v>
      </c>
    </row>
    <row r="16" spans="1:8" ht="63.75" thickBot="1">
      <c r="A16" s="165" t="s">
        <v>302</v>
      </c>
      <c r="B16" s="57" t="s">
        <v>215</v>
      </c>
      <c r="C16" s="185" t="s">
        <v>166</v>
      </c>
      <c r="D16" s="185" t="s">
        <v>171</v>
      </c>
      <c r="E16" s="185" t="s">
        <v>356</v>
      </c>
      <c r="F16" s="185" t="s">
        <v>170</v>
      </c>
      <c r="G16" s="228">
        <f>G17+G21</f>
        <v>1661400</v>
      </c>
      <c r="H16" s="228">
        <f>H17+H21</f>
        <v>1806100</v>
      </c>
    </row>
    <row r="17" spans="1:8" ht="16.5" thickBot="1">
      <c r="A17" s="165" t="s">
        <v>306</v>
      </c>
      <c r="B17" s="57" t="s">
        <v>215</v>
      </c>
      <c r="C17" s="185" t="s">
        <v>166</v>
      </c>
      <c r="D17" s="185" t="s">
        <v>171</v>
      </c>
      <c r="E17" s="185" t="s">
        <v>357</v>
      </c>
      <c r="F17" s="185" t="s">
        <v>170</v>
      </c>
      <c r="G17" s="228">
        <f>G18+G19+G20</f>
        <v>1660400</v>
      </c>
      <c r="H17" s="228">
        <f>H18+H19+H20</f>
        <v>1805100</v>
      </c>
    </row>
    <row r="18" spans="1:8" ht="32.25" thickBot="1">
      <c r="A18" s="165" t="s">
        <v>304</v>
      </c>
      <c r="B18" s="57" t="s">
        <v>215</v>
      </c>
      <c r="C18" s="185" t="s">
        <v>166</v>
      </c>
      <c r="D18" s="185" t="s">
        <v>171</v>
      </c>
      <c r="E18" s="185" t="s">
        <v>200</v>
      </c>
      <c r="F18" s="185" t="s">
        <v>337</v>
      </c>
      <c r="G18" s="228">
        <v>1089400</v>
      </c>
      <c r="H18" s="228">
        <v>1089400</v>
      </c>
    </row>
    <row r="19" spans="1:8" ht="48" thickBot="1">
      <c r="A19" s="165" t="s">
        <v>151</v>
      </c>
      <c r="B19" s="57" t="s">
        <v>215</v>
      </c>
      <c r="C19" s="185" t="s">
        <v>166</v>
      </c>
      <c r="D19" s="185" t="s">
        <v>171</v>
      </c>
      <c r="E19" s="185" t="s">
        <v>200</v>
      </c>
      <c r="F19" s="185" t="s">
        <v>339</v>
      </c>
      <c r="G19" s="228">
        <v>566000</v>
      </c>
      <c r="H19" s="228">
        <v>710700</v>
      </c>
    </row>
    <row r="20" spans="1:8" ht="16.5" thickBot="1">
      <c r="A20" s="165" t="s">
        <v>307</v>
      </c>
      <c r="B20" s="57" t="s">
        <v>215</v>
      </c>
      <c r="C20" s="185" t="s">
        <v>166</v>
      </c>
      <c r="D20" s="185" t="s">
        <v>171</v>
      </c>
      <c r="E20" s="185" t="s">
        <v>200</v>
      </c>
      <c r="F20" s="185" t="s">
        <v>340</v>
      </c>
      <c r="G20" s="228">
        <v>5000</v>
      </c>
      <c r="H20" s="228">
        <v>5000</v>
      </c>
    </row>
    <row r="21" spans="1:8" ht="63.75" thickBot="1">
      <c r="A21" s="165" t="s">
        <v>453</v>
      </c>
      <c r="B21" s="57" t="s">
        <v>215</v>
      </c>
      <c r="C21" s="185" t="s">
        <v>166</v>
      </c>
      <c r="D21" s="185" t="s">
        <v>171</v>
      </c>
      <c r="E21" s="185" t="s">
        <v>452</v>
      </c>
      <c r="F21" s="185" t="s">
        <v>170</v>
      </c>
      <c r="G21" s="161">
        <f>G22</f>
        <v>1000</v>
      </c>
      <c r="H21" s="161">
        <f>H22</f>
        <v>1000</v>
      </c>
    </row>
    <row r="22" spans="1:8" ht="48" thickBot="1">
      <c r="A22" s="165" t="s">
        <v>151</v>
      </c>
      <c r="B22" s="57" t="s">
        <v>215</v>
      </c>
      <c r="C22" s="185" t="s">
        <v>166</v>
      </c>
      <c r="D22" s="185" t="s">
        <v>171</v>
      </c>
      <c r="E22" s="185" t="s">
        <v>452</v>
      </c>
      <c r="F22" s="185" t="s">
        <v>339</v>
      </c>
      <c r="G22" s="161">
        <v>1000</v>
      </c>
      <c r="H22" s="161">
        <v>1000</v>
      </c>
    </row>
    <row r="23" spans="1:8" ht="16.5" thickBot="1">
      <c r="A23" s="164" t="s">
        <v>308</v>
      </c>
      <c r="B23" s="59" t="s">
        <v>215</v>
      </c>
      <c r="C23" s="199" t="s">
        <v>166</v>
      </c>
      <c r="D23" s="199" t="s">
        <v>29</v>
      </c>
      <c r="E23" s="199" t="s">
        <v>186</v>
      </c>
      <c r="F23" s="199" t="s">
        <v>170</v>
      </c>
      <c r="G23" s="227">
        <f aca="true" t="shared" si="1" ref="G23:H26">G24</f>
        <v>50000</v>
      </c>
      <c r="H23" s="227">
        <f t="shared" si="1"/>
        <v>50000</v>
      </c>
    </row>
    <row r="24" spans="1:8" ht="63.75" thickBot="1">
      <c r="A24" s="165" t="s">
        <v>301</v>
      </c>
      <c r="B24" s="57" t="s">
        <v>215</v>
      </c>
      <c r="C24" s="185" t="s">
        <v>166</v>
      </c>
      <c r="D24" s="185" t="s">
        <v>29</v>
      </c>
      <c r="E24" s="185" t="s">
        <v>192</v>
      </c>
      <c r="F24" s="185" t="s">
        <v>170</v>
      </c>
      <c r="G24" s="228">
        <f t="shared" si="1"/>
        <v>50000</v>
      </c>
      <c r="H24" s="228">
        <f t="shared" si="1"/>
        <v>50000</v>
      </c>
    </row>
    <row r="25" spans="1:8" ht="60" customHeight="1" thickBot="1">
      <c r="A25" s="165" t="s">
        <v>302</v>
      </c>
      <c r="B25" s="57" t="s">
        <v>215</v>
      </c>
      <c r="C25" s="185" t="s">
        <v>166</v>
      </c>
      <c r="D25" s="185" t="s">
        <v>29</v>
      </c>
      <c r="E25" s="185" t="s">
        <v>191</v>
      </c>
      <c r="F25" s="185" t="s">
        <v>170</v>
      </c>
      <c r="G25" s="228">
        <f t="shared" si="1"/>
        <v>50000</v>
      </c>
      <c r="H25" s="228">
        <f t="shared" si="1"/>
        <v>50000</v>
      </c>
    </row>
    <row r="26" spans="1:8" ht="16.5" thickBot="1">
      <c r="A26" s="165" t="s">
        <v>309</v>
      </c>
      <c r="B26" s="57" t="s">
        <v>215</v>
      </c>
      <c r="C26" s="185" t="s">
        <v>166</v>
      </c>
      <c r="D26" s="185" t="s">
        <v>29</v>
      </c>
      <c r="E26" s="185" t="s">
        <v>341</v>
      </c>
      <c r="F26" s="185" t="s">
        <v>170</v>
      </c>
      <c r="G26" s="228">
        <f t="shared" si="1"/>
        <v>50000</v>
      </c>
      <c r="H26" s="228">
        <f t="shared" si="1"/>
        <v>50000</v>
      </c>
    </row>
    <row r="27" spans="1:8" ht="16.5" thickBot="1">
      <c r="A27" s="165" t="s">
        <v>310</v>
      </c>
      <c r="B27" s="57" t="s">
        <v>215</v>
      </c>
      <c r="C27" s="139" t="s">
        <v>166</v>
      </c>
      <c r="D27" s="139" t="s">
        <v>29</v>
      </c>
      <c r="E27" s="139" t="s">
        <v>341</v>
      </c>
      <c r="F27" s="139" t="s">
        <v>342</v>
      </c>
      <c r="G27" s="229">
        <v>50000</v>
      </c>
      <c r="H27" s="229">
        <v>50000</v>
      </c>
    </row>
    <row r="28" spans="1:8" ht="24.75" customHeight="1" thickBot="1">
      <c r="A28" s="164" t="s">
        <v>152</v>
      </c>
      <c r="B28" s="59" t="s">
        <v>215</v>
      </c>
      <c r="C28" s="199" t="s">
        <v>166</v>
      </c>
      <c r="D28" s="199">
        <v>13</v>
      </c>
      <c r="E28" s="199" t="s">
        <v>186</v>
      </c>
      <c r="F28" s="199" t="s">
        <v>170</v>
      </c>
      <c r="G28" s="227">
        <f aca="true" t="shared" si="2" ref="G28:H30">G29</f>
        <v>2304300</v>
      </c>
      <c r="H28" s="227">
        <f t="shared" si="2"/>
        <v>2474300</v>
      </c>
    </row>
    <row r="29" spans="1:8" ht="63.75" thickBot="1">
      <c r="A29" s="165" t="s">
        <v>301</v>
      </c>
      <c r="B29" s="57" t="s">
        <v>215</v>
      </c>
      <c r="C29" s="185" t="s">
        <v>166</v>
      </c>
      <c r="D29" s="185" t="s">
        <v>26</v>
      </c>
      <c r="E29" s="185" t="s">
        <v>192</v>
      </c>
      <c r="F29" s="185" t="s">
        <v>170</v>
      </c>
      <c r="G29" s="228">
        <f t="shared" si="2"/>
        <v>2304300</v>
      </c>
      <c r="H29" s="228">
        <f t="shared" si="2"/>
        <v>2474300</v>
      </c>
    </row>
    <row r="30" spans="1:8" ht="63.75" thickBot="1">
      <c r="A30" s="165" t="s">
        <v>302</v>
      </c>
      <c r="B30" s="57" t="s">
        <v>215</v>
      </c>
      <c r="C30" s="185" t="s">
        <v>166</v>
      </c>
      <c r="D30" s="185" t="s">
        <v>26</v>
      </c>
      <c r="E30" s="185" t="s">
        <v>191</v>
      </c>
      <c r="F30" s="185" t="s">
        <v>170</v>
      </c>
      <c r="G30" s="228">
        <f t="shared" si="2"/>
        <v>2304300</v>
      </c>
      <c r="H30" s="228">
        <f t="shared" si="2"/>
        <v>2474300</v>
      </c>
    </row>
    <row r="31" spans="1:8" ht="38.25" customHeight="1" thickBot="1">
      <c r="A31" s="165" t="s">
        <v>311</v>
      </c>
      <c r="B31" s="57" t="s">
        <v>215</v>
      </c>
      <c r="C31" s="185" t="s">
        <v>166</v>
      </c>
      <c r="D31" s="185" t="s">
        <v>26</v>
      </c>
      <c r="E31" s="185" t="s">
        <v>201</v>
      </c>
      <c r="F31" s="185" t="s">
        <v>170</v>
      </c>
      <c r="G31" s="228">
        <f>G32+G33</f>
        <v>2304300</v>
      </c>
      <c r="H31" s="228">
        <f>H32+H33</f>
        <v>2474300</v>
      </c>
    </row>
    <row r="32" spans="1:8" ht="32.25" thickBot="1">
      <c r="A32" s="165" t="s">
        <v>304</v>
      </c>
      <c r="B32" s="57" t="s">
        <v>215</v>
      </c>
      <c r="C32" s="185" t="s">
        <v>166</v>
      </c>
      <c r="D32" s="185" t="s">
        <v>26</v>
      </c>
      <c r="E32" s="185" t="s">
        <v>201</v>
      </c>
      <c r="F32" s="185" t="s">
        <v>337</v>
      </c>
      <c r="G32" s="228">
        <v>2154300</v>
      </c>
      <c r="H32" s="228">
        <v>2324300</v>
      </c>
    </row>
    <row r="33" spans="1:8" ht="48" thickBot="1">
      <c r="A33" s="165" t="s">
        <v>151</v>
      </c>
      <c r="B33" s="57" t="s">
        <v>215</v>
      </c>
      <c r="C33" s="185" t="s">
        <v>166</v>
      </c>
      <c r="D33" s="185" t="s">
        <v>26</v>
      </c>
      <c r="E33" s="185" t="s">
        <v>201</v>
      </c>
      <c r="F33" s="185" t="s">
        <v>339</v>
      </c>
      <c r="G33" s="228">
        <v>150000</v>
      </c>
      <c r="H33" s="228">
        <v>150000</v>
      </c>
    </row>
    <row r="34" spans="1:8" ht="15.75">
      <c r="A34" s="218" t="s">
        <v>481</v>
      </c>
      <c r="B34" s="186" t="s">
        <v>215</v>
      </c>
      <c r="C34" s="186" t="s">
        <v>168</v>
      </c>
      <c r="D34" s="186" t="s">
        <v>167</v>
      </c>
      <c r="E34" s="186" t="s">
        <v>186</v>
      </c>
      <c r="F34" s="186" t="s">
        <v>170</v>
      </c>
      <c r="G34" s="226">
        <f aca="true" t="shared" si="3" ref="G34:H38">G35</f>
        <v>147700</v>
      </c>
      <c r="H34" s="226">
        <f t="shared" si="3"/>
        <v>164800</v>
      </c>
    </row>
    <row r="35" spans="1:8" ht="15.75">
      <c r="A35" s="213" t="s">
        <v>482</v>
      </c>
      <c r="B35" s="57" t="s">
        <v>215</v>
      </c>
      <c r="C35" s="185" t="s">
        <v>168</v>
      </c>
      <c r="D35" s="185" t="s">
        <v>169</v>
      </c>
      <c r="E35" s="185" t="s">
        <v>186</v>
      </c>
      <c r="F35" s="185" t="s">
        <v>170</v>
      </c>
      <c r="G35" s="227">
        <f t="shared" si="3"/>
        <v>147700</v>
      </c>
      <c r="H35" s="227">
        <f t="shared" si="3"/>
        <v>164800</v>
      </c>
    </row>
    <row r="36" spans="1:8" ht="63">
      <c r="A36" s="213" t="s">
        <v>455</v>
      </c>
      <c r="B36" s="57" t="s">
        <v>215</v>
      </c>
      <c r="C36" s="185" t="s">
        <v>168</v>
      </c>
      <c r="D36" s="185" t="s">
        <v>169</v>
      </c>
      <c r="E36" s="185" t="s">
        <v>192</v>
      </c>
      <c r="F36" s="185" t="s">
        <v>170</v>
      </c>
      <c r="G36" s="228">
        <f t="shared" si="3"/>
        <v>147700</v>
      </c>
      <c r="H36" s="228">
        <f t="shared" si="3"/>
        <v>164800</v>
      </c>
    </row>
    <row r="37" spans="1:8" ht="63">
      <c r="A37" s="213" t="s">
        <v>456</v>
      </c>
      <c r="B37" s="57" t="s">
        <v>215</v>
      </c>
      <c r="C37" s="185" t="s">
        <v>168</v>
      </c>
      <c r="D37" s="185" t="s">
        <v>169</v>
      </c>
      <c r="E37" s="185" t="s">
        <v>191</v>
      </c>
      <c r="F37" s="185" t="s">
        <v>170</v>
      </c>
      <c r="G37" s="228">
        <f t="shared" si="3"/>
        <v>147700</v>
      </c>
      <c r="H37" s="228">
        <f t="shared" si="3"/>
        <v>164800</v>
      </c>
    </row>
    <row r="38" spans="1:8" ht="48" thickBot="1">
      <c r="A38" s="213" t="s">
        <v>484</v>
      </c>
      <c r="B38" s="57" t="s">
        <v>215</v>
      </c>
      <c r="C38" s="185" t="s">
        <v>168</v>
      </c>
      <c r="D38" s="185" t="s">
        <v>169</v>
      </c>
      <c r="E38" s="185" t="s">
        <v>483</v>
      </c>
      <c r="F38" s="185" t="s">
        <v>170</v>
      </c>
      <c r="G38" s="228">
        <f t="shared" si="3"/>
        <v>147700</v>
      </c>
      <c r="H38" s="228">
        <f t="shared" si="3"/>
        <v>164800</v>
      </c>
    </row>
    <row r="39" spans="1:8" ht="32.25" thickBot="1">
      <c r="A39" s="223" t="s">
        <v>485</v>
      </c>
      <c r="B39" s="57" t="s">
        <v>215</v>
      </c>
      <c r="C39" s="185" t="s">
        <v>168</v>
      </c>
      <c r="D39" s="185" t="s">
        <v>169</v>
      </c>
      <c r="E39" s="185" t="s">
        <v>483</v>
      </c>
      <c r="F39" s="185" t="s">
        <v>337</v>
      </c>
      <c r="G39" s="228">
        <v>147700</v>
      </c>
      <c r="H39" s="228">
        <v>164800</v>
      </c>
    </row>
    <row r="40" spans="1:8" ht="32.25" thickBot="1">
      <c r="A40" s="172" t="s">
        <v>312</v>
      </c>
      <c r="B40" s="186" t="s">
        <v>215</v>
      </c>
      <c r="C40" s="186" t="s">
        <v>169</v>
      </c>
      <c r="D40" s="186" t="s">
        <v>167</v>
      </c>
      <c r="E40" s="186" t="s">
        <v>186</v>
      </c>
      <c r="F40" s="186" t="s">
        <v>170</v>
      </c>
      <c r="G40" s="226">
        <f>G41+G46</f>
        <v>623000</v>
      </c>
      <c r="H40" s="226">
        <f>H41+H46</f>
        <v>439000</v>
      </c>
    </row>
    <row r="41" spans="1:8" ht="48" thickBot="1">
      <c r="A41" s="165" t="s">
        <v>313</v>
      </c>
      <c r="B41" s="57" t="s">
        <v>215</v>
      </c>
      <c r="C41" s="185" t="s">
        <v>169</v>
      </c>
      <c r="D41" s="185" t="s">
        <v>174</v>
      </c>
      <c r="E41" s="185" t="s">
        <v>186</v>
      </c>
      <c r="F41" s="185" t="s">
        <v>170</v>
      </c>
      <c r="G41" s="228">
        <f aca="true" t="shared" si="4" ref="G41:H44">G42</f>
        <v>10000</v>
      </c>
      <c r="H41" s="228">
        <f t="shared" si="4"/>
        <v>10000</v>
      </c>
    </row>
    <row r="42" spans="1:8" ht="63.75" thickBot="1">
      <c r="A42" s="165" t="s">
        <v>301</v>
      </c>
      <c r="B42" s="57" t="s">
        <v>215</v>
      </c>
      <c r="C42" s="185" t="s">
        <v>169</v>
      </c>
      <c r="D42" s="185" t="s">
        <v>174</v>
      </c>
      <c r="E42" s="185" t="s">
        <v>192</v>
      </c>
      <c r="F42" s="185" t="s">
        <v>170</v>
      </c>
      <c r="G42" s="228">
        <f t="shared" si="4"/>
        <v>10000</v>
      </c>
      <c r="H42" s="228">
        <f t="shared" si="4"/>
        <v>10000</v>
      </c>
    </row>
    <row r="43" spans="1:8" ht="63" customHeight="1" thickBot="1">
      <c r="A43" s="165" t="s">
        <v>302</v>
      </c>
      <c r="B43" s="57" t="s">
        <v>215</v>
      </c>
      <c r="C43" s="185" t="s">
        <v>169</v>
      </c>
      <c r="D43" s="185" t="s">
        <v>174</v>
      </c>
      <c r="E43" s="185" t="s">
        <v>191</v>
      </c>
      <c r="F43" s="185" t="s">
        <v>170</v>
      </c>
      <c r="G43" s="228">
        <f t="shared" si="4"/>
        <v>10000</v>
      </c>
      <c r="H43" s="228">
        <f t="shared" si="4"/>
        <v>10000</v>
      </c>
    </row>
    <row r="44" spans="1:8" ht="48" thickBot="1">
      <c r="A44" s="165" t="s">
        <v>314</v>
      </c>
      <c r="B44" s="57" t="s">
        <v>215</v>
      </c>
      <c r="C44" s="185" t="s">
        <v>169</v>
      </c>
      <c r="D44" s="185" t="s">
        <v>174</v>
      </c>
      <c r="E44" s="185" t="s">
        <v>194</v>
      </c>
      <c r="F44" s="185" t="s">
        <v>170</v>
      </c>
      <c r="G44" s="228">
        <f t="shared" si="4"/>
        <v>10000</v>
      </c>
      <c r="H44" s="228">
        <f t="shared" si="4"/>
        <v>10000</v>
      </c>
    </row>
    <row r="45" spans="1:8" ht="48" thickBot="1">
      <c r="A45" s="165" t="s">
        <v>151</v>
      </c>
      <c r="B45" s="57" t="s">
        <v>215</v>
      </c>
      <c r="C45" s="185" t="s">
        <v>169</v>
      </c>
      <c r="D45" s="185" t="s">
        <v>174</v>
      </c>
      <c r="E45" s="185" t="s">
        <v>194</v>
      </c>
      <c r="F45" s="185" t="s">
        <v>339</v>
      </c>
      <c r="G45" s="228">
        <v>10000</v>
      </c>
      <c r="H45" s="228">
        <v>10000</v>
      </c>
    </row>
    <row r="46" spans="1:8" ht="16.5" thickBot="1">
      <c r="A46" s="165" t="s">
        <v>153</v>
      </c>
      <c r="B46" s="208" t="s">
        <v>215</v>
      </c>
      <c r="C46" s="208" t="s">
        <v>169</v>
      </c>
      <c r="D46" s="208" t="s">
        <v>27</v>
      </c>
      <c r="E46" s="208" t="s">
        <v>186</v>
      </c>
      <c r="F46" s="208" t="s">
        <v>170</v>
      </c>
      <c r="G46" s="230">
        <f>G51+G47</f>
        <v>613000</v>
      </c>
      <c r="H46" s="230">
        <f>H51+H47</f>
        <v>429000</v>
      </c>
    </row>
    <row r="47" spans="1:8" ht="63.75" thickBot="1">
      <c r="A47" s="194" t="s">
        <v>386</v>
      </c>
      <c r="B47" s="208" t="s">
        <v>215</v>
      </c>
      <c r="C47" s="185" t="s">
        <v>169</v>
      </c>
      <c r="D47" s="32">
        <v>10</v>
      </c>
      <c r="E47" s="32" t="s">
        <v>388</v>
      </c>
      <c r="F47" s="200" t="s">
        <v>170</v>
      </c>
      <c r="G47" s="161">
        <f>G49</f>
        <v>184000</v>
      </c>
      <c r="H47" s="161">
        <f>H49</f>
        <v>0</v>
      </c>
    </row>
    <row r="48" spans="1:8" ht="16.5" thickBot="1">
      <c r="A48" s="158" t="s">
        <v>391</v>
      </c>
      <c r="B48" s="208" t="s">
        <v>215</v>
      </c>
      <c r="C48" s="185" t="s">
        <v>169</v>
      </c>
      <c r="D48" s="161">
        <v>10</v>
      </c>
      <c r="E48" s="161" t="s">
        <v>390</v>
      </c>
      <c r="F48" s="201" t="s">
        <v>170</v>
      </c>
      <c r="G48" s="161">
        <f>G49</f>
        <v>184000</v>
      </c>
      <c r="H48" s="161">
        <f>H49</f>
        <v>0</v>
      </c>
    </row>
    <row r="49" spans="1:8" ht="35.25" customHeight="1" thickBot="1">
      <c r="A49" s="158" t="s">
        <v>387</v>
      </c>
      <c r="B49" s="208" t="s">
        <v>215</v>
      </c>
      <c r="C49" s="185" t="s">
        <v>169</v>
      </c>
      <c r="D49" s="161">
        <v>10</v>
      </c>
      <c r="E49" s="161" t="s">
        <v>389</v>
      </c>
      <c r="F49" s="201" t="s">
        <v>170</v>
      </c>
      <c r="G49" s="161">
        <f>G50</f>
        <v>184000</v>
      </c>
      <c r="H49" s="161">
        <f>H50</f>
        <v>0</v>
      </c>
    </row>
    <row r="50" spans="1:8" ht="48" thickBot="1">
      <c r="A50" s="158" t="s">
        <v>151</v>
      </c>
      <c r="B50" s="208" t="s">
        <v>215</v>
      </c>
      <c r="C50" s="185" t="s">
        <v>169</v>
      </c>
      <c r="D50" s="161">
        <v>10</v>
      </c>
      <c r="E50" s="161" t="s">
        <v>389</v>
      </c>
      <c r="F50" s="201">
        <v>240</v>
      </c>
      <c r="G50" s="161">
        <v>184000</v>
      </c>
      <c r="H50" s="161">
        <v>0</v>
      </c>
    </row>
    <row r="51" spans="1:8" ht="63.75" thickBot="1">
      <c r="A51" s="165" t="s">
        <v>301</v>
      </c>
      <c r="B51" s="57" t="s">
        <v>215</v>
      </c>
      <c r="C51" s="185" t="s">
        <v>169</v>
      </c>
      <c r="D51" s="185" t="s">
        <v>27</v>
      </c>
      <c r="E51" s="185" t="s">
        <v>192</v>
      </c>
      <c r="F51" s="185" t="s">
        <v>170</v>
      </c>
      <c r="G51" s="228">
        <f aca="true" t="shared" si="5" ref="G51:H53">G52</f>
        <v>429000</v>
      </c>
      <c r="H51" s="228">
        <f t="shared" si="5"/>
        <v>429000</v>
      </c>
    </row>
    <row r="52" spans="1:8" ht="63" customHeight="1" thickBot="1">
      <c r="A52" s="165" t="s">
        <v>302</v>
      </c>
      <c r="B52" s="57" t="s">
        <v>215</v>
      </c>
      <c r="C52" s="185" t="s">
        <v>169</v>
      </c>
      <c r="D52" s="185" t="s">
        <v>27</v>
      </c>
      <c r="E52" s="185" t="s">
        <v>191</v>
      </c>
      <c r="F52" s="185" t="s">
        <v>170</v>
      </c>
      <c r="G52" s="230">
        <f>G53+G55+G57</f>
        <v>429000</v>
      </c>
      <c r="H52" s="230">
        <f>H53+H55+H57</f>
        <v>429000</v>
      </c>
    </row>
    <row r="53" spans="1:8" ht="48" thickBot="1">
      <c r="A53" s="165" t="s">
        <v>349</v>
      </c>
      <c r="B53" s="57" t="s">
        <v>215</v>
      </c>
      <c r="C53" s="185" t="s">
        <v>169</v>
      </c>
      <c r="D53" s="185" t="s">
        <v>27</v>
      </c>
      <c r="E53" s="185" t="s">
        <v>195</v>
      </c>
      <c r="F53" s="185" t="s">
        <v>170</v>
      </c>
      <c r="G53" s="228">
        <f t="shared" si="5"/>
        <v>15868.69</v>
      </c>
      <c r="H53" s="228">
        <f t="shared" si="5"/>
        <v>15868.69</v>
      </c>
    </row>
    <row r="54" spans="1:8" ht="44.25" customHeight="1" thickBot="1">
      <c r="A54" s="165" t="s">
        <v>151</v>
      </c>
      <c r="B54" s="57" t="s">
        <v>215</v>
      </c>
      <c r="C54" s="185" t="s">
        <v>169</v>
      </c>
      <c r="D54" s="185" t="s">
        <v>27</v>
      </c>
      <c r="E54" s="185" t="s">
        <v>195</v>
      </c>
      <c r="F54" s="185" t="s">
        <v>339</v>
      </c>
      <c r="G54" s="228">
        <v>15868.69</v>
      </c>
      <c r="H54" s="228">
        <v>15868.69</v>
      </c>
    </row>
    <row r="55" spans="1:8" ht="36.75" customHeight="1" thickBot="1">
      <c r="A55" s="165" t="s">
        <v>487</v>
      </c>
      <c r="B55" s="57" t="s">
        <v>215</v>
      </c>
      <c r="C55" s="185" t="s">
        <v>169</v>
      </c>
      <c r="D55" s="185" t="s">
        <v>27</v>
      </c>
      <c r="E55" s="68" t="s">
        <v>486</v>
      </c>
      <c r="F55" s="68" t="s">
        <v>170</v>
      </c>
      <c r="G55" s="161">
        <f>G56</f>
        <v>379797.98</v>
      </c>
      <c r="H55" s="161">
        <f>H56</f>
        <v>379797.98</v>
      </c>
    </row>
    <row r="56" spans="1:8" ht="44.25" customHeight="1" thickBot="1">
      <c r="A56" s="165" t="s">
        <v>151</v>
      </c>
      <c r="B56" s="57" t="s">
        <v>215</v>
      </c>
      <c r="C56" s="185" t="s">
        <v>169</v>
      </c>
      <c r="D56" s="185" t="s">
        <v>27</v>
      </c>
      <c r="E56" s="68" t="s">
        <v>486</v>
      </c>
      <c r="F56" s="68" t="s">
        <v>339</v>
      </c>
      <c r="G56" s="161">
        <v>379797.98</v>
      </c>
      <c r="H56" s="161">
        <v>379797.98</v>
      </c>
    </row>
    <row r="57" spans="1:8" ht="30" customHeight="1" thickBot="1">
      <c r="A57" s="165" t="s">
        <v>489</v>
      </c>
      <c r="B57" s="57" t="s">
        <v>215</v>
      </c>
      <c r="C57" s="185" t="s">
        <v>169</v>
      </c>
      <c r="D57" s="185" t="s">
        <v>27</v>
      </c>
      <c r="E57" s="68" t="s">
        <v>488</v>
      </c>
      <c r="F57" s="68" t="s">
        <v>170</v>
      </c>
      <c r="G57" s="161">
        <f>G58</f>
        <v>33333.33</v>
      </c>
      <c r="H57" s="161">
        <f>H58</f>
        <v>33333.33</v>
      </c>
    </row>
    <row r="58" spans="1:8" ht="44.25" customHeight="1" thickBot="1">
      <c r="A58" s="165" t="s">
        <v>151</v>
      </c>
      <c r="B58" s="57" t="s">
        <v>215</v>
      </c>
      <c r="C58" s="185" t="s">
        <v>169</v>
      </c>
      <c r="D58" s="185" t="s">
        <v>27</v>
      </c>
      <c r="E58" s="68" t="s">
        <v>488</v>
      </c>
      <c r="F58" s="68" t="s">
        <v>339</v>
      </c>
      <c r="G58" s="161">
        <v>33333.33</v>
      </c>
      <c r="H58" s="161">
        <v>33333.33</v>
      </c>
    </row>
    <row r="59" spans="1:8" ht="16.5" thickBot="1">
      <c r="A59" s="172" t="s">
        <v>154</v>
      </c>
      <c r="B59" s="186" t="s">
        <v>215</v>
      </c>
      <c r="C59" s="186" t="s">
        <v>171</v>
      </c>
      <c r="D59" s="186" t="s">
        <v>167</v>
      </c>
      <c r="E59" s="186" t="s">
        <v>186</v>
      </c>
      <c r="F59" s="186" t="s">
        <v>170</v>
      </c>
      <c r="G59" s="226">
        <f>G60</f>
        <v>415200</v>
      </c>
      <c r="H59" s="226">
        <f>H60</f>
        <v>415200</v>
      </c>
    </row>
    <row r="60" spans="1:8" ht="22.5" customHeight="1" thickBot="1">
      <c r="A60" s="165" t="s">
        <v>5</v>
      </c>
      <c r="B60" s="57" t="s">
        <v>215</v>
      </c>
      <c r="C60" s="185" t="s">
        <v>171</v>
      </c>
      <c r="D60" s="185" t="s">
        <v>174</v>
      </c>
      <c r="E60" s="185" t="s">
        <v>186</v>
      </c>
      <c r="F60" s="185" t="s">
        <v>170</v>
      </c>
      <c r="G60" s="228">
        <f>G65+G61</f>
        <v>415200</v>
      </c>
      <c r="H60" s="228">
        <f>H65+H61</f>
        <v>415200</v>
      </c>
    </row>
    <row r="61" spans="1:8" ht="55.5" customHeight="1" thickBot="1">
      <c r="A61" s="165" t="s">
        <v>430</v>
      </c>
      <c r="B61" s="57" t="s">
        <v>215</v>
      </c>
      <c r="C61" s="185" t="s">
        <v>171</v>
      </c>
      <c r="D61" s="185" t="s">
        <v>174</v>
      </c>
      <c r="E61" s="185" t="s">
        <v>416</v>
      </c>
      <c r="F61" s="185" t="s">
        <v>170</v>
      </c>
      <c r="G61" s="228">
        <f aca="true" t="shared" si="6" ref="G61:H63">G62</f>
        <v>24000</v>
      </c>
      <c r="H61" s="228">
        <f t="shared" si="6"/>
        <v>24000</v>
      </c>
    </row>
    <row r="62" spans="1:8" ht="40.5" customHeight="1" thickBot="1">
      <c r="A62" s="165" t="s">
        <v>418</v>
      </c>
      <c r="B62" s="57" t="s">
        <v>215</v>
      </c>
      <c r="C62" s="185" t="s">
        <v>171</v>
      </c>
      <c r="D62" s="185" t="s">
        <v>174</v>
      </c>
      <c r="E62" s="185" t="s">
        <v>417</v>
      </c>
      <c r="F62" s="185" t="s">
        <v>170</v>
      </c>
      <c r="G62" s="228">
        <f t="shared" si="6"/>
        <v>24000</v>
      </c>
      <c r="H62" s="228">
        <f t="shared" si="6"/>
        <v>24000</v>
      </c>
    </row>
    <row r="63" spans="1:8" ht="35.25" customHeight="1" thickBot="1">
      <c r="A63" s="165" t="s">
        <v>420</v>
      </c>
      <c r="B63" s="57" t="s">
        <v>215</v>
      </c>
      <c r="C63" s="185" t="s">
        <v>171</v>
      </c>
      <c r="D63" s="185" t="s">
        <v>174</v>
      </c>
      <c r="E63" s="185" t="s">
        <v>419</v>
      </c>
      <c r="F63" s="185" t="s">
        <v>170</v>
      </c>
      <c r="G63" s="228">
        <f t="shared" si="6"/>
        <v>24000</v>
      </c>
      <c r="H63" s="228">
        <f t="shared" si="6"/>
        <v>24000</v>
      </c>
    </row>
    <row r="64" spans="1:8" ht="47.25" customHeight="1" thickBot="1">
      <c r="A64" s="165" t="s">
        <v>151</v>
      </c>
      <c r="B64" s="57" t="s">
        <v>215</v>
      </c>
      <c r="C64" s="185" t="s">
        <v>171</v>
      </c>
      <c r="D64" s="185" t="s">
        <v>174</v>
      </c>
      <c r="E64" s="185" t="s">
        <v>419</v>
      </c>
      <c r="F64" s="185" t="s">
        <v>339</v>
      </c>
      <c r="G64" s="228">
        <v>24000</v>
      </c>
      <c r="H64" s="228">
        <v>24000</v>
      </c>
    </row>
    <row r="65" spans="1:8" ht="63.75" thickBot="1">
      <c r="A65" s="165" t="s">
        <v>301</v>
      </c>
      <c r="B65" s="57" t="s">
        <v>215</v>
      </c>
      <c r="C65" s="185" t="s">
        <v>171</v>
      </c>
      <c r="D65" s="185" t="s">
        <v>174</v>
      </c>
      <c r="E65" s="185" t="s">
        <v>192</v>
      </c>
      <c r="F65" s="185" t="s">
        <v>170</v>
      </c>
      <c r="G65" s="228">
        <f aca="true" t="shared" si="7" ref="G65:H67">G66</f>
        <v>391200</v>
      </c>
      <c r="H65" s="228">
        <f t="shared" si="7"/>
        <v>391200</v>
      </c>
    </row>
    <row r="66" spans="1:8" ht="60.75" customHeight="1" thickBot="1">
      <c r="A66" s="165" t="s">
        <v>302</v>
      </c>
      <c r="B66" s="57" t="s">
        <v>215</v>
      </c>
      <c r="C66" s="185" t="s">
        <v>171</v>
      </c>
      <c r="D66" s="185" t="s">
        <v>174</v>
      </c>
      <c r="E66" s="185" t="s">
        <v>191</v>
      </c>
      <c r="F66" s="185" t="s">
        <v>170</v>
      </c>
      <c r="G66" s="228">
        <f t="shared" si="7"/>
        <v>391200</v>
      </c>
      <c r="H66" s="228">
        <f t="shared" si="7"/>
        <v>391200</v>
      </c>
    </row>
    <row r="67" spans="1:8" ht="56.25" customHeight="1" thickBot="1">
      <c r="A67" s="165" t="s">
        <v>318</v>
      </c>
      <c r="B67" s="57" t="s">
        <v>215</v>
      </c>
      <c r="C67" s="185" t="s">
        <v>171</v>
      </c>
      <c r="D67" s="185" t="s">
        <v>174</v>
      </c>
      <c r="E67" s="185" t="s">
        <v>6</v>
      </c>
      <c r="F67" s="185" t="s">
        <v>170</v>
      </c>
      <c r="G67" s="228">
        <f t="shared" si="7"/>
        <v>391200</v>
      </c>
      <c r="H67" s="228">
        <f t="shared" si="7"/>
        <v>391200</v>
      </c>
    </row>
    <row r="68" spans="1:8" ht="48" thickBot="1">
      <c r="A68" s="165" t="s">
        <v>151</v>
      </c>
      <c r="B68" s="57" t="s">
        <v>215</v>
      </c>
      <c r="C68" s="185" t="s">
        <v>171</v>
      </c>
      <c r="D68" s="185" t="s">
        <v>174</v>
      </c>
      <c r="E68" s="185" t="s">
        <v>6</v>
      </c>
      <c r="F68" s="185" t="s">
        <v>339</v>
      </c>
      <c r="G68" s="228">
        <v>391200</v>
      </c>
      <c r="H68" s="228">
        <v>391200</v>
      </c>
    </row>
    <row r="69" spans="1:8" ht="22.5" customHeight="1" thickBot="1">
      <c r="A69" s="172" t="s">
        <v>156</v>
      </c>
      <c r="B69" s="186" t="s">
        <v>215</v>
      </c>
      <c r="C69" s="186" t="s">
        <v>172</v>
      </c>
      <c r="D69" s="186" t="s">
        <v>167</v>
      </c>
      <c r="E69" s="186" t="s">
        <v>186</v>
      </c>
      <c r="F69" s="186" t="s">
        <v>170</v>
      </c>
      <c r="G69" s="226">
        <f>G70+G78</f>
        <v>327700</v>
      </c>
      <c r="H69" s="226">
        <f>H70+H78</f>
        <v>560000</v>
      </c>
    </row>
    <row r="70" spans="1:8" ht="16.5" thickBot="1">
      <c r="A70" s="164" t="s">
        <v>157</v>
      </c>
      <c r="B70" s="59" t="s">
        <v>215</v>
      </c>
      <c r="C70" s="199" t="s">
        <v>172</v>
      </c>
      <c r="D70" s="199" t="s">
        <v>168</v>
      </c>
      <c r="E70" s="199" t="s">
        <v>186</v>
      </c>
      <c r="F70" s="224" t="s">
        <v>170</v>
      </c>
      <c r="G70" s="227">
        <f aca="true" t="shared" si="8" ref="G70:H74">G71</f>
        <v>5000</v>
      </c>
      <c r="H70" s="227">
        <f t="shared" si="8"/>
        <v>308030.3</v>
      </c>
    </row>
    <row r="71" spans="1:8" ht="63.75" thickBot="1">
      <c r="A71" s="165" t="s">
        <v>301</v>
      </c>
      <c r="B71" s="208" t="s">
        <v>215</v>
      </c>
      <c r="C71" s="208" t="s">
        <v>172</v>
      </c>
      <c r="D71" s="208" t="s">
        <v>168</v>
      </c>
      <c r="E71" s="208" t="s">
        <v>192</v>
      </c>
      <c r="F71" s="208" t="s">
        <v>170</v>
      </c>
      <c r="G71" s="230">
        <f t="shared" si="8"/>
        <v>5000</v>
      </c>
      <c r="H71" s="230">
        <f t="shared" si="8"/>
        <v>308030.3</v>
      </c>
    </row>
    <row r="72" spans="1:8" ht="21.75" customHeight="1" thickBot="1">
      <c r="A72" s="165" t="s">
        <v>158</v>
      </c>
      <c r="B72" s="57" t="s">
        <v>215</v>
      </c>
      <c r="C72" s="185" t="s">
        <v>172</v>
      </c>
      <c r="D72" s="185" t="s">
        <v>168</v>
      </c>
      <c r="E72" s="185" t="s">
        <v>198</v>
      </c>
      <c r="F72" s="185" t="s">
        <v>170</v>
      </c>
      <c r="G72" s="228">
        <f t="shared" si="8"/>
        <v>5000</v>
      </c>
      <c r="H72" s="228">
        <f>H73+H76</f>
        <v>308030.3</v>
      </c>
    </row>
    <row r="73" spans="1:8" ht="16.5" customHeight="1" thickBot="1">
      <c r="A73" s="165" t="s">
        <v>157</v>
      </c>
      <c r="B73" s="57" t="s">
        <v>215</v>
      </c>
      <c r="C73" s="185" t="s">
        <v>172</v>
      </c>
      <c r="D73" s="185" t="s">
        <v>168</v>
      </c>
      <c r="E73" s="185" t="s">
        <v>197</v>
      </c>
      <c r="F73" s="185" t="s">
        <v>170</v>
      </c>
      <c r="G73" s="230">
        <f t="shared" si="8"/>
        <v>5000</v>
      </c>
      <c r="H73" s="230">
        <f t="shared" si="8"/>
        <v>5000</v>
      </c>
    </row>
    <row r="74" spans="1:8" ht="66.75" customHeight="1" thickBot="1">
      <c r="A74" s="165" t="s">
        <v>319</v>
      </c>
      <c r="B74" s="57" t="s">
        <v>215</v>
      </c>
      <c r="C74" s="185" t="s">
        <v>172</v>
      </c>
      <c r="D74" s="185" t="s">
        <v>168</v>
      </c>
      <c r="E74" s="185" t="s">
        <v>202</v>
      </c>
      <c r="F74" s="185" t="s">
        <v>170</v>
      </c>
      <c r="G74" s="228">
        <f t="shared" si="8"/>
        <v>5000</v>
      </c>
      <c r="H74" s="228">
        <f t="shared" si="8"/>
        <v>5000</v>
      </c>
    </row>
    <row r="75" spans="1:8" ht="51" customHeight="1" thickBot="1">
      <c r="A75" s="165" t="s">
        <v>320</v>
      </c>
      <c r="B75" s="57" t="s">
        <v>215</v>
      </c>
      <c r="C75" s="185" t="s">
        <v>172</v>
      </c>
      <c r="D75" s="185" t="s">
        <v>168</v>
      </c>
      <c r="E75" s="185" t="s">
        <v>202</v>
      </c>
      <c r="F75" s="185" t="s">
        <v>28</v>
      </c>
      <c r="G75" s="228">
        <v>5000</v>
      </c>
      <c r="H75" s="228">
        <v>5000</v>
      </c>
    </row>
    <row r="76" spans="1:8" ht="51" customHeight="1" thickBot="1">
      <c r="A76" s="165" t="s">
        <v>514</v>
      </c>
      <c r="B76" s="57" t="s">
        <v>215</v>
      </c>
      <c r="C76" s="185" t="s">
        <v>172</v>
      </c>
      <c r="D76" s="185" t="s">
        <v>168</v>
      </c>
      <c r="E76" s="68" t="s">
        <v>513</v>
      </c>
      <c r="F76" s="68" t="s">
        <v>170</v>
      </c>
      <c r="G76" s="228">
        <v>0</v>
      </c>
      <c r="H76" s="228">
        <f>H77</f>
        <v>303030.3</v>
      </c>
    </row>
    <row r="77" spans="1:8" ht="51" customHeight="1" thickBot="1">
      <c r="A77" s="165" t="s">
        <v>151</v>
      </c>
      <c r="B77" s="57" t="s">
        <v>215</v>
      </c>
      <c r="C77" s="185" t="s">
        <v>172</v>
      </c>
      <c r="D77" s="185" t="s">
        <v>168</v>
      </c>
      <c r="E77" s="68" t="s">
        <v>513</v>
      </c>
      <c r="F77" s="68" t="s">
        <v>339</v>
      </c>
      <c r="G77" s="228">
        <v>0</v>
      </c>
      <c r="H77" s="228">
        <v>303030.3</v>
      </c>
    </row>
    <row r="78" spans="1:8" ht="16.5" thickBot="1">
      <c r="A78" s="164" t="s">
        <v>159</v>
      </c>
      <c r="B78" s="59" t="s">
        <v>215</v>
      </c>
      <c r="C78" s="199" t="s">
        <v>172</v>
      </c>
      <c r="D78" s="199" t="s">
        <v>169</v>
      </c>
      <c r="E78" s="199" t="s">
        <v>186</v>
      </c>
      <c r="F78" s="199" t="s">
        <v>170</v>
      </c>
      <c r="G78" s="227">
        <f>G83+G79</f>
        <v>322700</v>
      </c>
      <c r="H78" s="227">
        <f>H83+H79</f>
        <v>251969.7</v>
      </c>
    </row>
    <row r="79" spans="1:8" ht="48" thickBot="1">
      <c r="A79" s="165" t="s">
        <v>426</v>
      </c>
      <c r="B79" s="57" t="s">
        <v>215</v>
      </c>
      <c r="C79" s="203" t="s">
        <v>172</v>
      </c>
      <c r="D79" s="203" t="s">
        <v>169</v>
      </c>
      <c r="E79" s="185" t="s">
        <v>344</v>
      </c>
      <c r="F79" s="203" t="s">
        <v>170</v>
      </c>
      <c r="G79" s="228">
        <f aca="true" t="shared" si="9" ref="G79:H81">G80</f>
        <v>20000</v>
      </c>
      <c r="H79" s="228">
        <f t="shared" si="9"/>
        <v>20000</v>
      </c>
    </row>
    <row r="80" spans="1:8" ht="32.25" thickBot="1">
      <c r="A80" s="165" t="s">
        <v>399</v>
      </c>
      <c r="B80" s="57" t="s">
        <v>215</v>
      </c>
      <c r="C80" s="203" t="s">
        <v>172</v>
      </c>
      <c r="D80" s="203" t="s">
        <v>169</v>
      </c>
      <c r="E80" s="185" t="s">
        <v>398</v>
      </c>
      <c r="F80" s="203" t="s">
        <v>170</v>
      </c>
      <c r="G80" s="228">
        <f t="shared" si="9"/>
        <v>20000</v>
      </c>
      <c r="H80" s="228">
        <f t="shared" si="9"/>
        <v>20000</v>
      </c>
    </row>
    <row r="81" spans="1:8" ht="48" thickBot="1">
      <c r="A81" s="165" t="s">
        <v>322</v>
      </c>
      <c r="B81" s="57" t="s">
        <v>215</v>
      </c>
      <c r="C81" s="203" t="s">
        <v>172</v>
      </c>
      <c r="D81" s="203" t="s">
        <v>169</v>
      </c>
      <c r="E81" s="185" t="s">
        <v>345</v>
      </c>
      <c r="F81" s="203" t="s">
        <v>170</v>
      </c>
      <c r="G81" s="228">
        <f t="shared" si="9"/>
        <v>20000</v>
      </c>
      <c r="H81" s="228">
        <f t="shared" si="9"/>
        <v>20000</v>
      </c>
    </row>
    <row r="82" spans="1:8" ht="48" thickBot="1">
      <c r="A82" s="165" t="s">
        <v>151</v>
      </c>
      <c r="B82" s="57" t="s">
        <v>215</v>
      </c>
      <c r="C82" s="203" t="s">
        <v>172</v>
      </c>
      <c r="D82" s="203" t="s">
        <v>169</v>
      </c>
      <c r="E82" s="185" t="s">
        <v>345</v>
      </c>
      <c r="F82" s="203" t="s">
        <v>339</v>
      </c>
      <c r="G82" s="228">
        <v>20000</v>
      </c>
      <c r="H82" s="228">
        <v>20000</v>
      </c>
    </row>
    <row r="83" spans="1:8" ht="63.75" thickBot="1">
      <c r="A83" s="165" t="s">
        <v>301</v>
      </c>
      <c r="B83" s="57" t="s">
        <v>215</v>
      </c>
      <c r="C83" s="203" t="s">
        <v>172</v>
      </c>
      <c r="D83" s="203" t="s">
        <v>169</v>
      </c>
      <c r="E83" s="185" t="s">
        <v>192</v>
      </c>
      <c r="F83" s="203" t="s">
        <v>170</v>
      </c>
      <c r="G83" s="228">
        <f>G84</f>
        <v>302700</v>
      </c>
      <c r="H83" s="228">
        <f>H84</f>
        <v>231969.7</v>
      </c>
    </row>
    <row r="84" spans="1:8" ht="27" customHeight="1" thickBot="1">
      <c r="A84" s="165" t="s">
        <v>158</v>
      </c>
      <c r="B84" s="57" t="s">
        <v>215</v>
      </c>
      <c r="C84" s="203" t="s">
        <v>172</v>
      </c>
      <c r="D84" s="203" t="s">
        <v>169</v>
      </c>
      <c r="E84" s="185" t="s">
        <v>198</v>
      </c>
      <c r="F84" s="203" t="s">
        <v>170</v>
      </c>
      <c r="G84" s="228">
        <f>G85</f>
        <v>302700</v>
      </c>
      <c r="H84" s="228">
        <f>H85</f>
        <v>231969.7</v>
      </c>
    </row>
    <row r="85" spans="1:8" ht="16.5" thickBot="1">
      <c r="A85" s="165" t="s">
        <v>159</v>
      </c>
      <c r="B85" s="57" t="s">
        <v>215</v>
      </c>
      <c r="C85" s="185" t="s">
        <v>172</v>
      </c>
      <c r="D85" s="185" t="s">
        <v>169</v>
      </c>
      <c r="E85" s="185" t="s">
        <v>205</v>
      </c>
      <c r="F85" s="185" t="s">
        <v>170</v>
      </c>
      <c r="G85" s="228">
        <f>G86+G90+G88</f>
        <v>302700</v>
      </c>
      <c r="H85" s="228">
        <f>H86+H90+H88</f>
        <v>231969.7</v>
      </c>
    </row>
    <row r="86" spans="1:8" ht="16.5" thickBot="1">
      <c r="A86" s="165" t="s">
        <v>323</v>
      </c>
      <c r="B86" s="57" t="s">
        <v>215</v>
      </c>
      <c r="C86" s="185" t="s">
        <v>172</v>
      </c>
      <c r="D86" s="185" t="s">
        <v>169</v>
      </c>
      <c r="E86" s="185" t="s">
        <v>204</v>
      </c>
      <c r="F86" s="185" t="s">
        <v>170</v>
      </c>
      <c r="G86" s="230">
        <f>G87</f>
        <v>212700</v>
      </c>
      <c r="H86" s="230">
        <f>H87</f>
        <v>141969.7</v>
      </c>
    </row>
    <row r="87" spans="1:8" ht="48" thickBot="1">
      <c r="A87" s="165" t="s">
        <v>151</v>
      </c>
      <c r="B87" s="57" t="s">
        <v>215</v>
      </c>
      <c r="C87" s="185" t="s">
        <v>172</v>
      </c>
      <c r="D87" s="185" t="s">
        <v>169</v>
      </c>
      <c r="E87" s="185" t="s">
        <v>204</v>
      </c>
      <c r="F87" s="185" t="s">
        <v>339</v>
      </c>
      <c r="G87" s="228">
        <v>212700</v>
      </c>
      <c r="H87" s="228">
        <v>141969.7</v>
      </c>
    </row>
    <row r="88" spans="1:8" ht="16.5" thickBot="1">
      <c r="A88" s="165" t="s">
        <v>401</v>
      </c>
      <c r="B88" s="57" t="s">
        <v>215</v>
      </c>
      <c r="C88" s="185" t="s">
        <v>172</v>
      </c>
      <c r="D88" s="185" t="s">
        <v>169</v>
      </c>
      <c r="E88" s="185" t="s">
        <v>400</v>
      </c>
      <c r="F88" s="185" t="s">
        <v>170</v>
      </c>
      <c r="G88" s="228">
        <f>G89</f>
        <v>20000</v>
      </c>
      <c r="H88" s="228">
        <f>H89</f>
        <v>20000</v>
      </c>
    </row>
    <row r="89" spans="1:8" ht="48" thickBot="1">
      <c r="A89" s="165" t="s">
        <v>151</v>
      </c>
      <c r="B89" s="57" t="s">
        <v>215</v>
      </c>
      <c r="C89" s="185" t="s">
        <v>172</v>
      </c>
      <c r="D89" s="185" t="s">
        <v>169</v>
      </c>
      <c r="E89" s="185" t="s">
        <v>400</v>
      </c>
      <c r="F89" s="185" t="s">
        <v>339</v>
      </c>
      <c r="G89" s="228">
        <v>20000</v>
      </c>
      <c r="H89" s="228">
        <v>20000</v>
      </c>
    </row>
    <row r="90" spans="1:8" ht="32.25" thickBot="1">
      <c r="A90" s="165" t="s">
        <v>160</v>
      </c>
      <c r="B90" s="57" t="s">
        <v>215</v>
      </c>
      <c r="C90" s="185" t="s">
        <v>172</v>
      </c>
      <c r="D90" s="185" t="s">
        <v>169</v>
      </c>
      <c r="E90" s="185" t="s">
        <v>203</v>
      </c>
      <c r="F90" s="185" t="s">
        <v>170</v>
      </c>
      <c r="G90" s="228">
        <f>G91</f>
        <v>70000</v>
      </c>
      <c r="H90" s="228">
        <f>H91</f>
        <v>70000</v>
      </c>
    </row>
    <row r="91" spans="1:8" ht="48" thickBot="1">
      <c r="A91" s="165" t="s">
        <v>151</v>
      </c>
      <c r="B91" s="57" t="s">
        <v>215</v>
      </c>
      <c r="C91" s="185" t="s">
        <v>172</v>
      </c>
      <c r="D91" s="185" t="s">
        <v>169</v>
      </c>
      <c r="E91" s="185" t="s">
        <v>203</v>
      </c>
      <c r="F91" s="185" t="s">
        <v>339</v>
      </c>
      <c r="G91" s="228">
        <v>70000</v>
      </c>
      <c r="H91" s="228">
        <v>70000</v>
      </c>
    </row>
    <row r="92" spans="1:8" ht="16.5" thickBot="1">
      <c r="A92" s="172" t="s">
        <v>350</v>
      </c>
      <c r="B92" s="186" t="s">
        <v>215</v>
      </c>
      <c r="C92" s="198" t="s">
        <v>173</v>
      </c>
      <c r="D92" s="198" t="s">
        <v>167</v>
      </c>
      <c r="E92" s="198" t="s">
        <v>186</v>
      </c>
      <c r="F92" s="198" t="s">
        <v>170</v>
      </c>
      <c r="G92" s="231">
        <f>G93+G100</f>
        <v>4063900</v>
      </c>
      <c r="H92" s="231">
        <f>H93+H100</f>
        <v>4063900</v>
      </c>
    </row>
    <row r="93" spans="1:8" ht="16.5" thickBot="1">
      <c r="A93" s="164" t="s">
        <v>162</v>
      </c>
      <c r="B93" s="59" t="s">
        <v>215</v>
      </c>
      <c r="C93" s="199" t="s">
        <v>173</v>
      </c>
      <c r="D93" s="199" t="s">
        <v>166</v>
      </c>
      <c r="E93" s="199" t="s">
        <v>186</v>
      </c>
      <c r="F93" s="199" t="s">
        <v>170</v>
      </c>
      <c r="G93" s="227">
        <f aca="true" t="shared" si="10" ref="G93:H95">G94</f>
        <v>2897700</v>
      </c>
      <c r="H93" s="227">
        <f t="shared" si="10"/>
        <v>2897700</v>
      </c>
    </row>
    <row r="94" spans="1:8" ht="63.75" thickBot="1">
      <c r="A94" s="165" t="s">
        <v>301</v>
      </c>
      <c r="B94" s="57" t="s">
        <v>215</v>
      </c>
      <c r="C94" s="185" t="s">
        <v>173</v>
      </c>
      <c r="D94" s="185" t="s">
        <v>166</v>
      </c>
      <c r="E94" s="185" t="s">
        <v>192</v>
      </c>
      <c r="F94" s="185" t="s">
        <v>170</v>
      </c>
      <c r="G94" s="228">
        <f t="shared" si="10"/>
        <v>2897700</v>
      </c>
      <c r="H94" s="228">
        <f t="shared" si="10"/>
        <v>2897700</v>
      </c>
    </row>
    <row r="95" spans="1:8" ht="63.75" thickBot="1">
      <c r="A95" s="165" t="s">
        <v>302</v>
      </c>
      <c r="B95" s="57" t="s">
        <v>215</v>
      </c>
      <c r="C95" s="185" t="s">
        <v>173</v>
      </c>
      <c r="D95" s="185" t="s">
        <v>166</v>
      </c>
      <c r="E95" s="185" t="s">
        <v>191</v>
      </c>
      <c r="F95" s="185" t="s">
        <v>170</v>
      </c>
      <c r="G95" s="228">
        <f t="shared" si="10"/>
        <v>2897700</v>
      </c>
      <c r="H95" s="228">
        <f t="shared" si="10"/>
        <v>2897700</v>
      </c>
    </row>
    <row r="96" spans="1:8" ht="39" customHeight="1" thickBot="1">
      <c r="A96" s="165" t="s">
        <v>324</v>
      </c>
      <c r="B96" s="57" t="s">
        <v>215</v>
      </c>
      <c r="C96" s="185" t="s">
        <v>173</v>
      </c>
      <c r="D96" s="185" t="s">
        <v>166</v>
      </c>
      <c r="E96" s="185" t="s">
        <v>193</v>
      </c>
      <c r="F96" s="185" t="s">
        <v>170</v>
      </c>
      <c r="G96" s="228">
        <f>G97+G98+G99</f>
        <v>2897700</v>
      </c>
      <c r="H96" s="228">
        <f>H97+H98+H99</f>
        <v>2897700</v>
      </c>
    </row>
    <row r="97" spans="1:8" ht="39" customHeight="1" thickBot="1">
      <c r="A97" s="233" t="s">
        <v>327</v>
      </c>
      <c r="B97" s="139" t="s">
        <v>215</v>
      </c>
      <c r="C97" s="185" t="s">
        <v>173</v>
      </c>
      <c r="D97" s="185" t="s">
        <v>166</v>
      </c>
      <c r="E97" s="185" t="s">
        <v>193</v>
      </c>
      <c r="F97" s="185" t="s">
        <v>337</v>
      </c>
      <c r="G97" s="161">
        <v>1892700</v>
      </c>
      <c r="H97" s="228">
        <v>1892700</v>
      </c>
    </row>
    <row r="98" spans="1:8" ht="42.75" customHeight="1" thickBot="1">
      <c r="A98" s="234" t="s">
        <v>151</v>
      </c>
      <c r="B98" s="139" t="s">
        <v>215</v>
      </c>
      <c r="C98" s="185" t="s">
        <v>173</v>
      </c>
      <c r="D98" s="185" t="s">
        <v>166</v>
      </c>
      <c r="E98" s="185" t="s">
        <v>193</v>
      </c>
      <c r="F98" s="185" t="s">
        <v>339</v>
      </c>
      <c r="G98" s="161">
        <v>1000000</v>
      </c>
      <c r="H98" s="228">
        <v>1000000</v>
      </c>
    </row>
    <row r="99" spans="1:8" ht="24.75" customHeight="1" thickBot="1">
      <c r="A99" s="233" t="s">
        <v>307</v>
      </c>
      <c r="B99" s="139" t="s">
        <v>215</v>
      </c>
      <c r="C99" s="185" t="s">
        <v>173</v>
      </c>
      <c r="D99" s="185" t="s">
        <v>166</v>
      </c>
      <c r="E99" s="185" t="s">
        <v>193</v>
      </c>
      <c r="F99" s="185" t="s">
        <v>340</v>
      </c>
      <c r="G99" s="161">
        <v>5000</v>
      </c>
      <c r="H99" s="228">
        <v>5000</v>
      </c>
    </row>
    <row r="100" spans="1:8" ht="18.75" customHeight="1" thickBot="1">
      <c r="A100" s="164" t="s">
        <v>351</v>
      </c>
      <c r="B100" s="59" t="s">
        <v>215</v>
      </c>
      <c r="C100" s="199" t="s">
        <v>173</v>
      </c>
      <c r="D100" s="199" t="s">
        <v>171</v>
      </c>
      <c r="E100" s="199" t="s">
        <v>186</v>
      </c>
      <c r="F100" s="199" t="s">
        <v>170</v>
      </c>
      <c r="G100" s="227">
        <f aca="true" t="shared" si="11" ref="G100:H103">G101</f>
        <v>1166200</v>
      </c>
      <c r="H100" s="227">
        <f t="shared" si="11"/>
        <v>1166200</v>
      </c>
    </row>
    <row r="101" spans="1:8" ht="58.5" customHeight="1" thickBot="1">
      <c r="A101" s="165" t="s">
        <v>301</v>
      </c>
      <c r="B101" s="57" t="s">
        <v>215</v>
      </c>
      <c r="C101" s="185" t="s">
        <v>173</v>
      </c>
      <c r="D101" s="185" t="s">
        <v>171</v>
      </c>
      <c r="E101" s="185" t="s">
        <v>192</v>
      </c>
      <c r="F101" s="185" t="s">
        <v>170</v>
      </c>
      <c r="G101" s="228">
        <f t="shared" si="11"/>
        <v>1166200</v>
      </c>
      <c r="H101" s="228">
        <f t="shared" si="11"/>
        <v>1166200</v>
      </c>
    </row>
    <row r="102" spans="1:8" ht="58.5" customHeight="1" thickBot="1">
      <c r="A102" s="165" t="s">
        <v>302</v>
      </c>
      <c r="B102" s="57" t="s">
        <v>215</v>
      </c>
      <c r="C102" s="185" t="s">
        <v>173</v>
      </c>
      <c r="D102" s="185" t="s">
        <v>171</v>
      </c>
      <c r="E102" s="185" t="s">
        <v>191</v>
      </c>
      <c r="F102" s="185" t="s">
        <v>170</v>
      </c>
      <c r="G102" s="228">
        <f t="shared" si="11"/>
        <v>1166200</v>
      </c>
      <c r="H102" s="228">
        <f t="shared" si="11"/>
        <v>1166200</v>
      </c>
    </row>
    <row r="103" spans="1:8" ht="124.5" customHeight="1" thickBot="1">
      <c r="A103" s="165" t="s">
        <v>326</v>
      </c>
      <c r="B103" s="57" t="s">
        <v>215</v>
      </c>
      <c r="C103" s="185" t="s">
        <v>173</v>
      </c>
      <c r="D103" s="185" t="s">
        <v>171</v>
      </c>
      <c r="E103" s="185" t="s">
        <v>190</v>
      </c>
      <c r="F103" s="185" t="s">
        <v>170</v>
      </c>
      <c r="G103" s="228">
        <f t="shared" si="11"/>
        <v>1166200</v>
      </c>
      <c r="H103" s="228">
        <f t="shared" si="11"/>
        <v>1166200</v>
      </c>
    </row>
    <row r="104" spans="1:8" ht="32.25" thickBot="1">
      <c r="A104" s="165" t="s">
        <v>304</v>
      </c>
      <c r="B104" s="57" t="s">
        <v>215</v>
      </c>
      <c r="C104" s="185" t="s">
        <v>173</v>
      </c>
      <c r="D104" s="185" t="s">
        <v>171</v>
      </c>
      <c r="E104" s="185" t="s">
        <v>190</v>
      </c>
      <c r="F104" s="185" t="s">
        <v>337</v>
      </c>
      <c r="G104" s="228">
        <v>1166200</v>
      </c>
      <c r="H104" s="228">
        <v>1166200</v>
      </c>
    </row>
    <row r="105" spans="1:8" ht="16.5" thickBot="1">
      <c r="A105" s="172" t="s">
        <v>328</v>
      </c>
      <c r="B105" s="186" t="s">
        <v>215</v>
      </c>
      <c r="C105" s="186" t="s">
        <v>27</v>
      </c>
      <c r="D105" s="186" t="s">
        <v>167</v>
      </c>
      <c r="E105" s="186" t="s">
        <v>186</v>
      </c>
      <c r="F105" s="186" t="s">
        <v>170</v>
      </c>
      <c r="G105" s="173">
        <f>G106+G112</f>
        <v>120000</v>
      </c>
      <c r="H105" s="173">
        <f>H106+H112</f>
        <v>120000</v>
      </c>
    </row>
    <row r="106" spans="1:8" ht="16.5" thickBot="1">
      <c r="A106" s="165" t="s">
        <v>333</v>
      </c>
      <c r="B106" s="139" t="s">
        <v>215</v>
      </c>
      <c r="C106" s="185" t="s">
        <v>27</v>
      </c>
      <c r="D106" s="185" t="s">
        <v>169</v>
      </c>
      <c r="E106" s="185" t="s">
        <v>186</v>
      </c>
      <c r="F106" s="185" t="s">
        <v>170</v>
      </c>
      <c r="G106" s="161">
        <f>G107+G112</f>
        <v>120000</v>
      </c>
      <c r="H106" s="161">
        <f>H107+H112</f>
        <v>120000</v>
      </c>
    </row>
    <row r="107" spans="1:8" ht="63.75" thickBot="1">
      <c r="A107" s="213" t="s">
        <v>455</v>
      </c>
      <c r="B107" s="139" t="s">
        <v>215</v>
      </c>
      <c r="C107" s="185" t="s">
        <v>27</v>
      </c>
      <c r="D107" s="185" t="s">
        <v>169</v>
      </c>
      <c r="E107" s="185" t="s">
        <v>454</v>
      </c>
      <c r="F107" s="185" t="s">
        <v>170</v>
      </c>
      <c r="G107" s="161">
        <f aca="true" t="shared" si="12" ref="G107:H109">G108</f>
        <v>120000</v>
      </c>
      <c r="H107" s="161">
        <f t="shared" si="12"/>
        <v>120000</v>
      </c>
    </row>
    <row r="108" spans="1:8" ht="63.75" thickBot="1">
      <c r="A108" s="213" t="s">
        <v>456</v>
      </c>
      <c r="B108" s="139" t="s">
        <v>215</v>
      </c>
      <c r="C108" s="185" t="s">
        <v>27</v>
      </c>
      <c r="D108" s="185" t="s">
        <v>169</v>
      </c>
      <c r="E108" s="185" t="s">
        <v>191</v>
      </c>
      <c r="F108" s="185" t="s">
        <v>170</v>
      </c>
      <c r="G108" s="161">
        <f t="shared" si="12"/>
        <v>120000</v>
      </c>
      <c r="H108" s="161">
        <f t="shared" si="12"/>
        <v>120000</v>
      </c>
    </row>
    <row r="109" spans="1:8" ht="79.5" thickBot="1">
      <c r="A109" s="214" t="s">
        <v>458</v>
      </c>
      <c r="B109" s="139" t="s">
        <v>215</v>
      </c>
      <c r="C109" s="185" t="s">
        <v>27</v>
      </c>
      <c r="D109" s="185" t="s">
        <v>169</v>
      </c>
      <c r="E109" s="185" t="s">
        <v>457</v>
      </c>
      <c r="F109" s="185" t="s">
        <v>170</v>
      </c>
      <c r="G109" s="161">
        <f t="shared" si="12"/>
        <v>120000</v>
      </c>
      <c r="H109" s="161">
        <f t="shared" si="12"/>
        <v>120000</v>
      </c>
    </row>
    <row r="110" spans="1:8" ht="32.25" thickBot="1">
      <c r="A110" s="165" t="s">
        <v>503</v>
      </c>
      <c r="B110" s="139" t="s">
        <v>215</v>
      </c>
      <c r="C110" s="185" t="s">
        <v>27</v>
      </c>
      <c r="D110" s="185" t="s">
        <v>169</v>
      </c>
      <c r="E110" s="185" t="s">
        <v>457</v>
      </c>
      <c r="F110" s="185" t="s">
        <v>501</v>
      </c>
      <c r="G110" s="161">
        <v>120000</v>
      </c>
      <c r="H110" s="161">
        <v>120000</v>
      </c>
    </row>
    <row r="111" spans="1:9" ht="15.75">
      <c r="A111" s="122" t="s">
        <v>34</v>
      </c>
      <c r="B111" s="232"/>
      <c r="C111" s="206"/>
      <c r="D111" s="206"/>
      <c r="E111" s="206"/>
      <c r="F111" s="206"/>
      <c r="G111" s="207">
        <f>G8+G34+G40+G59+G69+G92+G105</f>
        <v>10476800</v>
      </c>
      <c r="H111" s="207">
        <f>H92+H69+H59+H40+H8+H105+H34</f>
        <v>10856900</v>
      </c>
      <c r="I111" t="s">
        <v>535</v>
      </c>
    </row>
  </sheetData>
  <sheetProtection/>
  <mergeCells count="3">
    <mergeCell ref="A1:H1"/>
    <mergeCell ref="A4:H4"/>
    <mergeCell ref="B3:H3"/>
  </mergeCells>
  <printOptions/>
  <pageMargins left="0.42" right="0.38" top="0.38" bottom="0.35" header="0.32" footer="0.3"/>
  <pageSetup fitToHeight="0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SheetLayoutView="100" zoomScalePageLayoutView="0" workbookViewId="0" topLeftCell="A7">
      <selection activeCell="G7" sqref="G7"/>
    </sheetView>
  </sheetViews>
  <sheetFormatPr defaultColWidth="9.140625" defaultRowHeight="15"/>
  <cols>
    <col min="1" max="1" width="65.421875" style="52" customWidth="1"/>
    <col min="2" max="2" width="15.00390625" style="90" customWidth="1"/>
    <col min="3" max="3" width="7.00390625" style="91" customWidth="1"/>
    <col min="4" max="4" width="6.140625" style="91" customWidth="1"/>
    <col min="5" max="5" width="7.28125" style="91" customWidth="1"/>
    <col min="6" max="6" width="5.57421875" style="91" customWidth="1"/>
    <col min="7" max="7" width="15.28125" style="88" customWidth="1"/>
    <col min="8" max="8" width="16.00390625" style="0" customWidth="1"/>
  </cols>
  <sheetData>
    <row r="1" spans="1:8" ht="91.5" customHeight="1">
      <c r="A1" s="323" t="s">
        <v>432</v>
      </c>
      <c r="B1" s="323"/>
      <c r="C1" s="323"/>
      <c r="D1" s="323"/>
      <c r="E1" s="323"/>
      <c r="F1" s="323"/>
      <c r="G1" s="323"/>
      <c r="H1" s="323"/>
    </row>
    <row r="2" spans="1:8" ht="12" customHeight="1">
      <c r="A2" s="145"/>
      <c r="B2" s="145"/>
      <c r="C2" s="145"/>
      <c r="D2" s="145"/>
      <c r="E2" s="145"/>
      <c r="F2" s="145"/>
      <c r="G2" s="323" t="s">
        <v>500</v>
      </c>
      <c r="H2" s="301"/>
    </row>
    <row r="3" spans="1:8" ht="63" customHeight="1">
      <c r="A3" s="343" t="s">
        <v>360</v>
      </c>
      <c r="B3" s="343"/>
      <c r="C3" s="343"/>
      <c r="D3" s="343"/>
      <c r="E3" s="343"/>
      <c r="F3" s="343"/>
      <c r="G3" s="343"/>
      <c r="H3" s="343"/>
    </row>
    <row r="4" spans="7:8" ht="15.75" thickBot="1">
      <c r="G4" s="342" t="s">
        <v>207</v>
      </c>
      <c r="H4" s="342"/>
    </row>
    <row r="5" spans="1:8" ht="15.75">
      <c r="A5" s="344" t="s">
        <v>12</v>
      </c>
      <c r="B5" s="346" t="s">
        <v>182</v>
      </c>
      <c r="C5" s="348" t="s">
        <v>13</v>
      </c>
      <c r="D5" s="348" t="s">
        <v>181</v>
      </c>
      <c r="E5" s="348" t="s">
        <v>146</v>
      </c>
      <c r="F5" s="348" t="s">
        <v>14</v>
      </c>
      <c r="G5" s="100" t="s">
        <v>148</v>
      </c>
      <c r="H5" s="100" t="s">
        <v>148</v>
      </c>
    </row>
    <row r="6" spans="1:8" ht="49.5" customHeight="1" thickBot="1">
      <c r="A6" s="345"/>
      <c r="B6" s="347"/>
      <c r="C6" s="349"/>
      <c r="D6" s="349"/>
      <c r="E6" s="349"/>
      <c r="F6" s="349"/>
      <c r="G6" s="99" t="s">
        <v>361</v>
      </c>
      <c r="H6" s="99" t="s">
        <v>362</v>
      </c>
    </row>
    <row r="7" spans="1:8" ht="34.5" customHeight="1" thickBot="1">
      <c r="A7" s="188" t="s">
        <v>358</v>
      </c>
      <c r="B7" s="134" t="s">
        <v>186</v>
      </c>
      <c r="C7" s="101"/>
      <c r="D7" s="101"/>
      <c r="E7" s="101"/>
      <c r="F7" s="101"/>
      <c r="G7" s="102">
        <f>G8+G21+G15</f>
        <v>228000</v>
      </c>
      <c r="H7" s="102">
        <f>H8+H21+H15</f>
        <v>44000</v>
      </c>
    </row>
    <row r="8" spans="1:8" ht="46.5" customHeight="1" thickBot="1">
      <c r="A8" s="210" t="s">
        <v>440</v>
      </c>
      <c r="B8" s="134" t="s">
        <v>388</v>
      </c>
      <c r="C8" s="97"/>
      <c r="D8" s="97"/>
      <c r="E8" s="97"/>
      <c r="F8" s="97"/>
      <c r="G8" s="98">
        <f aca="true" t="shared" si="0" ref="G8:H11">G9</f>
        <v>184000</v>
      </c>
      <c r="H8" s="98">
        <f t="shared" si="0"/>
        <v>0</v>
      </c>
    </row>
    <row r="9" spans="1:8" ht="36.75" customHeight="1" thickBot="1">
      <c r="A9" s="158" t="s">
        <v>391</v>
      </c>
      <c r="B9" s="103" t="s">
        <v>390</v>
      </c>
      <c r="C9" s="95"/>
      <c r="D9" s="95"/>
      <c r="E9" s="95"/>
      <c r="F9" s="95"/>
      <c r="G9" s="96">
        <f t="shared" si="0"/>
        <v>184000</v>
      </c>
      <c r="H9" s="96">
        <f t="shared" si="0"/>
        <v>0</v>
      </c>
    </row>
    <row r="10" spans="1:8" ht="36.75" customHeight="1" thickBot="1">
      <c r="A10" s="158" t="s">
        <v>387</v>
      </c>
      <c r="B10" s="103" t="s">
        <v>389</v>
      </c>
      <c r="C10" s="95"/>
      <c r="D10" s="95"/>
      <c r="E10" s="95"/>
      <c r="F10" s="95"/>
      <c r="G10" s="96">
        <f t="shared" si="0"/>
        <v>184000</v>
      </c>
      <c r="H10" s="96">
        <f t="shared" si="0"/>
        <v>0</v>
      </c>
    </row>
    <row r="11" spans="1:8" ht="36.75" customHeight="1" thickBot="1">
      <c r="A11" s="190" t="s">
        <v>312</v>
      </c>
      <c r="B11" s="103" t="s">
        <v>389</v>
      </c>
      <c r="C11" s="95" t="s">
        <v>169</v>
      </c>
      <c r="D11" s="95"/>
      <c r="E11" s="95"/>
      <c r="F11" s="95"/>
      <c r="G11" s="96">
        <f t="shared" si="0"/>
        <v>184000</v>
      </c>
      <c r="H11" s="96">
        <f t="shared" si="0"/>
        <v>0</v>
      </c>
    </row>
    <row r="12" spans="1:8" ht="36.75" customHeight="1" thickBot="1">
      <c r="A12" s="165" t="s">
        <v>153</v>
      </c>
      <c r="B12" s="103" t="s">
        <v>389</v>
      </c>
      <c r="C12" s="95" t="s">
        <v>169</v>
      </c>
      <c r="D12" s="95" t="s">
        <v>27</v>
      </c>
      <c r="E12" s="95"/>
      <c r="F12" s="95"/>
      <c r="G12" s="96">
        <f>G13</f>
        <v>184000</v>
      </c>
      <c r="H12" s="96">
        <f>H13</f>
        <v>0</v>
      </c>
    </row>
    <row r="13" spans="1:8" ht="36.75" customHeight="1" thickBot="1">
      <c r="A13" s="165" t="s">
        <v>151</v>
      </c>
      <c r="B13" s="103" t="s">
        <v>389</v>
      </c>
      <c r="C13" s="95" t="s">
        <v>169</v>
      </c>
      <c r="D13" s="95" t="s">
        <v>27</v>
      </c>
      <c r="E13" s="95" t="s">
        <v>339</v>
      </c>
      <c r="F13" s="95"/>
      <c r="G13" s="96">
        <f>G14</f>
        <v>184000</v>
      </c>
      <c r="H13" s="96">
        <f>H14</f>
        <v>0</v>
      </c>
    </row>
    <row r="14" spans="1:8" ht="36.75" customHeight="1" thickBot="1">
      <c r="A14" s="165" t="s">
        <v>355</v>
      </c>
      <c r="B14" s="103" t="s">
        <v>389</v>
      </c>
      <c r="C14" s="95" t="s">
        <v>169</v>
      </c>
      <c r="D14" s="95" t="s">
        <v>27</v>
      </c>
      <c r="E14" s="95" t="s">
        <v>339</v>
      </c>
      <c r="F14" s="95" t="s">
        <v>215</v>
      </c>
      <c r="G14" s="96">
        <v>184000</v>
      </c>
      <c r="H14" s="96">
        <v>0</v>
      </c>
    </row>
    <row r="15" spans="1:8" ht="47.25" customHeight="1" thickBot="1">
      <c r="A15" s="164" t="s">
        <v>321</v>
      </c>
      <c r="B15" s="134" t="s">
        <v>344</v>
      </c>
      <c r="C15" s="97"/>
      <c r="D15" s="97"/>
      <c r="E15" s="97"/>
      <c r="F15" s="97"/>
      <c r="G15" s="98">
        <f aca="true" t="shared" si="1" ref="G15:H19">G16</f>
        <v>20000</v>
      </c>
      <c r="H15" s="98">
        <f t="shared" si="1"/>
        <v>20000</v>
      </c>
    </row>
    <row r="16" spans="1:8" ht="36.75" customHeight="1" thickBot="1">
      <c r="A16" s="165" t="s">
        <v>322</v>
      </c>
      <c r="B16" s="103" t="s">
        <v>345</v>
      </c>
      <c r="C16" s="97"/>
      <c r="D16" s="95"/>
      <c r="E16" s="95"/>
      <c r="F16" s="95"/>
      <c r="G16" s="96">
        <f t="shared" si="1"/>
        <v>20000</v>
      </c>
      <c r="H16" s="96">
        <f t="shared" si="1"/>
        <v>20000</v>
      </c>
    </row>
    <row r="17" spans="1:8" ht="20.25" customHeight="1" thickBot="1">
      <c r="A17" s="165" t="s">
        <v>156</v>
      </c>
      <c r="B17" s="103" t="s">
        <v>345</v>
      </c>
      <c r="C17" s="95" t="s">
        <v>172</v>
      </c>
      <c r="D17" s="95"/>
      <c r="E17" s="95"/>
      <c r="F17" s="95"/>
      <c r="G17" s="96">
        <f t="shared" si="1"/>
        <v>20000</v>
      </c>
      <c r="H17" s="96">
        <f t="shared" si="1"/>
        <v>20000</v>
      </c>
    </row>
    <row r="18" spans="1:8" ht="18" customHeight="1" thickBot="1">
      <c r="A18" s="165" t="s">
        <v>159</v>
      </c>
      <c r="B18" s="103" t="s">
        <v>345</v>
      </c>
      <c r="C18" s="95" t="s">
        <v>172</v>
      </c>
      <c r="D18" s="95" t="s">
        <v>169</v>
      </c>
      <c r="E18" s="95"/>
      <c r="F18" s="95"/>
      <c r="G18" s="96">
        <f t="shared" si="1"/>
        <v>20000</v>
      </c>
      <c r="H18" s="96">
        <f t="shared" si="1"/>
        <v>20000</v>
      </c>
    </row>
    <row r="19" spans="1:8" ht="36.75" customHeight="1" thickBot="1">
      <c r="A19" s="165" t="s">
        <v>151</v>
      </c>
      <c r="B19" s="103" t="s">
        <v>345</v>
      </c>
      <c r="C19" s="95" t="s">
        <v>172</v>
      </c>
      <c r="D19" s="95" t="s">
        <v>169</v>
      </c>
      <c r="E19" s="95" t="s">
        <v>339</v>
      </c>
      <c r="F19" s="95"/>
      <c r="G19" s="96">
        <f t="shared" si="1"/>
        <v>20000</v>
      </c>
      <c r="H19" s="96">
        <f t="shared" si="1"/>
        <v>20000</v>
      </c>
    </row>
    <row r="20" spans="1:8" ht="36.75" customHeight="1" thickBot="1">
      <c r="A20" s="165" t="s">
        <v>355</v>
      </c>
      <c r="B20" s="103" t="s">
        <v>345</v>
      </c>
      <c r="C20" s="95" t="s">
        <v>172</v>
      </c>
      <c r="D20" s="95" t="s">
        <v>169</v>
      </c>
      <c r="E20" s="95" t="s">
        <v>339</v>
      </c>
      <c r="F20" s="95" t="s">
        <v>215</v>
      </c>
      <c r="G20" s="96">
        <v>20000</v>
      </c>
      <c r="H20" s="96">
        <v>20000</v>
      </c>
    </row>
    <row r="21" spans="1:8" ht="50.25" customHeight="1" thickBot="1">
      <c r="A21" s="164" t="s">
        <v>430</v>
      </c>
      <c r="B21" s="53" t="s">
        <v>416</v>
      </c>
      <c r="C21" s="97"/>
      <c r="D21" s="97"/>
      <c r="E21" s="97"/>
      <c r="F21" s="97"/>
      <c r="G21" s="98">
        <f aca="true" t="shared" si="2" ref="G21:H26">G22</f>
        <v>24000</v>
      </c>
      <c r="H21" s="98">
        <f t="shared" si="2"/>
        <v>24000</v>
      </c>
    </row>
    <row r="22" spans="1:8" ht="19.5" customHeight="1" thickBot="1">
      <c r="A22" s="165" t="s">
        <v>418</v>
      </c>
      <c r="B22" s="68" t="s">
        <v>417</v>
      </c>
      <c r="C22" s="95"/>
      <c r="D22" s="95"/>
      <c r="E22" s="95"/>
      <c r="F22" s="95"/>
      <c r="G22" s="96">
        <f t="shared" si="2"/>
        <v>24000</v>
      </c>
      <c r="H22" s="96">
        <f t="shared" si="2"/>
        <v>24000</v>
      </c>
    </row>
    <row r="23" spans="1:8" ht="36.75" customHeight="1" thickBot="1">
      <c r="A23" s="165" t="s">
        <v>420</v>
      </c>
      <c r="B23" s="68" t="s">
        <v>419</v>
      </c>
      <c r="C23" s="95"/>
      <c r="D23" s="95"/>
      <c r="E23" s="95"/>
      <c r="F23" s="95"/>
      <c r="G23" s="96">
        <f t="shared" si="2"/>
        <v>24000</v>
      </c>
      <c r="H23" s="96">
        <f t="shared" si="2"/>
        <v>24000</v>
      </c>
    </row>
    <row r="24" spans="1:8" ht="19.5" customHeight="1" thickBot="1">
      <c r="A24" s="165" t="s">
        <v>154</v>
      </c>
      <c r="B24" s="68" t="s">
        <v>419</v>
      </c>
      <c r="C24" s="95" t="s">
        <v>171</v>
      </c>
      <c r="D24" s="95"/>
      <c r="E24" s="95"/>
      <c r="F24" s="95"/>
      <c r="G24" s="96">
        <f t="shared" si="2"/>
        <v>24000</v>
      </c>
      <c r="H24" s="96">
        <f t="shared" si="2"/>
        <v>24000</v>
      </c>
    </row>
    <row r="25" spans="1:8" ht="18.75" customHeight="1" thickBot="1">
      <c r="A25" s="165" t="s">
        <v>155</v>
      </c>
      <c r="B25" s="68" t="s">
        <v>419</v>
      </c>
      <c r="C25" s="95" t="s">
        <v>171</v>
      </c>
      <c r="D25" s="95" t="s">
        <v>166</v>
      </c>
      <c r="E25" s="95"/>
      <c r="F25" s="95"/>
      <c r="G25" s="96">
        <f t="shared" si="2"/>
        <v>24000</v>
      </c>
      <c r="H25" s="96">
        <f t="shared" si="2"/>
        <v>24000</v>
      </c>
    </row>
    <row r="26" spans="1:8" ht="36.75" customHeight="1" thickBot="1">
      <c r="A26" s="165" t="s">
        <v>151</v>
      </c>
      <c r="B26" s="68" t="s">
        <v>419</v>
      </c>
      <c r="C26" s="95" t="s">
        <v>171</v>
      </c>
      <c r="D26" s="95" t="s">
        <v>166</v>
      </c>
      <c r="E26" s="95" t="s">
        <v>339</v>
      </c>
      <c r="F26" s="95"/>
      <c r="G26" s="96">
        <f t="shared" si="2"/>
        <v>24000</v>
      </c>
      <c r="H26" s="96">
        <f t="shared" si="2"/>
        <v>24000</v>
      </c>
    </row>
    <row r="27" spans="1:8" ht="36.75" customHeight="1" thickBot="1">
      <c r="A27" s="165" t="s">
        <v>355</v>
      </c>
      <c r="B27" s="68" t="s">
        <v>419</v>
      </c>
      <c r="C27" s="95" t="s">
        <v>171</v>
      </c>
      <c r="D27" s="95" t="s">
        <v>166</v>
      </c>
      <c r="E27" s="95" t="s">
        <v>339</v>
      </c>
      <c r="F27" s="95" t="s">
        <v>215</v>
      </c>
      <c r="G27" s="96">
        <v>24000</v>
      </c>
      <c r="H27" s="96">
        <v>24000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4">
      <selection activeCell="B16" sqref="B16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301" t="s">
        <v>438</v>
      </c>
      <c r="B2" s="302"/>
    </row>
    <row r="3" spans="1:2" ht="21.75" customHeight="1">
      <c r="A3" s="301" t="s">
        <v>509</v>
      </c>
      <c r="B3" s="302"/>
    </row>
    <row r="4" spans="1:2" ht="79.5" customHeight="1">
      <c r="A4" s="350" t="s">
        <v>439</v>
      </c>
      <c r="B4" s="351"/>
    </row>
    <row r="5" ht="15.75" thickBot="1"/>
    <row r="6" spans="1:2" ht="34.5" customHeight="1" thickBot="1">
      <c r="A6" s="50" t="s">
        <v>96</v>
      </c>
      <c r="B6" s="38" t="s">
        <v>138</v>
      </c>
    </row>
    <row r="7" spans="1:2" ht="50.25" customHeight="1" thickBot="1">
      <c r="A7" s="51" t="s">
        <v>21</v>
      </c>
      <c r="B7" s="10" t="s">
        <v>22</v>
      </c>
    </row>
    <row r="8" spans="1:2" ht="23.25" customHeight="1" thickBot="1">
      <c r="A8" s="51" t="s">
        <v>131</v>
      </c>
      <c r="B8" s="10" t="s">
        <v>23</v>
      </c>
    </row>
    <row r="9" spans="1:2" ht="48.75" customHeight="1" thickBot="1">
      <c r="A9" s="51" t="s">
        <v>30</v>
      </c>
      <c r="B9" s="10" t="s">
        <v>24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"/>
  <sheetViews>
    <sheetView view="pageBreakPreview" zoomScaleSheetLayoutView="100" zoomScalePageLayoutView="0" workbookViewId="0" topLeftCell="A1">
      <selection activeCell="F76" sqref="F76"/>
    </sheetView>
  </sheetViews>
  <sheetFormatPr defaultColWidth="9.140625" defaultRowHeight="15"/>
  <cols>
    <col min="1" max="1" width="55.28125" style="0" customWidth="1"/>
    <col min="2" max="2" width="8.7109375" style="55" customWidth="1"/>
    <col min="3" max="3" width="5.8515625" style="55" customWidth="1"/>
    <col min="4" max="4" width="5.57421875" style="55" customWidth="1"/>
    <col min="5" max="5" width="16.7109375" style="55" customWidth="1"/>
    <col min="6" max="6" width="8.421875" style="55" customWidth="1"/>
    <col min="7" max="7" width="19.57421875" style="60" customWidth="1"/>
    <col min="8" max="8" width="3.28125" style="60" customWidth="1"/>
  </cols>
  <sheetData>
    <row r="1" spans="1:8" ht="90.75" customHeight="1">
      <c r="A1" s="301" t="s">
        <v>566</v>
      </c>
      <c r="B1" s="302"/>
      <c r="C1" s="302"/>
      <c r="D1" s="302"/>
      <c r="E1" s="302"/>
      <c r="F1" s="302"/>
      <c r="G1" s="302"/>
      <c r="H1" s="144"/>
    </row>
    <row r="2" spans="1:8" ht="18.75" customHeight="1">
      <c r="A2" s="143"/>
      <c r="B2" s="144"/>
      <c r="C2" s="144"/>
      <c r="D2" s="144"/>
      <c r="E2" s="302" t="s">
        <v>600</v>
      </c>
      <c r="F2" s="302"/>
      <c r="G2" s="302"/>
      <c r="H2" s="144"/>
    </row>
    <row r="3" spans="1:8" ht="101.25" customHeight="1">
      <c r="A3" s="143"/>
      <c r="B3" s="333" t="s">
        <v>545</v>
      </c>
      <c r="C3" s="294"/>
      <c r="D3" s="294"/>
      <c r="E3" s="294"/>
      <c r="F3" s="294"/>
      <c r="G3" s="294"/>
      <c r="H3" s="141"/>
    </row>
    <row r="4" spans="1:8" ht="32.25" customHeight="1">
      <c r="A4" s="340" t="s">
        <v>427</v>
      </c>
      <c r="B4" s="341"/>
      <c r="C4" s="341"/>
      <c r="D4" s="341"/>
      <c r="E4" s="341"/>
      <c r="F4" s="341"/>
      <c r="G4" s="341"/>
      <c r="H4" s="240"/>
    </row>
    <row r="5" spans="7:8" ht="15">
      <c r="G5" s="56" t="s">
        <v>206</v>
      </c>
      <c r="H5" s="56"/>
    </row>
    <row r="6" spans="1:9" ht="15.75">
      <c r="A6" s="352" t="s">
        <v>177</v>
      </c>
      <c r="B6" s="57" t="s">
        <v>178</v>
      </c>
      <c r="C6" s="57"/>
      <c r="D6" s="57"/>
      <c r="E6" s="57"/>
      <c r="F6" s="57"/>
      <c r="G6" s="58" t="s">
        <v>148</v>
      </c>
      <c r="H6" s="264"/>
      <c r="I6" s="46"/>
    </row>
    <row r="7" spans="1:9" ht="30" customHeight="1" thickBot="1">
      <c r="A7" s="352"/>
      <c r="B7" s="57" t="s">
        <v>179</v>
      </c>
      <c r="C7" s="57" t="s">
        <v>180</v>
      </c>
      <c r="D7" s="57" t="s">
        <v>181</v>
      </c>
      <c r="E7" s="57" t="s">
        <v>182</v>
      </c>
      <c r="F7" s="57" t="s">
        <v>146</v>
      </c>
      <c r="G7" s="58" t="s">
        <v>428</v>
      </c>
      <c r="H7" s="264"/>
      <c r="I7" s="46"/>
    </row>
    <row r="8" spans="1:9" ht="21.75" customHeight="1" thickBot="1">
      <c r="A8" s="168" t="s">
        <v>150</v>
      </c>
      <c r="B8" s="186" t="s">
        <v>215</v>
      </c>
      <c r="C8" s="198" t="s">
        <v>166</v>
      </c>
      <c r="D8" s="198" t="s">
        <v>167</v>
      </c>
      <c r="E8" s="186" t="s">
        <v>186</v>
      </c>
      <c r="F8" s="198" t="s">
        <v>170</v>
      </c>
      <c r="G8" s="169">
        <f>G9+G17+G34+G39+G29</f>
        <v>4870861.23</v>
      </c>
      <c r="H8" s="260"/>
      <c r="I8" s="47"/>
    </row>
    <row r="9" spans="1:9" ht="46.5" customHeight="1" thickBot="1">
      <c r="A9" s="170" t="s">
        <v>300</v>
      </c>
      <c r="B9" s="59" t="s">
        <v>215</v>
      </c>
      <c r="C9" s="199" t="s">
        <v>166</v>
      </c>
      <c r="D9" s="199" t="s">
        <v>168</v>
      </c>
      <c r="E9" s="199" t="s">
        <v>186</v>
      </c>
      <c r="F9" s="199" t="s">
        <v>170</v>
      </c>
      <c r="G9" s="160">
        <f>G10</f>
        <v>746148</v>
      </c>
      <c r="H9" s="260"/>
      <c r="I9" s="47"/>
    </row>
    <row r="10" spans="1:9" ht="60.75" customHeight="1" thickBot="1">
      <c r="A10" s="165" t="s">
        <v>301</v>
      </c>
      <c r="B10" s="57" t="s">
        <v>215</v>
      </c>
      <c r="C10" s="205" t="s">
        <v>166</v>
      </c>
      <c r="D10" s="185" t="s">
        <v>168</v>
      </c>
      <c r="E10" s="185" t="s">
        <v>192</v>
      </c>
      <c r="F10" s="185" t="s">
        <v>170</v>
      </c>
      <c r="G10" s="161">
        <f>G11</f>
        <v>746148</v>
      </c>
      <c r="H10" s="261"/>
      <c r="I10" s="47"/>
    </row>
    <row r="11" spans="1:9" ht="45" customHeight="1" thickBot="1">
      <c r="A11" s="165" t="s">
        <v>302</v>
      </c>
      <c r="B11" s="57" t="s">
        <v>215</v>
      </c>
      <c r="C11" s="205" t="s">
        <v>166</v>
      </c>
      <c r="D11" s="185" t="s">
        <v>168</v>
      </c>
      <c r="E11" s="185" t="s">
        <v>191</v>
      </c>
      <c r="F11" s="185" t="s">
        <v>170</v>
      </c>
      <c r="G11" s="161">
        <f>G12+G15</f>
        <v>746148</v>
      </c>
      <c r="H11" s="261"/>
      <c r="I11" s="47"/>
    </row>
    <row r="12" spans="1:9" ht="32.25" customHeight="1" thickBot="1">
      <c r="A12" s="165" t="s">
        <v>303</v>
      </c>
      <c r="B12" s="57" t="s">
        <v>215</v>
      </c>
      <c r="C12" s="185" t="s">
        <v>166</v>
      </c>
      <c r="D12" s="185" t="s">
        <v>168</v>
      </c>
      <c r="E12" s="185" t="s">
        <v>199</v>
      </c>
      <c r="F12" s="185" t="s">
        <v>170</v>
      </c>
      <c r="G12" s="161">
        <f>G13+G14</f>
        <v>658100</v>
      </c>
      <c r="H12" s="261"/>
      <c r="I12" s="47"/>
    </row>
    <row r="13" spans="1:9" ht="34.5" customHeight="1" thickBot="1">
      <c r="A13" s="165" t="s">
        <v>304</v>
      </c>
      <c r="B13" s="57" t="s">
        <v>215</v>
      </c>
      <c r="C13" s="185" t="s">
        <v>166</v>
      </c>
      <c r="D13" s="185" t="s">
        <v>168</v>
      </c>
      <c r="E13" s="185" t="s">
        <v>199</v>
      </c>
      <c r="F13" s="185" t="s">
        <v>337</v>
      </c>
      <c r="G13" s="161">
        <v>649600</v>
      </c>
      <c r="H13" s="261"/>
      <c r="I13" s="47"/>
    </row>
    <row r="14" spans="1:9" ht="24.75" customHeight="1" thickBot="1">
      <c r="A14" s="165" t="s">
        <v>307</v>
      </c>
      <c r="B14" s="57" t="s">
        <v>215</v>
      </c>
      <c r="C14" s="185" t="s">
        <v>166</v>
      </c>
      <c r="D14" s="185" t="s">
        <v>168</v>
      </c>
      <c r="E14" s="185" t="s">
        <v>199</v>
      </c>
      <c r="F14" s="185" t="s">
        <v>340</v>
      </c>
      <c r="G14" s="161">
        <v>8500</v>
      </c>
      <c r="H14" s="261"/>
      <c r="I14" s="47"/>
    </row>
    <row r="15" spans="1:9" ht="24.75" customHeight="1" thickBot="1">
      <c r="A15" s="165" t="s">
        <v>569</v>
      </c>
      <c r="B15" s="57" t="s">
        <v>215</v>
      </c>
      <c r="C15" s="185" t="s">
        <v>166</v>
      </c>
      <c r="D15" s="185" t="s">
        <v>168</v>
      </c>
      <c r="E15" s="185" t="s">
        <v>568</v>
      </c>
      <c r="F15" s="185"/>
      <c r="G15" s="161">
        <f>G16</f>
        <v>88048</v>
      </c>
      <c r="H15" s="261"/>
      <c r="I15" s="47"/>
    </row>
    <row r="16" spans="1:9" ht="36" customHeight="1" thickBot="1">
      <c r="A16" s="165" t="s">
        <v>304</v>
      </c>
      <c r="B16" s="57" t="s">
        <v>215</v>
      </c>
      <c r="C16" s="185" t="s">
        <v>166</v>
      </c>
      <c r="D16" s="185" t="s">
        <v>168</v>
      </c>
      <c r="E16" s="185" t="s">
        <v>568</v>
      </c>
      <c r="F16" s="185" t="s">
        <v>337</v>
      </c>
      <c r="G16" s="161">
        <v>88048</v>
      </c>
      <c r="H16" s="261"/>
      <c r="I16" s="47"/>
    </row>
    <row r="17" spans="1:9" ht="69.75" customHeight="1" thickBot="1">
      <c r="A17" s="164" t="s">
        <v>305</v>
      </c>
      <c r="B17" s="59" t="s">
        <v>215</v>
      </c>
      <c r="C17" s="199" t="s">
        <v>166</v>
      </c>
      <c r="D17" s="199" t="s">
        <v>171</v>
      </c>
      <c r="E17" s="199" t="s">
        <v>186</v>
      </c>
      <c r="F17" s="199" t="s">
        <v>170</v>
      </c>
      <c r="G17" s="160">
        <f>G18</f>
        <v>1634017.33</v>
      </c>
      <c r="H17" s="260"/>
      <c r="I17" s="47"/>
    </row>
    <row r="18" spans="1:9" ht="58.5" customHeight="1" thickBot="1">
      <c r="A18" s="165" t="s">
        <v>301</v>
      </c>
      <c r="B18" s="57" t="s">
        <v>215</v>
      </c>
      <c r="C18" s="185" t="s">
        <v>166</v>
      </c>
      <c r="D18" s="185" t="s">
        <v>171</v>
      </c>
      <c r="E18" s="185" t="s">
        <v>192</v>
      </c>
      <c r="F18" s="185" t="s">
        <v>170</v>
      </c>
      <c r="G18" s="161">
        <f>G19</f>
        <v>1634017.33</v>
      </c>
      <c r="H18" s="261"/>
      <c r="I18" s="54"/>
    </row>
    <row r="19" spans="1:9" ht="59.25" customHeight="1" thickBot="1">
      <c r="A19" s="165" t="s">
        <v>302</v>
      </c>
      <c r="B19" s="57" t="s">
        <v>215</v>
      </c>
      <c r="C19" s="185" t="s">
        <v>166</v>
      </c>
      <c r="D19" s="185" t="s">
        <v>171</v>
      </c>
      <c r="E19" s="185" t="s">
        <v>191</v>
      </c>
      <c r="F19" s="185" t="s">
        <v>170</v>
      </c>
      <c r="G19" s="161">
        <f>G20+G24+G26</f>
        <v>1634017.33</v>
      </c>
      <c r="H19" s="261"/>
      <c r="I19" s="47"/>
    </row>
    <row r="20" spans="1:9" ht="30" customHeight="1" thickBot="1">
      <c r="A20" s="165" t="s">
        <v>306</v>
      </c>
      <c r="B20" s="57" t="s">
        <v>215</v>
      </c>
      <c r="C20" s="185" t="s">
        <v>166</v>
      </c>
      <c r="D20" s="185" t="s">
        <v>171</v>
      </c>
      <c r="E20" s="185" t="s">
        <v>338</v>
      </c>
      <c r="F20" s="185" t="s">
        <v>170</v>
      </c>
      <c r="G20" s="161">
        <f>G21+G22+G23</f>
        <v>1536940</v>
      </c>
      <c r="H20" s="261"/>
      <c r="I20" s="47"/>
    </row>
    <row r="21" spans="1:9" ht="39" customHeight="1" thickBot="1">
      <c r="A21" s="165" t="s">
        <v>304</v>
      </c>
      <c r="B21" s="57" t="s">
        <v>215</v>
      </c>
      <c r="C21" s="185" t="s">
        <v>166</v>
      </c>
      <c r="D21" s="185" t="s">
        <v>171</v>
      </c>
      <c r="E21" s="185" t="s">
        <v>200</v>
      </c>
      <c r="F21" s="185" t="s">
        <v>337</v>
      </c>
      <c r="G21" s="161">
        <v>961500</v>
      </c>
      <c r="H21" s="261"/>
      <c r="I21" s="47"/>
    </row>
    <row r="22" spans="1:9" ht="37.5" customHeight="1" thickBot="1">
      <c r="A22" s="165" t="s">
        <v>151</v>
      </c>
      <c r="B22" s="57" t="s">
        <v>215</v>
      </c>
      <c r="C22" s="185" t="s">
        <v>166</v>
      </c>
      <c r="D22" s="185" t="s">
        <v>171</v>
      </c>
      <c r="E22" s="185" t="s">
        <v>200</v>
      </c>
      <c r="F22" s="185" t="s">
        <v>339</v>
      </c>
      <c r="G22" s="161">
        <v>538840</v>
      </c>
      <c r="H22" s="261"/>
      <c r="I22" s="47"/>
    </row>
    <row r="23" spans="1:9" ht="26.25" customHeight="1" thickBot="1">
      <c r="A23" s="165" t="s">
        <v>307</v>
      </c>
      <c r="B23" s="57" t="s">
        <v>215</v>
      </c>
      <c r="C23" s="185" t="s">
        <v>166</v>
      </c>
      <c r="D23" s="185" t="s">
        <v>171</v>
      </c>
      <c r="E23" s="185" t="s">
        <v>200</v>
      </c>
      <c r="F23" s="185" t="s">
        <v>340</v>
      </c>
      <c r="G23" s="161">
        <v>36600</v>
      </c>
      <c r="H23" s="261"/>
      <c r="I23" s="47"/>
    </row>
    <row r="24" spans="1:9" ht="53.25" customHeight="1" thickBot="1">
      <c r="A24" s="165" t="s">
        <v>453</v>
      </c>
      <c r="B24" s="57" t="s">
        <v>215</v>
      </c>
      <c r="C24" s="185" t="s">
        <v>166</v>
      </c>
      <c r="D24" s="185" t="s">
        <v>171</v>
      </c>
      <c r="E24" s="185" t="s">
        <v>452</v>
      </c>
      <c r="F24" s="185" t="s">
        <v>170</v>
      </c>
      <c r="G24" s="161">
        <f>G25</f>
        <v>1000</v>
      </c>
      <c r="H24" s="261"/>
      <c r="I24" s="47"/>
    </row>
    <row r="25" spans="1:9" ht="36" customHeight="1" thickBot="1">
      <c r="A25" s="165" t="s">
        <v>151</v>
      </c>
      <c r="B25" s="57" t="s">
        <v>215</v>
      </c>
      <c r="C25" s="185" t="s">
        <v>166</v>
      </c>
      <c r="D25" s="185" t="s">
        <v>171</v>
      </c>
      <c r="E25" s="185" t="s">
        <v>452</v>
      </c>
      <c r="F25" s="185" t="s">
        <v>339</v>
      </c>
      <c r="G25" s="161">
        <v>1000</v>
      </c>
      <c r="H25" s="261"/>
      <c r="I25" s="47"/>
    </row>
    <row r="26" spans="1:9" ht="36" customHeight="1" thickBot="1">
      <c r="A26" s="165" t="s">
        <v>569</v>
      </c>
      <c r="B26" s="57" t="s">
        <v>215</v>
      </c>
      <c r="C26" s="185" t="s">
        <v>166</v>
      </c>
      <c r="D26" s="185" t="s">
        <v>171</v>
      </c>
      <c r="E26" s="185" t="s">
        <v>568</v>
      </c>
      <c r="F26" s="185" t="s">
        <v>170</v>
      </c>
      <c r="G26" s="161">
        <f>G27+G28</f>
        <v>96077.33</v>
      </c>
      <c r="H26" s="261"/>
      <c r="I26" s="47"/>
    </row>
    <row r="27" spans="1:9" ht="36" customHeight="1" thickBot="1">
      <c r="A27" s="165" t="s">
        <v>304</v>
      </c>
      <c r="B27" s="57" t="s">
        <v>215</v>
      </c>
      <c r="C27" s="185" t="s">
        <v>166</v>
      </c>
      <c r="D27" s="185" t="s">
        <v>171</v>
      </c>
      <c r="E27" s="185" t="s">
        <v>568</v>
      </c>
      <c r="F27" s="185" t="s">
        <v>337</v>
      </c>
      <c r="G27" s="161">
        <v>91264</v>
      </c>
      <c r="H27" s="261"/>
      <c r="I27" s="47"/>
    </row>
    <row r="28" spans="1:9" ht="36" customHeight="1" thickBot="1">
      <c r="A28" s="165" t="s">
        <v>151</v>
      </c>
      <c r="B28" s="57" t="s">
        <v>215</v>
      </c>
      <c r="C28" s="185" t="s">
        <v>166</v>
      </c>
      <c r="D28" s="185" t="s">
        <v>171</v>
      </c>
      <c r="E28" s="185" t="s">
        <v>568</v>
      </c>
      <c r="F28" s="185" t="s">
        <v>339</v>
      </c>
      <c r="G28" s="161">
        <v>4813.33</v>
      </c>
      <c r="H28" s="261"/>
      <c r="I28" s="47"/>
    </row>
    <row r="29" spans="1:9" ht="36" customHeight="1" thickBot="1">
      <c r="A29" s="164" t="s">
        <v>491</v>
      </c>
      <c r="B29" s="59" t="s">
        <v>215</v>
      </c>
      <c r="C29" s="133" t="s">
        <v>166</v>
      </c>
      <c r="D29" s="199" t="s">
        <v>490</v>
      </c>
      <c r="E29" s="199" t="s">
        <v>186</v>
      </c>
      <c r="F29" s="199" t="s">
        <v>170</v>
      </c>
      <c r="G29" s="160">
        <f>G30</f>
        <v>181000</v>
      </c>
      <c r="H29" s="260"/>
      <c r="I29" s="47"/>
    </row>
    <row r="30" spans="1:9" ht="36" customHeight="1" thickBot="1">
      <c r="A30" s="165" t="s">
        <v>301</v>
      </c>
      <c r="B30" s="57" t="s">
        <v>215</v>
      </c>
      <c r="C30" s="185" t="s">
        <v>166</v>
      </c>
      <c r="D30" s="185" t="s">
        <v>490</v>
      </c>
      <c r="E30" s="185" t="s">
        <v>192</v>
      </c>
      <c r="F30" s="185" t="s">
        <v>170</v>
      </c>
      <c r="G30" s="161">
        <f>G31</f>
        <v>181000</v>
      </c>
      <c r="H30" s="261"/>
      <c r="I30" s="47"/>
    </row>
    <row r="31" spans="1:9" ht="36" customHeight="1" thickBot="1">
      <c r="A31" s="165" t="s">
        <v>302</v>
      </c>
      <c r="B31" s="57" t="s">
        <v>215</v>
      </c>
      <c r="C31" s="185" t="s">
        <v>166</v>
      </c>
      <c r="D31" s="185" t="s">
        <v>490</v>
      </c>
      <c r="E31" s="185" t="s">
        <v>191</v>
      </c>
      <c r="F31" s="185" t="s">
        <v>170</v>
      </c>
      <c r="G31" s="161">
        <f>G32</f>
        <v>181000</v>
      </c>
      <c r="H31" s="261"/>
      <c r="I31" s="47"/>
    </row>
    <row r="32" spans="1:9" ht="36" customHeight="1" thickBot="1">
      <c r="A32" s="165" t="s">
        <v>493</v>
      </c>
      <c r="B32" s="57" t="s">
        <v>215</v>
      </c>
      <c r="C32" s="185" t="s">
        <v>166</v>
      </c>
      <c r="D32" s="185" t="s">
        <v>490</v>
      </c>
      <c r="E32" s="185" t="s">
        <v>492</v>
      </c>
      <c r="F32" s="185" t="s">
        <v>170</v>
      </c>
      <c r="G32" s="161">
        <f>G33</f>
        <v>181000</v>
      </c>
      <c r="H32" s="261"/>
      <c r="I32" s="47"/>
    </row>
    <row r="33" spans="1:9" ht="36" customHeight="1" thickBot="1">
      <c r="A33" s="165" t="s">
        <v>151</v>
      </c>
      <c r="B33" s="57" t="s">
        <v>215</v>
      </c>
      <c r="C33" s="185" t="s">
        <v>166</v>
      </c>
      <c r="D33" s="185" t="s">
        <v>490</v>
      </c>
      <c r="E33" s="185" t="s">
        <v>492</v>
      </c>
      <c r="F33" s="185" t="s">
        <v>339</v>
      </c>
      <c r="G33" s="161">
        <v>181000</v>
      </c>
      <c r="H33" s="261"/>
      <c r="I33" s="47"/>
    </row>
    <row r="34" spans="1:9" ht="21" customHeight="1" thickBot="1">
      <c r="A34" s="164" t="s">
        <v>308</v>
      </c>
      <c r="B34" s="59" t="s">
        <v>215</v>
      </c>
      <c r="C34" s="199" t="s">
        <v>166</v>
      </c>
      <c r="D34" s="199" t="s">
        <v>29</v>
      </c>
      <c r="E34" s="199" t="s">
        <v>186</v>
      </c>
      <c r="F34" s="199" t="s">
        <v>170</v>
      </c>
      <c r="G34" s="160">
        <f>G35</f>
        <v>50000</v>
      </c>
      <c r="H34" s="260"/>
      <c r="I34" s="47"/>
    </row>
    <row r="35" spans="1:9" ht="66" customHeight="1" thickBot="1">
      <c r="A35" s="165" t="s">
        <v>301</v>
      </c>
      <c r="B35" s="57" t="s">
        <v>215</v>
      </c>
      <c r="C35" s="185" t="s">
        <v>166</v>
      </c>
      <c r="D35" s="185" t="s">
        <v>29</v>
      </c>
      <c r="E35" s="185" t="s">
        <v>192</v>
      </c>
      <c r="F35" s="185" t="s">
        <v>170</v>
      </c>
      <c r="G35" s="161">
        <f>G36</f>
        <v>50000</v>
      </c>
      <c r="H35" s="261"/>
      <c r="I35" s="47"/>
    </row>
    <row r="36" spans="1:9" ht="66" customHeight="1" thickBot="1">
      <c r="A36" s="165" t="s">
        <v>302</v>
      </c>
      <c r="B36" s="57" t="s">
        <v>215</v>
      </c>
      <c r="C36" s="185" t="s">
        <v>166</v>
      </c>
      <c r="D36" s="185" t="s">
        <v>29</v>
      </c>
      <c r="E36" s="185" t="s">
        <v>191</v>
      </c>
      <c r="F36" s="185" t="s">
        <v>170</v>
      </c>
      <c r="G36" s="161">
        <f>G37</f>
        <v>50000</v>
      </c>
      <c r="H36" s="261"/>
      <c r="I36" s="47"/>
    </row>
    <row r="37" spans="1:9" ht="14.25" customHeight="1" thickBot="1">
      <c r="A37" s="165" t="s">
        <v>309</v>
      </c>
      <c r="B37" s="57" t="s">
        <v>215</v>
      </c>
      <c r="C37" s="185" t="s">
        <v>166</v>
      </c>
      <c r="D37" s="185" t="s">
        <v>29</v>
      </c>
      <c r="E37" s="185" t="s">
        <v>341</v>
      </c>
      <c r="F37" s="185" t="s">
        <v>170</v>
      </c>
      <c r="G37" s="161">
        <f>G38</f>
        <v>50000</v>
      </c>
      <c r="H37" s="261"/>
      <c r="I37" s="47"/>
    </row>
    <row r="38" spans="1:9" ht="24" customHeight="1" thickBot="1">
      <c r="A38" s="165" t="s">
        <v>310</v>
      </c>
      <c r="B38" s="57" t="s">
        <v>215</v>
      </c>
      <c r="C38" s="185" t="s">
        <v>166</v>
      </c>
      <c r="D38" s="185" t="s">
        <v>29</v>
      </c>
      <c r="E38" s="185" t="s">
        <v>341</v>
      </c>
      <c r="F38" s="185" t="s">
        <v>342</v>
      </c>
      <c r="G38" s="161">
        <v>50000</v>
      </c>
      <c r="H38" s="261"/>
      <c r="I38" s="47"/>
    </row>
    <row r="39" spans="1:9" ht="27" customHeight="1" thickBot="1">
      <c r="A39" s="164" t="s">
        <v>152</v>
      </c>
      <c r="B39" s="59" t="s">
        <v>215</v>
      </c>
      <c r="C39" s="133" t="s">
        <v>166</v>
      </c>
      <c r="D39" s="133">
        <v>13</v>
      </c>
      <c r="E39" s="133" t="s">
        <v>186</v>
      </c>
      <c r="F39" s="133" t="s">
        <v>170</v>
      </c>
      <c r="G39" s="160">
        <f>G40</f>
        <v>2259695.9</v>
      </c>
      <c r="H39" s="260"/>
      <c r="I39" s="47"/>
    </row>
    <row r="40" spans="1:9" ht="68.25" customHeight="1" thickBot="1">
      <c r="A40" s="165" t="s">
        <v>301</v>
      </c>
      <c r="B40" s="57" t="s">
        <v>215</v>
      </c>
      <c r="C40" s="185" t="s">
        <v>166</v>
      </c>
      <c r="D40" s="185">
        <v>13</v>
      </c>
      <c r="E40" s="185" t="s">
        <v>192</v>
      </c>
      <c r="F40" s="185" t="s">
        <v>170</v>
      </c>
      <c r="G40" s="161">
        <f>G41</f>
        <v>2259695.9</v>
      </c>
      <c r="H40" s="261"/>
      <c r="I40" s="47"/>
    </row>
    <row r="41" spans="1:9" ht="69" customHeight="1" thickBot="1">
      <c r="A41" s="165" t="s">
        <v>302</v>
      </c>
      <c r="B41" s="57" t="s">
        <v>215</v>
      </c>
      <c r="C41" s="185" t="s">
        <v>166</v>
      </c>
      <c r="D41" s="185">
        <v>13</v>
      </c>
      <c r="E41" s="185" t="s">
        <v>191</v>
      </c>
      <c r="F41" s="185" t="s">
        <v>170</v>
      </c>
      <c r="G41" s="161">
        <f>G42+G46</f>
        <v>2259695.9</v>
      </c>
      <c r="H41" s="261"/>
      <c r="I41" s="47"/>
    </row>
    <row r="42" spans="1:9" ht="39.75" customHeight="1" thickBot="1">
      <c r="A42" s="165" t="s">
        <v>311</v>
      </c>
      <c r="B42" s="185" t="s">
        <v>215</v>
      </c>
      <c r="C42" s="185" t="s">
        <v>166</v>
      </c>
      <c r="D42" s="185">
        <v>13</v>
      </c>
      <c r="E42" s="185" t="s">
        <v>201</v>
      </c>
      <c r="F42" s="185" t="s">
        <v>170</v>
      </c>
      <c r="G42" s="161">
        <f>G43+G44+G45</f>
        <v>2035440.9</v>
      </c>
      <c r="H42" s="261"/>
      <c r="I42" s="47"/>
    </row>
    <row r="43" spans="1:9" ht="40.5" customHeight="1" thickBot="1">
      <c r="A43" s="165" t="s">
        <v>304</v>
      </c>
      <c r="B43" s="57" t="s">
        <v>215</v>
      </c>
      <c r="C43" s="185" t="s">
        <v>166</v>
      </c>
      <c r="D43" s="185" t="s">
        <v>26</v>
      </c>
      <c r="E43" s="185" t="s">
        <v>201</v>
      </c>
      <c r="F43" s="185" t="s">
        <v>337</v>
      </c>
      <c r="G43" s="161">
        <v>1903440.9</v>
      </c>
      <c r="H43" s="261"/>
      <c r="I43" s="47"/>
    </row>
    <row r="44" spans="1:9" ht="38.25" customHeight="1" thickBot="1">
      <c r="A44" s="165" t="s">
        <v>151</v>
      </c>
      <c r="B44" s="57" t="s">
        <v>215</v>
      </c>
      <c r="C44" s="185" t="s">
        <v>166</v>
      </c>
      <c r="D44" s="185" t="s">
        <v>26</v>
      </c>
      <c r="E44" s="185" t="s">
        <v>201</v>
      </c>
      <c r="F44" s="185" t="s">
        <v>339</v>
      </c>
      <c r="G44" s="161">
        <v>109000</v>
      </c>
      <c r="H44" s="261"/>
      <c r="I44" s="47"/>
    </row>
    <row r="45" spans="1:9" ht="24" customHeight="1" thickBot="1">
      <c r="A45" s="165" t="s">
        <v>307</v>
      </c>
      <c r="B45" s="57" t="s">
        <v>215</v>
      </c>
      <c r="C45" s="185" t="s">
        <v>166</v>
      </c>
      <c r="D45" s="185" t="s">
        <v>26</v>
      </c>
      <c r="E45" s="185" t="s">
        <v>201</v>
      </c>
      <c r="F45" s="185" t="s">
        <v>340</v>
      </c>
      <c r="G45" s="276">
        <v>23000</v>
      </c>
      <c r="H45" s="261"/>
      <c r="I45" s="47"/>
    </row>
    <row r="46" spans="1:9" ht="24" customHeight="1" thickBot="1">
      <c r="A46" s="165" t="s">
        <v>569</v>
      </c>
      <c r="B46" s="57" t="s">
        <v>215</v>
      </c>
      <c r="C46" s="185" t="s">
        <v>166</v>
      </c>
      <c r="D46" s="185" t="s">
        <v>26</v>
      </c>
      <c r="E46" s="185" t="s">
        <v>568</v>
      </c>
      <c r="F46" s="185" t="s">
        <v>170</v>
      </c>
      <c r="G46" s="277">
        <f>G47</f>
        <v>224255</v>
      </c>
      <c r="H46" s="261"/>
      <c r="I46" s="47"/>
    </row>
    <row r="47" spans="1:9" ht="24" customHeight="1" thickBot="1">
      <c r="A47" s="165" t="s">
        <v>304</v>
      </c>
      <c r="B47" s="57" t="s">
        <v>215</v>
      </c>
      <c r="C47" s="185" t="s">
        <v>166</v>
      </c>
      <c r="D47" s="185" t="s">
        <v>26</v>
      </c>
      <c r="E47" s="185" t="s">
        <v>568</v>
      </c>
      <c r="F47" s="185" t="s">
        <v>337</v>
      </c>
      <c r="G47" s="161">
        <v>224255</v>
      </c>
      <c r="H47" s="261"/>
      <c r="I47" s="47"/>
    </row>
    <row r="48" spans="1:9" ht="19.5" customHeight="1">
      <c r="A48" s="218" t="s">
        <v>481</v>
      </c>
      <c r="B48" s="186" t="s">
        <v>215</v>
      </c>
      <c r="C48" s="186" t="s">
        <v>168</v>
      </c>
      <c r="D48" s="186" t="s">
        <v>167</v>
      </c>
      <c r="E48" s="186" t="s">
        <v>186</v>
      </c>
      <c r="F48" s="186" t="s">
        <v>170</v>
      </c>
      <c r="G48" s="226">
        <f>G49</f>
        <v>182900</v>
      </c>
      <c r="H48" s="266"/>
      <c r="I48" s="47"/>
    </row>
    <row r="49" spans="1:9" ht="16.5" customHeight="1">
      <c r="A49" s="213" t="s">
        <v>482</v>
      </c>
      <c r="B49" s="57" t="s">
        <v>215</v>
      </c>
      <c r="C49" s="185" t="s">
        <v>168</v>
      </c>
      <c r="D49" s="185" t="s">
        <v>169</v>
      </c>
      <c r="E49" s="185" t="s">
        <v>186</v>
      </c>
      <c r="F49" s="185" t="s">
        <v>170</v>
      </c>
      <c r="G49" s="227">
        <f>G50</f>
        <v>182900</v>
      </c>
      <c r="H49" s="257"/>
      <c r="I49" s="47"/>
    </row>
    <row r="50" spans="1:9" ht="69.75" customHeight="1">
      <c r="A50" s="213" t="s">
        <v>455</v>
      </c>
      <c r="B50" s="57" t="s">
        <v>215</v>
      </c>
      <c r="C50" s="185" t="s">
        <v>168</v>
      </c>
      <c r="D50" s="185" t="s">
        <v>169</v>
      </c>
      <c r="E50" s="185" t="s">
        <v>192</v>
      </c>
      <c r="F50" s="185" t="s">
        <v>170</v>
      </c>
      <c r="G50" s="228">
        <f>G51</f>
        <v>182900</v>
      </c>
      <c r="H50" s="258"/>
      <c r="I50" s="47"/>
    </row>
    <row r="51" spans="1:9" ht="61.5" customHeight="1">
      <c r="A51" s="213" t="s">
        <v>456</v>
      </c>
      <c r="B51" s="57" t="s">
        <v>215</v>
      </c>
      <c r="C51" s="185" t="s">
        <v>168</v>
      </c>
      <c r="D51" s="185" t="s">
        <v>169</v>
      </c>
      <c r="E51" s="185" t="s">
        <v>191</v>
      </c>
      <c r="F51" s="185" t="s">
        <v>170</v>
      </c>
      <c r="G51" s="228">
        <f>G52</f>
        <v>182900</v>
      </c>
      <c r="H51" s="259"/>
      <c r="I51" s="47"/>
    </row>
    <row r="52" spans="1:9" ht="33" customHeight="1" thickBot="1">
      <c r="A52" s="213" t="s">
        <v>484</v>
      </c>
      <c r="B52" s="57" t="s">
        <v>215</v>
      </c>
      <c r="C52" s="185" t="s">
        <v>168</v>
      </c>
      <c r="D52" s="185" t="s">
        <v>169</v>
      </c>
      <c r="E52" s="185" t="s">
        <v>483</v>
      </c>
      <c r="F52" s="185" t="s">
        <v>170</v>
      </c>
      <c r="G52" s="228">
        <f>G53+G54</f>
        <v>182900</v>
      </c>
      <c r="H52" s="259"/>
      <c r="I52" s="47"/>
    </row>
    <row r="53" spans="1:9" ht="32.25" customHeight="1" thickBot="1">
      <c r="A53" s="223" t="s">
        <v>485</v>
      </c>
      <c r="B53" s="57" t="s">
        <v>215</v>
      </c>
      <c r="C53" s="185" t="s">
        <v>168</v>
      </c>
      <c r="D53" s="185" t="s">
        <v>169</v>
      </c>
      <c r="E53" s="185" t="s">
        <v>483</v>
      </c>
      <c r="F53" s="185" t="s">
        <v>337</v>
      </c>
      <c r="G53" s="228">
        <v>143200</v>
      </c>
      <c r="H53" s="259"/>
      <c r="I53" s="47"/>
    </row>
    <row r="54" spans="1:9" ht="32.25" customHeight="1" thickBot="1">
      <c r="A54" s="165" t="s">
        <v>151</v>
      </c>
      <c r="B54" s="57" t="s">
        <v>215</v>
      </c>
      <c r="C54" s="185" t="s">
        <v>168</v>
      </c>
      <c r="D54" s="185" t="s">
        <v>169</v>
      </c>
      <c r="E54" s="185" t="s">
        <v>483</v>
      </c>
      <c r="F54" s="185" t="s">
        <v>339</v>
      </c>
      <c r="G54" s="130">
        <v>39700</v>
      </c>
      <c r="H54" s="259"/>
      <c r="I54" s="47"/>
    </row>
    <row r="55" spans="1:9" ht="50.25" customHeight="1" thickBot="1">
      <c r="A55" s="172" t="s">
        <v>312</v>
      </c>
      <c r="B55" s="186" t="s">
        <v>215</v>
      </c>
      <c r="C55" s="186" t="s">
        <v>169</v>
      </c>
      <c r="D55" s="186" t="s">
        <v>167</v>
      </c>
      <c r="E55" s="186" t="s">
        <v>186</v>
      </c>
      <c r="F55" s="186" t="s">
        <v>170</v>
      </c>
      <c r="G55" s="173">
        <f>G56+G64</f>
        <v>735901.16</v>
      </c>
      <c r="H55" s="260"/>
      <c r="I55" s="47"/>
    </row>
    <row r="56" spans="1:9" ht="74.25" customHeight="1" thickBot="1">
      <c r="A56" s="194" t="s">
        <v>386</v>
      </c>
      <c r="B56" s="57" t="s">
        <v>215</v>
      </c>
      <c r="C56" s="185" t="s">
        <v>169</v>
      </c>
      <c r="D56" s="32">
        <v>10</v>
      </c>
      <c r="E56" s="32" t="s">
        <v>388</v>
      </c>
      <c r="F56" s="200" t="s">
        <v>170</v>
      </c>
      <c r="G56" s="161">
        <f>G57</f>
        <v>309631</v>
      </c>
      <c r="H56" s="261"/>
      <c r="I56" s="47"/>
    </row>
    <row r="57" spans="1:9" ht="21.75" customHeight="1" thickBot="1">
      <c r="A57" s="158" t="s">
        <v>391</v>
      </c>
      <c r="B57" s="57" t="s">
        <v>215</v>
      </c>
      <c r="C57" s="185" t="s">
        <v>169</v>
      </c>
      <c r="D57" s="161">
        <v>10</v>
      </c>
      <c r="E57" s="161" t="s">
        <v>390</v>
      </c>
      <c r="F57" s="201" t="s">
        <v>170</v>
      </c>
      <c r="G57" s="161">
        <f>G58+G62</f>
        <v>309631</v>
      </c>
      <c r="H57" s="261"/>
      <c r="I57" s="47"/>
    </row>
    <row r="58" spans="1:9" ht="40.5" customHeight="1" thickBot="1">
      <c r="A58" s="158" t="s">
        <v>387</v>
      </c>
      <c r="B58" s="57" t="s">
        <v>215</v>
      </c>
      <c r="C58" s="185" t="s">
        <v>169</v>
      </c>
      <c r="D58" s="161">
        <v>10</v>
      </c>
      <c r="E58" s="161" t="s">
        <v>389</v>
      </c>
      <c r="F58" s="201" t="s">
        <v>170</v>
      </c>
      <c r="G58" s="161">
        <f>G59+G60+G61</f>
        <v>274000</v>
      </c>
      <c r="H58" s="261"/>
      <c r="I58" s="47"/>
    </row>
    <row r="59" spans="1:9" ht="38.25" customHeight="1" thickBot="1">
      <c r="A59" s="158" t="s">
        <v>151</v>
      </c>
      <c r="B59" s="57" t="s">
        <v>215</v>
      </c>
      <c r="C59" s="185" t="s">
        <v>169</v>
      </c>
      <c r="D59" s="161">
        <v>10</v>
      </c>
      <c r="E59" s="161" t="s">
        <v>389</v>
      </c>
      <c r="F59" s="201">
        <v>240</v>
      </c>
      <c r="G59" s="161">
        <v>265000</v>
      </c>
      <c r="H59" s="261"/>
      <c r="I59" s="47"/>
    </row>
    <row r="60" spans="1:9" ht="21.75" customHeight="1" thickBot="1">
      <c r="A60" s="158" t="s">
        <v>393</v>
      </c>
      <c r="B60" s="57" t="s">
        <v>215</v>
      </c>
      <c r="C60" s="185" t="s">
        <v>169</v>
      </c>
      <c r="D60" s="193">
        <v>10</v>
      </c>
      <c r="E60" s="161" t="s">
        <v>389</v>
      </c>
      <c r="F60" s="356" t="s">
        <v>392</v>
      </c>
      <c r="G60" s="31">
        <v>6000</v>
      </c>
      <c r="H60" s="261"/>
      <c r="I60" s="47"/>
    </row>
    <row r="61" spans="1:9" ht="21.75" customHeight="1" thickBot="1">
      <c r="A61" s="165" t="s">
        <v>307</v>
      </c>
      <c r="B61" s="57" t="s">
        <v>215</v>
      </c>
      <c r="C61" s="185" t="s">
        <v>169</v>
      </c>
      <c r="D61" s="193">
        <v>10</v>
      </c>
      <c r="E61" s="161" t="s">
        <v>389</v>
      </c>
      <c r="F61" s="356" t="s">
        <v>340</v>
      </c>
      <c r="G61" s="31">
        <v>3000</v>
      </c>
      <c r="H61" s="261"/>
      <c r="I61" s="47"/>
    </row>
    <row r="62" spans="1:9" ht="21.75" customHeight="1" thickBot="1">
      <c r="A62" s="165" t="s">
        <v>569</v>
      </c>
      <c r="B62" s="57" t="s">
        <v>215</v>
      </c>
      <c r="C62" s="185" t="s">
        <v>169</v>
      </c>
      <c r="D62" s="193">
        <v>10</v>
      </c>
      <c r="E62" s="158" t="s">
        <v>573</v>
      </c>
      <c r="F62" s="356" t="s">
        <v>170</v>
      </c>
      <c r="G62" s="31">
        <f>G63</f>
        <v>35631</v>
      </c>
      <c r="H62" s="261"/>
      <c r="I62" s="47"/>
    </row>
    <row r="63" spans="1:9" ht="34.5" customHeight="1" thickBot="1">
      <c r="A63" s="158" t="s">
        <v>151</v>
      </c>
      <c r="B63" s="57" t="s">
        <v>215</v>
      </c>
      <c r="C63" s="185" t="s">
        <v>169</v>
      </c>
      <c r="D63" s="193">
        <v>10</v>
      </c>
      <c r="E63" s="158" t="s">
        <v>573</v>
      </c>
      <c r="F63" s="356" t="s">
        <v>339</v>
      </c>
      <c r="G63" s="31">
        <v>35631</v>
      </c>
      <c r="H63" s="261"/>
      <c r="I63" s="47"/>
    </row>
    <row r="64" spans="1:9" ht="26.25" customHeight="1" thickBot="1">
      <c r="A64" s="165" t="s">
        <v>153</v>
      </c>
      <c r="B64" s="57" t="s">
        <v>215</v>
      </c>
      <c r="C64" s="185" t="s">
        <v>169</v>
      </c>
      <c r="D64" s="185" t="s">
        <v>27</v>
      </c>
      <c r="E64" s="185" t="s">
        <v>186</v>
      </c>
      <c r="F64" s="205" t="s">
        <v>170</v>
      </c>
      <c r="G64" s="161">
        <f>G65+G70+G73</f>
        <v>426270.16000000003</v>
      </c>
      <c r="H64" s="261"/>
      <c r="I64" s="47"/>
    </row>
    <row r="65" spans="1:9" ht="64.5" customHeight="1" thickBot="1">
      <c r="A65" s="165" t="s">
        <v>301</v>
      </c>
      <c r="B65" s="185" t="s">
        <v>215</v>
      </c>
      <c r="C65" s="185" t="s">
        <v>169</v>
      </c>
      <c r="D65" s="185" t="s">
        <v>27</v>
      </c>
      <c r="E65" s="185" t="s">
        <v>192</v>
      </c>
      <c r="F65" s="185" t="s">
        <v>170</v>
      </c>
      <c r="G65" s="161">
        <f>G66</f>
        <v>41421.68</v>
      </c>
      <c r="H65" s="261"/>
      <c r="I65" s="47"/>
    </row>
    <row r="66" spans="1:9" ht="60" customHeight="1" thickBot="1">
      <c r="A66" s="165" t="s">
        <v>302</v>
      </c>
      <c r="B66" s="59" t="s">
        <v>215</v>
      </c>
      <c r="C66" s="185" t="s">
        <v>169</v>
      </c>
      <c r="D66" s="185" t="s">
        <v>27</v>
      </c>
      <c r="E66" s="185" t="s">
        <v>191</v>
      </c>
      <c r="F66" s="185" t="s">
        <v>170</v>
      </c>
      <c r="G66" s="161">
        <f>G67+G75</f>
        <v>41421.68</v>
      </c>
      <c r="H66" s="261"/>
      <c r="I66" s="47"/>
    </row>
    <row r="67" spans="1:9" ht="57.75" customHeight="1" thickBot="1">
      <c r="A67" s="165" t="s">
        <v>315</v>
      </c>
      <c r="B67" s="57" t="s">
        <v>215</v>
      </c>
      <c r="C67" s="185" t="s">
        <v>169</v>
      </c>
      <c r="D67" s="185" t="s">
        <v>27</v>
      </c>
      <c r="E67" s="185" t="s">
        <v>195</v>
      </c>
      <c r="F67" s="185" t="s">
        <v>170</v>
      </c>
      <c r="G67" s="161">
        <f>G68+G69</f>
        <v>40684.85</v>
      </c>
      <c r="H67" s="261"/>
      <c r="I67" s="47"/>
    </row>
    <row r="68" spans="1:9" ht="38.25" customHeight="1" thickBot="1">
      <c r="A68" s="165" t="s">
        <v>151</v>
      </c>
      <c r="B68" s="57" t="s">
        <v>215</v>
      </c>
      <c r="C68" s="185" t="s">
        <v>169</v>
      </c>
      <c r="D68" s="185" t="s">
        <v>27</v>
      </c>
      <c r="E68" s="185" t="s">
        <v>195</v>
      </c>
      <c r="F68" s="185" t="s">
        <v>339</v>
      </c>
      <c r="G68" s="161">
        <v>40484.85</v>
      </c>
      <c r="H68" s="261"/>
      <c r="I68" s="47"/>
    </row>
    <row r="69" spans="1:9" ht="20.25" customHeight="1" thickBot="1">
      <c r="A69" s="165" t="s">
        <v>307</v>
      </c>
      <c r="B69" s="57" t="s">
        <v>215</v>
      </c>
      <c r="C69" s="185" t="s">
        <v>169</v>
      </c>
      <c r="D69" s="185" t="s">
        <v>27</v>
      </c>
      <c r="E69" s="185" t="s">
        <v>195</v>
      </c>
      <c r="F69" s="185" t="s">
        <v>340</v>
      </c>
      <c r="G69" s="161">
        <v>200</v>
      </c>
      <c r="H69" s="261"/>
      <c r="I69" s="47"/>
    </row>
    <row r="70" spans="1:9" ht="38.25" customHeight="1" thickBot="1">
      <c r="A70" s="165" t="s">
        <v>487</v>
      </c>
      <c r="B70" s="57" t="s">
        <v>215</v>
      </c>
      <c r="C70" s="185" t="s">
        <v>169</v>
      </c>
      <c r="D70" s="185" t="s">
        <v>27</v>
      </c>
      <c r="E70" s="185" t="s">
        <v>486</v>
      </c>
      <c r="F70" s="185" t="s">
        <v>170</v>
      </c>
      <c r="G70" s="161">
        <f>G71+G72</f>
        <v>351515.15</v>
      </c>
      <c r="H70" s="261"/>
      <c r="I70" s="47"/>
    </row>
    <row r="71" spans="1:9" ht="38.25" customHeight="1" thickBot="1">
      <c r="A71" s="165" t="s">
        <v>151</v>
      </c>
      <c r="B71" s="57" t="s">
        <v>215</v>
      </c>
      <c r="C71" s="185" t="s">
        <v>169</v>
      </c>
      <c r="D71" s="185" t="s">
        <v>27</v>
      </c>
      <c r="E71" s="185" t="s">
        <v>486</v>
      </c>
      <c r="F71" s="185" t="s">
        <v>339</v>
      </c>
      <c r="G71" s="161">
        <v>331515.15</v>
      </c>
      <c r="H71" s="261"/>
      <c r="I71" s="47"/>
    </row>
    <row r="72" spans="1:9" ht="30.75" customHeight="1" thickBot="1">
      <c r="A72" s="165" t="s">
        <v>393</v>
      </c>
      <c r="B72" s="57" t="s">
        <v>215</v>
      </c>
      <c r="C72" s="185" t="s">
        <v>169</v>
      </c>
      <c r="D72" s="185" t="s">
        <v>27</v>
      </c>
      <c r="E72" s="185" t="s">
        <v>486</v>
      </c>
      <c r="F72" s="185" t="s">
        <v>392</v>
      </c>
      <c r="G72" s="161">
        <v>20000</v>
      </c>
      <c r="H72" s="261"/>
      <c r="I72" s="47"/>
    </row>
    <row r="73" spans="1:9" ht="38.25" customHeight="1" thickBot="1">
      <c r="A73" s="165" t="s">
        <v>489</v>
      </c>
      <c r="B73" s="57" t="s">
        <v>215</v>
      </c>
      <c r="C73" s="185" t="s">
        <v>169</v>
      </c>
      <c r="D73" s="185" t="s">
        <v>27</v>
      </c>
      <c r="E73" s="185" t="s">
        <v>488</v>
      </c>
      <c r="F73" s="185" t="s">
        <v>170</v>
      </c>
      <c r="G73" s="161">
        <f>G74</f>
        <v>33333.33</v>
      </c>
      <c r="H73" s="193"/>
      <c r="I73" s="47"/>
    </row>
    <row r="74" spans="1:9" ht="38.25" customHeight="1" thickBot="1">
      <c r="A74" s="165" t="s">
        <v>151</v>
      </c>
      <c r="B74" s="57" t="s">
        <v>215</v>
      </c>
      <c r="C74" s="185" t="s">
        <v>169</v>
      </c>
      <c r="D74" s="185" t="s">
        <v>27</v>
      </c>
      <c r="E74" s="185" t="s">
        <v>488</v>
      </c>
      <c r="F74" s="185" t="s">
        <v>339</v>
      </c>
      <c r="G74" s="161">
        <v>33333.33</v>
      </c>
      <c r="H74" s="193"/>
      <c r="I74" s="47"/>
    </row>
    <row r="75" spans="1:9" ht="27" customHeight="1" thickBot="1">
      <c r="A75" s="165" t="s">
        <v>569</v>
      </c>
      <c r="B75" s="57" t="s">
        <v>215</v>
      </c>
      <c r="C75" s="185" t="s">
        <v>166</v>
      </c>
      <c r="D75" s="185" t="s">
        <v>26</v>
      </c>
      <c r="E75" s="185" t="s">
        <v>568</v>
      </c>
      <c r="F75" s="185" t="s">
        <v>170</v>
      </c>
      <c r="G75" s="277">
        <f>G76</f>
        <v>736.83</v>
      </c>
      <c r="H75" s="193"/>
      <c r="I75" s="47"/>
    </row>
    <row r="76" spans="1:9" ht="38.25" customHeight="1" thickBot="1">
      <c r="A76" s="165" t="s">
        <v>151</v>
      </c>
      <c r="B76" s="57" t="s">
        <v>215</v>
      </c>
      <c r="C76" s="185" t="s">
        <v>166</v>
      </c>
      <c r="D76" s="185" t="s">
        <v>26</v>
      </c>
      <c r="E76" s="185" t="s">
        <v>568</v>
      </c>
      <c r="F76" s="185" t="s">
        <v>339</v>
      </c>
      <c r="G76" s="161">
        <v>736.83</v>
      </c>
      <c r="H76" s="193"/>
      <c r="I76" s="47"/>
    </row>
    <row r="77" spans="1:9" ht="21.75" customHeight="1" thickBot="1">
      <c r="A77" s="172" t="s">
        <v>154</v>
      </c>
      <c r="B77" s="186" t="s">
        <v>215</v>
      </c>
      <c r="C77" s="186" t="s">
        <v>171</v>
      </c>
      <c r="D77" s="186" t="s">
        <v>167</v>
      </c>
      <c r="E77" s="186" t="s">
        <v>186</v>
      </c>
      <c r="F77" s="186" t="s">
        <v>170</v>
      </c>
      <c r="G77" s="173">
        <f>G78+G83+G88</f>
        <v>1870781.07</v>
      </c>
      <c r="H77" s="254"/>
      <c r="I77" s="47"/>
    </row>
    <row r="78" spans="1:9" ht="24.75" customHeight="1" thickBot="1">
      <c r="A78" s="164" t="s">
        <v>155</v>
      </c>
      <c r="B78" s="57" t="s">
        <v>215</v>
      </c>
      <c r="C78" s="185" t="s">
        <v>171</v>
      </c>
      <c r="D78" s="185" t="s">
        <v>166</v>
      </c>
      <c r="E78" s="185" t="s">
        <v>186</v>
      </c>
      <c r="F78" s="185" t="s">
        <v>170</v>
      </c>
      <c r="G78" s="160">
        <f>G79</f>
        <v>5000</v>
      </c>
      <c r="H78" s="255"/>
      <c r="I78" s="47"/>
    </row>
    <row r="79" spans="1:9" ht="55.5" customHeight="1" thickBot="1">
      <c r="A79" s="165" t="s">
        <v>316</v>
      </c>
      <c r="B79" s="57" t="s">
        <v>215</v>
      </c>
      <c r="C79" s="185" t="s">
        <v>171</v>
      </c>
      <c r="D79" s="185" t="s">
        <v>166</v>
      </c>
      <c r="E79" s="185" t="s">
        <v>196</v>
      </c>
      <c r="F79" s="185" t="s">
        <v>170</v>
      </c>
      <c r="G79" s="161">
        <f>G81</f>
        <v>5000</v>
      </c>
      <c r="H79" s="193"/>
      <c r="I79" s="54"/>
    </row>
    <row r="80" spans="1:9" ht="29.25" customHeight="1" thickBot="1">
      <c r="A80" s="165" t="s">
        <v>396</v>
      </c>
      <c r="B80" s="57" t="s">
        <v>215</v>
      </c>
      <c r="C80" s="185" t="s">
        <v>171</v>
      </c>
      <c r="D80" s="185" t="s">
        <v>166</v>
      </c>
      <c r="E80" s="185" t="s">
        <v>395</v>
      </c>
      <c r="F80" s="185" t="s">
        <v>170</v>
      </c>
      <c r="G80" s="161">
        <f>G81</f>
        <v>5000</v>
      </c>
      <c r="H80" s="193"/>
      <c r="I80" s="47"/>
    </row>
    <row r="81" spans="1:9" ht="36" customHeight="1" thickBot="1">
      <c r="A81" s="165" t="s">
        <v>317</v>
      </c>
      <c r="B81" s="57" t="s">
        <v>215</v>
      </c>
      <c r="C81" s="185" t="s">
        <v>171</v>
      </c>
      <c r="D81" s="185" t="s">
        <v>166</v>
      </c>
      <c r="E81" s="185" t="s">
        <v>394</v>
      </c>
      <c r="F81" s="185" t="s">
        <v>170</v>
      </c>
      <c r="G81" s="161">
        <f>G82</f>
        <v>5000</v>
      </c>
      <c r="H81" s="193"/>
      <c r="I81" s="47"/>
    </row>
    <row r="82" spans="1:9" ht="36" customHeight="1" thickBot="1">
      <c r="A82" s="165" t="s">
        <v>151</v>
      </c>
      <c r="B82" s="57" t="s">
        <v>215</v>
      </c>
      <c r="C82" s="185" t="s">
        <v>171</v>
      </c>
      <c r="D82" s="185" t="s">
        <v>166</v>
      </c>
      <c r="E82" s="185" t="s">
        <v>394</v>
      </c>
      <c r="F82" s="185" t="s">
        <v>339</v>
      </c>
      <c r="G82" s="161">
        <v>5000</v>
      </c>
      <c r="H82" s="193"/>
      <c r="I82" s="47"/>
    </row>
    <row r="83" spans="1:9" ht="36" customHeight="1" thickBot="1">
      <c r="A83" s="164" t="s">
        <v>5</v>
      </c>
      <c r="B83" s="59" t="s">
        <v>215</v>
      </c>
      <c r="C83" s="199" t="s">
        <v>171</v>
      </c>
      <c r="D83" s="199" t="s">
        <v>174</v>
      </c>
      <c r="E83" s="199" t="s">
        <v>186</v>
      </c>
      <c r="F83" s="199" t="s">
        <v>170</v>
      </c>
      <c r="G83" s="160">
        <f>G84</f>
        <v>1723381.07</v>
      </c>
      <c r="H83" s="255"/>
      <c r="I83" s="47"/>
    </row>
    <row r="84" spans="1:9" ht="63" customHeight="1" thickBot="1">
      <c r="A84" s="165" t="s">
        <v>301</v>
      </c>
      <c r="B84" s="57" t="s">
        <v>215</v>
      </c>
      <c r="C84" s="185" t="s">
        <v>171</v>
      </c>
      <c r="D84" s="185" t="s">
        <v>174</v>
      </c>
      <c r="E84" s="185" t="s">
        <v>192</v>
      </c>
      <c r="F84" s="185" t="s">
        <v>170</v>
      </c>
      <c r="G84" s="161">
        <f>G85</f>
        <v>1723381.07</v>
      </c>
      <c r="H84" s="193"/>
      <c r="I84" s="47"/>
    </row>
    <row r="85" spans="1:9" ht="62.25" customHeight="1" thickBot="1">
      <c r="A85" s="165" t="s">
        <v>302</v>
      </c>
      <c r="B85" s="57" t="s">
        <v>215</v>
      </c>
      <c r="C85" s="185" t="s">
        <v>171</v>
      </c>
      <c r="D85" s="185" t="s">
        <v>174</v>
      </c>
      <c r="E85" s="185" t="s">
        <v>191</v>
      </c>
      <c r="F85" s="185" t="s">
        <v>170</v>
      </c>
      <c r="G85" s="161">
        <f>G86</f>
        <v>1723381.07</v>
      </c>
      <c r="H85" s="193"/>
      <c r="I85" s="47"/>
    </row>
    <row r="86" spans="1:9" ht="56.25" customHeight="1" thickBot="1">
      <c r="A86" s="165" t="s">
        <v>318</v>
      </c>
      <c r="B86" s="185" t="s">
        <v>215</v>
      </c>
      <c r="C86" s="185" t="s">
        <v>171</v>
      </c>
      <c r="D86" s="185" t="s">
        <v>174</v>
      </c>
      <c r="E86" s="185" t="s">
        <v>6</v>
      </c>
      <c r="F86" s="185" t="s">
        <v>170</v>
      </c>
      <c r="G86" s="161">
        <f>G87</f>
        <v>1723381.07</v>
      </c>
      <c r="H86" s="193"/>
      <c r="I86" s="47"/>
    </row>
    <row r="87" spans="1:9" ht="38.25" customHeight="1" thickBot="1">
      <c r="A87" s="165" t="s">
        <v>151</v>
      </c>
      <c r="B87" s="57" t="s">
        <v>215</v>
      </c>
      <c r="C87" s="185" t="s">
        <v>171</v>
      </c>
      <c r="D87" s="185" t="s">
        <v>174</v>
      </c>
      <c r="E87" s="185" t="s">
        <v>6</v>
      </c>
      <c r="F87" s="185" t="s">
        <v>339</v>
      </c>
      <c r="G87" s="161">
        <v>1723381.07</v>
      </c>
      <c r="H87" s="193"/>
      <c r="I87" s="47"/>
    </row>
    <row r="88" spans="1:9" ht="15.75" customHeight="1" thickBot="1">
      <c r="A88" s="215" t="s">
        <v>460</v>
      </c>
      <c r="B88" s="59" t="s">
        <v>215</v>
      </c>
      <c r="C88" s="199" t="s">
        <v>171</v>
      </c>
      <c r="D88" s="199" t="s">
        <v>459</v>
      </c>
      <c r="E88" s="199" t="s">
        <v>186</v>
      </c>
      <c r="F88" s="199" t="s">
        <v>170</v>
      </c>
      <c r="G88" s="160">
        <f>G89</f>
        <v>142400</v>
      </c>
      <c r="H88" s="255"/>
      <c r="I88" s="47"/>
    </row>
    <row r="89" spans="1:9" ht="66" customHeight="1" thickBot="1">
      <c r="A89" s="213" t="s">
        <v>461</v>
      </c>
      <c r="B89" s="57" t="s">
        <v>215</v>
      </c>
      <c r="C89" s="185" t="s">
        <v>171</v>
      </c>
      <c r="D89" s="185" t="s">
        <v>459</v>
      </c>
      <c r="E89" s="202" t="s">
        <v>192</v>
      </c>
      <c r="F89" s="185" t="s">
        <v>170</v>
      </c>
      <c r="G89" s="161">
        <f>G90</f>
        <v>142400</v>
      </c>
      <c r="H89" s="193"/>
      <c r="I89" s="47"/>
    </row>
    <row r="90" spans="1:9" ht="66" customHeight="1" thickBot="1">
      <c r="A90" s="213" t="s">
        <v>456</v>
      </c>
      <c r="B90" s="57" t="s">
        <v>215</v>
      </c>
      <c r="C90" s="185" t="s">
        <v>171</v>
      </c>
      <c r="D90" s="185" t="s">
        <v>459</v>
      </c>
      <c r="E90" s="202" t="s">
        <v>191</v>
      </c>
      <c r="F90" s="185" t="s">
        <v>170</v>
      </c>
      <c r="G90" s="161">
        <f>G91+G93</f>
        <v>142400</v>
      </c>
      <c r="H90" s="193"/>
      <c r="I90" s="47"/>
    </row>
    <row r="91" spans="1:9" ht="38.25" customHeight="1" thickBot="1">
      <c r="A91" s="213" t="s">
        <v>463</v>
      </c>
      <c r="B91" s="57" t="s">
        <v>215</v>
      </c>
      <c r="C91" s="185" t="s">
        <v>171</v>
      </c>
      <c r="D91" s="185" t="s">
        <v>459</v>
      </c>
      <c r="E91" s="202" t="s">
        <v>462</v>
      </c>
      <c r="F91" s="185" t="s">
        <v>170</v>
      </c>
      <c r="G91" s="161">
        <f>G92</f>
        <v>5000</v>
      </c>
      <c r="H91" s="193"/>
      <c r="I91" s="47"/>
    </row>
    <row r="92" spans="1:9" ht="38.25" customHeight="1" thickBot="1">
      <c r="A92" s="213" t="s">
        <v>151</v>
      </c>
      <c r="B92" s="57" t="s">
        <v>215</v>
      </c>
      <c r="C92" s="185" t="s">
        <v>171</v>
      </c>
      <c r="D92" s="185" t="s">
        <v>459</v>
      </c>
      <c r="E92" s="202" t="s">
        <v>462</v>
      </c>
      <c r="F92" s="185" t="s">
        <v>339</v>
      </c>
      <c r="G92" s="161">
        <v>5000</v>
      </c>
      <c r="H92" s="193"/>
      <c r="I92" s="47"/>
    </row>
    <row r="93" spans="1:9" ht="38.25" customHeight="1" thickBot="1">
      <c r="A93" s="213" t="s">
        <v>559</v>
      </c>
      <c r="B93" s="57" t="s">
        <v>215</v>
      </c>
      <c r="C93" s="202" t="s">
        <v>171</v>
      </c>
      <c r="D93" s="202" t="s">
        <v>459</v>
      </c>
      <c r="E93" s="202" t="s">
        <v>558</v>
      </c>
      <c r="F93" s="185" t="s">
        <v>170</v>
      </c>
      <c r="G93" s="161">
        <v>137400</v>
      </c>
      <c r="H93" s="193"/>
      <c r="I93" s="47"/>
    </row>
    <row r="94" spans="1:9" ht="38.25" customHeight="1" thickBot="1">
      <c r="A94" s="165" t="s">
        <v>151</v>
      </c>
      <c r="B94" s="57" t="s">
        <v>215</v>
      </c>
      <c r="C94" s="202" t="s">
        <v>171</v>
      </c>
      <c r="D94" s="202" t="s">
        <v>459</v>
      </c>
      <c r="E94" s="202" t="s">
        <v>558</v>
      </c>
      <c r="F94" s="185" t="s">
        <v>339</v>
      </c>
      <c r="G94" s="161">
        <v>137400</v>
      </c>
      <c r="H94" s="193"/>
      <c r="I94" s="47"/>
    </row>
    <row r="95" spans="1:9" ht="21.75" customHeight="1" thickBot="1">
      <c r="A95" s="172" t="s">
        <v>156</v>
      </c>
      <c r="B95" s="186" t="s">
        <v>215</v>
      </c>
      <c r="C95" s="186" t="s">
        <v>172</v>
      </c>
      <c r="D95" s="186" t="s">
        <v>167</v>
      </c>
      <c r="E95" s="186" t="s">
        <v>186</v>
      </c>
      <c r="F95" s="186" t="s">
        <v>170</v>
      </c>
      <c r="G95" s="173">
        <f>G101+G115+G96</f>
        <v>778830.53</v>
      </c>
      <c r="H95" s="260"/>
      <c r="I95" s="47"/>
    </row>
    <row r="96" spans="1:9" ht="21.75" customHeight="1" thickBot="1">
      <c r="A96" s="164" t="s">
        <v>539</v>
      </c>
      <c r="B96" s="133" t="s">
        <v>215</v>
      </c>
      <c r="C96" s="199" t="s">
        <v>172</v>
      </c>
      <c r="D96" s="199" t="s">
        <v>166</v>
      </c>
      <c r="E96" s="199" t="s">
        <v>186</v>
      </c>
      <c r="F96" s="199" t="s">
        <v>170</v>
      </c>
      <c r="G96" s="161">
        <f>G97</f>
        <v>6150</v>
      </c>
      <c r="H96" s="260"/>
      <c r="I96" s="47"/>
    </row>
    <row r="97" spans="1:9" ht="72" customHeight="1" thickBot="1">
      <c r="A97" s="247" t="s">
        <v>455</v>
      </c>
      <c r="B97" s="139" t="s">
        <v>215</v>
      </c>
      <c r="C97" s="185" t="s">
        <v>172</v>
      </c>
      <c r="D97" s="185" t="s">
        <v>166</v>
      </c>
      <c r="E97" s="278" t="s">
        <v>192</v>
      </c>
      <c r="F97" s="278" t="s">
        <v>170</v>
      </c>
      <c r="G97" s="161">
        <f>G98</f>
        <v>6150</v>
      </c>
      <c r="H97" s="260"/>
      <c r="I97" s="47"/>
    </row>
    <row r="98" spans="1:9" ht="21.75" customHeight="1" thickBot="1">
      <c r="A98" s="247" t="s">
        <v>158</v>
      </c>
      <c r="B98" s="139" t="s">
        <v>215</v>
      </c>
      <c r="C98" s="185" t="s">
        <v>172</v>
      </c>
      <c r="D98" s="185" t="s">
        <v>166</v>
      </c>
      <c r="E98" s="278" t="s">
        <v>198</v>
      </c>
      <c r="F98" s="278" t="s">
        <v>170</v>
      </c>
      <c r="G98" s="161">
        <f>G99</f>
        <v>6150</v>
      </c>
      <c r="H98" s="260"/>
      <c r="I98" s="47"/>
    </row>
    <row r="99" spans="1:9" ht="144.75" customHeight="1" thickBot="1">
      <c r="A99" s="248" t="s">
        <v>541</v>
      </c>
      <c r="B99" s="139" t="s">
        <v>215</v>
      </c>
      <c r="C99" s="185" t="s">
        <v>172</v>
      </c>
      <c r="D99" s="185" t="s">
        <v>166</v>
      </c>
      <c r="E99" s="278" t="s">
        <v>540</v>
      </c>
      <c r="F99" s="278" t="s">
        <v>170</v>
      </c>
      <c r="G99" s="161">
        <f>G100</f>
        <v>6150</v>
      </c>
      <c r="H99" s="260"/>
      <c r="I99" s="47"/>
    </row>
    <row r="100" spans="1:9" ht="21.75" customHeight="1" thickBot="1">
      <c r="A100" s="247" t="s">
        <v>307</v>
      </c>
      <c r="B100" s="139" t="s">
        <v>215</v>
      </c>
      <c r="C100" s="279" t="s">
        <v>172</v>
      </c>
      <c r="D100" s="251" t="s">
        <v>166</v>
      </c>
      <c r="E100" s="278" t="s">
        <v>540</v>
      </c>
      <c r="F100" s="278">
        <v>850</v>
      </c>
      <c r="G100" s="161">
        <v>6150</v>
      </c>
      <c r="H100" s="260"/>
      <c r="I100" s="47"/>
    </row>
    <row r="101" spans="1:9" ht="24.75" customHeight="1" thickBot="1">
      <c r="A101" s="164" t="s">
        <v>157</v>
      </c>
      <c r="B101" s="133" t="s">
        <v>215</v>
      </c>
      <c r="C101" s="199" t="s">
        <v>172</v>
      </c>
      <c r="D101" s="199" t="s">
        <v>168</v>
      </c>
      <c r="E101" s="199" t="s">
        <v>186</v>
      </c>
      <c r="F101" s="199" t="s">
        <v>170</v>
      </c>
      <c r="G101" s="160">
        <f>G107+G102</f>
        <v>465258</v>
      </c>
      <c r="H101" s="255"/>
      <c r="I101" s="47"/>
    </row>
    <row r="102" spans="1:9" ht="68.25" customHeight="1" thickBot="1">
      <c r="A102" s="165" t="s">
        <v>495</v>
      </c>
      <c r="B102" s="139" t="s">
        <v>215</v>
      </c>
      <c r="C102" s="185" t="s">
        <v>172</v>
      </c>
      <c r="D102" s="185" t="s">
        <v>168</v>
      </c>
      <c r="E102" s="185" t="s">
        <v>494</v>
      </c>
      <c r="F102" s="202" t="s">
        <v>170</v>
      </c>
      <c r="G102" s="161">
        <f>G103</f>
        <v>50000</v>
      </c>
      <c r="H102" s="193"/>
      <c r="I102" s="47"/>
    </row>
    <row r="103" spans="1:9" ht="24.75" customHeight="1" thickBot="1">
      <c r="A103" s="165" t="s">
        <v>496</v>
      </c>
      <c r="B103" s="139" t="s">
        <v>215</v>
      </c>
      <c r="C103" s="185" t="s">
        <v>172</v>
      </c>
      <c r="D103" s="185" t="s">
        <v>168</v>
      </c>
      <c r="E103" s="185" t="s">
        <v>497</v>
      </c>
      <c r="F103" s="202" t="s">
        <v>170</v>
      </c>
      <c r="G103" s="161">
        <f>G105</f>
        <v>50000</v>
      </c>
      <c r="H103" s="193"/>
      <c r="I103" s="47"/>
    </row>
    <row r="104" spans="1:9" ht="36" customHeight="1" thickBot="1">
      <c r="A104" s="165" t="s">
        <v>499</v>
      </c>
      <c r="B104" s="139" t="s">
        <v>215</v>
      </c>
      <c r="C104" s="185" t="s">
        <v>172</v>
      </c>
      <c r="D104" s="185" t="s">
        <v>168</v>
      </c>
      <c r="E104" s="185" t="s">
        <v>498</v>
      </c>
      <c r="F104" s="202" t="s">
        <v>170</v>
      </c>
      <c r="G104" s="161">
        <f>G105</f>
        <v>50000</v>
      </c>
      <c r="H104" s="193"/>
      <c r="I104" s="47"/>
    </row>
    <row r="105" spans="1:9" ht="34.5" customHeight="1" thickBot="1">
      <c r="A105" s="213" t="s">
        <v>151</v>
      </c>
      <c r="B105" s="139" t="s">
        <v>215</v>
      </c>
      <c r="C105" s="185" t="s">
        <v>172</v>
      </c>
      <c r="D105" s="185" t="s">
        <v>168</v>
      </c>
      <c r="E105" s="185" t="s">
        <v>498</v>
      </c>
      <c r="F105" s="202" t="s">
        <v>339</v>
      </c>
      <c r="G105" s="161">
        <v>50000</v>
      </c>
      <c r="H105" s="193"/>
      <c r="I105" s="47"/>
    </row>
    <row r="106" spans="1:9" ht="72.75" customHeight="1" thickBot="1">
      <c r="A106" s="165" t="s">
        <v>301</v>
      </c>
      <c r="B106" s="139" t="s">
        <v>215</v>
      </c>
      <c r="C106" s="185" t="s">
        <v>172</v>
      </c>
      <c r="D106" s="185" t="s">
        <v>168</v>
      </c>
      <c r="E106" s="185" t="s">
        <v>192</v>
      </c>
      <c r="F106" s="202" t="s">
        <v>170</v>
      </c>
      <c r="G106" s="161">
        <f>G107+G113</f>
        <v>415706</v>
      </c>
      <c r="H106" s="193"/>
      <c r="I106" s="47"/>
    </row>
    <row r="107" spans="1:9" ht="25.5" customHeight="1" thickBot="1">
      <c r="A107" s="165" t="s">
        <v>158</v>
      </c>
      <c r="B107" s="185" t="s">
        <v>215</v>
      </c>
      <c r="C107" s="185" t="s">
        <v>172</v>
      </c>
      <c r="D107" s="185" t="s">
        <v>168</v>
      </c>
      <c r="E107" s="185" t="s">
        <v>186</v>
      </c>
      <c r="F107" s="185" t="s">
        <v>170</v>
      </c>
      <c r="G107" s="161">
        <f>G108+G113</f>
        <v>415258</v>
      </c>
      <c r="H107" s="193"/>
      <c r="I107" s="47"/>
    </row>
    <row r="108" spans="1:9" ht="33" customHeight="1" thickBot="1">
      <c r="A108" s="165" t="s">
        <v>157</v>
      </c>
      <c r="B108" s="139" t="s">
        <v>215</v>
      </c>
      <c r="C108" s="185" t="s">
        <v>172</v>
      </c>
      <c r="D108" s="185" t="s">
        <v>168</v>
      </c>
      <c r="E108" s="185" t="s">
        <v>197</v>
      </c>
      <c r="F108" s="185" t="s">
        <v>170</v>
      </c>
      <c r="G108" s="161">
        <f>G109</f>
        <v>414810</v>
      </c>
      <c r="H108" s="193"/>
      <c r="I108" s="54"/>
    </row>
    <row r="109" spans="1:9" ht="27" customHeight="1" thickBot="1">
      <c r="A109" s="165" t="s">
        <v>422</v>
      </c>
      <c r="B109" s="139" t="s">
        <v>215</v>
      </c>
      <c r="C109" s="185" t="s">
        <v>172</v>
      </c>
      <c r="D109" s="185" t="s">
        <v>168</v>
      </c>
      <c r="E109" s="185" t="s">
        <v>421</v>
      </c>
      <c r="F109" s="185" t="s">
        <v>170</v>
      </c>
      <c r="G109" s="161">
        <f>G110+G111+G112</f>
        <v>414810</v>
      </c>
      <c r="H109" s="193"/>
      <c r="I109" s="47"/>
    </row>
    <row r="110" spans="1:9" ht="33" customHeight="1" thickBot="1">
      <c r="A110" s="165" t="s">
        <v>151</v>
      </c>
      <c r="B110" s="139" t="s">
        <v>215</v>
      </c>
      <c r="C110" s="185" t="s">
        <v>172</v>
      </c>
      <c r="D110" s="185" t="s">
        <v>168</v>
      </c>
      <c r="E110" s="185" t="s">
        <v>421</v>
      </c>
      <c r="F110" s="185" t="s">
        <v>339</v>
      </c>
      <c r="G110" s="161">
        <v>375160</v>
      </c>
      <c r="H110" s="193"/>
      <c r="I110" s="47"/>
    </row>
    <row r="111" spans="1:9" ht="21" customHeight="1" thickBot="1">
      <c r="A111" s="165" t="s">
        <v>544</v>
      </c>
      <c r="B111" s="139" t="s">
        <v>215</v>
      </c>
      <c r="C111" s="185" t="s">
        <v>172</v>
      </c>
      <c r="D111" s="185" t="s">
        <v>168</v>
      </c>
      <c r="E111" s="185" t="s">
        <v>421</v>
      </c>
      <c r="F111" s="185" t="s">
        <v>543</v>
      </c>
      <c r="G111" s="161">
        <v>39600</v>
      </c>
      <c r="H111" s="193"/>
      <c r="I111" s="47"/>
    </row>
    <row r="112" spans="1:9" ht="21" customHeight="1" thickBot="1">
      <c r="A112" s="165" t="s">
        <v>307</v>
      </c>
      <c r="B112" s="139" t="s">
        <v>215</v>
      </c>
      <c r="C112" s="185" t="s">
        <v>172</v>
      </c>
      <c r="D112" s="185" t="s">
        <v>168</v>
      </c>
      <c r="E112" s="185" t="s">
        <v>421</v>
      </c>
      <c r="F112" s="185" t="s">
        <v>340</v>
      </c>
      <c r="G112" s="282">
        <v>50</v>
      </c>
      <c r="H112" s="193"/>
      <c r="I112" s="47"/>
    </row>
    <row r="113" spans="1:9" ht="21" customHeight="1" thickBot="1">
      <c r="A113" s="165" t="s">
        <v>569</v>
      </c>
      <c r="B113" s="57" t="s">
        <v>215</v>
      </c>
      <c r="C113" s="185" t="s">
        <v>172</v>
      </c>
      <c r="D113" s="185" t="s">
        <v>168</v>
      </c>
      <c r="E113" s="185" t="s">
        <v>570</v>
      </c>
      <c r="F113" s="185" t="s">
        <v>170</v>
      </c>
      <c r="G113" s="277">
        <f>G114</f>
        <v>448</v>
      </c>
      <c r="H113" s="193"/>
      <c r="I113" s="47"/>
    </row>
    <row r="114" spans="1:9" ht="43.5" customHeight="1" thickBot="1">
      <c r="A114" s="165" t="s">
        <v>151</v>
      </c>
      <c r="B114" s="57" t="s">
        <v>215</v>
      </c>
      <c r="C114" s="185" t="s">
        <v>172</v>
      </c>
      <c r="D114" s="185" t="s">
        <v>168</v>
      </c>
      <c r="E114" s="185" t="s">
        <v>570</v>
      </c>
      <c r="F114" s="185" t="s">
        <v>339</v>
      </c>
      <c r="G114" s="161">
        <v>448</v>
      </c>
      <c r="H114" s="193"/>
      <c r="I114" s="47"/>
    </row>
    <row r="115" spans="1:9" ht="26.25" customHeight="1" thickBot="1">
      <c r="A115" s="164" t="s">
        <v>159</v>
      </c>
      <c r="B115" s="133" t="s">
        <v>215</v>
      </c>
      <c r="C115" s="199" t="s">
        <v>172</v>
      </c>
      <c r="D115" s="199" t="s">
        <v>169</v>
      </c>
      <c r="E115" s="199" t="s">
        <v>186</v>
      </c>
      <c r="F115" s="199" t="s">
        <v>170</v>
      </c>
      <c r="G115" s="160">
        <f>G116+G120+G124</f>
        <v>307422.53</v>
      </c>
      <c r="H115" s="255"/>
      <c r="I115" s="47"/>
    </row>
    <row r="116" spans="1:9" ht="63" customHeight="1" thickBot="1">
      <c r="A116" s="165" t="s">
        <v>316</v>
      </c>
      <c r="B116" s="139" t="s">
        <v>215</v>
      </c>
      <c r="C116" s="185" t="s">
        <v>172</v>
      </c>
      <c r="D116" s="185" t="s">
        <v>169</v>
      </c>
      <c r="E116" s="185" t="s">
        <v>196</v>
      </c>
      <c r="F116" s="185" t="s">
        <v>170</v>
      </c>
      <c r="G116" s="161">
        <f>G118</f>
        <v>12000</v>
      </c>
      <c r="H116" s="193"/>
      <c r="I116" s="47"/>
    </row>
    <row r="117" spans="1:9" ht="36.75" customHeight="1" thickBot="1">
      <c r="A117" s="165" t="s">
        <v>397</v>
      </c>
      <c r="B117" s="139" t="s">
        <v>215</v>
      </c>
      <c r="C117" s="185" t="s">
        <v>172</v>
      </c>
      <c r="D117" s="185" t="s">
        <v>169</v>
      </c>
      <c r="E117" s="185" t="s">
        <v>395</v>
      </c>
      <c r="F117" s="185" t="s">
        <v>170</v>
      </c>
      <c r="G117" s="161">
        <f>G118</f>
        <v>12000</v>
      </c>
      <c r="H117" s="193"/>
      <c r="I117" s="47"/>
    </row>
    <row r="118" spans="1:9" ht="43.5" customHeight="1" thickBot="1">
      <c r="A118" s="165" t="s">
        <v>317</v>
      </c>
      <c r="B118" s="139" t="s">
        <v>215</v>
      </c>
      <c r="C118" s="203" t="s">
        <v>172</v>
      </c>
      <c r="D118" s="203" t="s">
        <v>169</v>
      </c>
      <c r="E118" s="185" t="s">
        <v>394</v>
      </c>
      <c r="F118" s="203" t="s">
        <v>170</v>
      </c>
      <c r="G118" s="161">
        <f>G119</f>
        <v>12000</v>
      </c>
      <c r="H118" s="193"/>
      <c r="I118" s="47"/>
    </row>
    <row r="119" spans="1:9" ht="45.75" customHeight="1" thickBot="1">
      <c r="A119" s="165" t="s">
        <v>151</v>
      </c>
      <c r="B119" s="139" t="s">
        <v>215</v>
      </c>
      <c r="C119" s="203" t="s">
        <v>172</v>
      </c>
      <c r="D119" s="203" t="s">
        <v>169</v>
      </c>
      <c r="E119" s="185" t="s">
        <v>394</v>
      </c>
      <c r="F119" s="203" t="s">
        <v>339</v>
      </c>
      <c r="G119" s="161">
        <v>12000</v>
      </c>
      <c r="H119" s="193"/>
      <c r="I119" s="47"/>
    </row>
    <row r="120" spans="1:9" ht="62.25" customHeight="1" thickBot="1">
      <c r="A120" s="165" t="s">
        <v>321</v>
      </c>
      <c r="B120" s="139" t="s">
        <v>215</v>
      </c>
      <c r="C120" s="203" t="s">
        <v>172</v>
      </c>
      <c r="D120" s="203" t="s">
        <v>169</v>
      </c>
      <c r="E120" s="185" t="s">
        <v>344</v>
      </c>
      <c r="F120" s="203" t="s">
        <v>170</v>
      </c>
      <c r="G120" s="161">
        <f>G122</f>
        <v>20000</v>
      </c>
      <c r="H120" s="193"/>
      <c r="I120" s="47"/>
    </row>
    <row r="121" spans="1:9" ht="45.75" customHeight="1" thickBot="1">
      <c r="A121" s="165" t="s">
        <v>399</v>
      </c>
      <c r="B121" s="139" t="s">
        <v>215</v>
      </c>
      <c r="C121" s="203" t="s">
        <v>172</v>
      </c>
      <c r="D121" s="203" t="s">
        <v>169</v>
      </c>
      <c r="E121" s="185" t="s">
        <v>398</v>
      </c>
      <c r="F121" s="203" t="s">
        <v>170</v>
      </c>
      <c r="G121" s="161">
        <f>G122</f>
        <v>20000</v>
      </c>
      <c r="H121" s="193"/>
      <c r="I121" s="47"/>
    </row>
    <row r="122" spans="1:9" ht="56.25" customHeight="1" thickBot="1">
      <c r="A122" s="165" t="s">
        <v>322</v>
      </c>
      <c r="B122" s="139" t="s">
        <v>215</v>
      </c>
      <c r="C122" s="203" t="s">
        <v>172</v>
      </c>
      <c r="D122" s="203" t="s">
        <v>169</v>
      </c>
      <c r="E122" s="185" t="s">
        <v>345</v>
      </c>
      <c r="F122" s="203" t="s">
        <v>170</v>
      </c>
      <c r="G122" s="161">
        <f>G123</f>
        <v>20000</v>
      </c>
      <c r="H122" s="193"/>
      <c r="I122" s="47"/>
    </row>
    <row r="123" spans="1:9" ht="34.5" customHeight="1" thickBot="1">
      <c r="A123" s="165" t="s">
        <v>151</v>
      </c>
      <c r="B123" s="139" t="s">
        <v>215</v>
      </c>
      <c r="C123" s="203" t="s">
        <v>172</v>
      </c>
      <c r="D123" s="203" t="s">
        <v>169</v>
      </c>
      <c r="E123" s="185" t="s">
        <v>345</v>
      </c>
      <c r="F123" s="203" t="s">
        <v>339</v>
      </c>
      <c r="G123" s="161">
        <v>20000</v>
      </c>
      <c r="H123" s="193"/>
      <c r="I123" s="47"/>
    </row>
    <row r="124" spans="1:9" ht="63" customHeight="1" thickBot="1">
      <c r="A124" s="165" t="s">
        <v>301</v>
      </c>
      <c r="B124" s="208" t="s">
        <v>215</v>
      </c>
      <c r="C124" s="185" t="s">
        <v>172</v>
      </c>
      <c r="D124" s="185" t="s">
        <v>169</v>
      </c>
      <c r="E124" s="185" t="s">
        <v>192</v>
      </c>
      <c r="F124" s="185" t="s">
        <v>170</v>
      </c>
      <c r="G124" s="161">
        <f>G125</f>
        <v>275422.53</v>
      </c>
      <c r="H124" s="193"/>
      <c r="I124" s="47"/>
    </row>
    <row r="125" spans="1:9" ht="22.5" customHeight="1" thickBot="1">
      <c r="A125" s="165" t="s">
        <v>158</v>
      </c>
      <c r="B125" s="139" t="s">
        <v>215</v>
      </c>
      <c r="C125" s="185" t="s">
        <v>172</v>
      </c>
      <c r="D125" s="185" t="s">
        <v>169</v>
      </c>
      <c r="E125" s="185" t="s">
        <v>198</v>
      </c>
      <c r="F125" s="185" t="s">
        <v>170</v>
      </c>
      <c r="G125" s="161">
        <f>G126+G135</f>
        <v>275422.53</v>
      </c>
      <c r="H125" s="193"/>
      <c r="I125" s="47"/>
    </row>
    <row r="126" spans="1:18" ht="24" customHeight="1" thickBot="1">
      <c r="A126" s="165" t="s">
        <v>159</v>
      </c>
      <c r="B126" s="139" t="s">
        <v>215</v>
      </c>
      <c r="C126" s="185" t="s">
        <v>172</v>
      </c>
      <c r="D126" s="185" t="s">
        <v>169</v>
      </c>
      <c r="E126" s="185" t="s">
        <v>205</v>
      </c>
      <c r="F126" s="185" t="s">
        <v>170</v>
      </c>
      <c r="G126" s="161">
        <f>G127+G132+G130</f>
        <v>256022</v>
      </c>
      <c r="H126" s="193"/>
      <c r="I126" s="47"/>
      <c r="L126" s="118"/>
      <c r="M126" s="124"/>
      <c r="N126" s="125"/>
      <c r="O126" s="125"/>
      <c r="P126" s="125"/>
      <c r="Q126" s="125"/>
      <c r="R126" s="126"/>
    </row>
    <row r="127" spans="1:18" ht="23.25" customHeight="1" thickBot="1">
      <c r="A127" s="165" t="s">
        <v>323</v>
      </c>
      <c r="B127" s="139" t="s">
        <v>215</v>
      </c>
      <c r="C127" s="185" t="s">
        <v>172</v>
      </c>
      <c r="D127" s="185" t="s">
        <v>169</v>
      </c>
      <c r="E127" s="185" t="s">
        <v>204</v>
      </c>
      <c r="F127" s="185" t="s">
        <v>170</v>
      </c>
      <c r="G127" s="161">
        <f>G128+G129</f>
        <v>119100</v>
      </c>
      <c r="H127" s="193"/>
      <c r="I127" s="47"/>
      <c r="L127" s="118"/>
      <c r="M127" s="124"/>
      <c r="N127" s="125"/>
      <c r="O127" s="125"/>
      <c r="P127" s="125"/>
      <c r="Q127" s="125"/>
      <c r="R127" s="126"/>
    </row>
    <row r="128" spans="1:18" ht="35.25" customHeight="1" thickBot="1">
      <c r="A128" s="165" t="s">
        <v>151</v>
      </c>
      <c r="B128" s="139" t="s">
        <v>215</v>
      </c>
      <c r="C128" s="185" t="s">
        <v>172</v>
      </c>
      <c r="D128" s="185" t="s">
        <v>169</v>
      </c>
      <c r="E128" s="185" t="s">
        <v>204</v>
      </c>
      <c r="F128" s="185" t="s">
        <v>339</v>
      </c>
      <c r="G128" s="161">
        <v>119000</v>
      </c>
      <c r="H128" s="193"/>
      <c r="I128" s="47"/>
      <c r="L128" s="119"/>
      <c r="M128" s="124"/>
      <c r="N128" s="127"/>
      <c r="O128" s="127"/>
      <c r="P128" s="127"/>
      <c r="Q128" s="127"/>
      <c r="R128" s="128"/>
    </row>
    <row r="129" spans="1:18" ht="19.5" customHeight="1" thickBot="1">
      <c r="A129" s="165" t="s">
        <v>307</v>
      </c>
      <c r="B129" s="139" t="s">
        <v>215</v>
      </c>
      <c r="C129" s="185" t="s">
        <v>172</v>
      </c>
      <c r="D129" s="185" t="s">
        <v>169</v>
      </c>
      <c r="E129" s="185" t="s">
        <v>204</v>
      </c>
      <c r="F129" s="202" t="s">
        <v>340</v>
      </c>
      <c r="G129" s="161">
        <v>100</v>
      </c>
      <c r="H129" s="193"/>
      <c r="I129" s="47"/>
      <c r="L129" s="119"/>
      <c r="M129" s="124"/>
      <c r="N129" s="127"/>
      <c r="O129" s="127"/>
      <c r="P129" s="127"/>
      <c r="Q129" s="127"/>
      <c r="R129" s="128"/>
    </row>
    <row r="130" spans="1:9" ht="24" customHeight="1" thickBot="1">
      <c r="A130" s="165" t="s">
        <v>401</v>
      </c>
      <c r="B130" s="139" t="s">
        <v>215</v>
      </c>
      <c r="C130" s="202" t="s">
        <v>172</v>
      </c>
      <c r="D130" s="202" t="s">
        <v>169</v>
      </c>
      <c r="E130" s="202" t="s">
        <v>400</v>
      </c>
      <c r="F130" s="202" t="s">
        <v>170</v>
      </c>
      <c r="G130" s="161">
        <f>G131</f>
        <v>9706</v>
      </c>
      <c r="H130" s="193"/>
      <c r="I130" s="47"/>
    </row>
    <row r="131" spans="1:9" ht="27" customHeight="1" thickBot="1">
      <c r="A131" s="165" t="s">
        <v>151</v>
      </c>
      <c r="B131" s="139" t="s">
        <v>215</v>
      </c>
      <c r="C131" s="202" t="s">
        <v>172</v>
      </c>
      <c r="D131" s="202" t="s">
        <v>169</v>
      </c>
      <c r="E131" s="202" t="s">
        <v>400</v>
      </c>
      <c r="F131" s="202" t="s">
        <v>339</v>
      </c>
      <c r="G131" s="161">
        <v>9706</v>
      </c>
      <c r="H131" s="193"/>
      <c r="I131" s="47"/>
    </row>
    <row r="132" spans="1:9" ht="39" customHeight="1" thickBot="1">
      <c r="A132" s="165" t="s">
        <v>160</v>
      </c>
      <c r="B132" s="139" t="s">
        <v>215</v>
      </c>
      <c r="C132" s="202" t="s">
        <v>172</v>
      </c>
      <c r="D132" s="202" t="s">
        <v>169</v>
      </c>
      <c r="E132" s="202" t="s">
        <v>203</v>
      </c>
      <c r="F132" s="202" t="s">
        <v>170</v>
      </c>
      <c r="G132" s="161">
        <f>G133+G134</f>
        <v>127216</v>
      </c>
      <c r="H132" s="193"/>
      <c r="I132" s="47"/>
    </row>
    <row r="133" spans="1:9" ht="33" customHeight="1" thickBot="1">
      <c r="A133" s="165" t="s">
        <v>151</v>
      </c>
      <c r="B133" s="139" t="s">
        <v>215</v>
      </c>
      <c r="C133" s="185" t="s">
        <v>172</v>
      </c>
      <c r="D133" s="185" t="s">
        <v>169</v>
      </c>
      <c r="E133" s="202" t="s">
        <v>203</v>
      </c>
      <c r="F133" s="185" t="s">
        <v>339</v>
      </c>
      <c r="G133" s="161">
        <v>119916</v>
      </c>
      <c r="H133" s="193"/>
      <c r="I133" s="47"/>
    </row>
    <row r="134" spans="1:9" ht="22.5" customHeight="1" thickBot="1">
      <c r="A134" s="165" t="s">
        <v>307</v>
      </c>
      <c r="B134" s="139" t="s">
        <v>215</v>
      </c>
      <c r="C134" s="185" t="s">
        <v>172</v>
      </c>
      <c r="D134" s="185" t="s">
        <v>169</v>
      </c>
      <c r="E134" s="202" t="s">
        <v>203</v>
      </c>
      <c r="F134" s="185" t="s">
        <v>340</v>
      </c>
      <c r="G134" s="161">
        <v>7300</v>
      </c>
      <c r="H134" s="193"/>
      <c r="I134" s="47"/>
    </row>
    <row r="135" spans="1:9" ht="22.5" customHeight="1" thickBot="1">
      <c r="A135" s="165" t="s">
        <v>569</v>
      </c>
      <c r="B135" s="57" t="s">
        <v>215</v>
      </c>
      <c r="C135" s="185" t="s">
        <v>172</v>
      </c>
      <c r="D135" s="185" t="s">
        <v>169</v>
      </c>
      <c r="E135" s="185" t="s">
        <v>570</v>
      </c>
      <c r="F135" s="185"/>
      <c r="G135" s="277">
        <f>G136</f>
        <v>19400.53</v>
      </c>
      <c r="H135" s="193"/>
      <c r="I135" s="47"/>
    </row>
    <row r="136" spans="1:9" ht="35.25" customHeight="1" thickBot="1">
      <c r="A136" s="165" t="s">
        <v>151</v>
      </c>
      <c r="B136" s="57" t="s">
        <v>215</v>
      </c>
      <c r="C136" s="185" t="s">
        <v>172</v>
      </c>
      <c r="D136" s="185" t="s">
        <v>169</v>
      </c>
      <c r="E136" s="185" t="s">
        <v>570</v>
      </c>
      <c r="F136" s="185" t="s">
        <v>339</v>
      </c>
      <c r="G136" s="161">
        <v>19400.53</v>
      </c>
      <c r="H136" s="193"/>
      <c r="I136" s="47"/>
    </row>
    <row r="137" spans="1:18" ht="36" customHeight="1" thickBot="1">
      <c r="A137" s="172" t="s">
        <v>161</v>
      </c>
      <c r="B137" s="186" t="s">
        <v>215</v>
      </c>
      <c r="C137" s="186" t="s">
        <v>173</v>
      </c>
      <c r="D137" s="186" t="s">
        <v>167</v>
      </c>
      <c r="E137" s="186" t="s">
        <v>186</v>
      </c>
      <c r="F137" s="186" t="s">
        <v>170</v>
      </c>
      <c r="G137" s="173">
        <f>G138+G149</f>
        <v>3785331.3100000005</v>
      </c>
      <c r="H137" s="254"/>
      <c r="I137" s="47"/>
      <c r="L137" s="115"/>
      <c r="M137" s="124"/>
      <c r="N137" s="129"/>
      <c r="O137" s="129"/>
      <c r="P137" s="129"/>
      <c r="Q137" s="129"/>
      <c r="R137" s="130"/>
    </row>
    <row r="138" spans="1:18" ht="36" customHeight="1" thickBot="1">
      <c r="A138" s="164" t="s">
        <v>162</v>
      </c>
      <c r="B138" s="139" t="s">
        <v>215</v>
      </c>
      <c r="C138" s="185" t="s">
        <v>173</v>
      </c>
      <c r="D138" s="185" t="s">
        <v>166</v>
      </c>
      <c r="E138" s="185" t="s">
        <v>186</v>
      </c>
      <c r="F138" s="185" t="s">
        <v>170</v>
      </c>
      <c r="G138" s="160">
        <f>G139</f>
        <v>2622648.39</v>
      </c>
      <c r="H138" s="255"/>
      <c r="I138" s="47"/>
      <c r="L138" s="115"/>
      <c r="M138" s="124"/>
      <c r="N138" s="129"/>
      <c r="O138" s="129"/>
      <c r="P138" s="129"/>
      <c r="Q138" s="129"/>
      <c r="R138" s="130"/>
    </row>
    <row r="139" spans="1:18" ht="60" customHeight="1" thickBot="1">
      <c r="A139" s="165" t="s">
        <v>301</v>
      </c>
      <c r="B139" s="139" t="s">
        <v>215</v>
      </c>
      <c r="C139" s="185" t="s">
        <v>173</v>
      </c>
      <c r="D139" s="185" t="s">
        <v>166</v>
      </c>
      <c r="E139" s="185" t="s">
        <v>192</v>
      </c>
      <c r="F139" s="185" t="s">
        <v>170</v>
      </c>
      <c r="G139" s="161">
        <f>G140</f>
        <v>2622648.39</v>
      </c>
      <c r="H139" s="193"/>
      <c r="I139" s="47"/>
      <c r="L139" s="115"/>
      <c r="M139" s="124"/>
      <c r="N139" s="129"/>
      <c r="O139" s="129"/>
      <c r="P139" s="129"/>
      <c r="Q139" s="129"/>
      <c r="R139" s="130"/>
    </row>
    <row r="140" spans="1:18" ht="64.5" customHeight="1" thickBot="1">
      <c r="A140" s="165" t="s">
        <v>302</v>
      </c>
      <c r="B140" s="139" t="s">
        <v>215</v>
      </c>
      <c r="C140" s="185" t="s">
        <v>173</v>
      </c>
      <c r="D140" s="185" t="s">
        <v>166</v>
      </c>
      <c r="E140" s="185" t="s">
        <v>191</v>
      </c>
      <c r="F140" s="185" t="s">
        <v>170</v>
      </c>
      <c r="G140" s="161">
        <f>G141+G145</f>
        <v>2622648.39</v>
      </c>
      <c r="H140" s="193"/>
      <c r="I140" s="47"/>
      <c r="L140" s="115"/>
      <c r="M140" s="124"/>
      <c r="N140" s="129"/>
      <c r="O140" s="129"/>
      <c r="P140" s="129"/>
      <c r="Q140" s="129"/>
      <c r="R140" s="130"/>
    </row>
    <row r="141" spans="1:18" ht="36" customHeight="1" thickBot="1">
      <c r="A141" s="165" t="s">
        <v>324</v>
      </c>
      <c r="B141" s="139" t="s">
        <v>215</v>
      </c>
      <c r="C141" s="185" t="s">
        <v>173</v>
      </c>
      <c r="D141" s="185" t="s">
        <v>166</v>
      </c>
      <c r="E141" s="185" t="s">
        <v>193</v>
      </c>
      <c r="F141" s="185" t="s">
        <v>170</v>
      </c>
      <c r="G141" s="161">
        <f>G142+G143+G144</f>
        <v>2110210.08</v>
      </c>
      <c r="H141" s="193"/>
      <c r="I141" s="47"/>
      <c r="L141" s="115"/>
      <c r="M141" s="124"/>
      <c r="N141" s="129"/>
      <c r="O141" s="129"/>
      <c r="P141" s="129"/>
      <c r="Q141" s="129"/>
      <c r="R141" s="130"/>
    </row>
    <row r="142" spans="1:18" ht="23.25" customHeight="1" thickBot="1">
      <c r="A142" s="165" t="s">
        <v>503</v>
      </c>
      <c r="B142" s="139" t="s">
        <v>215</v>
      </c>
      <c r="C142" s="185" t="s">
        <v>173</v>
      </c>
      <c r="D142" s="185" t="s">
        <v>166</v>
      </c>
      <c r="E142" s="185" t="s">
        <v>193</v>
      </c>
      <c r="F142" s="185" t="s">
        <v>501</v>
      </c>
      <c r="G142" s="161">
        <v>2010634</v>
      </c>
      <c r="H142" s="193"/>
      <c r="I142" s="47"/>
      <c r="L142" s="115"/>
      <c r="M142" s="124"/>
      <c r="N142" s="129"/>
      <c r="O142" s="129"/>
      <c r="P142" s="129"/>
      <c r="Q142" s="129"/>
      <c r="R142" s="130"/>
    </row>
    <row r="143" spans="1:18" ht="36" customHeight="1" thickBot="1">
      <c r="A143" s="158" t="s">
        <v>151</v>
      </c>
      <c r="B143" s="139" t="s">
        <v>215</v>
      </c>
      <c r="C143" s="185" t="s">
        <v>173</v>
      </c>
      <c r="D143" s="185" t="s">
        <v>166</v>
      </c>
      <c r="E143" s="185" t="s">
        <v>193</v>
      </c>
      <c r="F143" s="185" t="s">
        <v>339</v>
      </c>
      <c r="G143" s="161">
        <v>57576.08</v>
      </c>
      <c r="H143" s="193"/>
      <c r="I143" s="47"/>
      <c r="L143" s="115"/>
      <c r="M143" s="124"/>
      <c r="N143" s="129"/>
      <c r="O143" s="129"/>
      <c r="P143" s="129"/>
      <c r="Q143" s="129"/>
      <c r="R143" s="130"/>
    </row>
    <row r="144" spans="1:18" ht="19.5" customHeight="1" thickBot="1">
      <c r="A144" s="165" t="s">
        <v>307</v>
      </c>
      <c r="B144" s="139" t="s">
        <v>215</v>
      </c>
      <c r="C144" s="185" t="s">
        <v>173</v>
      </c>
      <c r="D144" s="185" t="s">
        <v>166</v>
      </c>
      <c r="E144" s="185" t="s">
        <v>193</v>
      </c>
      <c r="F144" s="185" t="s">
        <v>340</v>
      </c>
      <c r="G144" s="161">
        <v>42000</v>
      </c>
      <c r="H144" s="193"/>
      <c r="I144" s="47"/>
      <c r="L144" s="115"/>
      <c r="M144" s="124"/>
      <c r="N144" s="129"/>
      <c r="O144" s="129"/>
      <c r="P144" s="129"/>
      <c r="Q144" s="129"/>
      <c r="R144" s="130"/>
    </row>
    <row r="145" spans="1:18" ht="19.5" customHeight="1" thickBot="1">
      <c r="A145" s="165" t="s">
        <v>569</v>
      </c>
      <c r="B145" s="57" t="s">
        <v>215</v>
      </c>
      <c r="C145" s="185" t="s">
        <v>173</v>
      </c>
      <c r="D145" s="185" t="s">
        <v>166</v>
      </c>
      <c r="E145" s="185" t="s">
        <v>568</v>
      </c>
      <c r="F145" s="185"/>
      <c r="G145" s="277">
        <f>G146+G147+G148</f>
        <v>512438.31</v>
      </c>
      <c r="H145" s="193"/>
      <c r="I145" s="47"/>
      <c r="L145" s="115"/>
      <c r="M145" s="124"/>
      <c r="N145" s="129"/>
      <c r="O145" s="129"/>
      <c r="P145" s="129"/>
      <c r="Q145" s="129"/>
      <c r="R145" s="130"/>
    </row>
    <row r="146" spans="1:18" ht="19.5" customHeight="1" thickBot="1">
      <c r="A146" s="165" t="s">
        <v>503</v>
      </c>
      <c r="B146" s="57" t="s">
        <v>215</v>
      </c>
      <c r="C146" s="185" t="s">
        <v>173</v>
      </c>
      <c r="D146" s="185" t="s">
        <v>166</v>
      </c>
      <c r="E146" s="185" t="s">
        <v>568</v>
      </c>
      <c r="F146" s="185" t="s">
        <v>501</v>
      </c>
      <c r="G146" s="161">
        <v>437734.97</v>
      </c>
      <c r="H146" s="193"/>
      <c r="I146" s="47"/>
      <c r="L146" s="115"/>
      <c r="M146" s="124"/>
      <c r="N146" s="129"/>
      <c r="O146" s="129"/>
      <c r="P146" s="129"/>
      <c r="Q146" s="129"/>
      <c r="R146" s="130"/>
    </row>
    <row r="147" spans="1:18" ht="30" customHeight="1" thickBot="1">
      <c r="A147" s="158" t="s">
        <v>151</v>
      </c>
      <c r="B147" s="57" t="s">
        <v>215</v>
      </c>
      <c r="C147" s="185" t="s">
        <v>173</v>
      </c>
      <c r="D147" s="185" t="s">
        <v>166</v>
      </c>
      <c r="E147" s="185" t="s">
        <v>568</v>
      </c>
      <c r="F147" s="185" t="s">
        <v>339</v>
      </c>
      <c r="G147" s="161">
        <v>66142.16</v>
      </c>
      <c r="H147" s="193"/>
      <c r="I147" s="47"/>
      <c r="L147" s="115"/>
      <c r="M147" s="124"/>
      <c r="N147" s="129"/>
      <c r="O147" s="129"/>
      <c r="P147" s="129"/>
      <c r="Q147" s="129"/>
      <c r="R147" s="130"/>
    </row>
    <row r="148" spans="1:18" ht="19.5" customHeight="1" thickBot="1">
      <c r="A148" s="165" t="s">
        <v>307</v>
      </c>
      <c r="B148" s="57" t="s">
        <v>215</v>
      </c>
      <c r="C148" s="185" t="s">
        <v>173</v>
      </c>
      <c r="D148" s="185" t="s">
        <v>166</v>
      </c>
      <c r="E148" s="185" t="s">
        <v>568</v>
      </c>
      <c r="F148" s="185" t="s">
        <v>340</v>
      </c>
      <c r="G148" s="161">
        <v>8561.18</v>
      </c>
      <c r="H148" s="193"/>
      <c r="I148" s="47"/>
      <c r="L148" s="115"/>
      <c r="M148" s="124"/>
      <c r="N148" s="129"/>
      <c r="O148" s="129"/>
      <c r="P148" s="129"/>
      <c r="Q148" s="129"/>
      <c r="R148" s="130"/>
    </row>
    <row r="149" spans="1:9" ht="25.5" customHeight="1" thickBot="1">
      <c r="A149" s="164" t="s">
        <v>325</v>
      </c>
      <c r="B149" s="133" t="s">
        <v>215</v>
      </c>
      <c r="C149" s="199" t="s">
        <v>173</v>
      </c>
      <c r="D149" s="199" t="s">
        <v>171</v>
      </c>
      <c r="E149" s="199" t="s">
        <v>186</v>
      </c>
      <c r="F149" s="199" t="s">
        <v>170</v>
      </c>
      <c r="G149" s="160">
        <f>G150</f>
        <v>1162682.9200000002</v>
      </c>
      <c r="H149" s="255"/>
      <c r="I149" s="47"/>
    </row>
    <row r="150" spans="1:9" ht="61.5" customHeight="1" thickBot="1">
      <c r="A150" s="164" t="s">
        <v>301</v>
      </c>
      <c r="B150" s="133" t="s">
        <v>215</v>
      </c>
      <c r="C150" s="199" t="s">
        <v>173</v>
      </c>
      <c r="D150" s="199" t="s">
        <v>171</v>
      </c>
      <c r="E150" s="199" t="s">
        <v>192</v>
      </c>
      <c r="F150" s="199" t="s">
        <v>170</v>
      </c>
      <c r="G150" s="160">
        <f>G151</f>
        <v>1162682.9200000002</v>
      </c>
      <c r="H150" s="255"/>
      <c r="I150" s="47"/>
    </row>
    <row r="151" spans="1:9" ht="67.5" customHeight="1" thickBot="1">
      <c r="A151" s="165" t="s">
        <v>302</v>
      </c>
      <c r="B151" s="139" t="s">
        <v>215</v>
      </c>
      <c r="C151" s="185" t="s">
        <v>173</v>
      </c>
      <c r="D151" s="185" t="s">
        <v>171</v>
      </c>
      <c r="E151" s="185" t="s">
        <v>191</v>
      </c>
      <c r="F151" s="185" t="s">
        <v>170</v>
      </c>
      <c r="G151" s="161">
        <f>G152+G158</f>
        <v>1162682.9200000002</v>
      </c>
      <c r="H151" s="193"/>
      <c r="I151" s="54"/>
    </row>
    <row r="152" spans="1:9" ht="37.5" customHeight="1" thickBot="1">
      <c r="A152" s="165" t="s">
        <v>403</v>
      </c>
      <c r="B152" s="139" t="s">
        <v>215</v>
      </c>
      <c r="C152" s="185" t="s">
        <v>173</v>
      </c>
      <c r="D152" s="185" t="s">
        <v>171</v>
      </c>
      <c r="E152" s="185" t="s">
        <v>402</v>
      </c>
      <c r="F152" s="185" t="s">
        <v>170</v>
      </c>
      <c r="G152" s="161">
        <f>G155+G153+G154</f>
        <v>1029318.7300000001</v>
      </c>
      <c r="H152" s="193"/>
      <c r="I152" s="47"/>
    </row>
    <row r="153" spans="1:9" ht="26.25" customHeight="1" thickBot="1">
      <c r="A153" s="165" t="s">
        <v>503</v>
      </c>
      <c r="B153" s="139" t="s">
        <v>215</v>
      </c>
      <c r="C153" s="185" t="s">
        <v>173</v>
      </c>
      <c r="D153" s="185" t="s">
        <v>171</v>
      </c>
      <c r="E153" s="185" t="s">
        <v>402</v>
      </c>
      <c r="F153" s="185" t="s">
        <v>501</v>
      </c>
      <c r="G153" s="161">
        <v>8260.92</v>
      </c>
      <c r="H153" s="193"/>
      <c r="I153" s="47"/>
    </row>
    <row r="154" spans="1:9" ht="34.5" customHeight="1" thickBot="1">
      <c r="A154" s="158" t="s">
        <v>151</v>
      </c>
      <c r="B154" s="139" t="s">
        <v>215</v>
      </c>
      <c r="C154" s="185" t="s">
        <v>173</v>
      </c>
      <c r="D154" s="185" t="s">
        <v>171</v>
      </c>
      <c r="E154" s="185" t="s">
        <v>402</v>
      </c>
      <c r="F154" s="185" t="s">
        <v>339</v>
      </c>
      <c r="G154" s="161">
        <v>884</v>
      </c>
      <c r="H154" s="193"/>
      <c r="I154" s="47"/>
    </row>
    <row r="155" spans="1:9" ht="94.5" customHeight="1" thickBot="1">
      <c r="A155" s="165" t="s">
        <v>326</v>
      </c>
      <c r="B155" s="139" t="s">
        <v>215</v>
      </c>
      <c r="C155" s="185" t="s">
        <v>173</v>
      </c>
      <c r="D155" s="185" t="s">
        <v>171</v>
      </c>
      <c r="E155" s="185" t="s">
        <v>190</v>
      </c>
      <c r="F155" s="185" t="s">
        <v>170</v>
      </c>
      <c r="G155" s="161">
        <f>G156+G157</f>
        <v>1020173.81</v>
      </c>
      <c r="H155" s="193"/>
      <c r="I155" s="47"/>
    </row>
    <row r="156" spans="1:9" ht="35.25" customHeight="1" thickBot="1">
      <c r="A156" s="165" t="s">
        <v>327</v>
      </c>
      <c r="B156" s="139" t="s">
        <v>215</v>
      </c>
      <c r="C156" s="185" t="s">
        <v>173</v>
      </c>
      <c r="D156" s="185" t="s">
        <v>171</v>
      </c>
      <c r="E156" s="185" t="s">
        <v>190</v>
      </c>
      <c r="F156" s="185" t="s">
        <v>337</v>
      </c>
      <c r="G156" s="161">
        <v>1007673.81</v>
      </c>
      <c r="H156" s="193"/>
      <c r="I156" s="47"/>
    </row>
    <row r="157" spans="1:9" ht="24.75" customHeight="1" thickBot="1">
      <c r="A157" s="165" t="s">
        <v>307</v>
      </c>
      <c r="B157" s="139" t="s">
        <v>215</v>
      </c>
      <c r="C157" s="185" t="s">
        <v>173</v>
      </c>
      <c r="D157" s="185" t="s">
        <v>171</v>
      </c>
      <c r="E157" s="185" t="s">
        <v>190</v>
      </c>
      <c r="F157" s="185" t="s">
        <v>340</v>
      </c>
      <c r="G157" s="161">
        <v>12500</v>
      </c>
      <c r="H157" s="193"/>
      <c r="I157" s="47"/>
    </row>
    <row r="158" spans="1:9" ht="24.75" customHeight="1" thickBot="1">
      <c r="A158" s="165" t="s">
        <v>569</v>
      </c>
      <c r="B158" s="139" t="s">
        <v>215</v>
      </c>
      <c r="C158" s="185" t="s">
        <v>173</v>
      </c>
      <c r="D158" s="185" t="s">
        <v>171</v>
      </c>
      <c r="E158" s="185" t="s">
        <v>568</v>
      </c>
      <c r="F158" s="185" t="s">
        <v>170</v>
      </c>
      <c r="G158" s="161">
        <f>G159+G160</f>
        <v>133364.19</v>
      </c>
      <c r="H158" s="193"/>
      <c r="I158" s="47"/>
    </row>
    <row r="159" spans="1:9" ht="24.75" customHeight="1" thickBot="1">
      <c r="A159" s="165" t="s">
        <v>503</v>
      </c>
      <c r="B159" s="139" t="s">
        <v>215</v>
      </c>
      <c r="C159" s="185" t="s">
        <v>173</v>
      </c>
      <c r="D159" s="185" t="s">
        <v>171</v>
      </c>
      <c r="E159" s="185" t="s">
        <v>568</v>
      </c>
      <c r="F159" s="185" t="s">
        <v>501</v>
      </c>
      <c r="G159" s="161">
        <v>800</v>
      </c>
      <c r="H159" s="193"/>
      <c r="I159" s="47"/>
    </row>
    <row r="160" spans="1:9" ht="35.25" customHeight="1" thickBot="1">
      <c r="A160" s="165" t="s">
        <v>327</v>
      </c>
      <c r="B160" s="139" t="s">
        <v>215</v>
      </c>
      <c r="C160" s="185" t="s">
        <v>173</v>
      </c>
      <c r="D160" s="185" t="s">
        <v>171</v>
      </c>
      <c r="E160" s="185" t="s">
        <v>568</v>
      </c>
      <c r="F160" s="185" t="s">
        <v>337</v>
      </c>
      <c r="G160" s="161">
        <v>132564.19</v>
      </c>
      <c r="H160" s="193"/>
      <c r="I160" s="47"/>
    </row>
    <row r="161" spans="1:9" ht="35.25" customHeight="1" thickBot="1">
      <c r="A161" s="172" t="s">
        <v>328</v>
      </c>
      <c r="B161" s="186" t="s">
        <v>215</v>
      </c>
      <c r="C161" s="186" t="s">
        <v>27</v>
      </c>
      <c r="D161" s="186" t="s">
        <v>167</v>
      </c>
      <c r="E161" s="186" t="s">
        <v>186</v>
      </c>
      <c r="F161" s="186" t="s">
        <v>170</v>
      </c>
      <c r="G161" s="173">
        <f>G162+G168</f>
        <v>326944.82</v>
      </c>
      <c r="H161" s="254"/>
      <c r="I161" s="47"/>
    </row>
    <row r="162" spans="1:9" ht="35.25" customHeight="1" thickBot="1">
      <c r="A162" s="171" t="s">
        <v>163</v>
      </c>
      <c r="B162" s="139" t="s">
        <v>215</v>
      </c>
      <c r="C162" s="185" t="s">
        <v>27</v>
      </c>
      <c r="D162" s="185" t="s">
        <v>166</v>
      </c>
      <c r="E162" s="185" t="s">
        <v>186</v>
      </c>
      <c r="F162" s="185" t="s">
        <v>170</v>
      </c>
      <c r="G162" s="161">
        <f>G163</f>
        <v>187000</v>
      </c>
      <c r="H162" s="193"/>
      <c r="I162" s="47"/>
    </row>
    <row r="163" spans="1:9" ht="61.5" customHeight="1" thickBot="1">
      <c r="A163" s="165" t="s">
        <v>329</v>
      </c>
      <c r="B163" s="139" t="s">
        <v>215</v>
      </c>
      <c r="C163" s="185" t="s">
        <v>27</v>
      </c>
      <c r="D163" s="185" t="s">
        <v>166</v>
      </c>
      <c r="E163" s="185" t="s">
        <v>187</v>
      </c>
      <c r="F163" s="185" t="s">
        <v>170</v>
      </c>
      <c r="G163" s="161">
        <f>G164</f>
        <v>187000</v>
      </c>
      <c r="H163" s="193"/>
      <c r="I163" s="47"/>
    </row>
    <row r="164" spans="1:9" ht="35.25" customHeight="1" thickBot="1">
      <c r="A164" s="165" t="s">
        <v>189</v>
      </c>
      <c r="B164" s="139" t="s">
        <v>215</v>
      </c>
      <c r="C164" s="185" t="s">
        <v>27</v>
      </c>
      <c r="D164" s="185" t="s">
        <v>166</v>
      </c>
      <c r="E164" s="185" t="s">
        <v>188</v>
      </c>
      <c r="F164" s="185" t="s">
        <v>170</v>
      </c>
      <c r="G164" s="161">
        <f>G165</f>
        <v>187000</v>
      </c>
      <c r="H164" s="193"/>
      <c r="I164" s="47"/>
    </row>
    <row r="165" spans="1:9" ht="35.25" customHeight="1" thickBot="1">
      <c r="A165" s="165" t="s">
        <v>164</v>
      </c>
      <c r="B165" s="139" t="s">
        <v>215</v>
      </c>
      <c r="C165" s="185" t="s">
        <v>27</v>
      </c>
      <c r="D165" s="185" t="s">
        <v>166</v>
      </c>
      <c r="E165" s="185" t="s">
        <v>330</v>
      </c>
      <c r="F165" s="185" t="s">
        <v>170</v>
      </c>
      <c r="G165" s="161">
        <f>G166</f>
        <v>187000</v>
      </c>
      <c r="H165" s="193"/>
      <c r="I165" s="47"/>
    </row>
    <row r="166" spans="1:9" ht="35.25" customHeight="1" thickBot="1">
      <c r="A166" s="165" t="s">
        <v>332</v>
      </c>
      <c r="B166" s="139" t="s">
        <v>215</v>
      </c>
      <c r="C166" s="185" t="s">
        <v>27</v>
      </c>
      <c r="D166" s="185" t="s">
        <v>166</v>
      </c>
      <c r="E166" s="185" t="s">
        <v>331</v>
      </c>
      <c r="F166" s="185" t="s">
        <v>170</v>
      </c>
      <c r="G166" s="161">
        <f>G167</f>
        <v>187000</v>
      </c>
      <c r="H166" s="193"/>
      <c r="I166" s="47"/>
    </row>
    <row r="167" spans="1:9" ht="35.25" customHeight="1" thickBot="1">
      <c r="A167" s="165" t="s">
        <v>165</v>
      </c>
      <c r="B167" s="139" t="s">
        <v>215</v>
      </c>
      <c r="C167" s="185" t="s">
        <v>27</v>
      </c>
      <c r="D167" s="185" t="s">
        <v>166</v>
      </c>
      <c r="E167" s="185" t="s">
        <v>331</v>
      </c>
      <c r="F167" s="185" t="s">
        <v>346</v>
      </c>
      <c r="G167" s="161">
        <v>187000</v>
      </c>
      <c r="H167" s="193"/>
      <c r="I167" s="47"/>
    </row>
    <row r="168" spans="1:9" ht="24.75" customHeight="1" thickBot="1">
      <c r="A168" s="165" t="s">
        <v>333</v>
      </c>
      <c r="B168" s="139" t="s">
        <v>215</v>
      </c>
      <c r="C168" s="185" t="s">
        <v>27</v>
      </c>
      <c r="D168" s="185" t="s">
        <v>169</v>
      </c>
      <c r="E168" s="185" t="s">
        <v>186</v>
      </c>
      <c r="F168" s="185" t="s">
        <v>170</v>
      </c>
      <c r="G168" s="161">
        <f>G169+G174</f>
        <v>139944.82</v>
      </c>
      <c r="H168" s="193"/>
      <c r="I168" s="47"/>
    </row>
    <row r="169" spans="1:9" ht="58.5" customHeight="1" thickBot="1">
      <c r="A169" s="165" t="s">
        <v>334</v>
      </c>
      <c r="B169" s="139" t="s">
        <v>215</v>
      </c>
      <c r="C169" s="185" t="s">
        <v>27</v>
      </c>
      <c r="D169" s="185" t="s">
        <v>169</v>
      </c>
      <c r="E169" s="185" t="s">
        <v>187</v>
      </c>
      <c r="F169" s="185" t="s">
        <v>170</v>
      </c>
      <c r="G169" s="161">
        <f>G170</f>
        <v>5000</v>
      </c>
      <c r="H169" s="193"/>
      <c r="I169" s="47"/>
    </row>
    <row r="170" spans="1:9" ht="35.25" customHeight="1" thickBot="1">
      <c r="A170" s="165" t="s">
        <v>189</v>
      </c>
      <c r="B170" s="139" t="s">
        <v>215</v>
      </c>
      <c r="C170" s="185" t="s">
        <v>27</v>
      </c>
      <c r="D170" s="185" t="s">
        <v>169</v>
      </c>
      <c r="E170" s="185" t="s">
        <v>188</v>
      </c>
      <c r="F170" s="185" t="s">
        <v>170</v>
      </c>
      <c r="G170" s="161">
        <f>G171</f>
        <v>5000</v>
      </c>
      <c r="H170" s="193"/>
      <c r="I170" s="47"/>
    </row>
    <row r="171" spans="1:9" ht="35.25" customHeight="1" thickBot="1">
      <c r="A171" s="165" t="s">
        <v>164</v>
      </c>
      <c r="B171" s="139" t="s">
        <v>215</v>
      </c>
      <c r="C171" s="185" t="s">
        <v>27</v>
      </c>
      <c r="D171" s="185" t="s">
        <v>169</v>
      </c>
      <c r="E171" s="185" t="s">
        <v>330</v>
      </c>
      <c r="F171" s="185" t="s">
        <v>170</v>
      </c>
      <c r="G171" s="161">
        <f>G172</f>
        <v>5000</v>
      </c>
      <c r="H171" s="193"/>
      <c r="I171" s="47"/>
    </row>
    <row r="172" spans="1:9" ht="35.25" customHeight="1" thickBot="1">
      <c r="A172" s="165" t="s">
        <v>335</v>
      </c>
      <c r="B172" s="139" t="s">
        <v>215</v>
      </c>
      <c r="C172" s="202" t="s">
        <v>27</v>
      </c>
      <c r="D172" s="202" t="s">
        <v>169</v>
      </c>
      <c r="E172" s="185" t="s">
        <v>331</v>
      </c>
      <c r="F172" s="185" t="s">
        <v>170</v>
      </c>
      <c r="G172" s="161">
        <f>G173</f>
        <v>5000</v>
      </c>
      <c r="H172" s="193"/>
      <c r="I172" s="47"/>
    </row>
    <row r="173" spans="1:9" ht="35.25" customHeight="1" thickBot="1">
      <c r="A173" s="165" t="s">
        <v>165</v>
      </c>
      <c r="B173" s="139" t="s">
        <v>215</v>
      </c>
      <c r="C173" s="202" t="s">
        <v>27</v>
      </c>
      <c r="D173" s="202" t="s">
        <v>169</v>
      </c>
      <c r="E173" s="185" t="s">
        <v>331</v>
      </c>
      <c r="F173" s="185" t="s">
        <v>346</v>
      </c>
      <c r="G173" s="161">
        <v>5000</v>
      </c>
      <c r="H173" s="193"/>
      <c r="I173" s="47"/>
    </row>
    <row r="174" spans="1:9" ht="71.25" customHeight="1" thickBot="1">
      <c r="A174" s="213" t="s">
        <v>455</v>
      </c>
      <c r="B174" s="139" t="s">
        <v>215</v>
      </c>
      <c r="C174" s="185" t="s">
        <v>27</v>
      </c>
      <c r="D174" s="185" t="s">
        <v>169</v>
      </c>
      <c r="E174" s="185" t="s">
        <v>454</v>
      </c>
      <c r="F174" s="185" t="s">
        <v>170</v>
      </c>
      <c r="G174" s="161">
        <f>G175</f>
        <v>134944.82</v>
      </c>
      <c r="H174" s="193"/>
      <c r="I174" s="47"/>
    </row>
    <row r="175" spans="1:9" ht="66.75" customHeight="1" thickBot="1">
      <c r="A175" s="213" t="s">
        <v>456</v>
      </c>
      <c r="B175" s="139" t="s">
        <v>215</v>
      </c>
      <c r="C175" s="185" t="s">
        <v>27</v>
      </c>
      <c r="D175" s="185" t="s">
        <v>169</v>
      </c>
      <c r="E175" s="185" t="s">
        <v>191</v>
      </c>
      <c r="F175" s="185" t="s">
        <v>170</v>
      </c>
      <c r="G175" s="161">
        <f>G176</f>
        <v>134944.82</v>
      </c>
      <c r="H175" s="193"/>
      <c r="I175" s="47"/>
    </row>
    <row r="176" spans="1:9" ht="81.75" customHeight="1" thickBot="1">
      <c r="A176" s="214" t="s">
        <v>458</v>
      </c>
      <c r="B176" s="139" t="s">
        <v>215</v>
      </c>
      <c r="C176" s="185" t="s">
        <v>27</v>
      </c>
      <c r="D176" s="185" t="s">
        <v>169</v>
      </c>
      <c r="E176" s="185" t="s">
        <v>457</v>
      </c>
      <c r="F176" s="185" t="s">
        <v>170</v>
      </c>
      <c r="G176" s="161">
        <f>G177</f>
        <v>134944.82</v>
      </c>
      <c r="H176" s="193"/>
      <c r="I176" s="47"/>
    </row>
    <row r="177" spans="1:9" ht="22.5" customHeight="1" thickBot="1">
      <c r="A177" s="165" t="s">
        <v>502</v>
      </c>
      <c r="B177" s="139" t="s">
        <v>215</v>
      </c>
      <c r="C177" s="185" t="s">
        <v>27</v>
      </c>
      <c r="D177" s="185" t="s">
        <v>169</v>
      </c>
      <c r="E177" s="185" t="s">
        <v>457</v>
      </c>
      <c r="F177" s="185" t="s">
        <v>501</v>
      </c>
      <c r="G177" s="161">
        <v>134944.82</v>
      </c>
      <c r="H177" s="193"/>
      <c r="I177" s="47"/>
    </row>
    <row r="178" spans="1:9" ht="35.25" customHeight="1" thickBot="1">
      <c r="A178" s="172" t="s">
        <v>175</v>
      </c>
      <c r="B178" s="186" t="s">
        <v>215</v>
      </c>
      <c r="C178" s="186" t="s">
        <v>29</v>
      </c>
      <c r="D178" s="186" t="s">
        <v>167</v>
      </c>
      <c r="E178" s="204" t="s">
        <v>186</v>
      </c>
      <c r="F178" s="186" t="s">
        <v>170</v>
      </c>
      <c r="G178" s="173">
        <f>G179</f>
        <v>10000</v>
      </c>
      <c r="H178" s="254"/>
      <c r="I178" s="47"/>
    </row>
    <row r="179" spans="1:9" ht="27" customHeight="1" thickBot="1">
      <c r="A179" s="165" t="s">
        <v>175</v>
      </c>
      <c r="B179" s="139" t="s">
        <v>215</v>
      </c>
      <c r="C179" s="205" t="s">
        <v>29</v>
      </c>
      <c r="D179" s="205" t="s">
        <v>166</v>
      </c>
      <c r="E179" s="205" t="s">
        <v>186</v>
      </c>
      <c r="F179" s="205" t="s">
        <v>170</v>
      </c>
      <c r="G179" s="161">
        <f>G180</f>
        <v>10000</v>
      </c>
      <c r="H179" s="193"/>
      <c r="I179" s="47"/>
    </row>
    <row r="180" spans="1:9" ht="35.25" customHeight="1" thickBot="1">
      <c r="A180" s="165" t="s">
        <v>352</v>
      </c>
      <c r="B180" s="139" t="s">
        <v>215</v>
      </c>
      <c r="C180" s="205" t="s">
        <v>29</v>
      </c>
      <c r="D180" s="205" t="s">
        <v>166</v>
      </c>
      <c r="E180" s="205" t="s">
        <v>183</v>
      </c>
      <c r="F180" s="185" t="s">
        <v>170</v>
      </c>
      <c r="G180" s="161">
        <f>G181</f>
        <v>10000</v>
      </c>
      <c r="H180" s="193"/>
      <c r="I180" s="47"/>
    </row>
    <row r="181" spans="1:9" ht="35.25" customHeight="1" thickBot="1">
      <c r="A181" s="165" t="s">
        <v>185</v>
      </c>
      <c r="B181" s="139" t="s">
        <v>215</v>
      </c>
      <c r="C181" s="185" t="s">
        <v>29</v>
      </c>
      <c r="D181" s="185" t="s">
        <v>166</v>
      </c>
      <c r="E181" s="185" t="s">
        <v>184</v>
      </c>
      <c r="F181" s="185" t="s">
        <v>170</v>
      </c>
      <c r="G181" s="161">
        <f>G182</f>
        <v>10000</v>
      </c>
      <c r="H181" s="193"/>
      <c r="I181" s="47"/>
    </row>
    <row r="182" spans="1:9" ht="27" customHeight="1" thickBot="1">
      <c r="A182" s="165" t="s">
        <v>176</v>
      </c>
      <c r="B182" s="139" t="s">
        <v>215</v>
      </c>
      <c r="C182" s="185" t="s">
        <v>29</v>
      </c>
      <c r="D182" s="185" t="s">
        <v>166</v>
      </c>
      <c r="E182" s="185" t="s">
        <v>347</v>
      </c>
      <c r="F182" s="185" t="s">
        <v>170</v>
      </c>
      <c r="G182" s="161">
        <f>G183</f>
        <v>10000</v>
      </c>
      <c r="H182" s="193"/>
      <c r="I182" s="47"/>
    </row>
    <row r="183" spans="1:9" ht="35.25" customHeight="1" thickBot="1">
      <c r="A183" s="165" t="s">
        <v>151</v>
      </c>
      <c r="B183" s="139" t="s">
        <v>215</v>
      </c>
      <c r="C183" s="185" t="s">
        <v>29</v>
      </c>
      <c r="D183" s="185" t="s">
        <v>166</v>
      </c>
      <c r="E183" s="185" t="s">
        <v>347</v>
      </c>
      <c r="F183" s="185" t="s">
        <v>339</v>
      </c>
      <c r="G183" s="161">
        <v>10000</v>
      </c>
      <c r="H183" s="193"/>
      <c r="I183" s="47"/>
    </row>
    <row r="184" spans="1:9" ht="35.25" customHeight="1">
      <c r="A184" s="274" t="s">
        <v>560</v>
      </c>
      <c r="B184" s="186" t="s">
        <v>215</v>
      </c>
      <c r="C184" s="186" t="s">
        <v>26</v>
      </c>
      <c r="D184" s="186" t="s">
        <v>167</v>
      </c>
      <c r="E184" s="186" t="s">
        <v>186</v>
      </c>
      <c r="F184" s="186" t="s">
        <v>170</v>
      </c>
      <c r="G184" s="280">
        <f>G185</f>
        <v>6994.7</v>
      </c>
      <c r="H184" s="193"/>
      <c r="I184" s="47"/>
    </row>
    <row r="185" spans="1:9" ht="35.25" customHeight="1">
      <c r="A185" s="268" t="s">
        <v>561</v>
      </c>
      <c r="B185" s="139" t="s">
        <v>215</v>
      </c>
      <c r="C185" s="185" t="s">
        <v>26</v>
      </c>
      <c r="D185" s="185" t="s">
        <v>166</v>
      </c>
      <c r="E185" s="185" t="s">
        <v>186</v>
      </c>
      <c r="F185" s="185" t="s">
        <v>170</v>
      </c>
      <c r="G185" s="281">
        <f>G186</f>
        <v>6994.7</v>
      </c>
      <c r="H185" s="193"/>
      <c r="I185" s="47"/>
    </row>
    <row r="186" spans="1:9" ht="35.25" customHeight="1">
      <c r="A186" s="213" t="s">
        <v>455</v>
      </c>
      <c r="B186" s="139" t="s">
        <v>215</v>
      </c>
      <c r="C186" s="185" t="s">
        <v>26</v>
      </c>
      <c r="D186" s="185" t="s">
        <v>166</v>
      </c>
      <c r="E186" s="185" t="s">
        <v>454</v>
      </c>
      <c r="F186" s="185" t="s">
        <v>170</v>
      </c>
      <c r="G186" s="281">
        <f>G187</f>
        <v>6994.7</v>
      </c>
      <c r="H186" s="193"/>
      <c r="I186" s="47"/>
    </row>
    <row r="187" spans="1:9" ht="35.25" customHeight="1">
      <c r="A187" s="213" t="s">
        <v>456</v>
      </c>
      <c r="B187" s="139" t="s">
        <v>215</v>
      </c>
      <c r="C187" s="185" t="s">
        <v>26</v>
      </c>
      <c r="D187" s="185" t="s">
        <v>166</v>
      </c>
      <c r="E187" s="185" t="s">
        <v>191</v>
      </c>
      <c r="F187" s="185" t="s">
        <v>170</v>
      </c>
      <c r="G187" s="281">
        <f>G188</f>
        <v>6994.7</v>
      </c>
      <c r="H187" s="193"/>
      <c r="I187" s="47"/>
    </row>
    <row r="188" spans="1:9" ht="35.25" customHeight="1">
      <c r="A188" s="268" t="s">
        <v>563</v>
      </c>
      <c r="B188" s="139" t="s">
        <v>215</v>
      </c>
      <c r="C188" s="185" t="s">
        <v>26</v>
      </c>
      <c r="D188" s="185" t="s">
        <v>166</v>
      </c>
      <c r="E188" s="185" t="s">
        <v>562</v>
      </c>
      <c r="F188" s="185" t="s">
        <v>170</v>
      </c>
      <c r="G188" s="281">
        <f>G189</f>
        <v>6994.7</v>
      </c>
      <c r="H188" s="193"/>
      <c r="I188" s="47"/>
    </row>
    <row r="189" spans="1:9" ht="35.25" customHeight="1">
      <c r="A189" s="268" t="s">
        <v>565</v>
      </c>
      <c r="B189" s="139" t="s">
        <v>215</v>
      </c>
      <c r="C189" s="185" t="s">
        <v>26</v>
      </c>
      <c r="D189" s="185" t="s">
        <v>166</v>
      </c>
      <c r="E189" s="185" t="s">
        <v>562</v>
      </c>
      <c r="F189" s="185" t="s">
        <v>564</v>
      </c>
      <c r="G189" s="281">
        <v>6994.7</v>
      </c>
      <c r="H189" s="193"/>
      <c r="I189" s="47"/>
    </row>
    <row r="190" spans="1:9" ht="21" customHeight="1">
      <c r="A190" s="122" t="s">
        <v>34</v>
      </c>
      <c r="B190" s="209"/>
      <c r="C190" s="206"/>
      <c r="D190" s="206"/>
      <c r="E190" s="206"/>
      <c r="F190" s="206"/>
      <c r="G190" s="207">
        <f>G8+G55+G77+G95+G137+G161+G178+G48+G184</f>
        <v>12568544.82</v>
      </c>
      <c r="H190" s="265" t="s">
        <v>535</v>
      </c>
      <c r="I190" s="47"/>
    </row>
  </sheetData>
  <sheetProtection/>
  <mergeCells count="5">
    <mergeCell ref="A6:A7"/>
    <mergeCell ref="A4:G4"/>
    <mergeCell ref="A1:G1"/>
    <mergeCell ref="E2:G2"/>
    <mergeCell ref="B3:G3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view="pageBreakPreview" zoomScaleSheetLayoutView="100" zoomScalePageLayoutView="0" workbookViewId="0" topLeftCell="A1">
      <selection activeCell="B3" sqref="B3:G3"/>
    </sheetView>
  </sheetViews>
  <sheetFormatPr defaultColWidth="9.140625" defaultRowHeight="15"/>
  <cols>
    <col min="1" max="1" width="65.421875" style="52" customWidth="1"/>
    <col min="2" max="2" width="15.00390625" style="90" customWidth="1"/>
    <col min="3" max="3" width="7.00390625" style="91" customWidth="1"/>
    <col min="4" max="4" width="6.140625" style="91" customWidth="1"/>
    <col min="5" max="5" width="7.28125" style="91" customWidth="1"/>
    <col min="6" max="6" width="5.57421875" style="91" customWidth="1"/>
    <col min="7" max="7" width="15.28125" style="88" customWidth="1"/>
    <col min="8" max="8" width="3.28125" style="88" customWidth="1"/>
  </cols>
  <sheetData>
    <row r="1" spans="1:8" ht="91.5" customHeight="1">
      <c r="A1" s="323" t="s">
        <v>567</v>
      </c>
      <c r="B1" s="354"/>
      <c r="C1" s="354"/>
      <c r="D1" s="354"/>
      <c r="E1" s="354"/>
      <c r="F1" s="354"/>
      <c r="G1" s="354"/>
      <c r="H1" s="147"/>
    </row>
    <row r="2" spans="1:8" ht="13.5" customHeight="1">
      <c r="A2" s="145"/>
      <c r="B2" s="147"/>
      <c r="C2" s="147"/>
      <c r="D2" s="147"/>
      <c r="E2" s="147"/>
      <c r="F2" s="147" t="s">
        <v>601</v>
      </c>
      <c r="G2" s="192"/>
      <c r="H2" s="192"/>
    </row>
    <row r="3" spans="1:8" ht="93" customHeight="1">
      <c r="A3" s="145"/>
      <c r="B3" s="333" t="s">
        <v>547</v>
      </c>
      <c r="C3" s="294"/>
      <c r="D3" s="294"/>
      <c r="E3" s="294"/>
      <c r="F3" s="294"/>
      <c r="G3" s="294"/>
      <c r="H3" s="141"/>
    </row>
    <row r="4" spans="1:8" ht="44.25" customHeight="1">
      <c r="A4" s="343" t="s">
        <v>431</v>
      </c>
      <c r="B4" s="353"/>
      <c r="C4" s="353"/>
      <c r="D4" s="353"/>
      <c r="E4" s="353"/>
      <c r="F4" s="353"/>
      <c r="G4" s="353"/>
      <c r="H4" s="241"/>
    </row>
    <row r="5" spans="7:8" ht="15.75" thickBot="1">
      <c r="G5" s="92" t="s">
        <v>379</v>
      </c>
      <c r="H5" s="92"/>
    </row>
    <row r="6" spans="1:8" ht="15.75">
      <c r="A6" s="344" t="s">
        <v>12</v>
      </c>
      <c r="B6" s="346" t="s">
        <v>182</v>
      </c>
      <c r="C6" s="348" t="s">
        <v>13</v>
      </c>
      <c r="D6" s="348" t="s">
        <v>181</v>
      </c>
      <c r="E6" s="348" t="s">
        <v>146</v>
      </c>
      <c r="F6" s="348" t="s">
        <v>14</v>
      </c>
      <c r="G6" s="100" t="s">
        <v>148</v>
      </c>
      <c r="H6" s="267"/>
    </row>
    <row r="7" spans="1:8" ht="49.5" customHeight="1" thickBot="1">
      <c r="A7" s="345"/>
      <c r="B7" s="347"/>
      <c r="C7" s="349"/>
      <c r="D7" s="349"/>
      <c r="E7" s="349"/>
      <c r="F7" s="349"/>
      <c r="G7" s="99" t="s">
        <v>361</v>
      </c>
      <c r="H7" s="267"/>
    </row>
    <row r="8" spans="1:8" ht="27" customHeight="1" thickBot="1">
      <c r="A8" s="188" t="s">
        <v>358</v>
      </c>
      <c r="B8" s="134" t="s">
        <v>186</v>
      </c>
      <c r="C8" s="101"/>
      <c r="D8" s="101"/>
      <c r="E8" s="101"/>
      <c r="F8" s="101"/>
      <c r="G8" s="102">
        <f>G9+G16+G27+G51+G37+G57</f>
        <v>598631</v>
      </c>
      <c r="H8" s="116"/>
    </row>
    <row r="9" spans="1:8" ht="29.25" customHeight="1" thickBot="1">
      <c r="A9" s="164" t="s">
        <v>352</v>
      </c>
      <c r="B9" s="134" t="s">
        <v>183</v>
      </c>
      <c r="C9" s="97"/>
      <c r="D9" s="97"/>
      <c r="E9" s="97"/>
      <c r="F9" s="97"/>
      <c r="G9" s="98">
        <f aca="true" t="shared" si="0" ref="G9:G14">G10</f>
        <v>10000</v>
      </c>
      <c r="H9" s="116"/>
    </row>
    <row r="10" spans="1:8" ht="32.25" thickBot="1">
      <c r="A10" s="165" t="s">
        <v>185</v>
      </c>
      <c r="B10" s="103" t="s">
        <v>184</v>
      </c>
      <c r="C10" s="95"/>
      <c r="D10" s="95"/>
      <c r="E10" s="95"/>
      <c r="F10" s="95"/>
      <c r="G10" s="96">
        <f t="shared" si="0"/>
        <v>10000</v>
      </c>
      <c r="H10" s="267"/>
    </row>
    <row r="11" spans="1:8" ht="16.5" thickBot="1">
      <c r="A11" s="165" t="s">
        <v>176</v>
      </c>
      <c r="B11" s="103" t="s">
        <v>347</v>
      </c>
      <c r="C11" s="95"/>
      <c r="D11" s="95"/>
      <c r="E11" s="95"/>
      <c r="F11" s="95"/>
      <c r="G11" s="96">
        <f t="shared" si="0"/>
        <v>10000</v>
      </c>
      <c r="H11" s="267"/>
    </row>
    <row r="12" spans="1:8" ht="24" customHeight="1" thickBot="1">
      <c r="A12" s="165" t="s">
        <v>175</v>
      </c>
      <c r="B12" s="103" t="s">
        <v>347</v>
      </c>
      <c r="C12" s="95">
        <v>11</v>
      </c>
      <c r="D12" s="95"/>
      <c r="E12" s="95"/>
      <c r="F12" s="95"/>
      <c r="G12" s="96">
        <f t="shared" si="0"/>
        <v>10000</v>
      </c>
      <c r="H12" s="267"/>
    </row>
    <row r="13" spans="1:8" ht="20.25" customHeight="1" thickBot="1">
      <c r="A13" s="165" t="s">
        <v>175</v>
      </c>
      <c r="B13" s="103" t="s">
        <v>347</v>
      </c>
      <c r="C13" s="104" t="s">
        <v>29</v>
      </c>
      <c r="D13" s="104" t="s">
        <v>166</v>
      </c>
      <c r="E13" s="104"/>
      <c r="F13" s="104"/>
      <c r="G13" s="105">
        <f t="shared" si="0"/>
        <v>10000</v>
      </c>
      <c r="H13" s="267"/>
    </row>
    <row r="14" spans="1:8" ht="32.25" customHeight="1" thickBot="1">
      <c r="A14" s="165" t="s">
        <v>151</v>
      </c>
      <c r="B14" s="103" t="s">
        <v>347</v>
      </c>
      <c r="C14" s="93" t="s">
        <v>29</v>
      </c>
      <c r="D14" s="93" t="s">
        <v>166</v>
      </c>
      <c r="E14" s="93" t="s">
        <v>339</v>
      </c>
      <c r="F14" s="93"/>
      <c r="G14" s="100">
        <f t="shared" si="0"/>
        <v>10000</v>
      </c>
      <c r="H14" s="267"/>
    </row>
    <row r="15" spans="1:8" ht="33" customHeight="1" thickBot="1">
      <c r="A15" s="165" t="s">
        <v>355</v>
      </c>
      <c r="B15" s="103" t="s">
        <v>347</v>
      </c>
      <c r="C15" s="95" t="s">
        <v>29</v>
      </c>
      <c r="D15" s="95" t="s">
        <v>166</v>
      </c>
      <c r="E15" s="95" t="s">
        <v>339</v>
      </c>
      <c r="F15" s="95" t="s">
        <v>215</v>
      </c>
      <c r="G15" s="96">
        <v>10000</v>
      </c>
      <c r="H15" s="267"/>
    </row>
    <row r="16" spans="1:8" ht="47.25">
      <c r="A16" s="189" t="s">
        <v>378</v>
      </c>
      <c r="B16" s="134" t="s">
        <v>187</v>
      </c>
      <c r="C16" s="97"/>
      <c r="D16" s="97"/>
      <c r="E16" s="97"/>
      <c r="F16" s="97"/>
      <c r="G16" s="98">
        <f>G17</f>
        <v>192000</v>
      </c>
      <c r="H16" s="116"/>
    </row>
    <row r="17" spans="1:8" ht="32.25" thickBot="1">
      <c r="A17" s="165" t="s">
        <v>189</v>
      </c>
      <c r="B17" s="94" t="s">
        <v>188</v>
      </c>
      <c r="C17" s="95"/>
      <c r="D17" s="95"/>
      <c r="E17" s="95"/>
      <c r="F17" s="95"/>
      <c r="G17" s="96">
        <f>G18</f>
        <v>192000</v>
      </c>
      <c r="H17" s="267"/>
    </row>
    <row r="18" spans="1:8" ht="30.75" customHeight="1" thickBot="1">
      <c r="A18" s="165" t="s">
        <v>164</v>
      </c>
      <c r="B18" s="94" t="s">
        <v>330</v>
      </c>
      <c r="C18" s="95"/>
      <c r="D18" s="95"/>
      <c r="E18" s="95"/>
      <c r="F18" s="95"/>
      <c r="G18" s="96">
        <f>G19</f>
        <v>192000</v>
      </c>
      <c r="H18" s="267"/>
    </row>
    <row r="19" spans="1:8" ht="39.75" customHeight="1" thickBot="1">
      <c r="A19" s="165" t="s">
        <v>332</v>
      </c>
      <c r="B19" s="94" t="s">
        <v>331</v>
      </c>
      <c r="C19" s="95"/>
      <c r="D19" s="97"/>
      <c r="E19" s="95"/>
      <c r="F19" s="95"/>
      <c r="G19" s="96">
        <f>G20</f>
        <v>192000</v>
      </c>
      <c r="H19" s="267"/>
    </row>
    <row r="20" spans="1:8" ht="24" customHeight="1" thickBot="1">
      <c r="A20" s="165" t="s">
        <v>328</v>
      </c>
      <c r="B20" s="94" t="s">
        <v>331</v>
      </c>
      <c r="C20" s="95" t="s">
        <v>27</v>
      </c>
      <c r="D20" s="97"/>
      <c r="E20" s="95"/>
      <c r="F20" s="95"/>
      <c r="G20" s="96">
        <f>G21+G24</f>
        <v>192000</v>
      </c>
      <c r="H20" s="267"/>
    </row>
    <row r="21" spans="1:8" ht="23.25" customHeight="1" thickBot="1">
      <c r="A21" s="165" t="s">
        <v>163</v>
      </c>
      <c r="B21" s="94" t="s">
        <v>331</v>
      </c>
      <c r="C21" s="95" t="s">
        <v>27</v>
      </c>
      <c r="D21" s="95" t="s">
        <v>166</v>
      </c>
      <c r="E21" s="95"/>
      <c r="F21" s="95"/>
      <c r="G21" s="96">
        <f>G22</f>
        <v>187000</v>
      </c>
      <c r="H21" s="267"/>
    </row>
    <row r="22" spans="1:8" ht="30.75" customHeight="1" thickBot="1">
      <c r="A22" s="165" t="s">
        <v>165</v>
      </c>
      <c r="B22" s="94" t="s">
        <v>331</v>
      </c>
      <c r="C22" s="95">
        <v>10</v>
      </c>
      <c r="D22" s="95" t="s">
        <v>166</v>
      </c>
      <c r="E22" s="95" t="s">
        <v>346</v>
      </c>
      <c r="F22" s="95"/>
      <c r="G22" s="96">
        <f>G23</f>
        <v>187000</v>
      </c>
      <c r="H22" s="267"/>
    </row>
    <row r="23" spans="1:8" ht="36.75" customHeight="1" thickBot="1">
      <c r="A23" s="165" t="s">
        <v>359</v>
      </c>
      <c r="B23" s="94" t="s">
        <v>331</v>
      </c>
      <c r="C23" s="95">
        <v>10</v>
      </c>
      <c r="D23" s="95" t="s">
        <v>166</v>
      </c>
      <c r="E23" s="95" t="s">
        <v>346</v>
      </c>
      <c r="F23" s="95" t="s">
        <v>215</v>
      </c>
      <c r="G23" s="96">
        <v>187000</v>
      </c>
      <c r="H23" s="267"/>
    </row>
    <row r="24" spans="1:8" ht="21.75" customHeight="1" thickBot="1">
      <c r="A24" s="165" t="s">
        <v>333</v>
      </c>
      <c r="B24" s="94" t="s">
        <v>331</v>
      </c>
      <c r="C24" s="104">
        <v>10</v>
      </c>
      <c r="D24" s="104" t="s">
        <v>169</v>
      </c>
      <c r="E24" s="104"/>
      <c r="F24" s="104"/>
      <c r="G24" s="105">
        <f>G25</f>
        <v>5000</v>
      </c>
      <c r="H24" s="267"/>
    </row>
    <row r="25" spans="1:8" ht="26.25" customHeight="1" thickBot="1">
      <c r="A25" s="165" t="s">
        <v>165</v>
      </c>
      <c r="B25" s="94" t="s">
        <v>331</v>
      </c>
      <c r="C25" s="93" t="s">
        <v>27</v>
      </c>
      <c r="D25" s="93" t="s">
        <v>169</v>
      </c>
      <c r="E25" s="93" t="s">
        <v>346</v>
      </c>
      <c r="F25" s="93"/>
      <c r="G25" s="100">
        <f>G26</f>
        <v>5000</v>
      </c>
      <c r="H25" s="267"/>
    </row>
    <row r="26" spans="1:8" ht="32.25" customHeight="1" thickBot="1">
      <c r="A26" s="165" t="s">
        <v>359</v>
      </c>
      <c r="B26" s="94" t="s">
        <v>331</v>
      </c>
      <c r="C26" s="95" t="s">
        <v>27</v>
      </c>
      <c r="D26" s="95" t="s">
        <v>169</v>
      </c>
      <c r="E26" s="95" t="s">
        <v>346</v>
      </c>
      <c r="F26" s="95" t="s">
        <v>215</v>
      </c>
      <c r="G26" s="96">
        <v>5000</v>
      </c>
      <c r="H26" s="267"/>
    </row>
    <row r="27" spans="1:8" ht="48" thickBot="1">
      <c r="A27" s="164" t="s">
        <v>316</v>
      </c>
      <c r="B27" s="134" t="s">
        <v>196</v>
      </c>
      <c r="C27" s="97"/>
      <c r="D27" s="97"/>
      <c r="E27" s="97"/>
      <c r="F27" s="97"/>
      <c r="G27" s="98">
        <f>G28</f>
        <v>17000</v>
      </c>
      <c r="H27" s="116"/>
    </row>
    <row r="28" spans="1:8" ht="32.25" thickBot="1">
      <c r="A28" s="165" t="s">
        <v>317</v>
      </c>
      <c r="B28" s="103" t="s">
        <v>343</v>
      </c>
      <c r="C28" s="97"/>
      <c r="D28" s="95"/>
      <c r="E28" s="95"/>
      <c r="F28" s="95"/>
      <c r="G28" s="96">
        <f>G29+G33</f>
        <v>17000</v>
      </c>
      <c r="H28" s="267"/>
    </row>
    <row r="29" spans="1:8" ht="23.25" customHeight="1" thickBot="1">
      <c r="A29" s="165" t="s">
        <v>154</v>
      </c>
      <c r="B29" s="103" t="s">
        <v>343</v>
      </c>
      <c r="C29" s="95" t="s">
        <v>171</v>
      </c>
      <c r="D29" s="95"/>
      <c r="E29" s="95"/>
      <c r="F29" s="95"/>
      <c r="G29" s="96">
        <f>G30</f>
        <v>5000</v>
      </c>
      <c r="H29" s="267"/>
    </row>
    <row r="30" spans="1:8" ht="19.5" customHeight="1" thickBot="1">
      <c r="A30" s="165" t="s">
        <v>155</v>
      </c>
      <c r="B30" s="103" t="s">
        <v>343</v>
      </c>
      <c r="C30" s="95" t="s">
        <v>171</v>
      </c>
      <c r="D30" s="95" t="s">
        <v>166</v>
      </c>
      <c r="E30" s="95"/>
      <c r="F30" s="95"/>
      <c r="G30" s="96">
        <f>G31</f>
        <v>5000</v>
      </c>
      <c r="H30" s="267"/>
    </row>
    <row r="31" spans="1:8" ht="32.25" thickBot="1">
      <c r="A31" s="165" t="s">
        <v>151</v>
      </c>
      <c r="B31" s="103" t="s">
        <v>343</v>
      </c>
      <c r="C31" s="95" t="s">
        <v>171</v>
      </c>
      <c r="D31" s="95" t="s">
        <v>166</v>
      </c>
      <c r="E31" s="95" t="s">
        <v>339</v>
      </c>
      <c r="F31" s="95"/>
      <c r="G31" s="96">
        <f>G32</f>
        <v>5000</v>
      </c>
      <c r="H31" s="267"/>
    </row>
    <row r="32" spans="1:8" ht="34.5" customHeight="1" thickBot="1">
      <c r="A32" s="165" t="s">
        <v>355</v>
      </c>
      <c r="B32" s="103" t="s">
        <v>343</v>
      </c>
      <c r="C32" s="95" t="s">
        <v>171</v>
      </c>
      <c r="D32" s="95" t="s">
        <v>166</v>
      </c>
      <c r="E32" s="95" t="s">
        <v>339</v>
      </c>
      <c r="F32" s="95" t="s">
        <v>215</v>
      </c>
      <c r="G32" s="96">
        <v>5000</v>
      </c>
      <c r="H32" s="267"/>
    </row>
    <row r="33" spans="1:8" ht="18" customHeight="1" thickBot="1">
      <c r="A33" s="165" t="s">
        <v>156</v>
      </c>
      <c r="B33" s="103" t="s">
        <v>343</v>
      </c>
      <c r="C33" s="95" t="s">
        <v>172</v>
      </c>
      <c r="D33" s="95"/>
      <c r="E33" s="95"/>
      <c r="F33" s="95"/>
      <c r="G33" s="96">
        <f>G34</f>
        <v>12000</v>
      </c>
      <c r="H33" s="267"/>
    </row>
    <row r="34" spans="1:8" ht="24" customHeight="1" thickBot="1">
      <c r="A34" s="165" t="s">
        <v>159</v>
      </c>
      <c r="B34" s="103" t="s">
        <v>343</v>
      </c>
      <c r="C34" s="104" t="s">
        <v>172</v>
      </c>
      <c r="D34" s="104" t="s">
        <v>169</v>
      </c>
      <c r="E34" s="104"/>
      <c r="F34" s="104"/>
      <c r="G34" s="105">
        <f>G35</f>
        <v>12000</v>
      </c>
      <c r="H34" s="267"/>
    </row>
    <row r="35" spans="1:8" ht="37.5" customHeight="1" thickBot="1">
      <c r="A35" s="165" t="s">
        <v>151</v>
      </c>
      <c r="B35" s="103" t="s">
        <v>343</v>
      </c>
      <c r="C35" s="93" t="s">
        <v>172</v>
      </c>
      <c r="D35" s="93" t="s">
        <v>169</v>
      </c>
      <c r="E35" s="93" t="s">
        <v>339</v>
      </c>
      <c r="F35" s="93"/>
      <c r="G35" s="100">
        <f>G36</f>
        <v>12000</v>
      </c>
      <c r="H35" s="267"/>
    </row>
    <row r="36" spans="1:8" ht="36.75" customHeight="1" thickBot="1">
      <c r="A36" s="165" t="s">
        <v>355</v>
      </c>
      <c r="B36" s="103" t="s">
        <v>343</v>
      </c>
      <c r="C36" s="95" t="s">
        <v>172</v>
      </c>
      <c r="D36" s="95" t="s">
        <v>169</v>
      </c>
      <c r="E36" s="95" t="s">
        <v>339</v>
      </c>
      <c r="F36" s="95" t="s">
        <v>215</v>
      </c>
      <c r="G36" s="96">
        <v>12000</v>
      </c>
      <c r="H36" s="267"/>
    </row>
    <row r="37" spans="1:8" ht="54.75" customHeight="1" thickBot="1">
      <c r="A37" s="210" t="s">
        <v>440</v>
      </c>
      <c r="B37" s="134" t="s">
        <v>388</v>
      </c>
      <c r="C37" s="97"/>
      <c r="D37" s="97"/>
      <c r="E37" s="97"/>
      <c r="F37" s="97"/>
      <c r="G37" s="98">
        <f>G38</f>
        <v>309631</v>
      </c>
      <c r="H37" s="116"/>
    </row>
    <row r="38" spans="1:8" ht="23.25" customHeight="1" thickBot="1">
      <c r="A38" s="158" t="s">
        <v>391</v>
      </c>
      <c r="B38" s="103" t="s">
        <v>390</v>
      </c>
      <c r="C38" s="95"/>
      <c r="D38" s="95"/>
      <c r="E38" s="95"/>
      <c r="F38" s="95"/>
      <c r="G38" s="96">
        <f>G39+G48</f>
        <v>309631</v>
      </c>
      <c r="H38" s="267"/>
    </row>
    <row r="39" spans="1:8" ht="36.75" customHeight="1" thickBot="1">
      <c r="A39" s="158" t="s">
        <v>387</v>
      </c>
      <c r="B39" s="103" t="s">
        <v>389</v>
      </c>
      <c r="C39" s="95"/>
      <c r="D39" s="95"/>
      <c r="E39" s="95"/>
      <c r="F39" s="95"/>
      <c r="G39" s="96">
        <f>G40</f>
        <v>274000</v>
      </c>
      <c r="H39" s="267"/>
    </row>
    <row r="40" spans="1:8" ht="24.75" customHeight="1" thickBot="1">
      <c r="A40" s="190" t="s">
        <v>312</v>
      </c>
      <c r="B40" s="103" t="s">
        <v>389</v>
      </c>
      <c r="C40" s="95" t="s">
        <v>169</v>
      </c>
      <c r="D40" s="95"/>
      <c r="E40" s="95"/>
      <c r="F40" s="95"/>
      <c r="G40" s="96">
        <f>G41</f>
        <v>274000</v>
      </c>
      <c r="H40" s="267"/>
    </row>
    <row r="41" spans="1:8" ht="21" customHeight="1" thickBot="1">
      <c r="A41" s="165" t="s">
        <v>153</v>
      </c>
      <c r="B41" s="103" t="s">
        <v>389</v>
      </c>
      <c r="C41" s="95" t="s">
        <v>169</v>
      </c>
      <c r="D41" s="95" t="s">
        <v>27</v>
      </c>
      <c r="E41" s="95"/>
      <c r="F41" s="95"/>
      <c r="G41" s="96">
        <f>G43+G45+G47</f>
        <v>274000</v>
      </c>
      <c r="H41" s="267"/>
    </row>
    <row r="42" spans="1:8" ht="36.75" customHeight="1" thickBot="1">
      <c r="A42" s="165" t="s">
        <v>151</v>
      </c>
      <c r="B42" s="103" t="s">
        <v>389</v>
      </c>
      <c r="C42" s="95" t="s">
        <v>169</v>
      </c>
      <c r="D42" s="95" t="s">
        <v>27</v>
      </c>
      <c r="E42" s="95" t="s">
        <v>339</v>
      </c>
      <c r="F42" s="95"/>
      <c r="G42" s="96">
        <v>265000</v>
      </c>
      <c r="H42" s="267"/>
    </row>
    <row r="43" spans="1:8" ht="36.75" customHeight="1" thickBot="1">
      <c r="A43" s="165" t="s">
        <v>355</v>
      </c>
      <c r="B43" s="103" t="s">
        <v>389</v>
      </c>
      <c r="C43" s="95" t="s">
        <v>169</v>
      </c>
      <c r="D43" s="95" t="s">
        <v>27</v>
      </c>
      <c r="E43" s="95" t="s">
        <v>339</v>
      </c>
      <c r="F43" s="95" t="s">
        <v>215</v>
      </c>
      <c r="G43" s="96">
        <v>265000</v>
      </c>
      <c r="H43" s="267"/>
    </row>
    <row r="44" spans="1:8" ht="21.75" customHeight="1" thickBot="1">
      <c r="A44" s="158" t="s">
        <v>393</v>
      </c>
      <c r="B44" s="103" t="s">
        <v>389</v>
      </c>
      <c r="C44" s="95" t="s">
        <v>169</v>
      </c>
      <c r="D44" s="95" t="s">
        <v>27</v>
      </c>
      <c r="E44" s="95" t="s">
        <v>392</v>
      </c>
      <c r="F44" s="95"/>
      <c r="G44" s="96">
        <v>6000</v>
      </c>
      <c r="H44" s="267"/>
    </row>
    <row r="45" spans="1:8" ht="36.75" customHeight="1" thickBot="1">
      <c r="A45" s="165" t="s">
        <v>355</v>
      </c>
      <c r="B45" s="103" t="s">
        <v>389</v>
      </c>
      <c r="C45" s="95" t="s">
        <v>169</v>
      </c>
      <c r="D45" s="95" t="s">
        <v>27</v>
      </c>
      <c r="E45" s="95" t="s">
        <v>392</v>
      </c>
      <c r="F45" s="95" t="s">
        <v>215</v>
      </c>
      <c r="G45" s="96">
        <f>G44</f>
        <v>6000</v>
      </c>
      <c r="H45" s="267"/>
    </row>
    <row r="46" spans="1:8" ht="36.75" customHeight="1" thickBot="1">
      <c r="A46" s="165" t="s">
        <v>307</v>
      </c>
      <c r="B46" s="103" t="s">
        <v>389</v>
      </c>
      <c r="C46" s="95" t="s">
        <v>169</v>
      </c>
      <c r="D46" s="95" t="s">
        <v>27</v>
      </c>
      <c r="E46" s="95" t="s">
        <v>340</v>
      </c>
      <c r="F46" s="95"/>
      <c r="G46" s="96">
        <v>3000</v>
      </c>
      <c r="H46" s="267"/>
    </row>
    <row r="47" spans="1:8" ht="36.75" customHeight="1" thickBot="1">
      <c r="A47" s="165" t="s">
        <v>355</v>
      </c>
      <c r="B47" s="103" t="s">
        <v>389</v>
      </c>
      <c r="C47" s="95" t="s">
        <v>169</v>
      </c>
      <c r="D47" s="95" t="s">
        <v>27</v>
      </c>
      <c r="E47" s="95" t="s">
        <v>340</v>
      </c>
      <c r="F47" s="95" t="s">
        <v>215</v>
      </c>
      <c r="G47" s="96">
        <v>3000</v>
      </c>
      <c r="H47" s="267"/>
    </row>
    <row r="48" spans="1:8" ht="20.25" customHeight="1" thickBot="1">
      <c r="A48" s="165" t="s">
        <v>569</v>
      </c>
      <c r="B48" s="158" t="s">
        <v>573</v>
      </c>
      <c r="C48" s="95" t="s">
        <v>169</v>
      </c>
      <c r="D48" s="95" t="s">
        <v>27</v>
      </c>
      <c r="E48" s="95"/>
      <c r="F48" s="95"/>
      <c r="G48" s="96">
        <f>G49</f>
        <v>35631</v>
      </c>
      <c r="H48" s="267"/>
    </row>
    <row r="49" spans="1:8" ht="36.75" customHeight="1" thickBot="1">
      <c r="A49" s="165" t="s">
        <v>355</v>
      </c>
      <c r="B49" s="158" t="s">
        <v>573</v>
      </c>
      <c r="C49" s="95" t="s">
        <v>169</v>
      </c>
      <c r="D49" s="95" t="s">
        <v>27</v>
      </c>
      <c r="E49" s="95" t="s">
        <v>339</v>
      </c>
      <c r="F49" s="95"/>
      <c r="G49" s="96">
        <f>G50</f>
        <v>35631</v>
      </c>
      <c r="H49" s="267"/>
    </row>
    <row r="50" spans="1:8" ht="36.75" customHeight="1" thickBot="1">
      <c r="A50" s="165" t="s">
        <v>355</v>
      </c>
      <c r="B50" s="158" t="s">
        <v>573</v>
      </c>
      <c r="C50" s="95" t="s">
        <v>169</v>
      </c>
      <c r="D50" s="95" t="s">
        <v>27</v>
      </c>
      <c r="E50" s="95" t="s">
        <v>339</v>
      </c>
      <c r="F50" s="95" t="s">
        <v>215</v>
      </c>
      <c r="G50" s="96">
        <v>35631</v>
      </c>
      <c r="H50" s="267"/>
    </row>
    <row r="51" spans="1:8" ht="48" thickBot="1">
      <c r="A51" s="164" t="s">
        <v>321</v>
      </c>
      <c r="B51" s="134" t="s">
        <v>344</v>
      </c>
      <c r="C51" s="97"/>
      <c r="D51" s="97"/>
      <c r="E51" s="97"/>
      <c r="F51" s="97"/>
      <c r="G51" s="98">
        <f>G52</f>
        <v>20000</v>
      </c>
      <c r="H51" s="116"/>
    </row>
    <row r="52" spans="1:8" ht="48.75" customHeight="1" thickBot="1">
      <c r="A52" s="165" t="s">
        <v>322</v>
      </c>
      <c r="B52" s="103" t="s">
        <v>345</v>
      </c>
      <c r="C52" s="97"/>
      <c r="D52" s="95"/>
      <c r="E52" s="95"/>
      <c r="F52" s="95"/>
      <c r="G52" s="96">
        <f>G53</f>
        <v>20000</v>
      </c>
      <c r="H52" s="267"/>
    </row>
    <row r="53" spans="1:8" ht="21.75" customHeight="1" thickBot="1">
      <c r="A53" s="165" t="s">
        <v>156</v>
      </c>
      <c r="B53" s="103" t="s">
        <v>345</v>
      </c>
      <c r="C53" s="95" t="s">
        <v>172</v>
      </c>
      <c r="D53" s="95"/>
      <c r="E53" s="95"/>
      <c r="F53" s="95"/>
      <c r="G53" s="96">
        <f>G54</f>
        <v>20000</v>
      </c>
      <c r="H53" s="267"/>
    </row>
    <row r="54" spans="1:8" ht="20.25" customHeight="1" thickBot="1">
      <c r="A54" s="165" t="s">
        <v>159</v>
      </c>
      <c r="B54" s="103" t="s">
        <v>345</v>
      </c>
      <c r="C54" s="95" t="s">
        <v>172</v>
      </c>
      <c r="D54" s="95" t="s">
        <v>169</v>
      </c>
      <c r="E54" s="95"/>
      <c r="F54" s="95"/>
      <c r="G54" s="96">
        <f>G55</f>
        <v>20000</v>
      </c>
      <c r="H54" s="267"/>
    </row>
    <row r="55" spans="1:8" ht="32.25" thickBot="1">
      <c r="A55" s="165" t="s">
        <v>151</v>
      </c>
      <c r="B55" s="103" t="s">
        <v>345</v>
      </c>
      <c r="C55" s="95" t="s">
        <v>172</v>
      </c>
      <c r="D55" s="95" t="s">
        <v>169</v>
      </c>
      <c r="E55" s="95" t="s">
        <v>339</v>
      </c>
      <c r="F55" s="95"/>
      <c r="G55" s="96">
        <f>G56</f>
        <v>20000</v>
      </c>
      <c r="H55" s="267"/>
    </row>
    <row r="56" spans="1:8" ht="32.25" thickBot="1">
      <c r="A56" s="165" t="s">
        <v>355</v>
      </c>
      <c r="B56" s="103" t="s">
        <v>345</v>
      </c>
      <c r="C56" s="95" t="s">
        <v>172</v>
      </c>
      <c r="D56" s="95" t="s">
        <v>169</v>
      </c>
      <c r="E56" s="95" t="s">
        <v>339</v>
      </c>
      <c r="F56" s="95" t="s">
        <v>215</v>
      </c>
      <c r="G56" s="96">
        <v>20000</v>
      </c>
      <c r="H56" s="267"/>
    </row>
    <row r="57" spans="1:8" ht="48" thickBot="1">
      <c r="A57" s="165" t="s">
        <v>495</v>
      </c>
      <c r="B57" s="68" t="s">
        <v>494</v>
      </c>
      <c r="C57" s="95"/>
      <c r="D57" s="95"/>
      <c r="E57" s="95"/>
      <c r="F57" s="95"/>
      <c r="G57" s="98">
        <f aca="true" t="shared" si="1" ref="G57:G62">G58</f>
        <v>50000</v>
      </c>
      <c r="H57" s="116"/>
    </row>
    <row r="58" spans="1:8" ht="16.5" thickBot="1">
      <c r="A58" s="165" t="s">
        <v>496</v>
      </c>
      <c r="B58" s="68" t="s">
        <v>497</v>
      </c>
      <c r="C58" s="95"/>
      <c r="D58" s="95"/>
      <c r="E58" s="95"/>
      <c r="F58" s="95"/>
      <c r="G58" s="96">
        <f t="shared" si="1"/>
        <v>50000</v>
      </c>
      <c r="H58" s="267"/>
    </row>
    <row r="59" spans="1:8" ht="32.25" thickBot="1">
      <c r="A59" s="165" t="s">
        <v>499</v>
      </c>
      <c r="B59" s="68" t="s">
        <v>498</v>
      </c>
      <c r="C59" s="95"/>
      <c r="D59" s="95"/>
      <c r="E59" s="95"/>
      <c r="F59" s="95"/>
      <c r="G59" s="96">
        <f t="shared" si="1"/>
        <v>50000</v>
      </c>
      <c r="H59" s="267"/>
    </row>
    <row r="60" spans="1:8" ht="16.5" thickBot="1">
      <c r="A60" s="165" t="s">
        <v>156</v>
      </c>
      <c r="B60" s="68" t="s">
        <v>498</v>
      </c>
      <c r="C60" s="95" t="s">
        <v>172</v>
      </c>
      <c r="D60" s="95"/>
      <c r="E60" s="95"/>
      <c r="F60" s="95"/>
      <c r="G60" s="96">
        <f t="shared" si="1"/>
        <v>50000</v>
      </c>
      <c r="H60" s="267"/>
    </row>
    <row r="61" spans="1:8" ht="16.5" thickBot="1">
      <c r="A61" s="165" t="s">
        <v>157</v>
      </c>
      <c r="B61" s="68" t="s">
        <v>498</v>
      </c>
      <c r="C61" s="95" t="s">
        <v>172</v>
      </c>
      <c r="D61" s="95" t="s">
        <v>168</v>
      </c>
      <c r="E61" s="95"/>
      <c r="F61" s="95"/>
      <c r="G61" s="96">
        <f t="shared" si="1"/>
        <v>50000</v>
      </c>
      <c r="H61" s="267"/>
    </row>
    <row r="62" spans="1:8" ht="32.25" thickBot="1">
      <c r="A62" s="165" t="s">
        <v>151</v>
      </c>
      <c r="B62" s="68" t="s">
        <v>498</v>
      </c>
      <c r="C62" s="95" t="s">
        <v>172</v>
      </c>
      <c r="D62" s="95" t="s">
        <v>168</v>
      </c>
      <c r="E62" s="95" t="s">
        <v>339</v>
      </c>
      <c r="F62" s="95"/>
      <c r="G62" s="96">
        <f t="shared" si="1"/>
        <v>50000</v>
      </c>
      <c r="H62" s="267"/>
    </row>
    <row r="63" spans="1:8" ht="32.25" thickBot="1">
      <c r="A63" s="165" t="s">
        <v>355</v>
      </c>
      <c r="B63" s="68" t="s">
        <v>498</v>
      </c>
      <c r="C63" s="95" t="s">
        <v>172</v>
      </c>
      <c r="D63" s="95" t="s">
        <v>168</v>
      </c>
      <c r="E63" s="95" t="s">
        <v>339</v>
      </c>
      <c r="F63" s="95" t="s">
        <v>215</v>
      </c>
      <c r="G63" s="96">
        <v>50000</v>
      </c>
      <c r="H63" s="267"/>
    </row>
  </sheetData>
  <sheetProtection/>
  <mergeCells count="9">
    <mergeCell ref="B3:G3"/>
    <mergeCell ref="A4:G4"/>
    <mergeCell ref="A1:G1"/>
    <mergeCell ref="A6:A7"/>
    <mergeCell ref="B6:B7"/>
    <mergeCell ref="C6:C7"/>
    <mergeCell ref="D6:D7"/>
    <mergeCell ref="E6:E7"/>
    <mergeCell ref="F6:F7"/>
  </mergeCells>
  <printOptions/>
  <pageMargins left="0.44" right="0.38" top="0.36" bottom="0.35" header="0.28" footer="0.3"/>
  <pageSetup fitToHeight="0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</cols>
  <sheetData>
    <row r="1" spans="1:4" ht="89.25" customHeight="1">
      <c r="A1" s="301" t="s">
        <v>433</v>
      </c>
      <c r="B1" s="301"/>
      <c r="C1" s="301"/>
      <c r="D1" s="301"/>
    </row>
    <row r="2" spans="1:4" ht="16.5" customHeight="1">
      <c r="A2" s="143"/>
      <c r="B2" s="301" t="s">
        <v>504</v>
      </c>
      <c r="C2" s="301"/>
      <c r="D2" s="301"/>
    </row>
    <row r="3" spans="1:3" ht="64.5" customHeight="1">
      <c r="A3" s="340" t="s">
        <v>434</v>
      </c>
      <c r="B3" s="341"/>
      <c r="C3" s="341"/>
    </row>
    <row r="4" ht="15.75" thickBot="1">
      <c r="C4" s="45" t="s">
        <v>207</v>
      </c>
    </row>
    <row r="5" spans="1:3" ht="46.5" customHeight="1" thickBot="1">
      <c r="A5" s="31" t="s">
        <v>15</v>
      </c>
      <c r="B5" s="32" t="s">
        <v>16</v>
      </c>
      <c r="C5" s="38" t="s">
        <v>363</v>
      </c>
    </row>
    <row r="6" spans="1:3" ht="19.5" customHeight="1" thickBot="1">
      <c r="A6" s="42" t="s">
        <v>17</v>
      </c>
      <c r="B6" s="27" t="s">
        <v>156</v>
      </c>
      <c r="C6" s="235">
        <f>C7</f>
        <v>300000</v>
      </c>
    </row>
    <row r="7" spans="1:3" ht="21" customHeight="1" thickBot="1">
      <c r="A7" s="43" t="s">
        <v>18</v>
      </c>
      <c r="B7" s="10" t="s">
        <v>157</v>
      </c>
      <c r="C7" s="236">
        <f>C8</f>
        <v>300000</v>
      </c>
    </row>
    <row r="8" spans="1:3" ht="50.25" customHeight="1" thickBot="1">
      <c r="A8" s="43" t="s">
        <v>505</v>
      </c>
      <c r="B8" s="165" t="s">
        <v>495</v>
      </c>
      <c r="C8" s="236">
        <f>C9</f>
        <v>300000</v>
      </c>
    </row>
    <row r="9" spans="1:3" ht="21" customHeight="1" thickBot="1">
      <c r="A9" s="43" t="s">
        <v>506</v>
      </c>
      <c r="B9" s="165" t="s">
        <v>496</v>
      </c>
      <c r="C9" s="236">
        <f>C10</f>
        <v>300000</v>
      </c>
    </row>
    <row r="10" spans="1:3" ht="21" customHeight="1" thickBot="1">
      <c r="A10" s="43" t="s">
        <v>507</v>
      </c>
      <c r="B10" s="165" t="s">
        <v>499</v>
      </c>
      <c r="C10" s="236">
        <v>300000</v>
      </c>
    </row>
    <row r="11" spans="1:3" ht="16.5" thickBot="1">
      <c r="A11" s="42"/>
      <c r="B11" s="27" t="s">
        <v>20</v>
      </c>
      <c r="C11" s="235">
        <f>C7</f>
        <v>300000</v>
      </c>
    </row>
    <row r="12" spans="1:3" ht="15.75">
      <c r="A12" s="48"/>
      <c r="B12" s="48"/>
      <c r="C12" s="49"/>
    </row>
    <row r="13" spans="1:3" ht="15.75">
      <c r="A13" s="48"/>
      <c r="B13" s="48"/>
      <c r="C13" s="49"/>
    </row>
    <row r="15" spans="1:4" ht="90.75" customHeight="1">
      <c r="A15" s="301" t="s">
        <v>435</v>
      </c>
      <c r="B15" s="302"/>
      <c r="C15" s="302"/>
      <c r="D15" s="302"/>
    </row>
    <row r="16" spans="1:4" ht="14.25" customHeight="1">
      <c r="A16" s="143"/>
      <c r="B16" s="302" t="s">
        <v>508</v>
      </c>
      <c r="C16" s="302"/>
      <c r="D16" s="302"/>
    </row>
    <row r="17" spans="1:4" ht="60" customHeight="1">
      <c r="A17" s="340" t="s">
        <v>436</v>
      </c>
      <c r="B17" s="341"/>
      <c r="C17" s="341"/>
      <c r="D17" s="341"/>
    </row>
    <row r="18" ht="15.75" thickBot="1">
      <c r="D18" s="45" t="s">
        <v>207</v>
      </c>
    </row>
    <row r="19" spans="1:4" ht="48" thickBot="1">
      <c r="A19" s="31" t="s">
        <v>15</v>
      </c>
      <c r="B19" s="32" t="s">
        <v>16</v>
      </c>
      <c r="C19" s="38" t="s">
        <v>364</v>
      </c>
      <c r="D19" s="38" t="s">
        <v>437</v>
      </c>
    </row>
    <row r="20" spans="1:4" ht="16.5" thickBot="1">
      <c r="A20" s="42" t="s">
        <v>17</v>
      </c>
      <c r="B20" s="27" t="s">
        <v>156</v>
      </c>
      <c r="C20" s="30">
        <f>C21</f>
        <v>0</v>
      </c>
      <c r="D20" s="30">
        <f>D21</f>
        <v>0</v>
      </c>
    </row>
    <row r="21" spans="1:4" ht="16.5" thickBot="1">
      <c r="A21" s="43" t="s">
        <v>18</v>
      </c>
      <c r="B21" s="10" t="s">
        <v>19</v>
      </c>
      <c r="C21" s="12">
        <v>0</v>
      </c>
      <c r="D21" s="12">
        <v>0</v>
      </c>
    </row>
    <row r="22" spans="1:4" ht="16.5" thickBot="1">
      <c r="A22" s="42"/>
      <c r="B22" s="27" t="s">
        <v>20</v>
      </c>
      <c r="C22" s="30">
        <f>C21</f>
        <v>0</v>
      </c>
      <c r="D22" s="30">
        <f>D21</f>
        <v>0</v>
      </c>
    </row>
  </sheetData>
  <sheetProtection/>
  <mergeCells count="6">
    <mergeCell ref="A3:C3"/>
    <mergeCell ref="A17:D17"/>
    <mergeCell ref="A15:D15"/>
    <mergeCell ref="A1:D1"/>
    <mergeCell ref="B2:D2"/>
    <mergeCell ref="B16:D16"/>
  </mergeCells>
  <printOptions/>
  <pageMargins left="0.4" right="0.52" top="0.46" bottom="0.39" header="0.32" footer="0.3"/>
  <pageSetup fitToHeight="0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140625" style="1" customWidth="1"/>
    <col min="4" max="4" width="3.140625" style="0" customWidth="1"/>
  </cols>
  <sheetData>
    <row r="1" spans="1:5" ht="110.25" customHeight="1">
      <c r="A1" s="294" t="s">
        <v>591</v>
      </c>
      <c r="B1" s="294"/>
      <c r="C1" s="294"/>
      <c r="E1" s="2"/>
    </row>
    <row r="2" spans="1:5" ht="81" customHeight="1">
      <c r="A2" s="141"/>
      <c r="B2" s="294" t="s">
        <v>538</v>
      </c>
      <c r="C2" s="294"/>
      <c r="E2" s="2"/>
    </row>
    <row r="3" spans="1:5" ht="14.25" customHeight="1">
      <c r="A3" s="141"/>
      <c r="B3" s="142"/>
      <c r="C3" s="142" t="s">
        <v>537</v>
      </c>
      <c r="E3" s="2"/>
    </row>
    <row r="4" spans="1:3" ht="32.25" customHeight="1">
      <c r="A4" s="299" t="s">
        <v>404</v>
      </c>
      <c r="B4" s="299"/>
      <c r="C4" s="299"/>
    </row>
    <row r="5" ht="15.75" thickBot="1">
      <c r="C5" s="1" t="s">
        <v>207</v>
      </c>
    </row>
    <row r="6" spans="1:3" ht="15.75" customHeight="1">
      <c r="A6" s="295" t="s">
        <v>40</v>
      </c>
      <c r="B6" s="295" t="s">
        <v>41</v>
      </c>
      <c r="C6" s="11" t="s">
        <v>42</v>
      </c>
    </row>
    <row r="7" spans="1:3" ht="17.25" customHeight="1" thickBot="1">
      <c r="A7" s="296"/>
      <c r="B7" s="296"/>
      <c r="C7" s="9" t="s">
        <v>405</v>
      </c>
    </row>
    <row r="8" spans="1:3" ht="47.25" customHeight="1" thickBot="1">
      <c r="A8" s="5" t="s">
        <v>515</v>
      </c>
      <c r="B8" s="6" t="s">
        <v>44</v>
      </c>
      <c r="C8" s="7" t="s">
        <v>39</v>
      </c>
    </row>
    <row r="9" spans="1:3" ht="43.5" customHeight="1" thickBot="1">
      <c r="A9" s="5" t="s">
        <v>516</v>
      </c>
      <c r="B9" s="6" t="s">
        <v>46</v>
      </c>
      <c r="C9" s="7" t="s">
        <v>39</v>
      </c>
    </row>
    <row r="10" spans="1:3" ht="49.5" customHeight="1" thickBot="1">
      <c r="A10" s="5" t="s">
        <v>517</v>
      </c>
      <c r="B10" s="6" t="s">
        <v>48</v>
      </c>
      <c r="C10" s="7" t="s">
        <v>39</v>
      </c>
    </row>
    <row r="11" spans="1:3" ht="48" customHeight="1" thickBot="1">
      <c r="A11" s="8" t="s">
        <v>518</v>
      </c>
      <c r="B11" s="4" t="s">
        <v>50</v>
      </c>
      <c r="C11" s="9" t="s">
        <v>39</v>
      </c>
    </row>
    <row r="12" spans="1:3" ht="60.75" customHeight="1" thickBot="1">
      <c r="A12" s="5" t="s">
        <v>519</v>
      </c>
      <c r="B12" s="6" t="s">
        <v>52</v>
      </c>
      <c r="C12" s="7" t="s">
        <v>39</v>
      </c>
    </row>
    <row r="13" spans="1:3" ht="63.75" customHeight="1" thickBot="1">
      <c r="A13" s="8" t="s">
        <v>520</v>
      </c>
      <c r="B13" s="4" t="s">
        <v>54</v>
      </c>
      <c r="C13" s="9" t="s">
        <v>39</v>
      </c>
    </row>
    <row r="14" spans="1:3" ht="47.25" customHeight="1" thickBot="1">
      <c r="A14" s="5" t="s">
        <v>521</v>
      </c>
      <c r="B14" s="6" t="s">
        <v>56</v>
      </c>
      <c r="C14" s="7" t="s">
        <v>39</v>
      </c>
    </row>
    <row r="15" spans="1:3" ht="65.25" customHeight="1" thickBot="1">
      <c r="A15" s="5" t="s">
        <v>522</v>
      </c>
      <c r="B15" s="6" t="s">
        <v>58</v>
      </c>
      <c r="C15" s="7">
        <v>452000</v>
      </c>
    </row>
    <row r="16" spans="1:3" ht="75.75" thickBot="1">
      <c r="A16" s="8" t="s">
        <v>523</v>
      </c>
      <c r="B16" s="4" t="s">
        <v>60</v>
      </c>
      <c r="C16" s="9">
        <v>452000</v>
      </c>
    </row>
    <row r="17" spans="1:3" ht="72" thickBot="1">
      <c r="A17" s="5" t="s">
        <v>524</v>
      </c>
      <c r="B17" s="6" t="s">
        <v>62</v>
      </c>
      <c r="C17" s="9">
        <v>-452000</v>
      </c>
    </row>
    <row r="18" spans="1:3" ht="64.5" customHeight="1" thickBot="1">
      <c r="A18" s="8" t="s">
        <v>525</v>
      </c>
      <c r="B18" s="4" t="s">
        <v>64</v>
      </c>
      <c r="C18" s="9">
        <v>-452000</v>
      </c>
    </row>
    <row r="19" spans="1:3" ht="33" customHeight="1" thickBot="1">
      <c r="A19" s="5" t="s">
        <v>526</v>
      </c>
      <c r="B19" s="6" t="s">
        <v>66</v>
      </c>
      <c r="C19" s="148">
        <f>C20+C24</f>
        <v>131500</v>
      </c>
    </row>
    <row r="20" spans="1:3" ht="31.5" customHeight="1" thickBot="1">
      <c r="A20" s="5" t="s">
        <v>527</v>
      </c>
      <c r="B20" s="6" t="s">
        <v>68</v>
      </c>
      <c r="C20" s="148">
        <f>C21</f>
        <v>-12437044.82</v>
      </c>
    </row>
    <row r="21" spans="1:3" ht="32.25" customHeight="1" thickBot="1">
      <c r="A21" s="8" t="s">
        <v>528</v>
      </c>
      <c r="B21" s="4" t="s">
        <v>70</v>
      </c>
      <c r="C21" s="149">
        <f>C22</f>
        <v>-12437044.82</v>
      </c>
    </row>
    <row r="22" spans="1:3" ht="33" customHeight="1" thickBot="1">
      <c r="A22" s="8" t="s">
        <v>529</v>
      </c>
      <c r="B22" s="4" t="s">
        <v>72</v>
      </c>
      <c r="C22" s="149">
        <f>C23</f>
        <v>-12437044.82</v>
      </c>
    </row>
    <row r="23" spans="1:3" ht="39" customHeight="1" thickBot="1">
      <c r="A23" s="8" t="s">
        <v>530</v>
      </c>
      <c r="B23" s="4" t="s">
        <v>74</v>
      </c>
      <c r="C23" s="149">
        <v>-12437044.82</v>
      </c>
    </row>
    <row r="24" spans="1:3" ht="33" customHeight="1" thickBot="1">
      <c r="A24" s="5" t="s">
        <v>531</v>
      </c>
      <c r="B24" s="6" t="s">
        <v>76</v>
      </c>
      <c r="C24" s="148">
        <f>C25</f>
        <v>12568544.82</v>
      </c>
    </row>
    <row r="25" spans="1:3" ht="36" customHeight="1" thickBot="1">
      <c r="A25" s="8" t="s">
        <v>532</v>
      </c>
      <c r="B25" s="4" t="s">
        <v>78</v>
      </c>
      <c r="C25" s="149">
        <f>C26</f>
        <v>12568544.82</v>
      </c>
    </row>
    <row r="26" spans="1:3" ht="33.75" customHeight="1" thickBot="1">
      <c r="A26" s="8" t="s">
        <v>533</v>
      </c>
      <c r="B26" s="4" t="s">
        <v>80</v>
      </c>
      <c r="C26" s="149">
        <f>C27</f>
        <v>12568544.82</v>
      </c>
    </row>
    <row r="27" spans="1:3" ht="34.5" customHeight="1" thickBot="1">
      <c r="A27" s="8" t="s">
        <v>534</v>
      </c>
      <c r="B27" s="4" t="s">
        <v>82</v>
      </c>
      <c r="C27" s="149">
        <v>12568544.82</v>
      </c>
    </row>
    <row r="28" spans="1:4" ht="21.75" customHeight="1" thickBot="1">
      <c r="A28" s="297" t="s">
        <v>83</v>
      </c>
      <c r="B28" s="298"/>
      <c r="C28" s="148">
        <f>C19</f>
        <v>131500</v>
      </c>
      <c r="D28" s="243" t="s">
        <v>535</v>
      </c>
    </row>
  </sheetData>
  <sheetProtection/>
  <mergeCells count="6">
    <mergeCell ref="B2:C2"/>
    <mergeCell ref="A1:C1"/>
    <mergeCell ref="A6:A7"/>
    <mergeCell ref="B6:B7"/>
    <mergeCell ref="A28:B28"/>
    <mergeCell ref="A4:C4"/>
  </mergeCells>
  <printOptions/>
  <pageMargins left="0.7" right="0.7" top="0.36" bottom="0.41" header="0.3" footer="0.3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D27" sqref="D27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94" t="s">
        <v>406</v>
      </c>
      <c r="B1" s="300"/>
      <c r="C1" s="300"/>
      <c r="D1" s="300"/>
      <c r="F1" s="2"/>
    </row>
    <row r="2" spans="1:6" ht="14.25" customHeight="1">
      <c r="A2" s="141"/>
      <c r="B2" s="142"/>
      <c r="C2" s="142"/>
      <c r="D2" s="142" t="s">
        <v>464</v>
      </c>
      <c r="F2" s="2"/>
    </row>
    <row r="3" spans="1:4" ht="32.25" customHeight="1">
      <c r="A3" s="299" t="s">
        <v>407</v>
      </c>
      <c r="B3" s="299"/>
      <c r="C3" s="299"/>
      <c r="D3" s="299"/>
    </row>
    <row r="4" ht="15.75" thickBot="1">
      <c r="D4" s="1" t="s">
        <v>207</v>
      </c>
    </row>
    <row r="5" spans="1:4" ht="15.75" customHeight="1">
      <c r="A5" s="295" t="s">
        <v>40</v>
      </c>
      <c r="B5" s="295" t="s">
        <v>41</v>
      </c>
      <c r="C5" s="11" t="s">
        <v>42</v>
      </c>
      <c r="D5" s="11" t="s">
        <v>42</v>
      </c>
    </row>
    <row r="6" spans="1:4" ht="17.25" customHeight="1" thickBot="1">
      <c r="A6" s="296"/>
      <c r="B6" s="296"/>
      <c r="C6" s="9" t="s">
        <v>408</v>
      </c>
      <c r="D6" s="9" t="s">
        <v>409</v>
      </c>
    </row>
    <row r="7" spans="1:4" ht="47.25" customHeight="1" thickBot="1">
      <c r="A7" s="5" t="s">
        <v>43</v>
      </c>
      <c r="B7" s="6" t="s">
        <v>44</v>
      </c>
      <c r="C7" s="7" t="s">
        <v>39</v>
      </c>
      <c r="D7" s="7" t="s">
        <v>39</v>
      </c>
    </row>
    <row r="8" spans="1:4" ht="43.5" customHeight="1" thickBot="1">
      <c r="A8" s="5" t="s">
        <v>45</v>
      </c>
      <c r="B8" s="6" t="s">
        <v>46</v>
      </c>
      <c r="C8" s="7" t="s">
        <v>39</v>
      </c>
      <c r="D8" s="7" t="s">
        <v>39</v>
      </c>
    </row>
    <row r="9" spans="1:4" ht="49.5" customHeight="1" thickBot="1">
      <c r="A9" s="5" t="s">
        <v>47</v>
      </c>
      <c r="B9" s="6" t="s">
        <v>48</v>
      </c>
      <c r="C9" s="7" t="s">
        <v>39</v>
      </c>
      <c r="D9" s="7" t="s">
        <v>39</v>
      </c>
    </row>
    <row r="10" spans="1:4" ht="48" customHeight="1" thickBot="1">
      <c r="A10" s="8" t="s">
        <v>49</v>
      </c>
      <c r="B10" s="4" t="s">
        <v>50</v>
      </c>
      <c r="C10" s="9" t="s">
        <v>39</v>
      </c>
      <c r="D10" s="9" t="s">
        <v>39</v>
      </c>
    </row>
    <row r="11" spans="1:4" ht="60.75" customHeight="1" thickBot="1">
      <c r="A11" s="5" t="s">
        <v>51</v>
      </c>
      <c r="B11" s="6" t="s">
        <v>52</v>
      </c>
      <c r="C11" s="7" t="s">
        <v>39</v>
      </c>
      <c r="D11" s="7" t="s">
        <v>39</v>
      </c>
    </row>
    <row r="12" spans="1:4" ht="63.75" customHeight="1" thickBot="1">
      <c r="A12" s="8" t="s">
        <v>53</v>
      </c>
      <c r="B12" s="4" t="s">
        <v>54</v>
      </c>
      <c r="C12" s="9" t="s">
        <v>39</v>
      </c>
      <c r="D12" s="9" t="s">
        <v>39</v>
      </c>
    </row>
    <row r="13" spans="1:4" ht="47.25" customHeight="1" thickBot="1">
      <c r="A13" s="5" t="s">
        <v>55</v>
      </c>
      <c r="B13" s="6" t="s">
        <v>56</v>
      </c>
      <c r="C13" s="7" t="s">
        <v>39</v>
      </c>
      <c r="D13" s="7" t="s">
        <v>39</v>
      </c>
    </row>
    <row r="14" spans="1:4" ht="65.25" customHeight="1" thickBot="1">
      <c r="A14" s="5" t="s">
        <v>57</v>
      </c>
      <c r="B14" s="6" t="s">
        <v>58</v>
      </c>
      <c r="C14" s="7" t="s">
        <v>39</v>
      </c>
      <c r="D14" s="7" t="s">
        <v>39</v>
      </c>
    </row>
    <row r="15" spans="1:4" ht="75.75" thickBot="1">
      <c r="A15" s="8" t="s">
        <v>59</v>
      </c>
      <c r="B15" s="4" t="s">
        <v>60</v>
      </c>
      <c r="C15" s="9" t="s">
        <v>39</v>
      </c>
      <c r="D15" s="9" t="s">
        <v>39</v>
      </c>
    </row>
    <row r="16" spans="1:4" ht="72" thickBot="1">
      <c r="A16" s="5" t="s">
        <v>61</v>
      </c>
      <c r="B16" s="6" t="s">
        <v>62</v>
      </c>
      <c r="C16" s="9" t="s">
        <v>39</v>
      </c>
      <c r="D16" s="9" t="s">
        <v>39</v>
      </c>
    </row>
    <row r="17" spans="1:4" ht="64.5" customHeight="1" thickBot="1">
      <c r="A17" s="8" t="s">
        <v>63</v>
      </c>
      <c r="B17" s="4" t="s">
        <v>64</v>
      </c>
      <c r="C17" s="9" t="s">
        <v>39</v>
      </c>
      <c r="D17" s="9" t="s">
        <v>39</v>
      </c>
    </row>
    <row r="18" spans="1:4" ht="33" customHeight="1" thickBot="1">
      <c r="A18" s="5" t="s">
        <v>65</v>
      </c>
      <c r="B18" s="6" t="s">
        <v>66</v>
      </c>
      <c r="C18" s="148">
        <f>C19+C23</f>
        <v>58300</v>
      </c>
      <c r="D18" s="148">
        <f>D19+D23</f>
        <v>59300</v>
      </c>
    </row>
    <row r="19" spans="1:4" ht="31.5" customHeight="1" thickBot="1">
      <c r="A19" s="5" t="s">
        <v>67</v>
      </c>
      <c r="B19" s="6" t="s">
        <v>68</v>
      </c>
      <c r="C19" s="148">
        <f aca="true" t="shared" si="0" ref="C19:D21">C20</f>
        <v>-10418500</v>
      </c>
      <c r="D19" s="148">
        <f t="shared" si="0"/>
        <v>-10797600</v>
      </c>
    </row>
    <row r="20" spans="1:4" ht="32.25" customHeight="1" thickBot="1">
      <c r="A20" s="8" t="s">
        <v>69</v>
      </c>
      <c r="B20" s="4" t="s">
        <v>70</v>
      </c>
      <c r="C20" s="149">
        <f t="shared" si="0"/>
        <v>-10418500</v>
      </c>
      <c r="D20" s="149">
        <f t="shared" si="0"/>
        <v>-10797600</v>
      </c>
    </row>
    <row r="21" spans="1:4" ht="33" customHeight="1" thickBot="1">
      <c r="A21" s="8" t="s">
        <v>71</v>
      </c>
      <c r="B21" s="4" t="s">
        <v>72</v>
      </c>
      <c r="C21" s="149">
        <f t="shared" si="0"/>
        <v>-10418500</v>
      </c>
      <c r="D21" s="149">
        <f t="shared" si="0"/>
        <v>-10797600</v>
      </c>
    </row>
    <row r="22" spans="1:4" ht="39" customHeight="1" thickBot="1">
      <c r="A22" s="8" t="s">
        <v>73</v>
      </c>
      <c r="B22" s="4" t="s">
        <v>74</v>
      </c>
      <c r="C22" s="149">
        <v>-10418500</v>
      </c>
      <c r="D22" s="149">
        <v>-10797600</v>
      </c>
    </row>
    <row r="23" spans="1:4" ht="33" customHeight="1" thickBot="1">
      <c r="A23" s="5" t="s">
        <v>75</v>
      </c>
      <c r="B23" s="6" t="s">
        <v>76</v>
      </c>
      <c r="C23" s="148">
        <f aca="true" t="shared" si="1" ref="C23:D25">C24</f>
        <v>10476800</v>
      </c>
      <c r="D23" s="148">
        <f t="shared" si="1"/>
        <v>10856900</v>
      </c>
    </row>
    <row r="24" spans="1:4" ht="36" customHeight="1" thickBot="1">
      <c r="A24" s="8" t="s">
        <v>77</v>
      </c>
      <c r="B24" s="4" t="s">
        <v>78</v>
      </c>
      <c r="C24" s="149">
        <f t="shared" si="1"/>
        <v>10476800</v>
      </c>
      <c r="D24" s="149">
        <f t="shared" si="1"/>
        <v>10856900</v>
      </c>
    </row>
    <row r="25" spans="1:4" ht="33.75" customHeight="1" thickBot="1">
      <c r="A25" s="8" t="s">
        <v>79</v>
      </c>
      <c r="B25" s="4" t="s">
        <v>80</v>
      </c>
      <c r="C25" s="149">
        <f t="shared" si="1"/>
        <v>10476800</v>
      </c>
      <c r="D25" s="149">
        <f t="shared" si="1"/>
        <v>10856900</v>
      </c>
    </row>
    <row r="26" spans="1:4" ht="34.5" customHeight="1" thickBot="1">
      <c r="A26" s="8" t="s">
        <v>81</v>
      </c>
      <c r="B26" s="4" t="s">
        <v>82</v>
      </c>
      <c r="C26" s="149">
        <v>10476800</v>
      </c>
      <c r="D26" s="149">
        <v>10856900</v>
      </c>
    </row>
    <row r="27" spans="1:4" ht="21.75" customHeight="1" thickBot="1">
      <c r="A27" s="297" t="s">
        <v>83</v>
      </c>
      <c r="B27" s="298"/>
      <c r="C27" s="148">
        <f>C18</f>
        <v>58300</v>
      </c>
      <c r="D27" s="148">
        <f>D18</f>
        <v>59300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10">
      <selection activeCell="A3" sqref="A3:C3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301" t="s">
        <v>410</v>
      </c>
      <c r="B1" s="302"/>
      <c r="C1" s="302"/>
    </row>
    <row r="2" spans="1:3" ht="18" customHeight="1">
      <c r="A2" s="143"/>
      <c r="B2" s="144"/>
      <c r="C2" s="144" t="s">
        <v>512</v>
      </c>
    </row>
    <row r="3" spans="1:3" ht="15.75">
      <c r="A3" s="309" t="s">
        <v>97</v>
      </c>
      <c r="B3" s="309"/>
      <c r="C3" s="309"/>
    </row>
    <row r="4" spans="1:3" ht="57.75" customHeight="1">
      <c r="A4" s="299" t="s">
        <v>411</v>
      </c>
      <c r="B4" s="315"/>
      <c r="C4" s="315"/>
    </row>
    <row r="5" spans="1:3" ht="16.5" thickBot="1">
      <c r="A5" s="314" t="s">
        <v>212</v>
      </c>
      <c r="B5" s="314"/>
      <c r="C5" s="314"/>
    </row>
    <row r="6" spans="1:3" ht="15.75" thickBot="1">
      <c r="A6" s="19"/>
      <c r="B6" s="16"/>
      <c r="C6" s="16"/>
    </row>
    <row r="7" spans="1:3" ht="36" customHeight="1">
      <c r="A7" s="312" t="s">
        <v>96</v>
      </c>
      <c r="B7" s="313"/>
      <c r="C7" s="306" t="s">
        <v>214</v>
      </c>
    </row>
    <row r="8" spans="1:3" ht="15.75" customHeight="1">
      <c r="A8" s="22" t="s">
        <v>84</v>
      </c>
      <c r="B8" s="303" t="s">
        <v>213</v>
      </c>
      <c r="C8" s="307"/>
    </row>
    <row r="9" spans="1:3" ht="15.75" customHeight="1">
      <c r="A9" s="23" t="s">
        <v>85</v>
      </c>
      <c r="B9" s="304"/>
      <c r="C9" s="307"/>
    </row>
    <row r="10" spans="1:3" ht="16.5" thickBot="1">
      <c r="A10" s="24" t="s">
        <v>86</v>
      </c>
      <c r="B10" s="305"/>
      <c r="C10" s="308"/>
    </row>
    <row r="11" spans="1:3" ht="36" customHeight="1" thickBot="1">
      <c r="A11" s="20" t="s">
        <v>215</v>
      </c>
      <c r="B11" s="310" t="s">
        <v>216</v>
      </c>
      <c r="C11" s="311"/>
    </row>
    <row r="12" spans="1:3" ht="67.5" customHeight="1" thickBot="1">
      <c r="A12" s="135" t="s">
        <v>215</v>
      </c>
      <c r="B12" s="136" t="s">
        <v>272</v>
      </c>
      <c r="C12" s="136" t="s">
        <v>217</v>
      </c>
    </row>
    <row r="13" spans="1:6" ht="50.25" customHeight="1" thickBot="1">
      <c r="A13" s="20" t="s">
        <v>215</v>
      </c>
      <c r="B13" s="14" t="s">
        <v>87</v>
      </c>
      <c r="C13" s="14" t="s">
        <v>218</v>
      </c>
      <c r="F13" s="18"/>
    </row>
    <row r="14" spans="1:6" ht="36" customHeight="1" thickBot="1">
      <c r="A14" s="20" t="s">
        <v>215</v>
      </c>
      <c r="B14" s="82" t="s">
        <v>219</v>
      </c>
      <c r="C14" s="83" t="s">
        <v>220</v>
      </c>
      <c r="F14" s="18"/>
    </row>
    <row r="15" spans="1:3" ht="18.75" customHeight="1" thickBot="1">
      <c r="A15" s="20" t="s">
        <v>215</v>
      </c>
      <c r="B15" s="14" t="s">
        <v>88</v>
      </c>
      <c r="C15" s="14" t="s">
        <v>221</v>
      </c>
    </row>
    <row r="16" spans="1:3" ht="68.25" customHeight="1" thickBot="1">
      <c r="A16" s="20" t="s">
        <v>215</v>
      </c>
      <c r="B16" s="14" t="s">
        <v>89</v>
      </c>
      <c r="C16" s="14" t="s">
        <v>222</v>
      </c>
    </row>
    <row r="17" spans="1:3" ht="66" customHeight="1" thickBot="1">
      <c r="A17" s="20" t="s">
        <v>215</v>
      </c>
      <c r="B17" s="14" t="s">
        <v>90</v>
      </c>
      <c r="C17" s="14" t="s">
        <v>223</v>
      </c>
    </row>
    <row r="18" spans="1:3" ht="67.5" customHeight="1" thickBot="1">
      <c r="A18" s="20" t="s">
        <v>215</v>
      </c>
      <c r="B18" s="14" t="s">
        <v>91</v>
      </c>
      <c r="C18" s="14" t="s">
        <v>224</v>
      </c>
    </row>
    <row r="19" spans="1:3" ht="68.25" customHeight="1" thickBot="1">
      <c r="A19" s="20" t="s">
        <v>215</v>
      </c>
      <c r="B19" s="14" t="s">
        <v>92</v>
      </c>
      <c r="C19" s="14" t="s">
        <v>225</v>
      </c>
    </row>
    <row r="20" spans="1:3" ht="21.75" customHeight="1" thickBot="1">
      <c r="A20" s="20" t="s">
        <v>215</v>
      </c>
      <c r="B20" s="14" t="s">
        <v>93</v>
      </c>
      <c r="C20" s="14" t="s">
        <v>226</v>
      </c>
    </row>
    <row r="21" spans="1:3" ht="20.25" customHeight="1" thickBot="1">
      <c r="A21" s="20" t="s">
        <v>215</v>
      </c>
      <c r="B21" s="14" t="s">
        <v>94</v>
      </c>
      <c r="C21" s="14" t="s">
        <v>227</v>
      </c>
    </row>
    <row r="22" spans="1:3" ht="36" customHeight="1" thickBot="1">
      <c r="A22" s="20" t="s">
        <v>215</v>
      </c>
      <c r="B22" s="14" t="s">
        <v>510</v>
      </c>
      <c r="C22" s="14" t="s">
        <v>137</v>
      </c>
    </row>
    <row r="23" spans="1:3" ht="38.25" customHeight="1" thickBot="1">
      <c r="A23" s="20" t="s">
        <v>215</v>
      </c>
      <c r="B23" s="14" t="s">
        <v>465</v>
      </c>
      <c r="C23" s="14" t="s">
        <v>466</v>
      </c>
    </row>
    <row r="24" spans="1:3" ht="19.5" customHeight="1" thickBot="1">
      <c r="A24" s="20" t="s">
        <v>215</v>
      </c>
      <c r="B24" s="14" t="s">
        <v>367</v>
      </c>
      <c r="C24" s="14" t="s">
        <v>228</v>
      </c>
    </row>
    <row r="25" spans="1:3" ht="35.25" customHeight="1" thickBot="1">
      <c r="A25" s="20" t="s">
        <v>215</v>
      </c>
      <c r="B25" s="14" t="s">
        <v>368</v>
      </c>
      <c r="C25" s="14" t="s">
        <v>229</v>
      </c>
    </row>
    <row r="26" spans="1:3" ht="35.25" customHeight="1" thickBot="1">
      <c r="A26" s="20" t="s">
        <v>215</v>
      </c>
      <c r="B26" s="14" t="s">
        <v>369</v>
      </c>
      <c r="C26" s="140" t="s">
        <v>230</v>
      </c>
    </row>
    <row r="27" spans="1:3" ht="16.5" customHeight="1" thickBot="1">
      <c r="A27" s="20" t="s">
        <v>215</v>
      </c>
      <c r="B27" s="14" t="s">
        <v>370</v>
      </c>
      <c r="C27" s="14" t="s">
        <v>231</v>
      </c>
    </row>
    <row r="28" spans="1:3" ht="48" customHeight="1" thickBot="1">
      <c r="A28" s="20" t="s">
        <v>215</v>
      </c>
      <c r="B28" s="14" t="s">
        <v>371</v>
      </c>
      <c r="C28" s="14" t="s">
        <v>232</v>
      </c>
    </row>
    <row r="29" spans="1:3" ht="54" customHeight="1" thickBot="1">
      <c r="A29" s="25" t="s">
        <v>215</v>
      </c>
      <c r="B29" s="26" t="s">
        <v>372</v>
      </c>
      <c r="C29" s="26" t="s">
        <v>233</v>
      </c>
    </row>
    <row r="30" spans="1:3" ht="24" customHeight="1" thickBot="1">
      <c r="A30" s="20" t="s">
        <v>215</v>
      </c>
      <c r="B30" s="14" t="s">
        <v>373</v>
      </c>
      <c r="C30" s="14" t="s">
        <v>234</v>
      </c>
    </row>
    <row r="31" spans="1:3" ht="31.5" customHeight="1" thickBot="1">
      <c r="A31" s="20" t="s">
        <v>215</v>
      </c>
      <c r="B31" s="14" t="s">
        <v>374</v>
      </c>
      <c r="C31" s="14" t="s">
        <v>235</v>
      </c>
    </row>
    <row r="32" spans="1:3" ht="82.5" customHeight="1" thickBot="1">
      <c r="A32" s="20" t="s">
        <v>215</v>
      </c>
      <c r="B32" s="14" t="s">
        <v>95</v>
      </c>
      <c r="C32" s="14" t="s">
        <v>236</v>
      </c>
    </row>
    <row r="33" spans="1:3" ht="52.5" customHeight="1" thickBot="1">
      <c r="A33" s="20" t="s">
        <v>215</v>
      </c>
      <c r="B33" s="14" t="s">
        <v>375</v>
      </c>
      <c r="C33" s="14" t="s">
        <v>237</v>
      </c>
    </row>
    <row r="34" spans="1:3" ht="35.25" customHeight="1" thickBot="1">
      <c r="A34" s="20" t="s">
        <v>215</v>
      </c>
      <c r="B34" s="14" t="s">
        <v>377</v>
      </c>
      <c r="C34" s="150" t="s">
        <v>376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20" t="s">
        <v>238</v>
      </c>
      <c r="B2" s="320"/>
      <c r="C2" s="320"/>
    </row>
    <row r="3" ht="15.75" thickBot="1"/>
    <row r="4" spans="1:3" ht="35.25" customHeight="1">
      <c r="A4" s="316" t="s">
        <v>239</v>
      </c>
      <c r="B4" s="317"/>
      <c r="C4" s="318" t="s">
        <v>242</v>
      </c>
    </row>
    <row r="5" spans="1:3" ht="56.25" customHeight="1" thickBot="1">
      <c r="A5" s="29" t="s">
        <v>240</v>
      </c>
      <c r="B5" s="28" t="s">
        <v>241</v>
      </c>
      <c r="C5" s="319"/>
    </row>
    <row r="6" spans="1:3" ht="32.25" thickBot="1">
      <c r="A6" s="17" t="s">
        <v>215</v>
      </c>
      <c r="B6" s="151" t="s">
        <v>98</v>
      </c>
      <c r="C6" s="152" t="s">
        <v>243</v>
      </c>
    </row>
    <row r="7" spans="1:3" ht="32.25" customHeight="1" thickBot="1">
      <c r="A7" s="17" t="s">
        <v>215</v>
      </c>
      <c r="B7" s="153" t="s">
        <v>99</v>
      </c>
      <c r="C7" s="154" t="s">
        <v>46</v>
      </c>
    </row>
    <row r="8" spans="1:3" ht="36.75" customHeight="1" thickBot="1">
      <c r="A8" s="17" t="s">
        <v>215</v>
      </c>
      <c r="B8" s="155" t="s">
        <v>100</v>
      </c>
      <c r="C8" s="156" t="s">
        <v>48</v>
      </c>
    </row>
    <row r="9" spans="1:3" ht="53.25" customHeight="1" thickBot="1">
      <c r="A9" s="17" t="s">
        <v>215</v>
      </c>
      <c r="B9" s="155" t="s">
        <v>101</v>
      </c>
      <c r="C9" s="156" t="s">
        <v>244</v>
      </c>
    </row>
    <row r="10" spans="1:3" ht="35.25" customHeight="1" thickBot="1">
      <c r="A10" s="17" t="s">
        <v>215</v>
      </c>
      <c r="B10" s="155" t="s">
        <v>102</v>
      </c>
      <c r="C10" s="156" t="s">
        <v>52</v>
      </c>
    </row>
    <row r="11" spans="1:3" ht="48.75" customHeight="1" thickBot="1">
      <c r="A11" s="17" t="s">
        <v>215</v>
      </c>
      <c r="B11" s="155" t="s">
        <v>103</v>
      </c>
      <c r="C11" s="156" t="s">
        <v>245</v>
      </c>
    </row>
    <row r="12" spans="1:3" ht="39" customHeight="1" thickBot="1">
      <c r="A12" s="17" t="s">
        <v>215</v>
      </c>
      <c r="B12" s="153" t="s">
        <v>104</v>
      </c>
      <c r="C12" s="154" t="s">
        <v>105</v>
      </c>
    </row>
    <row r="13" spans="1:3" ht="53.25" customHeight="1" thickBot="1">
      <c r="A13" s="17" t="s">
        <v>215</v>
      </c>
      <c r="B13" s="155" t="s">
        <v>106</v>
      </c>
      <c r="C13" s="156" t="s">
        <v>58</v>
      </c>
    </row>
    <row r="14" spans="1:3" ht="51.75" customHeight="1" thickBot="1">
      <c r="A14" s="17" t="s">
        <v>215</v>
      </c>
      <c r="B14" s="155" t="s">
        <v>107</v>
      </c>
      <c r="C14" s="156" t="s">
        <v>246</v>
      </c>
    </row>
    <row r="15" spans="1:3" ht="53.25" customHeight="1" thickBot="1">
      <c r="A15" s="17" t="s">
        <v>215</v>
      </c>
      <c r="B15" s="155" t="s">
        <v>108</v>
      </c>
      <c r="C15" s="156" t="s">
        <v>62</v>
      </c>
    </row>
    <row r="16" spans="1:3" ht="55.5" customHeight="1" thickBot="1">
      <c r="A16" s="17" t="s">
        <v>215</v>
      </c>
      <c r="B16" s="155" t="s">
        <v>109</v>
      </c>
      <c r="C16" s="156" t="s">
        <v>247</v>
      </c>
    </row>
    <row r="17" spans="1:3" ht="33.75" customHeight="1" thickBot="1">
      <c r="A17" s="17" t="s">
        <v>215</v>
      </c>
      <c r="B17" s="153" t="s">
        <v>248</v>
      </c>
      <c r="C17" s="154" t="s">
        <v>66</v>
      </c>
    </row>
    <row r="18" spans="1:3" ht="18" customHeight="1" thickBot="1">
      <c r="A18" s="17" t="s">
        <v>215</v>
      </c>
      <c r="B18" s="153" t="s">
        <v>110</v>
      </c>
      <c r="C18" s="157" t="s">
        <v>111</v>
      </c>
    </row>
    <row r="19" spans="1:3" ht="16.5" customHeight="1" thickBot="1">
      <c r="A19" s="17" t="s">
        <v>215</v>
      </c>
      <c r="B19" s="155" t="s">
        <v>112</v>
      </c>
      <c r="C19" s="158" t="s">
        <v>113</v>
      </c>
    </row>
    <row r="20" spans="1:3" ht="35.25" customHeight="1" thickBot="1">
      <c r="A20" s="17" t="s">
        <v>215</v>
      </c>
      <c r="B20" s="155" t="s">
        <v>114</v>
      </c>
      <c r="C20" s="158" t="s">
        <v>115</v>
      </c>
    </row>
    <row r="21" spans="1:3" ht="31.5" customHeight="1" thickBot="1">
      <c r="A21" s="17" t="s">
        <v>215</v>
      </c>
      <c r="B21" s="155" t="s">
        <v>116</v>
      </c>
      <c r="C21" s="158" t="s">
        <v>249</v>
      </c>
    </row>
    <row r="22" spans="1:3" ht="22.5" customHeight="1" thickBot="1">
      <c r="A22" s="17" t="s">
        <v>215</v>
      </c>
      <c r="B22" s="153" t="s">
        <v>117</v>
      </c>
      <c r="C22" s="154" t="s">
        <v>118</v>
      </c>
    </row>
    <row r="23" spans="1:3" ht="21.75" customHeight="1" thickBot="1">
      <c r="A23" s="17" t="s">
        <v>215</v>
      </c>
      <c r="B23" s="155" t="s">
        <v>119</v>
      </c>
      <c r="C23" s="156" t="s">
        <v>250</v>
      </c>
    </row>
    <row r="24" spans="1:3" ht="35.25" customHeight="1" thickBot="1">
      <c r="A24" s="17" t="s">
        <v>215</v>
      </c>
      <c r="B24" s="155" t="s">
        <v>251</v>
      </c>
      <c r="C24" s="156" t="s">
        <v>252</v>
      </c>
    </row>
    <row r="25" spans="1:3" ht="34.5" customHeight="1" thickBot="1">
      <c r="A25" s="17" t="s">
        <v>215</v>
      </c>
      <c r="B25" s="155" t="s">
        <v>120</v>
      </c>
      <c r="C25" s="156" t="s">
        <v>253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view="pageBreakPreview" zoomScaleSheetLayoutView="100" zoomScalePageLayoutView="0" workbookViewId="0" topLeftCell="A65">
      <selection activeCell="C8" sqref="C8"/>
    </sheetView>
  </sheetViews>
  <sheetFormatPr defaultColWidth="9.140625" defaultRowHeight="15"/>
  <cols>
    <col min="1" max="1" width="32.140625" style="84" customWidth="1"/>
    <col min="2" max="2" width="74.00390625" style="84" customWidth="1"/>
    <col min="3" max="3" width="16.28125" style="85" customWidth="1"/>
    <col min="4" max="4" width="3.421875" style="0" customWidth="1"/>
  </cols>
  <sheetData>
    <row r="1" spans="1:3" ht="118.5" customHeight="1">
      <c r="A1" s="323" t="s">
        <v>592</v>
      </c>
      <c r="B1" s="324"/>
      <c r="C1" s="324"/>
    </row>
    <row r="2" spans="1:3" ht="51.75" customHeight="1">
      <c r="A2" s="145"/>
      <c r="B2" s="329" t="s">
        <v>536</v>
      </c>
      <c r="C2" s="301"/>
    </row>
    <row r="3" spans="1:3" ht="30.75" customHeight="1">
      <c r="A3" s="321" t="s">
        <v>412</v>
      </c>
      <c r="B3" s="322"/>
      <c r="C3" s="322"/>
    </row>
    <row r="4" ht="15" customHeight="1" thickBot="1">
      <c r="C4" s="85" t="s">
        <v>207</v>
      </c>
    </row>
    <row r="5" spans="1:3" ht="17.25" customHeight="1">
      <c r="A5" s="80" t="s">
        <v>121</v>
      </c>
      <c r="B5" s="327" t="s">
        <v>123</v>
      </c>
      <c r="C5" s="325" t="s">
        <v>296</v>
      </c>
    </row>
    <row r="6" spans="1:3" ht="33.75" customHeight="1" thickBot="1">
      <c r="A6" s="81" t="s">
        <v>122</v>
      </c>
      <c r="B6" s="328"/>
      <c r="C6" s="326"/>
    </row>
    <row r="7" spans="1:3" ht="24" customHeight="1" thickBot="1">
      <c r="A7" s="151" t="s">
        <v>124</v>
      </c>
      <c r="B7" s="152" t="s">
        <v>254</v>
      </c>
      <c r="C7" s="159">
        <f>C8+C11+C16+C19+C27+C30+C36+C47</f>
        <v>2215100</v>
      </c>
    </row>
    <row r="8" spans="1:3" ht="20.25" customHeight="1" thickBot="1">
      <c r="A8" s="153" t="s">
        <v>125</v>
      </c>
      <c r="B8" s="154" t="s">
        <v>255</v>
      </c>
      <c r="C8" s="160">
        <f>C9</f>
        <v>758400</v>
      </c>
    </row>
    <row r="9" spans="1:3" ht="21.75" customHeight="1" thickBot="1">
      <c r="A9" s="155" t="s">
        <v>126</v>
      </c>
      <c r="B9" s="156" t="s">
        <v>127</v>
      </c>
      <c r="C9" s="161">
        <f>C10</f>
        <v>758400</v>
      </c>
    </row>
    <row r="10" spans="1:3" s="72" customFormat="1" ht="67.5" customHeight="1" thickBot="1">
      <c r="A10" s="155" t="s">
        <v>128</v>
      </c>
      <c r="B10" s="156" t="s">
        <v>291</v>
      </c>
      <c r="C10" s="161">
        <v>758400</v>
      </c>
    </row>
    <row r="11" spans="1:3" s="72" customFormat="1" ht="32.25" customHeight="1" thickBot="1">
      <c r="A11" s="153" t="s">
        <v>3</v>
      </c>
      <c r="B11" s="154" t="s">
        <v>4</v>
      </c>
      <c r="C11" s="160">
        <f>C12</f>
        <v>391200</v>
      </c>
    </row>
    <row r="12" spans="1:3" s="72" customFormat="1" ht="33.75" customHeight="1" thickBot="1">
      <c r="A12" s="155" t="s">
        <v>256</v>
      </c>
      <c r="B12" s="156" t="s">
        <v>257</v>
      </c>
      <c r="C12" s="161">
        <f>C13+C14+C15</f>
        <v>391200</v>
      </c>
    </row>
    <row r="13" spans="1:3" s="72" customFormat="1" ht="64.5" customHeight="1" thickBot="1">
      <c r="A13" s="155" t="s">
        <v>0</v>
      </c>
      <c r="B13" s="156" t="s">
        <v>9</v>
      </c>
      <c r="C13" s="161">
        <v>195000</v>
      </c>
    </row>
    <row r="14" spans="1:3" s="72" customFormat="1" ht="75" customHeight="1" thickBot="1">
      <c r="A14" s="155" t="s">
        <v>1</v>
      </c>
      <c r="B14" s="156" t="s">
        <v>10</v>
      </c>
      <c r="C14" s="161">
        <v>1200</v>
      </c>
    </row>
    <row r="15" spans="1:3" s="72" customFormat="1" ht="63" customHeight="1" thickBot="1">
      <c r="A15" s="155" t="s">
        <v>2</v>
      </c>
      <c r="B15" s="156" t="s">
        <v>11</v>
      </c>
      <c r="C15" s="161">
        <v>195000</v>
      </c>
    </row>
    <row r="16" spans="1:3" s="72" customFormat="1" ht="15.75" customHeight="1" thickBot="1">
      <c r="A16" s="153" t="s">
        <v>258</v>
      </c>
      <c r="B16" s="154" t="s">
        <v>259</v>
      </c>
      <c r="C16" s="160">
        <f>C17</f>
        <v>116500</v>
      </c>
    </row>
    <row r="17" spans="1:3" ht="19.5" customHeight="1" thickBot="1">
      <c r="A17" s="155" t="s">
        <v>260</v>
      </c>
      <c r="B17" s="156" t="s">
        <v>261</v>
      </c>
      <c r="C17" s="161">
        <f>C18</f>
        <v>116500</v>
      </c>
    </row>
    <row r="18" spans="1:3" ht="19.5" customHeight="1" thickBot="1">
      <c r="A18" s="155" t="s">
        <v>262</v>
      </c>
      <c r="B18" s="156" t="s">
        <v>261</v>
      </c>
      <c r="C18" s="161">
        <v>116500</v>
      </c>
    </row>
    <row r="19" spans="1:3" s="72" customFormat="1" ht="18.75" customHeight="1" thickBot="1">
      <c r="A19" s="153" t="s">
        <v>129</v>
      </c>
      <c r="B19" s="154" t="s">
        <v>263</v>
      </c>
      <c r="C19" s="160">
        <f>C20+C22</f>
        <v>620000</v>
      </c>
    </row>
    <row r="20" spans="1:3" ht="18.75" customHeight="1" thickBot="1">
      <c r="A20" s="155" t="s">
        <v>130</v>
      </c>
      <c r="B20" s="156" t="s">
        <v>264</v>
      </c>
      <c r="C20" s="161">
        <f>C21</f>
        <v>75000</v>
      </c>
    </row>
    <row r="21" spans="1:3" ht="42" customHeight="1" thickBot="1">
      <c r="A21" s="155" t="s">
        <v>131</v>
      </c>
      <c r="B21" s="156" t="s">
        <v>265</v>
      </c>
      <c r="C21" s="161">
        <v>75000</v>
      </c>
    </row>
    <row r="22" spans="1:3" s="72" customFormat="1" ht="15.75" customHeight="1" thickBot="1">
      <c r="A22" s="155" t="s">
        <v>132</v>
      </c>
      <c r="B22" s="156" t="s">
        <v>133</v>
      </c>
      <c r="C22" s="160">
        <f>C24+C26</f>
        <v>545000</v>
      </c>
    </row>
    <row r="23" spans="1:3" ht="13.5" customHeight="1" thickBot="1">
      <c r="A23" s="155" t="s">
        <v>31</v>
      </c>
      <c r="B23" s="156" t="s">
        <v>266</v>
      </c>
      <c r="C23" s="161">
        <f>C24</f>
        <v>431000</v>
      </c>
    </row>
    <row r="24" spans="1:3" s="72" customFormat="1" ht="33" customHeight="1" thickBot="1">
      <c r="A24" s="155" t="s">
        <v>30</v>
      </c>
      <c r="B24" s="156" t="s">
        <v>7</v>
      </c>
      <c r="C24" s="161">
        <v>431000</v>
      </c>
    </row>
    <row r="25" spans="1:3" s="72" customFormat="1" ht="20.25" customHeight="1" thickBot="1">
      <c r="A25" s="155" t="s">
        <v>33</v>
      </c>
      <c r="B25" s="156" t="s">
        <v>267</v>
      </c>
      <c r="C25" s="161">
        <f>C26</f>
        <v>114000</v>
      </c>
    </row>
    <row r="26" spans="1:3" s="72" customFormat="1" ht="33.75" customHeight="1" thickBot="1">
      <c r="A26" s="155" t="s">
        <v>32</v>
      </c>
      <c r="B26" s="156" t="s">
        <v>8</v>
      </c>
      <c r="C26" s="161">
        <v>114000</v>
      </c>
    </row>
    <row r="27" spans="1:3" s="18" customFormat="1" ht="23.25" customHeight="1" thickBot="1">
      <c r="A27" s="153" t="s">
        <v>268</v>
      </c>
      <c r="B27" s="154" t="s">
        <v>269</v>
      </c>
      <c r="C27" s="160">
        <f>C28</f>
        <v>7000</v>
      </c>
    </row>
    <row r="28" spans="1:3" s="52" customFormat="1" ht="52.5" customHeight="1" thickBot="1">
      <c r="A28" s="155" t="s">
        <v>270</v>
      </c>
      <c r="B28" s="156" t="s">
        <v>271</v>
      </c>
      <c r="C28" s="161">
        <f>C29</f>
        <v>7000</v>
      </c>
    </row>
    <row r="29" spans="1:3" s="52" customFormat="1" ht="76.5" customHeight="1" thickBot="1">
      <c r="A29" s="155" t="s">
        <v>272</v>
      </c>
      <c r="B29" s="156" t="s">
        <v>273</v>
      </c>
      <c r="C29" s="161">
        <v>7000</v>
      </c>
    </row>
    <row r="30" spans="1:3" s="52" customFormat="1" ht="48" customHeight="1" thickBot="1">
      <c r="A30" s="153" t="s">
        <v>274</v>
      </c>
      <c r="B30" s="154" t="s">
        <v>275</v>
      </c>
      <c r="C30" s="160">
        <f>+C31</f>
        <v>85000</v>
      </c>
    </row>
    <row r="31" spans="1:3" ht="79.5" customHeight="1" thickBot="1">
      <c r="A31" s="155" t="s">
        <v>276</v>
      </c>
      <c r="B31" s="156" t="s">
        <v>277</v>
      </c>
      <c r="C31" s="161">
        <f>+C34+C32</f>
        <v>85000</v>
      </c>
    </row>
    <row r="32" spans="1:3" ht="63.75" customHeight="1" thickBot="1">
      <c r="A32" s="155" t="s">
        <v>574</v>
      </c>
      <c r="B32" s="283" t="s">
        <v>575</v>
      </c>
      <c r="C32" s="161">
        <f>C33</f>
        <v>66000</v>
      </c>
    </row>
    <row r="33" spans="1:3" ht="64.5" customHeight="1" thickBot="1">
      <c r="A33" s="155" t="s">
        <v>577</v>
      </c>
      <c r="B33" s="283" t="s">
        <v>576</v>
      </c>
      <c r="C33" s="161">
        <v>66000</v>
      </c>
    </row>
    <row r="34" spans="1:3" ht="78" customHeight="1" thickBot="1">
      <c r="A34" s="155" t="s">
        <v>278</v>
      </c>
      <c r="B34" s="156" t="s">
        <v>279</v>
      </c>
      <c r="C34" s="161">
        <f>C35</f>
        <v>19000</v>
      </c>
    </row>
    <row r="35" spans="1:3" s="72" customFormat="1" ht="60" customHeight="1" thickBot="1">
      <c r="A35" s="155" t="s">
        <v>87</v>
      </c>
      <c r="B35" s="156" t="s">
        <v>280</v>
      </c>
      <c r="C35" s="161">
        <v>19000</v>
      </c>
    </row>
    <row r="36" spans="1:3" s="72" customFormat="1" ht="38.25" customHeight="1" thickBot="1">
      <c r="A36" s="153" t="s">
        <v>281</v>
      </c>
      <c r="B36" s="154" t="s">
        <v>365</v>
      </c>
      <c r="C36" s="160">
        <f>C41+C37</f>
        <v>224000</v>
      </c>
    </row>
    <row r="37" spans="1:3" s="72" customFormat="1" ht="27.75" customHeight="1" thickBot="1">
      <c r="A37" s="155" t="s">
        <v>578</v>
      </c>
      <c r="B37" s="156" t="s">
        <v>579</v>
      </c>
      <c r="C37" s="161">
        <f>C38</f>
        <v>17000</v>
      </c>
    </row>
    <row r="38" spans="1:3" s="72" customFormat="1" ht="26.25" customHeight="1" thickBot="1">
      <c r="A38" s="155" t="s">
        <v>581</v>
      </c>
      <c r="B38" s="156" t="s">
        <v>582</v>
      </c>
      <c r="C38" s="161">
        <f>C39</f>
        <v>17000</v>
      </c>
    </row>
    <row r="39" spans="1:3" s="72" customFormat="1" ht="38.25" customHeight="1" thickBot="1">
      <c r="A39" s="155" t="s">
        <v>580</v>
      </c>
      <c r="B39" s="284" t="s">
        <v>583</v>
      </c>
      <c r="C39" s="161">
        <f>C40</f>
        <v>17000</v>
      </c>
    </row>
    <row r="40" spans="1:3" s="72" customFormat="1" ht="38.25" customHeight="1" thickBot="1">
      <c r="A40" s="155" t="s">
        <v>584</v>
      </c>
      <c r="B40" s="284" t="s">
        <v>585</v>
      </c>
      <c r="C40" s="161">
        <v>17000</v>
      </c>
    </row>
    <row r="41" spans="1:9" s="72" customFormat="1" ht="18" customHeight="1" thickBot="1">
      <c r="A41" s="155" t="s">
        <v>283</v>
      </c>
      <c r="B41" s="156" t="s">
        <v>284</v>
      </c>
      <c r="C41" s="161">
        <f>C42+C44</f>
        <v>207000</v>
      </c>
      <c r="F41" s="112"/>
      <c r="G41" s="112"/>
      <c r="H41" s="112"/>
      <c r="I41" s="112"/>
    </row>
    <row r="42" spans="1:9" s="72" customFormat="1" ht="25.5" customHeight="1" thickBot="1">
      <c r="A42" s="155" t="s">
        <v>285</v>
      </c>
      <c r="B42" s="156" t="s">
        <v>286</v>
      </c>
      <c r="C42" s="161">
        <f>C43</f>
        <v>180000</v>
      </c>
      <c r="F42" s="112"/>
      <c r="G42" s="112"/>
      <c r="H42" s="112"/>
      <c r="I42" s="112"/>
    </row>
    <row r="43" spans="1:9" s="72" customFormat="1" ht="32.25" customHeight="1" thickBot="1">
      <c r="A43" s="155" t="s">
        <v>287</v>
      </c>
      <c r="B43" s="156" t="s">
        <v>220</v>
      </c>
      <c r="C43" s="161">
        <v>180000</v>
      </c>
      <c r="F43" s="112"/>
      <c r="G43" s="112"/>
      <c r="H43" s="112"/>
      <c r="I43" s="112"/>
    </row>
    <row r="44" spans="1:9" s="72" customFormat="1" ht="23.25" customHeight="1" thickBot="1">
      <c r="A44" s="155" t="s">
        <v>586</v>
      </c>
      <c r="B44" s="156" t="s">
        <v>587</v>
      </c>
      <c r="C44" s="161">
        <f>C45</f>
        <v>27000</v>
      </c>
      <c r="F44" s="112"/>
      <c r="G44" s="112"/>
      <c r="H44" s="112"/>
      <c r="I44" s="112"/>
    </row>
    <row r="45" spans="1:9" s="72" customFormat="1" ht="22.5" customHeight="1" thickBot="1">
      <c r="A45" s="155" t="s">
        <v>588</v>
      </c>
      <c r="B45" s="285" t="s">
        <v>589</v>
      </c>
      <c r="C45" s="161">
        <f>C46</f>
        <v>27000</v>
      </c>
      <c r="F45" s="112"/>
      <c r="G45" s="112"/>
      <c r="H45" s="112"/>
      <c r="I45" s="112"/>
    </row>
    <row r="46" spans="1:9" s="72" customFormat="1" ht="22.5" customHeight="1" thickBot="1">
      <c r="A46" s="155" t="s">
        <v>88</v>
      </c>
      <c r="B46" s="285" t="s">
        <v>590</v>
      </c>
      <c r="C46" s="161">
        <v>27000</v>
      </c>
      <c r="F46" s="112"/>
      <c r="G46" s="112"/>
      <c r="H46" s="112"/>
      <c r="I46" s="112"/>
    </row>
    <row r="47" spans="1:9" s="72" customFormat="1" ht="22.5" customHeight="1" thickBot="1">
      <c r="A47" s="153" t="s">
        <v>593</v>
      </c>
      <c r="B47" s="355" t="s">
        <v>594</v>
      </c>
      <c r="C47" s="161">
        <f>C48</f>
        <v>13000</v>
      </c>
      <c r="F47" s="112"/>
      <c r="G47" s="112"/>
      <c r="H47" s="112"/>
      <c r="I47" s="112"/>
    </row>
    <row r="48" spans="1:9" s="72" customFormat="1" ht="44.25" customHeight="1" thickBot="1">
      <c r="A48" s="155" t="s">
        <v>596</v>
      </c>
      <c r="B48" s="284" t="s">
        <v>595</v>
      </c>
      <c r="C48" s="161">
        <f>C49</f>
        <v>13000</v>
      </c>
      <c r="F48" s="112"/>
      <c r="G48" s="112"/>
      <c r="H48" s="112"/>
      <c r="I48" s="112"/>
    </row>
    <row r="49" spans="1:9" s="72" customFormat="1" ht="47.25" customHeight="1" thickBot="1">
      <c r="A49" s="155" t="s">
        <v>597</v>
      </c>
      <c r="B49" s="284" t="s">
        <v>598</v>
      </c>
      <c r="C49" s="161">
        <v>13000</v>
      </c>
      <c r="F49" s="112"/>
      <c r="G49" s="112"/>
      <c r="H49" s="112"/>
      <c r="I49" s="112"/>
    </row>
    <row r="50" spans="1:3" ht="21" customHeight="1" thickBot="1">
      <c r="A50" s="153" t="s">
        <v>134</v>
      </c>
      <c r="B50" s="154" t="s">
        <v>135</v>
      </c>
      <c r="C50" s="160">
        <f>C51+C58+C65+C55</f>
        <v>10221944.82</v>
      </c>
    </row>
    <row r="51" spans="1:3" s="73" customFormat="1" ht="35.25" customHeight="1" thickBot="1">
      <c r="A51" s="153" t="s">
        <v>136</v>
      </c>
      <c r="B51" s="154" t="s">
        <v>288</v>
      </c>
      <c r="C51" s="160">
        <f>C52</f>
        <v>8280400</v>
      </c>
    </row>
    <row r="52" spans="1:3" ht="16.5" thickBot="1">
      <c r="A52" s="162" t="s">
        <v>366</v>
      </c>
      <c r="B52" s="163" t="s">
        <v>289</v>
      </c>
      <c r="C52" s="161">
        <f>C53</f>
        <v>8280400</v>
      </c>
    </row>
    <row r="53" spans="1:3" ht="48" thickBot="1">
      <c r="A53" s="162" t="s">
        <v>467</v>
      </c>
      <c r="B53" s="163" t="s">
        <v>468</v>
      </c>
      <c r="C53" s="161">
        <f>C54</f>
        <v>8280400</v>
      </c>
    </row>
    <row r="54" spans="1:3" ht="32.25" thickBot="1">
      <c r="A54" s="162" t="s">
        <v>465</v>
      </c>
      <c r="B54" s="163" t="s">
        <v>466</v>
      </c>
      <c r="C54" s="161">
        <v>8280400</v>
      </c>
    </row>
    <row r="55" spans="1:3" ht="32.25" thickBot="1">
      <c r="A55" s="211" t="s">
        <v>478</v>
      </c>
      <c r="B55" s="152" t="s">
        <v>477</v>
      </c>
      <c r="C55" s="160">
        <f>C56</f>
        <v>1480300</v>
      </c>
    </row>
    <row r="56" spans="1:3" ht="16.5" thickBot="1">
      <c r="A56" s="217" t="s">
        <v>476</v>
      </c>
      <c r="B56" s="216" t="s">
        <v>474</v>
      </c>
      <c r="C56" s="161">
        <f>C57</f>
        <v>1480300</v>
      </c>
    </row>
    <row r="57" spans="1:3" ht="16.5" thickBot="1">
      <c r="A57" s="162" t="s">
        <v>367</v>
      </c>
      <c r="B57" s="156" t="s">
        <v>475</v>
      </c>
      <c r="C57" s="161">
        <v>1480300</v>
      </c>
    </row>
    <row r="58" spans="1:3" ht="16.5" thickBot="1">
      <c r="A58" s="211" t="s">
        <v>444</v>
      </c>
      <c r="B58" s="212" t="s">
        <v>445</v>
      </c>
      <c r="C58" s="159">
        <f>C59+C63+C61</f>
        <v>318844.82</v>
      </c>
    </row>
    <row r="59" spans="1:3" ht="32.25" thickBot="1">
      <c r="A59" s="162" t="s">
        <v>448</v>
      </c>
      <c r="B59" s="163" t="s">
        <v>449</v>
      </c>
      <c r="C59" s="161">
        <f>C60</f>
        <v>1000</v>
      </c>
    </row>
    <row r="60" spans="1:3" ht="32.25" thickBot="1">
      <c r="A60" s="162" t="s">
        <v>450</v>
      </c>
      <c r="B60" s="163" t="s">
        <v>451</v>
      </c>
      <c r="C60" s="161">
        <v>1000</v>
      </c>
    </row>
    <row r="61" spans="1:3" ht="32.25" thickBot="1">
      <c r="A61" s="162" t="s">
        <v>469</v>
      </c>
      <c r="B61" s="163" t="s">
        <v>470</v>
      </c>
      <c r="C61" s="161">
        <f>C62</f>
        <v>182900</v>
      </c>
    </row>
    <row r="62" spans="1:3" ht="48" thickBot="1">
      <c r="A62" s="162" t="s">
        <v>368</v>
      </c>
      <c r="B62" s="163" t="s">
        <v>471</v>
      </c>
      <c r="C62" s="161">
        <v>182900</v>
      </c>
    </row>
    <row r="63" spans="1:3" ht="32.25" thickBot="1">
      <c r="A63" s="162" t="s">
        <v>446</v>
      </c>
      <c r="B63" s="156" t="s">
        <v>447</v>
      </c>
      <c r="C63" s="161">
        <f>C64</f>
        <v>134944.82</v>
      </c>
    </row>
    <row r="64" spans="1:3" ht="32.25" thickBot="1">
      <c r="A64" s="162" t="s">
        <v>369</v>
      </c>
      <c r="B64" s="156" t="s">
        <v>230</v>
      </c>
      <c r="C64" s="161">
        <v>134944.82</v>
      </c>
    </row>
    <row r="65" spans="1:3" ht="18" customHeight="1" thickBot="1">
      <c r="A65" s="211" t="s">
        <v>473</v>
      </c>
      <c r="B65" s="152" t="s">
        <v>441</v>
      </c>
      <c r="C65" s="159">
        <f>C66+C68</f>
        <v>142400</v>
      </c>
    </row>
    <row r="66" spans="1:3" ht="63.75" thickBot="1">
      <c r="A66" s="162" t="s">
        <v>472</v>
      </c>
      <c r="B66" s="156" t="s">
        <v>442</v>
      </c>
      <c r="C66" s="161">
        <f>C67</f>
        <v>5000</v>
      </c>
    </row>
    <row r="67" spans="1:3" ht="63.75" thickBot="1">
      <c r="A67" s="162" t="s">
        <v>371</v>
      </c>
      <c r="B67" s="156" t="s">
        <v>443</v>
      </c>
      <c r="C67" s="161">
        <v>5000</v>
      </c>
    </row>
    <row r="68" spans="1:3" ht="32.25" thickBot="1">
      <c r="A68" s="162" t="s">
        <v>556</v>
      </c>
      <c r="B68" s="273" t="s">
        <v>557</v>
      </c>
      <c r="C68" s="161">
        <v>137400</v>
      </c>
    </row>
    <row r="69" spans="1:3" ht="32.25" thickBot="1">
      <c r="A69" s="162" t="s">
        <v>373</v>
      </c>
      <c r="B69" s="273" t="s">
        <v>234</v>
      </c>
      <c r="C69" s="161">
        <v>137400</v>
      </c>
    </row>
    <row r="70" spans="1:4" ht="16.5" thickBot="1">
      <c r="A70" s="155"/>
      <c r="B70" s="154" t="s">
        <v>290</v>
      </c>
      <c r="C70" s="160">
        <f>C50+C7</f>
        <v>12437044.82</v>
      </c>
      <c r="D70" s="244" t="s">
        <v>535</v>
      </c>
    </row>
  </sheetData>
  <sheetProtection/>
  <mergeCells count="5">
    <mergeCell ref="A3:C3"/>
    <mergeCell ref="A1:C1"/>
    <mergeCell ref="C5:C6"/>
    <mergeCell ref="B5:B6"/>
    <mergeCell ref="B2:C2"/>
  </mergeCells>
  <printOptions/>
  <pageMargins left="0.7" right="0.48" top="0.42" bottom="0.39" header="0.16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view="pageBreakPreview" zoomScaleSheetLayoutView="100" zoomScalePageLayoutView="0" workbookViewId="0" topLeftCell="A46">
      <selection activeCell="D38" sqref="D38"/>
    </sheetView>
  </sheetViews>
  <sheetFormatPr defaultColWidth="9.140625" defaultRowHeight="15"/>
  <cols>
    <col min="1" max="1" width="26.140625" style="84" customWidth="1"/>
    <col min="2" max="2" width="55.8515625" style="84" customWidth="1"/>
    <col min="3" max="3" width="19.57421875" style="89" customWidth="1"/>
    <col min="4" max="4" width="18.00390625" style="89" customWidth="1"/>
  </cols>
  <sheetData>
    <row r="1" spans="1:4" ht="95.25" customHeight="1">
      <c r="A1" s="323" t="s">
        <v>414</v>
      </c>
      <c r="B1" s="324"/>
      <c r="C1" s="324"/>
      <c r="D1" s="324"/>
    </row>
    <row r="2" spans="1:4" ht="15.75" customHeight="1">
      <c r="A2" s="145"/>
      <c r="B2" s="146"/>
      <c r="C2" s="146"/>
      <c r="D2" s="146" t="s">
        <v>479</v>
      </c>
    </row>
    <row r="3" spans="1:4" ht="30" customHeight="1">
      <c r="A3" s="321" t="s">
        <v>292</v>
      </c>
      <c r="B3" s="322"/>
      <c r="C3" s="322"/>
      <c r="D3" s="322"/>
    </row>
    <row r="4" spans="1:4" ht="18" customHeight="1" thickBot="1">
      <c r="A4" s="86"/>
      <c r="B4" s="87"/>
      <c r="D4" s="89" t="s">
        <v>207</v>
      </c>
    </row>
    <row r="5" spans="1:4" ht="16.5" customHeight="1">
      <c r="A5" s="80" t="s">
        <v>121</v>
      </c>
      <c r="B5" s="327" t="s">
        <v>123</v>
      </c>
      <c r="C5" s="325" t="s">
        <v>297</v>
      </c>
      <c r="D5" s="325" t="s">
        <v>413</v>
      </c>
    </row>
    <row r="6" spans="1:4" ht="32.25" customHeight="1" thickBot="1">
      <c r="A6" s="81" t="s">
        <v>122</v>
      </c>
      <c r="B6" s="328"/>
      <c r="C6" s="326"/>
      <c r="D6" s="326"/>
    </row>
    <row r="7" spans="1:4" ht="19.5" customHeight="1" thickBot="1">
      <c r="A7" s="151" t="s">
        <v>124</v>
      </c>
      <c r="B7" s="152" t="s">
        <v>254</v>
      </c>
      <c r="C7" s="159">
        <f>C8+C11+C16+C19+C27+C30+C34</f>
        <v>1837800</v>
      </c>
      <c r="D7" s="159">
        <f>D8+D11+D16+D19+D27+D30+D34</f>
        <v>1899800</v>
      </c>
    </row>
    <row r="8" spans="1:4" ht="18.75" customHeight="1" thickBot="1">
      <c r="A8" s="153" t="s">
        <v>125</v>
      </c>
      <c r="B8" s="154" t="s">
        <v>255</v>
      </c>
      <c r="C8" s="160">
        <f>C9</f>
        <v>807300</v>
      </c>
      <c r="D8" s="160">
        <f>D9</f>
        <v>855700</v>
      </c>
    </row>
    <row r="9" spans="1:4" ht="18.75" customHeight="1" thickBot="1">
      <c r="A9" s="155" t="s">
        <v>126</v>
      </c>
      <c r="B9" s="156" t="s">
        <v>127</v>
      </c>
      <c r="C9" s="161">
        <f>C10</f>
        <v>807300</v>
      </c>
      <c r="D9" s="161">
        <f>D10</f>
        <v>855700</v>
      </c>
    </row>
    <row r="10" spans="1:4" s="72" customFormat="1" ht="87.75" customHeight="1" thickBot="1">
      <c r="A10" s="155" t="s">
        <v>128</v>
      </c>
      <c r="B10" s="156" t="s">
        <v>291</v>
      </c>
      <c r="C10" s="161">
        <v>807300</v>
      </c>
      <c r="D10" s="161">
        <v>855700</v>
      </c>
    </row>
    <row r="11" spans="1:4" s="72" customFormat="1" ht="53.25" customHeight="1" thickBot="1">
      <c r="A11" s="155" t="s">
        <v>3</v>
      </c>
      <c r="B11" s="154" t="s">
        <v>4</v>
      </c>
      <c r="C11" s="160">
        <f>C12</f>
        <v>391200</v>
      </c>
      <c r="D11" s="160">
        <f>D12</f>
        <v>391200</v>
      </c>
    </row>
    <row r="12" spans="1:4" s="72" customFormat="1" ht="38.25" customHeight="1" thickBot="1">
      <c r="A12" s="155" t="s">
        <v>256</v>
      </c>
      <c r="B12" s="156" t="s">
        <v>257</v>
      </c>
      <c r="C12" s="161">
        <f>C13+C14+C15</f>
        <v>391200</v>
      </c>
      <c r="D12" s="161">
        <f>D13+D14+D15</f>
        <v>391200</v>
      </c>
    </row>
    <row r="13" spans="1:4" s="72" customFormat="1" ht="98.25" customHeight="1" thickBot="1">
      <c r="A13" s="155" t="s">
        <v>0</v>
      </c>
      <c r="B13" s="156" t="s">
        <v>9</v>
      </c>
      <c r="C13" s="161">
        <v>195000</v>
      </c>
      <c r="D13" s="161">
        <v>195000</v>
      </c>
    </row>
    <row r="14" spans="1:4" s="72" customFormat="1" ht="96" customHeight="1" thickBot="1">
      <c r="A14" s="155" t="s">
        <v>1</v>
      </c>
      <c r="B14" s="156" t="s">
        <v>10</v>
      </c>
      <c r="C14" s="161">
        <v>1200</v>
      </c>
      <c r="D14" s="161">
        <v>1200</v>
      </c>
    </row>
    <row r="15" spans="1:4" s="72" customFormat="1" ht="99" customHeight="1" thickBot="1">
      <c r="A15" s="155" t="s">
        <v>2</v>
      </c>
      <c r="B15" s="156" t="s">
        <v>11</v>
      </c>
      <c r="C15" s="161">
        <v>195000</v>
      </c>
      <c r="D15" s="161">
        <v>195000</v>
      </c>
    </row>
    <row r="16" spans="1:4" ht="19.5" customHeight="1" thickBot="1">
      <c r="A16" s="153" t="s">
        <v>258</v>
      </c>
      <c r="B16" s="154" t="s">
        <v>259</v>
      </c>
      <c r="C16" s="160">
        <f>C17</f>
        <v>128200</v>
      </c>
      <c r="D16" s="160">
        <f>D17</f>
        <v>140800</v>
      </c>
    </row>
    <row r="17" spans="1:4" ht="19.5" customHeight="1" thickBot="1">
      <c r="A17" s="155" t="s">
        <v>260</v>
      </c>
      <c r="B17" s="156" t="s">
        <v>261</v>
      </c>
      <c r="C17" s="161">
        <f>C18</f>
        <v>128200</v>
      </c>
      <c r="D17" s="161">
        <f>D18</f>
        <v>140800</v>
      </c>
    </row>
    <row r="18" spans="1:4" s="72" customFormat="1" ht="19.5" customHeight="1" thickBot="1">
      <c r="A18" s="155" t="s">
        <v>262</v>
      </c>
      <c r="B18" s="156" t="s">
        <v>261</v>
      </c>
      <c r="C18" s="161">
        <v>128200</v>
      </c>
      <c r="D18" s="161">
        <v>140800</v>
      </c>
    </row>
    <row r="19" spans="1:4" ht="18.75" customHeight="1" thickBot="1">
      <c r="A19" s="153" t="s">
        <v>129</v>
      </c>
      <c r="B19" s="154" t="s">
        <v>263</v>
      </c>
      <c r="C19" s="160">
        <f>C20+C22</f>
        <v>420000</v>
      </c>
      <c r="D19" s="160">
        <f>D20+D22</f>
        <v>420000</v>
      </c>
    </row>
    <row r="20" spans="1:4" ht="16.5" customHeight="1" thickBot="1">
      <c r="A20" s="155" t="s">
        <v>130</v>
      </c>
      <c r="B20" s="156" t="s">
        <v>264</v>
      </c>
      <c r="C20" s="161">
        <f>C21</f>
        <v>75000</v>
      </c>
      <c r="D20" s="161">
        <f>D21</f>
        <v>75000</v>
      </c>
    </row>
    <row r="21" spans="1:4" s="72" customFormat="1" ht="53.25" customHeight="1" thickBot="1">
      <c r="A21" s="155" t="s">
        <v>131</v>
      </c>
      <c r="B21" s="156" t="s">
        <v>265</v>
      </c>
      <c r="C21" s="161">
        <v>75000</v>
      </c>
      <c r="D21" s="161">
        <v>75000</v>
      </c>
    </row>
    <row r="22" spans="1:4" ht="18" customHeight="1" thickBot="1">
      <c r="A22" s="155" t="s">
        <v>132</v>
      </c>
      <c r="B22" s="156" t="s">
        <v>133</v>
      </c>
      <c r="C22" s="160">
        <v>345000</v>
      </c>
      <c r="D22" s="160">
        <v>345000</v>
      </c>
    </row>
    <row r="23" spans="1:4" s="72" customFormat="1" ht="23.25" customHeight="1" thickBot="1">
      <c r="A23" s="155" t="s">
        <v>293</v>
      </c>
      <c r="B23" s="156" t="s">
        <v>294</v>
      </c>
      <c r="C23" s="161">
        <v>231000</v>
      </c>
      <c r="D23" s="161">
        <v>231000</v>
      </c>
    </row>
    <row r="24" spans="1:4" ht="42" customHeight="1" thickBot="1">
      <c r="A24" s="155" t="s">
        <v>30</v>
      </c>
      <c r="B24" s="156" t="s">
        <v>7</v>
      </c>
      <c r="C24" s="161">
        <v>231000</v>
      </c>
      <c r="D24" s="161">
        <v>231000</v>
      </c>
    </row>
    <row r="25" spans="1:4" ht="23.25" customHeight="1" thickBot="1">
      <c r="A25" s="155" t="s">
        <v>33</v>
      </c>
      <c r="B25" s="156" t="s">
        <v>267</v>
      </c>
      <c r="C25" s="161">
        <v>114000</v>
      </c>
      <c r="D25" s="161">
        <v>114000</v>
      </c>
    </row>
    <row r="26" spans="1:4" ht="48" customHeight="1" thickBot="1">
      <c r="A26" s="155" t="s">
        <v>32</v>
      </c>
      <c r="B26" s="156" t="s">
        <v>8</v>
      </c>
      <c r="C26" s="161">
        <v>114000</v>
      </c>
      <c r="D26" s="161">
        <v>114000</v>
      </c>
    </row>
    <row r="27" spans="1:4" ht="19.5" customHeight="1" thickBot="1">
      <c r="A27" s="153" t="s">
        <v>268</v>
      </c>
      <c r="B27" s="154" t="s">
        <v>269</v>
      </c>
      <c r="C27" s="160">
        <f>C28</f>
        <v>7000</v>
      </c>
      <c r="D27" s="160">
        <f>D28</f>
        <v>8000</v>
      </c>
    </row>
    <row r="28" spans="1:4" ht="48.75" customHeight="1" thickBot="1">
      <c r="A28" s="155" t="s">
        <v>270</v>
      </c>
      <c r="B28" s="156" t="s">
        <v>271</v>
      </c>
      <c r="C28" s="161">
        <f>C29</f>
        <v>7000</v>
      </c>
      <c r="D28" s="161">
        <f>D29</f>
        <v>8000</v>
      </c>
    </row>
    <row r="29" spans="1:4" ht="78" customHeight="1" thickBot="1">
      <c r="A29" s="155" t="s">
        <v>272</v>
      </c>
      <c r="B29" s="156" t="s">
        <v>273</v>
      </c>
      <c r="C29" s="161">
        <v>7000</v>
      </c>
      <c r="D29" s="161">
        <v>8000</v>
      </c>
    </row>
    <row r="30" spans="1:4" ht="50.25" customHeight="1" thickBot="1">
      <c r="A30" s="153" t="s">
        <v>274</v>
      </c>
      <c r="B30" s="154" t="s">
        <v>275</v>
      </c>
      <c r="C30" s="160">
        <f aca="true" t="shared" si="0" ref="C30:D32">C31</f>
        <v>19100</v>
      </c>
      <c r="D30" s="160">
        <f t="shared" si="0"/>
        <v>19100</v>
      </c>
    </row>
    <row r="31" spans="1:4" ht="100.5" customHeight="1" thickBot="1">
      <c r="A31" s="155" t="s">
        <v>276</v>
      </c>
      <c r="B31" s="156" t="s">
        <v>295</v>
      </c>
      <c r="C31" s="161">
        <f t="shared" si="0"/>
        <v>19100</v>
      </c>
      <c r="D31" s="161">
        <f t="shared" si="0"/>
        <v>19100</v>
      </c>
    </row>
    <row r="32" spans="1:4" ht="101.25" customHeight="1" thickBot="1">
      <c r="A32" s="155" t="s">
        <v>278</v>
      </c>
      <c r="B32" s="156" t="s">
        <v>279</v>
      </c>
      <c r="C32" s="161">
        <f t="shared" si="0"/>
        <v>19100</v>
      </c>
      <c r="D32" s="161">
        <f t="shared" si="0"/>
        <v>19100</v>
      </c>
    </row>
    <row r="33" spans="1:4" ht="79.5" customHeight="1" thickBot="1">
      <c r="A33" s="155" t="s">
        <v>87</v>
      </c>
      <c r="B33" s="156" t="s">
        <v>280</v>
      </c>
      <c r="C33" s="161">
        <v>19100</v>
      </c>
      <c r="D33" s="161">
        <v>19100</v>
      </c>
    </row>
    <row r="34" spans="1:4" ht="48" thickBot="1">
      <c r="A34" s="153" t="s">
        <v>281</v>
      </c>
      <c r="B34" s="154" t="s">
        <v>282</v>
      </c>
      <c r="C34" s="160">
        <v>65000</v>
      </c>
      <c r="D34" s="160">
        <v>65000</v>
      </c>
    </row>
    <row r="35" spans="1:4" ht="16.5" thickBot="1">
      <c r="A35" s="155" t="s">
        <v>283</v>
      </c>
      <c r="B35" s="156" t="s">
        <v>284</v>
      </c>
      <c r="C35" s="161">
        <v>65000</v>
      </c>
      <c r="D35" s="161">
        <v>65000</v>
      </c>
    </row>
    <row r="36" spans="1:4" ht="35.25" customHeight="1" thickBot="1">
      <c r="A36" s="155" t="s">
        <v>285</v>
      </c>
      <c r="B36" s="156" t="s">
        <v>286</v>
      </c>
      <c r="C36" s="161">
        <v>65000</v>
      </c>
      <c r="D36" s="161">
        <v>65000</v>
      </c>
    </row>
    <row r="37" spans="1:4" ht="48" thickBot="1">
      <c r="A37" s="155" t="s">
        <v>287</v>
      </c>
      <c r="B37" s="156" t="s">
        <v>220</v>
      </c>
      <c r="C37" s="161">
        <v>65000</v>
      </c>
      <c r="D37" s="161">
        <v>65000</v>
      </c>
    </row>
    <row r="38" spans="1:4" ht="16.5" thickBot="1">
      <c r="A38" s="153" t="s">
        <v>134</v>
      </c>
      <c r="B38" s="154" t="s">
        <v>135</v>
      </c>
      <c r="C38" s="160">
        <f>C39+C46+C43</f>
        <v>8580700</v>
      </c>
      <c r="D38" s="160">
        <f>D39+D46+D43</f>
        <v>8897800</v>
      </c>
    </row>
    <row r="39" spans="1:4" ht="48" thickBot="1">
      <c r="A39" s="153" t="s">
        <v>136</v>
      </c>
      <c r="B39" s="154" t="s">
        <v>288</v>
      </c>
      <c r="C39" s="160">
        <f aca="true" t="shared" si="1" ref="C39:D41">C40</f>
        <v>7903000</v>
      </c>
      <c r="D39" s="160">
        <f t="shared" si="1"/>
        <v>7903000</v>
      </c>
    </row>
    <row r="40" spans="1:4" ht="32.25" thickBot="1">
      <c r="A40" s="162" t="s">
        <v>366</v>
      </c>
      <c r="B40" s="163" t="s">
        <v>289</v>
      </c>
      <c r="C40" s="161">
        <f t="shared" si="1"/>
        <v>7903000</v>
      </c>
      <c r="D40" s="161">
        <f t="shared" si="1"/>
        <v>7903000</v>
      </c>
    </row>
    <row r="41" spans="1:4" ht="49.5" customHeight="1" thickBot="1">
      <c r="A41" s="162" t="s">
        <v>467</v>
      </c>
      <c r="B41" s="163" t="s">
        <v>468</v>
      </c>
      <c r="C41" s="161">
        <f t="shared" si="1"/>
        <v>7903000</v>
      </c>
      <c r="D41" s="161">
        <f t="shared" si="1"/>
        <v>7903000</v>
      </c>
    </row>
    <row r="42" spans="1:4" ht="48" thickBot="1">
      <c r="A42" s="162" t="s">
        <v>465</v>
      </c>
      <c r="B42" s="163" t="s">
        <v>466</v>
      </c>
      <c r="C42" s="161">
        <v>7903000</v>
      </c>
      <c r="D42" s="161">
        <v>7903000</v>
      </c>
    </row>
    <row r="43" spans="1:4" ht="32.25" thickBot="1">
      <c r="A43" s="211" t="s">
        <v>478</v>
      </c>
      <c r="B43" s="152" t="s">
        <v>477</v>
      </c>
      <c r="C43" s="160">
        <f>C44</f>
        <v>409000</v>
      </c>
      <c r="D43" s="160">
        <v>709000</v>
      </c>
    </row>
    <row r="44" spans="1:4" ht="16.5" thickBot="1">
      <c r="A44" s="217" t="s">
        <v>476</v>
      </c>
      <c r="B44" s="216" t="s">
        <v>474</v>
      </c>
      <c r="C44" s="161">
        <f>C45</f>
        <v>409000</v>
      </c>
      <c r="D44" s="161">
        <v>709000</v>
      </c>
    </row>
    <row r="45" spans="1:4" ht="16.5" thickBot="1">
      <c r="A45" s="162" t="s">
        <v>367</v>
      </c>
      <c r="B45" s="156" t="s">
        <v>475</v>
      </c>
      <c r="C45" s="161">
        <v>409000</v>
      </c>
      <c r="D45" s="161">
        <v>709000</v>
      </c>
    </row>
    <row r="46" spans="1:4" ht="32.25" thickBot="1">
      <c r="A46" s="211" t="s">
        <v>444</v>
      </c>
      <c r="B46" s="212" t="s">
        <v>445</v>
      </c>
      <c r="C46" s="159">
        <f>C47+C51+C49</f>
        <v>268700</v>
      </c>
      <c r="D46" s="159">
        <f>D47+D51+D49</f>
        <v>285800</v>
      </c>
    </row>
    <row r="47" spans="1:4" ht="48" thickBot="1">
      <c r="A47" s="162" t="s">
        <v>448</v>
      </c>
      <c r="B47" s="163" t="s">
        <v>449</v>
      </c>
      <c r="C47" s="161">
        <f>C48</f>
        <v>1000</v>
      </c>
      <c r="D47" s="161">
        <f>D48</f>
        <v>1000</v>
      </c>
    </row>
    <row r="48" spans="1:4" ht="48" thickBot="1">
      <c r="A48" s="162" t="s">
        <v>450</v>
      </c>
      <c r="B48" s="163" t="s">
        <v>451</v>
      </c>
      <c r="C48" s="161">
        <v>1000</v>
      </c>
      <c r="D48" s="161">
        <v>1000</v>
      </c>
    </row>
    <row r="49" spans="1:4" ht="48" thickBot="1">
      <c r="A49" s="162" t="s">
        <v>469</v>
      </c>
      <c r="B49" s="163" t="s">
        <v>470</v>
      </c>
      <c r="C49" s="161">
        <f>C50</f>
        <v>147700</v>
      </c>
      <c r="D49" s="161">
        <f>D50</f>
        <v>164800</v>
      </c>
    </row>
    <row r="50" spans="1:4" ht="48" thickBot="1">
      <c r="A50" s="162" t="s">
        <v>368</v>
      </c>
      <c r="B50" s="163" t="s">
        <v>471</v>
      </c>
      <c r="C50" s="161">
        <v>147700</v>
      </c>
      <c r="D50" s="161">
        <v>164800</v>
      </c>
    </row>
    <row r="51" spans="1:4" ht="32.25" thickBot="1">
      <c r="A51" s="162" t="s">
        <v>446</v>
      </c>
      <c r="B51" s="156" t="s">
        <v>447</v>
      </c>
      <c r="C51" s="161">
        <f>C52</f>
        <v>120000</v>
      </c>
      <c r="D51" s="161">
        <f>D52</f>
        <v>120000</v>
      </c>
    </row>
    <row r="52" spans="1:4" ht="48" thickBot="1">
      <c r="A52" s="162" t="s">
        <v>369</v>
      </c>
      <c r="B52" s="156" t="s">
        <v>230</v>
      </c>
      <c r="C52" s="161">
        <v>120000</v>
      </c>
      <c r="D52" s="161">
        <v>120000</v>
      </c>
    </row>
    <row r="53" spans="1:4" ht="16.5" thickBot="1">
      <c r="A53" s="155"/>
      <c r="B53" s="154" t="s">
        <v>290</v>
      </c>
      <c r="C53" s="160">
        <f>C38+C7</f>
        <v>10418500</v>
      </c>
      <c r="D53" s="160">
        <f>D38+D7</f>
        <v>10797600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24.5" customHeight="1">
      <c r="A1" s="301" t="s">
        <v>480</v>
      </c>
      <c r="B1" s="302"/>
    </row>
    <row r="2" spans="1:2" ht="45.75" customHeight="1">
      <c r="A2" s="330" t="s">
        <v>298</v>
      </c>
      <c r="B2" s="331"/>
    </row>
    <row r="3" ht="0.75" customHeight="1" thickBot="1"/>
    <row r="4" spans="1:2" ht="21.75" customHeight="1">
      <c r="A4" s="34" t="s">
        <v>140</v>
      </c>
      <c r="B4" s="35" t="s">
        <v>139</v>
      </c>
    </row>
    <row r="5" spans="1:2" ht="36.75" customHeight="1" thickBot="1">
      <c r="A5" s="29" t="s">
        <v>215</v>
      </c>
      <c r="B5" s="33" t="s">
        <v>299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view="pageBreakPreview" zoomScaleSheetLayoutView="100" zoomScalePageLayoutView="0" workbookViewId="0" topLeftCell="A181">
      <selection activeCell="F157" sqref="F157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2.8515625" style="44" customWidth="1"/>
    <col min="8" max="8" width="10.00390625" style="0" bestFit="1" customWidth="1"/>
  </cols>
  <sheetData>
    <row r="1" spans="1:7" ht="117.75" customHeight="1">
      <c r="A1" s="333" t="s">
        <v>599</v>
      </c>
      <c r="B1" s="334"/>
      <c r="C1" s="334"/>
      <c r="D1" s="334"/>
      <c r="E1" s="334"/>
      <c r="F1" s="334"/>
      <c r="G1" s="239"/>
    </row>
    <row r="2" spans="1:7" ht="92.25" customHeight="1">
      <c r="A2" s="238"/>
      <c r="B2" s="239"/>
      <c r="C2" s="239"/>
      <c r="D2" s="239"/>
      <c r="E2" s="333" t="s">
        <v>546</v>
      </c>
      <c r="F2" s="294"/>
      <c r="G2" s="141"/>
    </row>
    <row r="3" spans="1:7" ht="33.75" customHeight="1">
      <c r="A3" s="332" t="s">
        <v>415</v>
      </c>
      <c r="B3" s="332"/>
      <c r="C3" s="332"/>
      <c r="D3" s="332"/>
      <c r="E3" s="332"/>
      <c r="F3" s="332"/>
      <c r="G3" s="237"/>
    </row>
    <row r="4" spans="6:7" ht="15">
      <c r="F4" s="1" t="s">
        <v>206</v>
      </c>
      <c r="G4" s="1"/>
    </row>
    <row r="5" spans="1:7" ht="15.75">
      <c r="A5" s="61" t="s">
        <v>141</v>
      </c>
      <c r="B5" s="61" t="s">
        <v>143</v>
      </c>
      <c r="C5" s="61"/>
      <c r="D5" s="61"/>
      <c r="E5" s="62"/>
      <c r="F5" s="63" t="s">
        <v>148</v>
      </c>
      <c r="G5" s="252"/>
    </row>
    <row r="6" spans="1:7" ht="16.5" customHeight="1">
      <c r="A6" s="61" t="s">
        <v>142</v>
      </c>
      <c r="B6" s="61" t="s">
        <v>144</v>
      </c>
      <c r="C6" s="61" t="s">
        <v>145</v>
      </c>
      <c r="D6" s="61" t="s">
        <v>146</v>
      </c>
      <c r="E6" s="64" t="s">
        <v>147</v>
      </c>
      <c r="F6" s="63" t="s">
        <v>149</v>
      </c>
      <c r="G6" s="252"/>
    </row>
    <row r="7" spans="1:7" ht="16.5" thickBot="1">
      <c r="A7" s="61"/>
      <c r="B7" s="61" t="s">
        <v>142</v>
      </c>
      <c r="C7" s="65"/>
      <c r="D7" s="65"/>
      <c r="E7" s="66"/>
      <c r="F7" s="67" t="s">
        <v>405</v>
      </c>
      <c r="G7" s="253"/>
    </row>
    <row r="8" spans="1:7" s="70" customFormat="1" ht="21" customHeight="1" thickBot="1">
      <c r="A8" s="166" t="s">
        <v>166</v>
      </c>
      <c r="B8" s="166" t="s">
        <v>167</v>
      </c>
      <c r="C8" s="167" t="s">
        <v>186</v>
      </c>
      <c r="D8" s="166" t="s">
        <v>170</v>
      </c>
      <c r="E8" s="168" t="s">
        <v>150</v>
      </c>
      <c r="F8" s="169">
        <f>F9+F17+F34+F39+F29</f>
        <v>4870861.23</v>
      </c>
      <c r="G8" s="254"/>
    </row>
    <row r="9" spans="1:7" s="70" customFormat="1" ht="48" customHeight="1" thickBot="1">
      <c r="A9" s="53" t="s">
        <v>166</v>
      </c>
      <c r="B9" s="53" t="s">
        <v>168</v>
      </c>
      <c r="C9" s="53" t="s">
        <v>186</v>
      </c>
      <c r="D9" s="53" t="s">
        <v>170</v>
      </c>
      <c r="E9" s="170" t="s">
        <v>300</v>
      </c>
      <c r="F9" s="160">
        <f>F10</f>
        <v>746148</v>
      </c>
      <c r="G9" s="255"/>
    </row>
    <row r="10" spans="1:7" ht="47.25" customHeight="1" thickBot="1">
      <c r="A10" s="74" t="s">
        <v>166</v>
      </c>
      <c r="B10" s="53" t="s">
        <v>168</v>
      </c>
      <c r="C10" s="53" t="s">
        <v>192</v>
      </c>
      <c r="D10" s="53" t="s">
        <v>170</v>
      </c>
      <c r="E10" s="165" t="s">
        <v>301</v>
      </c>
      <c r="F10" s="161">
        <f>F11</f>
        <v>746148</v>
      </c>
      <c r="G10" s="193"/>
    </row>
    <row r="11" spans="1:7" ht="47.25" customHeight="1" thickBot="1">
      <c r="A11" s="74" t="s">
        <v>166</v>
      </c>
      <c r="B11" s="53" t="s">
        <v>168</v>
      </c>
      <c r="C11" s="53" t="s">
        <v>191</v>
      </c>
      <c r="D11" s="53" t="s">
        <v>170</v>
      </c>
      <c r="E11" s="165" t="s">
        <v>302</v>
      </c>
      <c r="F11" s="161">
        <f>F12+F15</f>
        <v>746148</v>
      </c>
      <c r="G11" s="193"/>
    </row>
    <row r="12" spans="1:7" ht="30.75" customHeight="1" thickBot="1">
      <c r="A12" s="53" t="s">
        <v>166</v>
      </c>
      <c r="B12" s="53" t="s">
        <v>168</v>
      </c>
      <c r="C12" s="75" t="s">
        <v>199</v>
      </c>
      <c r="D12" s="53" t="s">
        <v>170</v>
      </c>
      <c r="E12" s="165" t="s">
        <v>303</v>
      </c>
      <c r="F12" s="161">
        <f>F13+F14</f>
        <v>658100</v>
      </c>
      <c r="G12" s="193"/>
    </row>
    <row r="13" spans="1:7" ht="29.25" customHeight="1" thickBot="1">
      <c r="A13" s="68" t="s">
        <v>166</v>
      </c>
      <c r="B13" s="68" t="s">
        <v>168</v>
      </c>
      <c r="C13" s="69" t="s">
        <v>199</v>
      </c>
      <c r="D13" s="68" t="s">
        <v>337</v>
      </c>
      <c r="E13" s="165" t="s">
        <v>304</v>
      </c>
      <c r="F13" s="161">
        <v>649600</v>
      </c>
      <c r="G13" s="193"/>
    </row>
    <row r="14" spans="1:7" ht="29.25" customHeight="1" thickBot="1">
      <c r="A14" s="68" t="s">
        <v>166</v>
      </c>
      <c r="B14" s="68" t="s">
        <v>168</v>
      </c>
      <c r="C14" s="69" t="s">
        <v>199</v>
      </c>
      <c r="D14" s="68" t="s">
        <v>340</v>
      </c>
      <c r="E14" s="165" t="s">
        <v>307</v>
      </c>
      <c r="F14" s="161">
        <v>8500</v>
      </c>
      <c r="G14" s="193"/>
    </row>
    <row r="15" spans="1:7" ht="29.25" customHeight="1" thickBot="1">
      <c r="A15" s="68" t="s">
        <v>166</v>
      </c>
      <c r="B15" s="68" t="s">
        <v>168</v>
      </c>
      <c r="C15" s="69" t="s">
        <v>568</v>
      </c>
      <c r="D15" s="68" t="s">
        <v>170</v>
      </c>
      <c r="E15" s="165" t="s">
        <v>569</v>
      </c>
      <c r="F15" s="161">
        <f>F16</f>
        <v>88048</v>
      </c>
      <c r="G15" s="193"/>
    </row>
    <row r="16" spans="1:7" ht="29.25" customHeight="1" thickBot="1">
      <c r="A16" s="68" t="s">
        <v>166</v>
      </c>
      <c r="B16" s="68" t="s">
        <v>168</v>
      </c>
      <c r="C16" s="69" t="s">
        <v>568</v>
      </c>
      <c r="D16" s="68" t="s">
        <v>337</v>
      </c>
      <c r="E16" s="165" t="s">
        <v>304</v>
      </c>
      <c r="F16" s="161">
        <v>88048</v>
      </c>
      <c r="G16" s="193"/>
    </row>
    <row r="17" spans="1:7" s="71" customFormat="1" ht="62.25" customHeight="1" thickBot="1">
      <c r="A17" s="53" t="s">
        <v>166</v>
      </c>
      <c r="B17" s="53" t="s">
        <v>171</v>
      </c>
      <c r="C17" s="53" t="s">
        <v>186</v>
      </c>
      <c r="D17" s="53" t="s">
        <v>170</v>
      </c>
      <c r="E17" s="164" t="s">
        <v>305</v>
      </c>
      <c r="F17" s="160">
        <f>F18</f>
        <v>1634017.33</v>
      </c>
      <c r="G17" s="255"/>
    </row>
    <row r="18" spans="1:7" s="70" customFormat="1" ht="45" customHeight="1" thickBot="1">
      <c r="A18" s="68" t="s">
        <v>166</v>
      </c>
      <c r="B18" s="68" t="s">
        <v>171</v>
      </c>
      <c r="C18" s="68" t="s">
        <v>192</v>
      </c>
      <c r="D18" s="68" t="s">
        <v>170</v>
      </c>
      <c r="E18" s="165" t="s">
        <v>301</v>
      </c>
      <c r="F18" s="161">
        <f>F19</f>
        <v>1634017.33</v>
      </c>
      <c r="G18" s="193"/>
    </row>
    <row r="19" spans="1:7" s="71" customFormat="1" ht="51.75" customHeight="1" thickBot="1">
      <c r="A19" s="68" t="s">
        <v>166</v>
      </c>
      <c r="B19" s="68" t="s">
        <v>171</v>
      </c>
      <c r="C19" s="68" t="s">
        <v>191</v>
      </c>
      <c r="D19" s="68" t="s">
        <v>170</v>
      </c>
      <c r="E19" s="165" t="s">
        <v>302</v>
      </c>
      <c r="F19" s="161">
        <f>F20+F24+F26</f>
        <v>1634017.33</v>
      </c>
      <c r="G19" s="193"/>
    </row>
    <row r="20" spans="1:7" ht="16.5" customHeight="1" thickBot="1">
      <c r="A20" s="68" t="s">
        <v>166</v>
      </c>
      <c r="B20" s="68" t="s">
        <v>171</v>
      </c>
      <c r="C20" s="68" t="s">
        <v>338</v>
      </c>
      <c r="D20" s="68" t="s">
        <v>170</v>
      </c>
      <c r="E20" s="165" t="s">
        <v>306</v>
      </c>
      <c r="F20" s="161">
        <f>F21+F22+F23</f>
        <v>1536940</v>
      </c>
      <c r="G20" s="193"/>
    </row>
    <row r="21" spans="1:7" ht="32.25" customHeight="1" thickBot="1">
      <c r="A21" s="68" t="s">
        <v>166</v>
      </c>
      <c r="B21" s="68" t="s">
        <v>171</v>
      </c>
      <c r="C21" s="68" t="s">
        <v>200</v>
      </c>
      <c r="D21" s="68" t="s">
        <v>337</v>
      </c>
      <c r="E21" s="165" t="s">
        <v>304</v>
      </c>
      <c r="F21" s="161">
        <v>961500</v>
      </c>
      <c r="G21" s="193"/>
    </row>
    <row r="22" spans="1:7" ht="33" customHeight="1" thickBot="1">
      <c r="A22" s="68" t="s">
        <v>166</v>
      </c>
      <c r="B22" s="68" t="s">
        <v>171</v>
      </c>
      <c r="C22" s="68" t="s">
        <v>200</v>
      </c>
      <c r="D22" s="68" t="s">
        <v>339</v>
      </c>
      <c r="E22" s="165" t="s">
        <v>151</v>
      </c>
      <c r="F22" s="161">
        <v>538840</v>
      </c>
      <c r="G22" s="193"/>
    </row>
    <row r="23" spans="1:7" s="71" customFormat="1" ht="22.5" customHeight="1" thickBot="1">
      <c r="A23" s="68" t="s">
        <v>166</v>
      </c>
      <c r="B23" s="68" t="s">
        <v>171</v>
      </c>
      <c r="C23" s="68" t="s">
        <v>200</v>
      </c>
      <c r="D23" s="68" t="s">
        <v>340</v>
      </c>
      <c r="E23" s="165" t="s">
        <v>307</v>
      </c>
      <c r="F23" s="161">
        <v>36600</v>
      </c>
      <c r="G23" s="193"/>
    </row>
    <row r="24" spans="1:7" s="71" customFormat="1" ht="51" customHeight="1" thickBot="1">
      <c r="A24" s="68" t="s">
        <v>166</v>
      </c>
      <c r="B24" s="68" t="s">
        <v>171</v>
      </c>
      <c r="C24" s="68" t="s">
        <v>452</v>
      </c>
      <c r="D24" s="68" t="s">
        <v>170</v>
      </c>
      <c r="E24" s="165" t="s">
        <v>453</v>
      </c>
      <c r="F24" s="161">
        <f>F25</f>
        <v>1000</v>
      </c>
      <c r="G24" s="193"/>
    </row>
    <row r="25" spans="1:7" s="71" customFormat="1" ht="36.75" customHeight="1" thickBot="1">
      <c r="A25" s="68" t="s">
        <v>166</v>
      </c>
      <c r="B25" s="68" t="s">
        <v>171</v>
      </c>
      <c r="C25" s="68" t="s">
        <v>452</v>
      </c>
      <c r="D25" s="68" t="s">
        <v>339</v>
      </c>
      <c r="E25" s="165" t="s">
        <v>151</v>
      </c>
      <c r="F25" s="161">
        <v>1000</v>
      </c>
      <c r="G25" s="193"/>
    </row>
    <row r="26" spans="1:7" s="71" customFormat="1" ht="27.75" customHeight="1" thickBot="1">
      <c r="A26" s="68" t="s">
        <v>166</v>
      </c>
      <c r="B26" s="68" t="s">
        <v>171</v>
      </c>
      <c r="C26" s="69" t="s">
        <v>568</v>
      </c>
      <c r="D26" s="68" t="s">
        <v>170</v>
      </c>
      <c r="E26" s="165" t="s">
        <v>569</v>
      </c>
      <c r="F26" s="161">
        <f>F27+F28</f>
        <v>96077.33</v>
      </c>
      <c r="G26" s="193"/>
    </row>
    <row r="27" spans="1:7" s="71" customFormat="1" ht="36.75" customHeight="1" thickBot="1">
      <c r="A27" s="68" t="s">
        <v>166</v>
      </c>
      <c r="B27" s="68" t="s">
        <v>171</v>
      </c>
      <c r="C27" s="69" t="s">
        <v>568</v>
      </c>
      <c r="D27" s="68" t="s">
        <v>337</v>
      </c>
      <c r="E27" s="165" t="s">
        <v>304</v>
      </c>
      <c r="F27" s="161">
        <v>91264</v>
      </c>
      <c r="G27" s="193"/>
    </row>
    <row r="28" spans="1:7" s="71" customFormat="1" ht="36.75" customHeight="1" thickBot="1">
      <c r="A28" s="68" t="s">
        <v>166</v>
      </c>
      <c r="B28" s="68" t="s">
        <v>171</v>
      </c>
      <c r="C28" s="69" t="s">
        <v>568</v>
      </c>
      <c r="D28" s="68" t="s">
        <v>339</v>
      </c>
      <c r="E28" s="165" t="s">
        <v>151</v>
      </c>
      <c r="F28" s="161">
        <v>4813.33</v>
      </c>
      <c r="G28" s="193"/>
    </row>
    <row r="29" spans="1:7" s="71" customFormat="1" ht="18" customHeight="1" thickBot="1">
      <c r="A29" s="53" t="s">
        <v>166</v>
      </c>
      <c r="B29" s="53" t="s">
        <v>490</v>
      </c>
      <c r="C29" s="53" t="s">
        <v>186</v>
      </c>
      <c r="D29" s="53" t="s">
        <v>170</v>
      </c>
      <c r="E29" s="164" t="s">
        <v>491</v>
      </c>
      <c r="F29" s="160">
        <f>F30</f>
        <v>181000</v>
      </c>
      <c r="G29" s="255"/>
    </row>
    <row r="30" spans="1:7" s="71" customFormat="1" ht="45" customHeight="1" thickBot="1">
      <c r="A30" s="68" t="s">
        <v>166</v>
      </c>
      <c r="B30" s="68" t="s">
        <v>490</v>
      </c>
      <c r="C30" s="68" t="s">
        <v>192</v>
      </c>
      <c r="D30" s="68" t="s">
        <v>170</v>
      </c>
      <c r="E30" s="165" t="s">
        <v>301</v>
      </c>
      <c r="F30" s="161">
        <f>F31</f>
        <v>181000</v>
      </c>
      <c r="G30" s="193"/>
    </row>
    <row r="31" spans="1:7" s="71" customFormat="1" ht="51" customHeight="1" thickBot="1">
      <c r="A31" s="68" t="s">
        <v>166</v>
      </c>
      <c r="B31" s="68" t="s">
        <v>490</v>
      </c>
      <c r="C31" s="68" t="s">
        <v>191</v>
      </c>
      <c r="D31" s="68" t="s">
        <v>170</v>
      </c>
      <c r="E31" s="165" t="s">
        <v>302</v>
      </c>
      <c r="F31" s="161">
        <f>F32</f>
        <v>181000</v>
      </c>
      <c r="G31" s="193"/>
    </row>
    <row r="32" spans="1:7" s="71" customFormat="1" ht="36.75" customHeight="1" thickBot="1">
      <c r="A32" s="68" t="s">
        <v>166</v>
      </c>
      <c r="B32" s="68" t="s">
        <v>490</v>
      </c>
      <c r="C32" s="68" t="s">
        <v>492</v>
      </c>
      <c r="D32" s="68" t="s">
        <v>170</v>
      </c>
      <c r="E32" s="165" t="s">
        <v>493</v>
      </c>
      <c r="F32" s="161">
        <f>F33</f>
        <v>181000</v>
      </c>
      <c r="G32" s="193"/>
    </row>
    <row r="33" spans="1:7" s="71" customFormat="1" ht="36.75" customHeight="1" thickBot="1">
      <c r="A33" s="68" t="s">
        <v>166</v>
      </c>
      <c r="B33" s="68" t="s">
        <v>490</v>
      </c>
      <c r="C33" s="68" t="s">
        <v>492</v>
      </c>
      <c r="D33" s="68" t="s">
        <v>571</v>
      </c>
      <c r="E33" s="165" t="s">
        <v>572</v>
      </c>
      <c r="F33" s="161">
        <v>181000</v>
      </c>
      <c r="G33" s="193"/>
    </row>
    <row r="34" spans="1:7" s="71" customFormat="1" ht="21" customHeight="1" thickBot="1">
      <c r="A34" s="53" t="s">
        <v>166</v>
      </c>
      <c r="B34" s="53" t="s">
        <v>29</v>
      </c>
      <c r="C34" s="53" t="s">
        <v>186</v>
      </c>
      <c r="D34" s="53" t="s">
        <v>170</v>
      </c>
      <c r="E34" s="164" t="s">
        <v>308</v>
      </c>
      <c r="F34" s="160">
        <f>F35</f>
        <v>50000</v>
      </c>
      <c r="G34" s="255"/>
    </row>
    <row r="35" spans="1:7" ht="47.25" customHeight="1" thickBot="1">
      <c r="A35" s="68" t="s">
        <v>166</v>
      </c>
      <c r="B35" s="68" t="s">
        <v>29</v>
      </c>
      <c r="C35" s="68" t="s">
        <v>192</v>
      </c>
      <c r="D35" s="68" t="s">
        <v>170</v>
      </c>
      <c r="E35" s="165" t="s">
        <v>301</v>
      </c>
      <c r="F35" s="161">
        <f>F36</f>
        <v>50000</v>
      </c>
      <c r="G35" s="193"/>
    </row>
    <row r="36" spans="1:7" ht="51" customHeight="1" thickBot="1">
      <c r="A36" s="68" t="s">
        <v>166</v>
      </c>
      <c r="B36" s="68" t="s">
        <v>29</v>
      </c>
      <c r="C36" s="68" t="s">
        <v>191</v>
      </c>
      <c r="D36" s="68" t="s">
        <v>170</v>
      </c>
      <c r="E36" s="165" t="s">
        <v>302</v>
      </c>
      <c r="F36" s="161">
        <f>F37</f>
        <v>50000</v>
      </c>
      <c r="G36" s="193"/>
    </row>
    <row r="37" spans="1:7" ht="19.5" customHeight="1" thickBot="1">
      <c r="A37" s="68" t="s">
        <v>166</v>
      </c>
      <c r="B37" s="68" t="s">
        <v>29</v>
      </c>
      <c r="C37" s="68" t="s">
        <v>341</v>
      </c>
      <c r="D37" s="68" t="s">
        <v>170</v>
      </c>
      <c r="E37" s="165" t="s">
        <v>309</v>
      </c>
      <c r="F37" s="161">
        <f>F38</f>
        <v>50000</v>
      </c>
      <c r="G37" s="193"/>
    </row>
    <row r="38" spans="1:7" s="71" customFormat="1" ht="18" customHeight="1" thickBot="1">
      <c r="A38" s="68" t="s">
        <v>166</v>
      </c>
      <c r="B38" s="68" t="s">
        <v>29</v>
      </c>
      <c r="C38" s="68" t="s">
        <v>341</v>
      </c>
      <c r="D38" s="68" t="s">
        <v>342</v>
      </c>
      <c r="E38" s="165" t="s">
        <v>310</v>
      </c>
      <c r="F38" s="161">
        <v>50000</v>
      </c>
      <c r="G38" s="193"/>
    </row>
    <row r="39" spans="1:7" ht="21.75" customHeight="1" thickBot="1">
      <c r="A39" s="131" t="s">
        <v>166</v>
      </c>
      <c r="B39" s="131">
        <v>13</v>
      </c>
      <c r="C39" s="132" t="s">
        <v>186</v>
      </c>
      <c r="D39" s="132" t="s">
        <v>170</v>
      </c>
      <c r="E39" s="164" t="s">
        <v>152</v>
      </c>
      <c r="F39" s="160">
        <f>F40</f>
        <v>2259695.9</v>
      </c>
      <c r="G39" s="255"/>
    </row>
    <row r="40" spans="1:7" ht="47.25" customHeight="1" thickBot="1">
      <c r="A40" s="68" t="s">
        <v>166</v>
      </c>
      <c r="B40" s="68">
        <v>13</v>
      </c>
      <c r="C40" s="68" t="s">
        <v>192</v>
      </c>
      <c r="D40" s="68" t="s">
        <v>170</v>
      </c>
      <c r="E40" s="165" t="s">
        <v>301</v>
      </c>
      <c r="F40" s="161">
        <f>F41</f>
        <v>2259695.9</v>
      </c>
      <c r="G40" s="193"/>
    </row>
    <row r="41" spans="1:7" s="71" customFormat="1" ht="42.75" customHeight="1" thickBot="1">
      <c r="A41" s="68" t="s">
        <v>166</v>
      </c>
      <c r="B41" s="68">
        <v>13</v>
      </c>
      <c r="C41" s="68" t="s">
        <v>191</v>
      </c>
      <c r="D41" s="68" t="s">
        <v>170</v>
      </c>
      <c r="E41" s="165" t="s">
        <v>302</v>
      </c>
      <c r="F41" s="161">
        <f>F42+F46</f>
        <v>2259695.9</v>
      </c>
      <c r="G41" s="193"/>
    </row>
    <row r="42" spans="1:7" ht="32.25" customHeight="1" thickBot="1">
      <c r="A42" s="68" t="s">
        <v>166</v>
      </c>
      <c r="B42" s="68">
        <v>13</v>
      </c>
      <c r="C42" s="68" t="s">
        <v>201</v>
      </c>
      <c r="D42" s="68" t="s">
        <v>170</v>
      </c>
      <c r="E42" s="165" t="s">
        <v>311</v>
      </c>
      <c r="F42" s="161">
        <f>F43+F44+F45</f>
        <v>2035440.9</v>
      </c>
      <c r="G42" s="193"/>
    </row>
    <row r="43" spans="1:7" ht="32.25" customHeight="1" thickBot="1">
      <c r="A43" s="68" t="s">
        <v>166</v>
      </c>
      <c r="B43" s="68" t="s">
        <v>26</v>
      </c>
      <c r="C43" s="68" t="s">
        <v>201</v>
      </c>
      <c r="D43" s="68" t="s">
        <v>337</v>
      </c>
      <c r="E43" s="165" t="s">
        <v>304</v>
      </c>
      <c r="F43" s="161">
        <v>1903440.9</v>
      </c>
      <c r="G43" s="193"/>
    </row>
    <row r="44" spans="1:7" ht="42.75" customHeight="1" thickBot="1">
      <c r="A44" s="68" t="s">
        <v>166</v>
      </c>
      <c r="B44" s="68" t="s">
        <v>26</v>
      </c>
      <c r="C44" s="68" t="s">
        <v>201</v>
      </c>
      <c r="D44" s="68" t="s">
        <v>339</v>
      </c>
      <c r="E44" s="165" t="s">
        <v>151</v>
      </c>
      <c r="F44" s="161">
        <v>109000</v>
      </c>
      <c r="G44" s="193"/>
    </row>
    <row r="45" spans="1:7" ht="19.5" customHeight="1" thickBot="1">
      <c r="A45" s="68" t="s">
        <v>166</v>
      </c>
      <c r="B45" s="68" t="s">
        <v>26</v>
      </c>
      <c r="C45" s="68" t="s">
        <v>201</v>
      </c>
      <c r="D45" s="68" t="s">
        <v>340</v>
      </c>
      <c r="E45" s="165" t="s">
        <v>307</v>
      </c>
      <c r="F45" s="31">
        <v>23000</v>
      </c>
      <c r="G45" s="193"/>
    </row>
    <row r="46" spans="1:7" ht="19.5" customHeight="1" thickBot="1">
      <c r="A46" s="68" t="s">
        <v>166</v>
      </c>
      <c r="B46" s="68" t="s">
        <v>26</v>
      </c>
      <c r="C46" s="69" t="s">
        <v>568</v>
      </c>
      <c r="D46" s="68" t="s">
        <v>170</v>
      </c>
      <c r="E46" s="165" t="s">
        <v>569</v>
      </c>
      <c r="F46" s="31">
        <f>F47</f>
        <v>224255</v>
      </c>
      <c r="G46" s="193"/>
    </row>
    <row r="47" spans="1:7" ht="38.25" customHeight="1" thickBot="1">
      <c r="A47" s="68" t="s">
        <v>166</v>
      </c>
      <c r="B47" s="68" t="s">
        <v>26</v>
      </c>
      <c r="C47" s="69" t="s">
        <v>568</v>
      </c>
      <c r="D47" s="68" t="s">
        <v>337</v>
      </c>
      <c r="E47" s="165" t="s">
        <v>304</v>
      </c>
      <c r="F47" s="275">
        <v>224255</v>
      </c>
      <c r="G47" s="193"/>
    </row>
    <row r="48" spans="1:7" ht="19.5" customHeight="1">
      <c r="A48" s="167" t="s">
        <v>168</v>
      </c>
      <c r="B48" s="167" t="s">
        <v>167</v>
      </c>
      <c r="C48" s="167" t="s">
        <v>186</v>
      </c>
      <c r="D48" s="167" t="s">
        <v>170</v>
      </c>
      <c r="E48" s="218" t="s">
        <v>481</v>
      </c>
      <c r="F48" s="219">
        <f>F49</f>
        <v>182900</v>
      </c>
      <c r="G48" s="256"/>
    </row>
    <row r="49" spans="1:7" ht="19.5" customHeight="1">
      <c r="A49" s="68" t="s">
        <v>168</v>
      </c>
      <c r="B49" s="68" t="s">
        <v>169</v>
      </c>
      <c r="C49" s="68" t="s">
        <v>186</v>
      </c>
      <c r="D49" s="68" t="s">
        <v>170</v>
      </c>
      <c r="E49" s="215" t="s">
        <v>482</v>
      </c>
      <c r="F49" s="220">
        <f>F50</f>
        <v>182900</v>
      </c>
      <c r="G49" s="257"/>
    </row>
    <row r="50" spans="1:7" ht="48" customHeight="1">
      <c r="A50" s="68" t="s">
        <v>168</v>
      </c>
      <c r="B50" s="68" t="s">
        <v>169</v>
      </c>
      <c r="C50" s="68" t="s">
        <v>192</v>
      </c>
      <c r="D50" s="68" t="s">
        <v>170</v>
      </c>
      <c r="E50" s="213" t="s">
        <v>455</v>
      </c>
      <c r="F50" s="221">
        <f>F51</f>
        <v>182900</v>
      </c>
      <c r="G50" s="258"/>
    </row>
    <row r="51" spans="1:7" ht="57" customHeight="1">
      <c r="A51" s="68" t="s">
        <v>168</v>
      </c>
      <c r="B51" s="68" t="s">
        <v>169</v>
      </c>
      <c r="C51" s="68" t="s">
        <v>191</v>
      </c>
      <c r="D51" s="68" t="s">
        <v>170</v>
      </c>
      <c r="E51" s="213" t="s">
        <v>456</v>
      </c>
      <c r="F51" s="222">
        <f>F52</f>
        <v>182900</v>
      </c>
      <c r="G51" s="259"/>
    </row>
    <row r="52" spans="1:7" ht="39" customHeight="1" thickBot="1">
      <c r="A52" s="68" t="s">
        <v>168</v>
      </c>
      <c r="B52" s="68" t="s">
        <v>169</v>
      </c>
      <c r="C52" s="68" t="s">
        <v>483</v>
      </c>
      <c r="D52" s="68" t="s">
        <v>170</v>
      </c>
      <c r="E52" s="213" t="s">
        <v>484</v>
      </c>
      <c r="F52" s="222">
        <f>F53+F54</f>
        <v>182900</v>
      </c>
      <c r="G52" s="259"/>
    </row>
    <row r="53" spans="1:7" ht="31.5" customHeight="1" thickBot="1">
      <c r="A53" s="68" t="s">
        <v>168</v>
      </c>
      <c r="B53" s="68" t="s">
        <v>169</v>
      </c>
      <c r="C53" s="68" t="s">
        <v>483</v>
      </c>
      <c r="D53" s="68" t="s">
        <v>337</v>
      </c>
      <c r="E53" s="223" t="s">
        <v>485</v>
      </c>
      <c r="F53" s="222">
        <v>143200</v>
      </c>
      <c r="G53" s="259"/>
    </row>
    <row r="54" spans="1:7" ht="31.5" customHeight="1" thickBot="1">
      <c r="A54" s="68" t="s">
        <v>168</v>
      </c>
      <c r="B54" s="68" t="s">
        <v>169</v>
      </c>
      <c r="C54" s="68" t="s">
        <v>483</v>
      </c>
      <c r="D54" s="68" t="s">
        <v>339</v>
      </c>
      <c r="E54" s="165" t="s">
        <v>151</v>
      </c>
      <c r="F54" s="259">
        <v>39700</v>
      </c>
      <c r="G54" s="259"/>
    </row>
    <row r="55" spans="1:7" ht="39.75" customHeight="1" thickBot="1">
      <c r="A55" s="167" t="s">
        <v>169</v>
      </c>
      <c r="B55" s="167" t="s">
        <v>167</v>
      </c>
      <c r="C55" s="167" t="s">
        <v>186</v>
      </c>
      <c r="D55" s="167" t="s">
        <v>170</v>
      </c>
      <c r="E55" s="172" t="s">
        <v>312</v>
      </c>
      <c r="F55" s="173">
        <f>F56+F64</f>
        <v>735901.16</v>
      </c>
      <c r="G55" s="254"/>
    </row>
    <row r="56" spans="1:7" ht="43.5" customHeight="1" thickBot="1">
      <c r="A56" s="68" t="s">
        <v>169</v>
      </c>
      <c r="B56" s="32">
        <v>10</v>
      </c>
      <c r="C56" s="194" t="s">
        <v>388</v>
      </c>
      <c r="D56" s="195" t="s">
        <v>170</v>
      </c>
      <c r="E56" s="194" t="s">
        <v>440</v>
      </c>
      <c r="F56" s="161">
        <f>F57</f>
        <v>309631</v>
      </c>
      <c r="G56" s="193"/>
    </row>
    <row r="57" spans="1:7" ht="24.75" customHeight="1" thickBot="1">
      <c r="A57" s="68" t="s">
        <v>169</v>
      </c>
      <c r="B57" s="161">
        <v>10</v>
      </c>
      <c r="C57" s="158" t="s">
        <v>390</v>
      </c>
      <c r="D57" s="196" t="s">
        <v>170</v>
      </c>
      <c r="E57" s="158" t="s">
        <v>391</v>
      </c>
      <c r="F57" s="161">
        <f>F58+F62</f>
        <v>309631</v>
      </c>
      <c r="G57" s="193"/>
    </row>
    <row r="58" spans="1:7" ht="35.25" customHeight="1" thickBot="1">
      <c r="A58" s="68" t="s">
        <v>169</v>
      </c>
      <c r="B58" s="161">
        <v>10</v>
      </c>
      <c r="C58" s="158" t="s">
        <v>389</v>
      </c>
      <c r="D58" s="196" t="s">
        <v>170</v>
      </c>
      <c r="E58" s="158" t="s">
        <v>387</v>
      </c>
      <c r="F58" s="161">
        <f>F59+F60+F61</f>
        <v>274000</v>
      </c>
      <c r="G58" s="193"/>
    </row>
    <row r="59" spans="1:7" ht="34.5" customHeight="1" thickBot="1">
      <c r="A59" s="68" t="s">
        <v>169</v>
      </c>
      <c r="B59" s="161">
        <v>10</v>
      </c>
      <c r="C59" s="158" t="s">
        <v>389</v>
      </c>
      <c r="D59" s="196">
        <v>240</v>
      </c>
      <c r="E59" s="158" t="s">
        <v>151</v>
      </c>
      <c r="F59" s="161">
        <v>265000</v>
      </c>
      <c r="G59" s="193"/>
    </row>
    <row r="60" spans="1:7" ht="20.25" customHeight="1" thickBot="1">
      <c r="A60" s="68" t="s">
        <v>169</v>
      </c>
      <c r="B60" s="193">
        <v>10</v>
      </c>
      <c r="C60" s="158" t="s">
        <v>389</v>
      </c>
      <c r="D60" s="197" t="s">
        <v>392</v>
      </c>
      <c r="E60" s="158" t="s">
        <v>393</v>
      </c>
      <c r="F60" s="161">
        <v>6000</v>
      </c>
      <c r="G60" s="193"/>
    </row>
    <row r="61" spans="1:7" ht="20.25" customHeight="1" thickBot="1">
      <c r="A61" s="68" t="s">
        <v>169</v>
      </c>
      <c r="B61" s="193">
        <v>10</v>
      </c>
      <c r="C61" s="158" t="s">
        <v>389</v>
      </c>
      <c r="D61" s="197" t="s">
        <v>340</v>
      </c>
      <c r="E61" s="165" t="s">
        <v>307</v>
      </c>
      <c r="F61" s="161">
        <v>3000</v>
      </c>
      <c r="G61" s="193"/>
    </row>
    <row r="62" spans="1:7" ht="29.25" customHeight="1" thickBot="1">
      <c r="A62" s="68" t="s">
        <v>169</v>
      </c>
      <c r="B62" s="193">
        <v>10</v>
      </c>
      <c r="C62" s="158" t="s">
        <v>573</v>
      </c>
      <c r="D62" s="197" t="s">
        <v>170</v>
      </c>
      <c r="E62" s="165" t="s">
        <v>569</v>
      </c>
      <c r="F62" s="161">
        <f>F63</f>
        <v>35631</v>
      </c>
      <c r="G62" s="193"/>
    </row>
    <row r="63" spans="1:7" ht="32.25" customHeight="1" thickBot="1">
      <c r="A63" s="68" t="s">
        <v>169</v>
      </c>
      <c r="B63" s="193">
        <v>10</v>
      </c>
      <c r="C63" s="158" t="s">
        <v>573</v>
      </c>
      <c r="D63" s="197" t="s">
        <v>339</v>
      </c>
      <c r="E63" s="158" t="s">
        <v>151</v>
      </c>
      <c r="F63" s="161">
        <v>35631</v>
      </c>
      <c r="G63" s="193"/>
    </row>
    <row r="64" spans="1:7" s="71" customFormat="1" ht="21" customHeight="1" thickBot="1">
      <c r="A64" s="68" t="s">
        <v>169</v>
      </c>
      <c r="B64" s="68" t="s">
        <v>27</v>
      </c>
      <c r="C64" s="68" t="s">
        <v>186</v>
      </c>
      <c r="D64" s="68" t="s">
        <v>170</v>
      </c>
      <c r="E64" s="165" t="s">
        <v>153</v>
      </c>
      <c r="F64" s="161">
        <f>F65</f>
        <v>426270.16000000003</v>
      </c>
      <c r="G64" s="193"/>
    </row>
    <row r="65" spans="1:7" ht="53.25" customHeight="1" thickBot="1">
      <c r="A65" s="68" t="s">
        <v>169</v>
      </c>
      <c r="B65" s="68" t="s">
        <v>27</v>
      </c>
      <c r="C65" s="68" t="s">
        <v>192</v>
      </c>
      <c r="D65" s="68" t="s">
        <v>170</v>
      </c>
      <c r="E65" s="165" t="s">
        <v>301</v>
      </c>
      <c r="F65" s="161">
        <f>F66</f>
        <v>426270.16000000003</v>
      </c>
      <c r="G65" s="193"/>
    </row>
    <row r="66" spans="1:7" ht="53.25" customHeight="1" thickBot="1">
      <c r="A66" s="68" t="s">
        <v>169</v>
      </c>
      <c r="B66" s="68" t="s">
        <v>27</v>
      </c>
      <c r="C66" s="68" t="s">
        <v>191</v>
      </c>
      <c r="D66" s="68" t="s">
        <v>170</v>
      </c>
      <c r="E66" s="165" t="s">
        <v>302</v>
      </c>
      <c r="F66" s="161">
        <f>F67+F70+F73+F75</f>
        <v>426270.16000000003</v>
      </c>
      <c r="G66" s="193"/>
    </row>
    <row r="67" spans="1:7" ht="48" customHeight="1" thickBot="1">
      <c r="A67" s="68" t="s">
        <v>169</v>
      </c>
      <c r="B67" s="68" t="s">
        <v>27</v>
      </c>
      <c r="C67" s="68" t="s">
        <v>195</v>
      </c>
      <c r="D67" s="68" t="s">
        <v>170</v>
      </c>
      <c r="E67" s="165" t="s">
        <v>315</v>
      </c>
      <c r="F67" s="161">
        <f>F68+F69</f>
        <v>40684.85</v>
      </c>
      <c r="G67" s="193"/>
    </row>
    <row r="68" spans="1:7" ht="38.25" customHeight="1" thickBot="1">
      <c r="A68" s="68" t="s">
        <v>169</v>
      </c>
      <c r="B68" s="68" t="s">
        <v>27</v>
      </c>
      <c r="C68" s="68" t="s">
        <v>195</v>
      </c>
      <c r="D68" s="68" t="s">
        <v>339</v>
      </c>
      <c r="E68" s="165" t="s">
        <v>151</v>
      </c>
      <c r="F68" s="161">
        <v>40484.85</v>
      </c>
      <c r="G68" s="193"/>
    </row>
    <row r="69" spans="1:7" ht="22.5" customHeight="1" thickBot="1">
      <c r="A69" s="68" t="s">
        <v>169</v>
      </c>
      <c r="B69" s="68" t="s">
        <v>27</v>
      </c>
      <c r="C69" s="68" t="s">
        <v>195</v>
      </c>
      <c r="D69" s="197" t="s">
        <v>340</v>
      </c>
      <c r="E69" s="165" t="s">
        <v>307</v>
      </c>
      <c r="F69" s="161">
        <v>200</v>
      </c>
      <c r="G69" s="193"/>
    </row>
    <row r="70" spans="1:7" ht="30" customHeight="1" thickBot="1">
      <c r="A70" s="68" t="s">
        <v>169</v>
      </c>
      <c r="B70" s="68" t="s">
        <v>27</v>
      </c>
      <c r="C70" s="68" t="s">
        <v>486</v>
      </c>
      <c r="D70" s="68" t="s">
        <v>170</v>
      </c>
      <c r="E70" s="165" t="s">
        <v>487</v>
      </c>
      <c r="F70" s="161">
        <f>F71+F72</f>
        <v>351515.15</v>
      </c>
      <c r="G70" s="193"/>
    </row>
    <row r="71" spans="1:7" ht="29.25" customHeight="1" thickBot="1">
      <c r="A71" s="68" t="s">
        <v>169</v>
      </c>
      <c r="B71" s="68" t="s">
        <v>27</v>
      </c>
      <c r="C71" s="68" t="s">
        <v>486</v>
      </c>
      <c r="D71" s="68" t="s">
        <v>339</v>
      </c>
      <c r="E71" s="165" t="s">
        <v>151</v>
      </c>
      <c r="F71" s="161">
        <v>331515.15</v>
      </c>
      <c r="G71" s="193"/>
    </row>
    <row r="72" spans="1:7" ht="29.25" customHeight="1" thickBot="1">
      <c r="A72" s="68" t="s">
        <v>169</v>
      </c>
      <c r="B72" s="68" t="s">
        <v>27</v>
      </c>
      <c r="C72" s="68" t="s">
        <v>486</v>
      </c>
      <c r="D72" s="68" t="s">
        <v>392</v>
      </c>
      <c r="E72" s="165" t="s">
        <v>393</v>
      </c>
      <c r="F72" s="161">
        <v>20000</v>
      </c>
      <c r="G72" s="193"/>
    </row>
    <row r="73" spans="1:7" ht="32.25" customHeight="1" thickBot="1">
      <c r="A73" s="68" t="s">
        <v>169</v>
      </c>
      <c r="B73" s="68" t="s">
        <v>27</v>
      </c>
      <c r="C73" s="68" t="s">
        <v>488</v>
      </c>
      <c r="D73" s="68" t="s">
        <v>170</v>
      </c>
      <c r="E73" s="165" t="s">
        <v>489</v>
      </c>
      <c r="F73" s="161">
        <f>F74</f>
        <v>33333.33</v>
      </c>
      <c r="G73" s="193"/>
    </row>
    <row r="74" spans="1:7" ht="30" customHeight="1" thickBot="1">
      <c r="A74" s="68" t="s">
        <v>169</v>
      </c>
      <c r="B74" s="68" t="s">
        <v>27</v>
      </c>
      <c r="C74" s="68" t="s">
        <v>488</v>
      </c>
      <c r="D74" s="68" t="s">
        <v>339</v>
      </c>
      <c r="E74" s="165" t="s">
        <v>151</v>
      </c>
      <c r="F74" s="161">
        <v>33333.33</v>
      </c>
      <c r="G74" s="193"/>
    </row>
    <row r="75" spans="1:7" ht="30" customHeight="1" thickBot="1">
      <c r="A75" s="68" t="s">
        <v>169</v>
      </c>
      <c r="B75" s="68" t="s">
        <v>27</v>
      </c>
      <c r="C75" s="69" t="s">
        <v>568</v>
      </c>
      <c r="D75" s="68" t="s">
        <v>170</v>
      </c>
      <c r="E75" s="165" t="s">
        <v>569</v>
      </c>
      <c r="F75" s="161">
        <f>F76</f>
        <v>736.83</v>
      </c>
      <c r="G75" s="193"/>
    </row>
    <row r="76" spans="1:7" ht="30" customHeight="1" thickBot="1">
      <c r="A76" s="68" t="s">
        <v>169</v>
      </c>
      <c r="B76" s="68" t="s">
        <v>27</v>
      </c>
      <c r="C76" s="69" t="s">
        <v>568</v>
      </c>
      <c r="D76" s="68" t="s">
        <v>339</v>
      </c>
      <c r="E76" s="165" t="s">
        <v>151</v>
      </c>
      <c r="F76" s="161">
        <v>736.83</v>
      </c>
      <c r="G76" s="193"/>
    </row>
    <row r="77" spans="1:7" ht="17.25" customHeight="1" thickBot="1">
      <c r="A77" s="167" t="s">
        <v>171</v>
      </c>
      <c r="B77" s="167" t="s">
        <v>167</v>
      </c>
      <c r="C77" s="167" t="s">
        <v>186</v>
      </c>
      <c r="D77" s="167" t="s">
        <v>170</v>
      </c>
      <c r="E77" s="172" t="s">
        <v>154</v>
      </c>
      <c r="F77" s="173">
        <f>F78+F83+F88</f>
        <v>1870781.07</v>
      </c>
      <c r="G77" s="254"/>
    </row>
    <row r="78" spans="1:7" ht="24.75" customHeight="1" thickBot="1">
      <c r="A78" s="68" t="s">
        <v>171</v>
      </c>
      <c r="B78" s="68" t="s">
        <v>166</v>
      </c>
      <c r="C78" s="68" t="s">
        <v>186</v>
      </c>
      <c r="D78" s="68" t="s">
        <v>170</v>
      </c>
      <c r="E78" s="164" t="s">
        <v>155</v>
      </c>
      <c r="F78" s="160">
        <f>F79</f>
        <v>5000</v>
      </c>
      <c r="G78" s="255"/>
    </row>
    <row r="79" spans="1:7" ht="49.5" customHeight="1" thickBot="1">
      <c r="A79" s="68" t="s">
        <v>171</v>
      </c>
      <c r="B79" s="68" t="s">
        <v>166</v>
      </c>
      <c r="C79" s="68" t="s">
        <v>196</v>
      </c>
      <c r="D79" s="68" t="s">
        <v>170</v>
      </c>
      <c r="E79" s="165" t="s">
        <v>316</v>
      </c>
      <c r="F79" s="161">
        <f>F81</f>
        <v>5000</v>
      </c>
      <c r="G79" s="193"/>
    </row>
    <row r="80" spans="1:7" ht="20.25" customHeight="1" thickBot="1">
      <c r="A80" s="68" t="s">
        <v>171</v>
      </c>
      <c r="B80" s="68" t="s">
        <v>166</v>
      </c>
      <c r="C80" s="68" t="s">
        <v>395</v>
      </c>
      <c r="D80" s="68" t="s">
        <v>170</v>
      </c>
      <c r="E80" s="165" t="s">
        <v>396</v>
      </c>
      <c r="F80" s="161">
        <f>F81</f>
        <v>5000</v>
      </c>
      <c r="G80" s="193"/>
    </row>
    <row r="81" spans="1:7" ht="33.75" customHeight="1" thickBot="1">
      <c r="A81" s="68" t="s">
        <v>171</v>
      </c>
      <c r="B81" s="68" t="s">
        <v>166</v>
      </c>
      <c r="C81" s="68" t="s">
        <v>394</v>
      </c>
      <c r="D81" s="68" t="s">
        <v>170</v>
      </c>
      <c r="E81" s="165" t="s">
        <v>317</v>
      </c>
      <c r="F81" s="161">
        <f>F82</f>
        <v>5000</v>
      </c>
      <c r="G81" s="193"/>
    </row>
    <row r="82" spans="1:7" ht="39" customHeight="1" thickBot="1">
      <c r="A82" s="68" t="s">
        <v>171</v>
      </c>
      <c r="B82" s="68" t="s">
        <v>166</v>
      </c>
      <c r="C82" s="68" t="s">
        <v>394</v>
      </c>
      <c r="D82" s="68" t="s">
        <v>339</v>
      </c>
      <c r="E82" s="165" t="s">
        <v>151</v>
      </c>
      <c r="F82" s="161">
        <v>5000</v>
      </c>
      <c r="G82" s="193"/>
    </row>
    <row r="83" spans="1:7" ht="21.75" customHeight="1" thickBot="1">
      <c r="A83" s="53" t="s">
        <v>171</v>
      </c>
      <c r="B83" s="53" t="s">
        <v>174</v>
      </c>
      <c r="C83" s="53" t="s">
        <v>186</v>
      </c>
      <c r="D83" s="53" t="s">
        <v>170</v>
      </c>
      <c r="E83" s="164" t="s">
        <v>5</v>
      </c>
      <c r="F83" s="160">
        <f>F84</f>
        <v>1723381.07</v>
      </c>
      <c r="G83" s="255"/>
    </row>
    <row r="84" spans="1:7" ht="49.5" customHeight="1" thickBot="1">
      <c r="A84" s="68" t="s">
        <v>171</v>
      </c>
      <c r="B84" s="68" t="s">
        <v>174</v>
      </c>
      <c r="C84" s="68" t="s">
        <v>192</v>
      </c>
      <c r="D84" s="68" t="s">
        <v>170</v>
      </c>
      <c r="E84" s="165" t="s">
        <v>301</v>
      </c>
      <c r="F84" s="161">
        <f>F85</f>
        <v>1723381.07</v>
      </c>
      <c r="G84" s="193"/>
    </row>
    <row r="85" spans="1:7" ht="39.75" customHeight="1" thickBot="1">
      <c r="A85" s="68" t="s">
        <v>171</v>
      </c>
      <c r="B85" s="68" t="s">
        <v>174</v>
      </c>
      <c r="C85" s="68" t="s">
        <v>191</v>
      </c>
      <c r="D85" s="68" t="s">
        <v>170</v>
      </c>
      <c r="E85" s="165" t="s">
        <v>302</v>
      </c>
      <c r="F85" s="161">
        <f>F86</f>
        <v>1723381.07</v>
      </c>
      <c r="G85" s="193"/>
    </row>
    <row r="86" spans="1:7" ht="44.25" customHeight="1" thickBot="1">
      <c r="A86" s="68" t="s">
        <v>171</v>
      </c>
      <c r="B86" s="68" t="s">
        <v>174</v>
      </c>
      <c r="C86" s="68" t="s">
        <v>6</v>
      </c>
      <c r="D86" s="68" t="s">
        <v>170</v>
      </c>
      <c r="E86" s="165" t="s">
        <v>318</v>
      </c>
      <c r="F86" s="161">
        <f>F87</f>
        <v>1723381.07</v>
      </c>
      <c r="G86" s="193"/>
    </row>
    <row r="87" spans="1:7" ht="30.75" customHeight="1" thickBot="1">
      <c r="A87" s="68" t="s">
        <v>171</v>
      </c>
      <c r="B87" s="68" t="s">
        <v>174</v>
      </c>
      <c r="C87" s="68" t="s">
        <v>6</v>
      </c>
      <c r="D87" s="68" t="s">
        <v>339</v>
      </c>
      <c r="E87" s="165" t="s">
        <v>151</v>
      </c>
      <c r="F87" s="161">
        <v>1723381.07</v>
      </c>
      <c r="G87" s="193"/>
    </row>
    <row r="88" spans="1:7" ht="30.75" customHeight="1" thickBot="1">
      <c r="A88" s="53" t="s">
        <v>171</v>
      </c>
      <c r="B88" s="53" t="s">
        <v>459</v>
      </c>
      <c r="C88" s="53" t="s">
        <v>186</v>
      </c>
      <c r="D88" s="53" t="s">
        <v>170</v>
      </c>
      <c r="E88" s="215" t="s">
        <v>460</v>
      </c>
      <c r="F88" s="161">
        <f>F89</f>
        <v>142400</v>
      </c>
      <c r="G88" s="193"/>
    </row>
    <row r="89" spans="1:7" ht="55.5" customHeight="1" thickBot="1">
      <c r="A89" s="76" t="s">
        <v>171</v>
      </c>
      <c r="B89" s="76" t="s">
        <v>459</v>
      </c>
      <c r="C89" s="76" t="s">
        <v>192</v>
      </c>
      <c r="D89" s="68" t="s">
        <v>170</v>
      </c>
      <c r="E89" s="213" t="s">
        <v>461</v>
      </c>
      <c r="F89" s="161">
        <f>F90</f>
        <v>142400</v>
      </c>
      <c r="G89" s="193"/>
    </row>
    <row r="90" spans="1:7" ht="50.25" customHeight="1" thickBot="1">
      <c r="A90" s="76" t="s">
        <v>171</v>
      </c>
      <c r="B90" s="76" t="s">
        <v>459</v>
      </c>
      <c r="C90" s="76" t="s">
        <v>191</v>
      </c>
      <c r="D90" s="68" t="s">
        <v>170</v>
      </c>
      <c r="E90" s="213" t="s">
        <v>456</v>
      </c>
      <c r="F90" s="161">
        <f>F91+F93</f>
        <v>142400</v>
      </c>
      <c r="G90" s="193"/>
    </row>
    <row r="91" spans="1:7" ht="32.25" customHeight="1" thickBot="1">
      <c r="A91" s="76" t="s">
        <v>171</v>
      </c>
      <c r="B91" s="76" t="s">
        <v>459</v>
      </c>
      <c r="C91" s="76" t="s">
        <v>462</v>
      </c>
      <c r="D91" s="68" t="s">
        <v>170</v>
      </c>
      <c r="E91" s="213" t="s">
        <v>463</v>
      </c>
      <c r="F91" s="161">
        <f>F92</f>
        <v>5000</v>
      </c>
      <c r="G91" s="193"/>
    </row>
    <row r="92" spans="1:7" ht="30.75" customHeight="1" thickBot="1">
      <c r="A92" s="76" t="s">
        <v>171</v>
      </c>
      <c r="B92" s="76" t="s">
        <v>459</v>
      </c>
      <c r="C92" s="76" t="s">
        <v>462</v>
      </c>
      <c r="D92" s="68" t="s">
        <v>339</v>
      </c>
      <c r="E92" s="213" t="s">
        <v>151</v>
      </c>
      <c r="F92" s="161">
        <v>5000</v>
      </c>
      <c r="G92" s="193"/>
    </row>
    <row r="93" spans="1:7" ht="30.75" customHeight="1" thickBot="1">
      <c r="A93" s="76" t="s">
        <v>171</v>
      </c>
      <c r="B93" s="76" t="s">
        <v>459</v>
      </c>
      <c r="C93" s="76" t="s">
        <v>558</v>
      </c>
      <c r="D93" s="68" t="s">
        <v>170</v>
      </c>
      <c r="E93" s="213" t="s">
        <v>559</v>
      </c>
      <c r="F93" s="161">
        <v>137400</v>
      </c>
      <c r="G93" s="193"/>
    </row>
    <row r="94" spans="1:7" ht="30.75" customHeight="1" thickBot="1">
      <c r="A94" s="76" t="s">
        <v>171</v>
      </c>
      <c r="B94" s="76" t="s">
        <v>459</v>
      </c>
      <c r="C94" s="76" t="s">
        <v>558</v>
      </c>
      <c r="D94" s="68" t="s">
        <v>339</v>
      </c>
      <c r="E94" s="165" t="s">
        <v>151</v>
      </c>
      <c r="F94" s="161">
        <v>137400</v>
      </c>
      <c r="G94" s="193"/>
    </row>
    <row r="95" spans="1:7" ht="17.25" customHeight="1" thickBot="1">
      <c r="A95" s="167" t="s">
        <v>172</v>
      </c>
      <c r="B95" s="167" t="s">
        <v>167</v>
      </c>
      <c r="C95" s="167" t="s">
        <v>186</v>
      </c>
      <c r="D95" s="167" t="s">
        <v>170</v>
      </c>
      <c r="E95" s="172" t="s">
        <v>156</v>
      </c>
      <c r="F95" s="173">
        <f>F101+F115+F96</f>
        <v>778830.53</v>
      </c>
      <c r="G95" s="254"/>
    </row>
    <row r="96" spans="1:7" ht="17.25" customHeight="1" thickBot="1">
      <c r="A96" s="53" t="s">
        <v>172</v>
      </c>
      <c r="B96" s="53" t="s">
        <v>166</v>
      </c>
      <c r="C96" s="53" t="s">
        <v>186</v>
      </c>
      <c r="D96" s="53" t="s">
        <v>170</v>
      </c>
      <c r="E96" s="164" t="s">
        <v>539</v>
      </c>
      <c r="F96" s="160">
        <f>F97</f>
        <v>6150</v>
      </c>
      <c r="G96" s="255"/>
    </row>
    <row r="97" spans="1:7" ht="54.75" customHeight="1" thickBot="1">
      <c r="A97" s="68" t="s">
        <v>172</v>
      </c>
      <c r="B97" s="68" t="s">
        <v>166</v>
      </c>
      <c r="C97" s="249" t="s">
        <v>192</v>
      </c>
      <c r="D97" s="249" t="s">
        <v>170</v>
      </c>
      <c r="E97" s="247" t="s">
        <v>455</v>
      </c>
      <c r="F97" s="161">
        <f>F98</f>
        <v>6150</v>
      </c>
      <c r="G97" s="193"/>
    </row>
    <row r="98" spans="1:7" ht="26.25" customHeight="1" thickBot="1">
      <c r="A98" s="68" t="s">
        <v>172</v>
      </c>
      <c r="B98" s="68" t="s">
        <v>166</v>
      </c>
      <c r="C98" s="249" t="s">
        <v>198</v>
      </c>
      <c r="D98" s="249" t="s">
        <v>170</v>
      </c>
      <c r="E98" s="247" t="s">
        <v>158</v>
      </c>
      <c r="F98" s="161">
        <f>F99</f>
        <v>6150</v>
      </c>
      <c r="G98" s="193"/>
    </row>
    <row r="99" spans="1:7" ht="149.25" customHeight="1" thickBot="1">
      <c r="A99" s="68" t="s">
        <v>172</v>
      </c>
      <c r="B99" s="68" t="s">
        <v>166</v>
      </c>
      <c r="C99" s="249" t="s">
        <v>540</v>
      </c>
      <c r="D99" s="249" t="s">
        <v>170</v>
      </c>
      <c r="E99" s="248" t="s">
        <v>541</v>
      </c>
      <c r="F99" s="161">
        <f>F100</f>
        <v>6150</v>
      </c>
      <c r="G99" s="193"/>
    </row>
    <row r="100" spans="1:7" ht="17.25" customHeight="1" thickBot="1">
      <c r="A100" s="250" t="s">
        <v>172</v>
      </c>
      <c r="B100" s="251" t="s">
        <v>166</v>
      </c>
      <c r="C100" s="246" t="s">
        <v>540</v>
      </c>
      <c r="D100" s="246">
        <v>850</v>
      </c>
      <c r="E100" s="247" t="s">
        <v>307</v>
      </c>
      <c r="F100" s="161">
        <v>6150</v>
      </c>
      <c r="G100" s="193"/>
    </row>
    <row r="101" spans="1:7" ht="15" customHeight="1" thickBot="1">
      <c r="A101" s="53" t="s">
        <v>172</v>
      </c>
      <c r="B101" s="53" t="s">
        <v>168</v>
      </c>
      <c r="C101" s="53" t="s">
        <v>186</v>
      </c>
      <c r="D101" s="53" t="s">
        <v>170</v>
      </c>
      <c r="E101" s="164" t="s">
        <v>157</v>
      </c>
      <c r="F101" s="160">
        <f>F107+F102</f>
        <v>465258</v>
      </c>
      <c r="G101" s="255"/>
    </row>
    <row r="102" spans="1:7" ht="65.25" customHeight="1" thickBot="1">
      <c r="A102" s="68" t="s">
        <v>172</v>
      </c>
      <c r="B102" s="68" t="s">
        <v>168</v>
      </c>
      <c r="C102" s="68" t="s">
        <v>494</v>
      </c>
      <c r="D102" s="76" t="s">
        <v>170</v>
      </c>
      <c r="E102" s="165" t="s">
        <v>495</v>
      </c>
      <c r="F102" s="161">
        <f>F103</f>
        <v>50000</v>
      </c>
      <c r="G102" s="193"/>
    </row>
    <row r="103" spans="1:7" ht="15" customHeight="1" thickBot="1">
      <c r="A103" s="68" t="s">
        <v>172</v>
      </c>
      <c r="B103" s="68" t="s">
        <v>168</v>
      </c>
      <c r="C103" s="68" t="s">
        <v>497</v>
      </c>
      <c r="D103" s="76" t="s">
        <v>170</v>
      </c>
      <c r="E103" s="165" t="s">
        <v>496</v>
      </c>
      <c r="F103" s="161">
        <f>F105</f>
        <v>50000</v>
      </c>
      <c r="G103" s="193"/>
    </row>
    <row r="104" spans="1:7" ht="27.75" customHeight="1" thickBot="1">
      <c r="A104" s="68" t="s">
        <v>172</v>
      </c>
      <c r="B104" s="68" t="s">
        <v>168</v>
      </c>
      <c r="C104" s="68" t="s">
        <v>498</v>
      </c>
      <c r="D104" s="76" t="s">
        <v>170</v>
      </c>
      <c r="E104" s="165" t="s">
        <v>499</v>
      </c>
      <c r="F104" s="161">
        <f>F105</f>
        <v>50000</v>
      </c>
      <c r="G104" s="193"/>
    </row>
    <row r="105" spans="1:7" ht="32.25" customHeight="1" thickBot="1">
      <c r="A105" s="68" t="s">
        <v>172</v>
      </c>
      <c r="B105" s="68" t="s">
        <v>168</v>
      </c>
      <c r="C105" s="68" t="s">
        <v>498</v>
      </c>
      <c r="D105" s="76" t="s">
        <v>339</v>
      </c>
      <c r="E105" s="213" t="s">
        <v>151</v>
      </c>
      <c r="F105" s="161">
        <v>50000</v>
      </c>
      <c r="G105" s="193"/>
    </row>
    <row r="106" spans="1:7" ht="43.5" customHeight="1" thickBot="1">
      <c r="A106" s="68" t="s">
        <v>172</v>
      </c>
      <c r="B106" s="68" t="s">
        <v>168</v>
      </c>
      <c r="C106" s="68" t="s">
        <v>192</v>
      </c>
      <c r="D106" s="76" t="s">
        <v>170</v>
      </c>
      <c r="E106" s="165" t="s">
        <v>301</v>
      </c>
      <c r="F106" s="161">
        <f>F107</f>
        <v>415258</v>
      </c>
      <c r="G106" s="193"/>
    </row>
    <row r="107" spans="1:7" ht="26.25" customHeight="1" thickBot="1">
      <c r="A107" s="68" t="s">
        <v>172</v>
      </c>
      <c r="B107" s="68" t="s">
        <v>167</v>
      </c>
      <c r="C107" s="68" t="s">
        <v>186</v>
      </c>
      <c r="D107" s="68" t="s">
        <v>170</v>
      </c>
      <c r="E107" s="165" t="s">
        <v>158</v>
      </c>
      <c r="F107" s="161">
        <f>F108+F113</f>
        <v>415258</v>
      </c>
      <c r="G107" s="193"/>
    </row>
    <row r="108" spans="1:7" ht="23.25" customHeight="1" thickBot="1">
      <c r="A108" s="68" t="s">
        <v>172</v>
      </c>
      <c r="B108" s="68" t="s">
        <v>168</v>
      </c>
      <c r="C108" s="68" t="s">
        <v>197</v>
      </c>
      <c r="D108" s="68" t="s">
        <v>170</v>
      </c>
      <c r="E108" s="165" t="s">
        <v>157</v>
      </c>
      <c r="F108" s="161">
        <f>F109</f>
        <v>414810</v>
      </c>
      <c r="G108" s="193"/>
    </row>
    <row r="109" spans="1:7" ht="20.25" customHeight="1" thickBot="1">
      <c r="A109" s="68" t="s">
        <v>172</v>
      </c>
      <c r="B109" s="68" t="s">
        <v>168</v>
      </c>
      <c r="C109" s="68" t="s">
        <v>421</v>
      </c>
      <c r="D109" s="68" t="s">
        <v>170</v>
      </c>
      <c r="E109" s="165" t="s">
        <v>422</v>
      </c>
      <c r="F109" s="161">
        <f>F110+F111+F112</f>
        <v>414810</v>
      </c>
      <c r="G109" s="193"/>
    </row>
    <row r="110" spans="1:7" ht="33.75" customHeight="1" thickBot="1">
      <c r="A110" s="68" t="s">
        <v>172</v>
      </c>
      <c r="B110" s="68" t="s">
        <v>168</v>
      </c>
      <c r="C110" s="68" t="s">
        <v>421</v>
      </c>
      <c r="D110" s="68" t="s">
        <v>339</v>
      </c>
      <c r="E110" s="165" t="s">
        <v>151</v>
      </c>
      <c r="F110" s="161">
        <v>375160</v>
      </c>
      <c r="G110" s="193"/>
    </row>
    <row r="111" spans="1:7" ht="20.25" customHeight="1" thickBot="1">
      <c r="A111" s="68" t="s">
        <v>172</v>
      </c>
      <c r="B111" s="68" t="s">
        <v>168</v>
      </c>
      <c r="C111" s="68" t="s">
        <v>542</v>
      </c>
      <c r="D111" s="68" t="s">
        <v>543</v>
      </c>
      <c r="E111" s="165" t="s">
        <v>544</v>
      </c>
      <c r="F111" s="161">
        <v>39600</v>
      </c>
      <c r="G111" s="193"/>
    </row>
    <row r="112" spans="1:7" ht="20.25" customHeight="1" thickBot="1">
      <c r="A112" s="68" t="s">
        <v>172</v>
      </c>
      <c r="B112" s="68" t="s">
        <v>168</v>
      </c>
      <c r="C112" s="68" t="s">
        <v>542</v>
      </c>
      <c r="D112" s="246">
        <v>850</v>
      </c>
      <c r="E112" s="247" t="s">
        <v>307</v>
      </c>
      <c r="F112" s="161">
        <v>50</v>
      </c>
      <c r="G112" s="193"/>
    </row>
    <row r="113" spans="1:7" ht="20.25" customHeight="1" thickBot="1">
      <c r="A113" s="68" t="s">
        <v>172</v>
      </c>
      <c r="B113" s="68" t="s">
        <v>168</v>
      </c>
      <c r="C113" s="69" t="s">
        <v>570</v>
      </c>
      <c r="D113" s="68" t="s">
        <v>170</v>
      </c>
      <c r="E113" s="165" t="s">
        <v>569</v>
      </c>
      <c r="F113" s="161">
        <f>F114</f>
        <v>448</v>
      </c>
      <c r="G113" s="193"/>
    </row>
    <row r="114" spans="1:7" ht="36" customHeight="1" thickBot="1">
      <c r="A114" s="68" t="s">
        <v>172</v>
      </c>
      <c r="B114" s="68" t="s">
        <v>168</v>
      </c>
      <c r="C114" s="69" t="s">
        <v>570</v>
      </c>
      <c r="D114" s="68" t="s">
        <v>339</v>
      </c>
      <c r="E114" s="165" t="s">
        <v>151</v>
      </c>
      <c r="F114" s="161">
        <v>448</v>
      </c>
      <c r="G114" s="193"/>
    </row>
    <row r="115" spans="1:7" ht="21.75" customHeight="1" thickBot="1">
      <c r="A115" s="53" t="s">
        <v>172</v>
      </c>
      <c r="B115" s="53" t="s">
        <v>169</v>
      </c>
      <c r="C115" s="53" t="s">
        <v>186</v>
      </c>
      <c r="D115" s="53" t="s">
        <v>170</v>
      </c>
      <c r="E115" s="164" t="s">
        <v>159</v>
      </c>
      <c r="F115" s="160">
        <f>F116+F120+F124</f>
        <v>307422.53</v>
      </c>
      <c r="G115" s="255"/>
    </row>
    <row r="116" spans="1:7" ht="48.75" customHeight="1" thickBot="1">
      <c r="A116" s="68" t="s">
        <v>172</v>
      </c>
      <c r="B116" s="68" t="s">
        <v>169</v>
      </c>
      <c r="C116" s="68" t="s">
        <v>196</v>
      </c>
      <c r="D116" s="68" t="s">
        <v>170</v>
      </c>
      <c r="E116" s="165" t="s">
        <v>316</v>
      </c>
      <c r="F116" s="161">
        <f>F118</f>
        <v>12000</v>
      </c>
      <c r="G116" s="193"/>
    </row>
    <row r="117" spans="1:7" ht="19.5" customHeight="1" thickBot="1">
      <c r="A117" s="68" t="s">
        <v>172</v>
      </c>
      <c r="B117" s="68" t="s">
        <v>169</v>
      </c>
      <c r="C117" s="68" t="s">
        <v>395</v>
      </c>
      <c r="D117" s="68" t="s">
        <v>170</v>
      </c>
      <c r="E117" s="165" t="s">
        <v>397</v>
      </c>
      <c r="F117" s="161">
        <f>F118</f>
        <v>12000</v>
      </c>
      <c r="G117" s="193"/>
    </row>
    <row r="118" spans="1:7" ht="36.75" customHeight="1" thickBot="1">
      <c r="A118" s="137" t="s">
        <v>172</v>
      </c>
      <c r="B118" s="137" t="s">
        <v>169</v>
      </c>
      <c r="C118" s="68" t="s">
        <v>394</v>
      </c>
      <c r="D118" s="138" t="s">
        <v>170</v>
      </c>
      <c r="E118" s="165" t="s">
        <v>317</v>
      </c>
      <c r="F118" s="161">
        <f>F119</f>
        <v>12000</v>
      </c>
      <c r="G118" s="193"/>
    </row>
    <row r="119" spans="1:7" ht="33.75" customHeight="1" thickBot="1">
      <c r="A119" s="137" t="s">
        <v>172</v>
      </c>
      <c r="B119" s="137" t="s">
        <v>169</v>
      </c>
      <c r="C119" s="68" t="s">
        <v>394</v>
      </c>
      <c r="D119" s="138" t="s">
        <v>339</v>
      </c>
      <c r="E119" s="165" t="s">
        <v>151</v>
      </c>
      <c r="F119" s="161">
        <v>12000</v>
      </c>
      <c r="G119" s="193"/>
    </row>
    <row r="120" spans="1:7" ht="48.75" customHeight="1" thickBot="1">
      <c r="A120" s="137" t="s">
        <v>172</v>
      </c>
      <c r="B120" s="137" t="s">
        <v>169</v>
      </c>
      <c r="C120" s="68" t="s">
        <v>344</v>
      </c>
      <c r="D120" s="138" t="s">
        <v>170</v>
      </c>
      <c r="E120" s="165" t="s">
        <v>511</v>
      </c>
      <c r="F120" s="161">
        <f>F122</f>
        <v>20000</v>
      </c>
      <c r="G120" s="193"/>
    </row>
    <row r="121" spans="1:7" ht="31.5" customHeight="1" thickBot="1">
      <c r="A121" s="137" t="s">
        <v>172</v>
      </c>
      <c r="B121" s="137" t="s">
        <v>169</v>
      </c>
      <c r="C121" s="68" t="s">
        <v>398</v>
      </c>
      <c r="D121" s="138" t="s">
        <v>170</v>
      </c>
      <c r="E121" s="165" t="s">
        <v>399</v>
      </c>
      <c r="F121" s="161">
        <f>F122</f>
        <v>20000</v>
      </c>
      <c r="G121" s="193"/>
    </row>
    <row r="122" spans="1:7" ht="48.75" customHeight="1" thickBot="1">
      <c r="A122" s="137" t="s">
        <v>172</v>
      </c>
      <c r="B122" s="137" t="s">
        <v>169</v>
      </c>
      <c r="C122" s="68" t="s">
        <v>345</v>
      </c>
      <c r="D122" s="138" t="s">
        <v>170</v>
      </c>
      <c r="E122" s="165" t="s">
        <v>322</v>
      </c>
      <c r="F122" s="161">
        <f>F123</f>
        <v>20000</v>
      </c>
      <c r="G122" s="193"/>
    </row>
    <row r="123" spans="1:7" ht="35.25" customHeight="1" thickBot="1">
      <c r="A123" s="137" t="s">
        <v>172</v>
      </c>
      <c r="B123" s="137" t="s">
        <v>169</v>
      </c>
      <c r="C123" s="68" t="s">
        <v>345</v>
      </c>
      <c r="D123" s="138" t="s">
        <v>339</v>
      </c>
      <c r="E123" s="165" t="s">
        <v>151</v>
      </c>
      <c r="F123" s="161">
        <v>20000</v>
      </c>
      <c r="G123" s="193"/>
    </row>
    <row r="124" spans="1:7" ht="51.75" customHeight="1" thickBot="1">
      <c r="A124" s="69" t="s">
        <v>172</v>
      </c>
      <c r="B124" s="69" t="s">
        <v>169</v>
      </c>
      <c r="C124" s="69" t="s">
        <v>192</v>
      </c>
      <c r="D124" s="69" t="s">
        <v>170</v>
      </c>
      <c r="E124" s="165" t="s">
        <v>301</v>
      </c>
      <c r="F124" s="161">
        <f>F125</f>
        <v>275422.53</v>
      </c>
      <c r="G124" s="193"/>
    </row>
    <row r="125" spans="1:7" ht="21.75" customHeight="1" thickBot="1">
      <c r="A125" s="69" t="s">
        <v>172</v>
      </c>
      <c r="B125" s="69" t="s">
        <v>169</v>
      </c>
      <c r="C125" s="69" t="s">
        <v>198</v>
      </c>
      <c r="D125" s="69" t="s">
        <v>170</v>
      </c>
      <c r="E125" s="165" t="s">
        <v>158</v>
      </c>
      <c r="F125" s="161">
        <f>F126+F135</f>
        <v>275422.53</v>
      </c>
      <c r="G125" s="193"/>
    </row>
    <row r="126" spans="1:7" ht="16.5" customHeight="1" thickBot="1">
      <c r="A126" s="69" t="s">
        <v>172</v>
      </c>
      <c r="B126" s="69" t="s">
        <v>169</v>
      </c>
      <c r="C126" s="69" t="s">
        <v>205</v>
      </c>
      <c r="D126" s="69" t="s">
        <v>170</v>
      </c>
      <c r="E126" s="165" t="s">
        <v>159</v>
      </c>
      <c r="F126" s="161">
        <f>F127+F132+F130</f>
        <v>256022</v>
      </c>
      <c r="G126" s="193"/>
    </row>
    <row r="127" spans="1:7" ht="18.75" customHeight="1" thickBot="1">
      <c r="A127" s="69" t="s">
        <v>172</v>
      </c>
      <c r="B127" s="69" t="s">
        <v>169</v>
      </c>
      <c r="C127" s="69" t="s">
        <v>204</v>
      </c>
      <c r="D127" s="69" t="s">
        <v>170</v>
      </c>
      <c r="E127" s="165" t="s">
        <v>323</v>
      </c>
      <c r="F127" s="161">
        <f>F128+F129</f>
        <v>119100</v>
      </c>
      <c r="G127" s="193"/>
    </row>
    <row r="128" spans="1:7" ht="31.5" customHeight="1" thickBot="1">
      <c r="A128" s="69" t="s">
        <v>172</v>
      </c>
      <c r="B128" s="69" t="s">
        <v>169</v>
      </c>
      <c r="C128" s="69" t="s">
        <v>204</v>
      </c>
      <c r="D128" s="69" t="s">
        <v>339</v>
      </c>
      <c r="E128" s="165" t="s">
        <v>151</v>
      </c>
      <c r="F128" s="161">
        <v>119000</v>
      </c>
      <c r="G128" s="193"/>
    </row>
    <row r="129" spans="1:7" ht="22.5" customHeight="1" thickBot="1">
      <c r="A129" s="69" t="s">
        <v>172</v>
      </c>
      <c r="B129" s="69" t="s">
        <v>169</v>
      </c>
      <c r="C129" s="69" t="s">
        <v>204</v>
      </c>
      <c r="D129" s="79" t="s">
        <v>340</v>
      </c>
      <c r="E129" s="165" t="s">
        <v>307</v>
      </c>
      <c r="F129" s="161">
        <v>100</v>
      </c>
      <c r="G129" s="193"/>
    </row>
    <row r="130" spans="1:7" ht="20.25" customHeight="1" thickBot="1">
      <c r="A130" s="79" t="s">
        <v>172</v>
      </c>
      <c r="B130" s="79" t="s">
        <v>169</v>
      </c>
      <c r="C130" s="79" t="s">
        <v>400</v>
      </c>
      <c r="D130" s="79" t="s">
        <v>170</v>
      </c>
      <c r="E130" s="165" t="s">
        <v>401</v>
      </c>
      <c r="F130" s="161">
        <f>F131</f>
        <v>9706</v>
      </c>
      <c r="G130" s="193"/>
    </row>
    <row r="131" spans="1:7" ht="30.75" customHeight="1" thickBot="1">
      <c r="A131" s="79" t="s">
        <v>172</v>
      </c>
      <c r="B131" s="79" t="s">
        <v>169</v>
      </c>
      <c r="C131" s="79" t="s">
        <v>400</v>
      </c>
      <c r="D131" s="79" t="s">
        <v>339</v>
      </c>
      <c r="E131" s="165" t="s">
        <v>151</v>
      </c>
      <c r="F131" s="161">
        <v>9706</v>
      </c>
      <c r="G131" s="193"/>
    </row>
    <row r="132" spans="1:7" ht="30.75" customHeight="1" thickBot="1">
      <c r="A132" s="79" t="s">
        <v>172</v>
      </c>
      <c r="B132" s="79" t="s">
        <v>169</v>
      </c>
      <c r="C132" s="79" t="s">
        <v>203</v>
      </c>
      <c r="D132" s="79" t="s">
        <v>170</v>
      </c>
      <c r="E132" s="165" t="s">
        <v>160</v>
      </c>
      <c r="F132" s="161">
        <f>F133+F134</f>
        <v>127216</v>
      </c>
      <c r="G132" s="193"/>
    </row>
    <row r="133" spans="1:7" ht="32.25" customHeight="1" thickBot="1">
      <c r="A133" s="69" t="s">
        <v>172</v>
      </c>
      <c r="B133" s="68" t="s">
        <v>169</v>
      </c>
      <c r="C133" s="79" t="s">
        <v>203</v>
      </c>
      <c r="D133" s="68" t="s">
        <v>339</v>
      </c>
      <c r="E133" s="165" t="s">
        <v>151</v>
      </c>
      <c r="F133" s="161">
        <v>119916</v>
      </c>
      <c r="G133" s="193"/>
    </row>
    <row r="134" spans="1:7" ht="22.5" customHeight="1" thickBot="1">
      <c r="A134" s="69" t="s">
        <v>172</v>
      </c>
      <c r="B134" s="68" t="s">
        <v>169</v>
      </c>
      <c r="C134" s="79" t="s">
        <v>203</v>
      </c>
      <c r="D134" s="79" t="s">
        <v>340</v>
      </c>
      <c r="E134" s="165" t="s">
        <v>307</v>
      </c>
      <c r="F134" s="161">
        <v>7300</v>
      </c>
      <c r="G134" s="193"/>
    </row>
    <row r="135" spans="1:7" ht="22.5" customHeight="1" thickBot="1">
      <c r="A135" s="69" t="s">
        <v>172</v>
      </c>
      <c r="B135" s="68" t="s">
        <v>169</v>
      </c>
      <c r="C135" s="69" t="s">
        <v>570</v>
      </c>
      <c r="D135" s="68" t="s">
        <v>170</v>
      </c>
      <c r="E135" s="165" t="s">
        <v>569</v>
      </c>
      <c r="F135" s="161">
        <f>F136</f>
        <v>19400.53</v>
      </c>
      <c r="G135" s="193"/>
    </row>
    <row r="136" spans="1:7" ht="32.25" customHeight="1" thickBot="1">
      <c r="A136" s="69" t="s">
        <v>172</v>
      </c>
      <c r="B136" s="68" t="s">
        <v>169</v>
      </c>
      <c r="C136" s="69" t="s">
        <v>570</v>
      </c>
      <c r="D136" s="68" t="s">
        <v>339</v>
      </c>
      <c r="E136" s="165" t="s">
        <v>151</v>
      </c>
      <c r="F136" s="161">
        <v>19400.53</v>
      </c>
      <c r="G136" s="193"/>
    </row>
    <row r="137" spans="1:7" ht="31.5" customHeight="1" thickBot="1">
      <c r="A137" s="174" t="s">
        <v>173</v>
      </c>
      <c r="B137" s="167" t="s">
        <v>167</v>
      </c>
      <c r="C137" s="167" t="s">
        <v>186</v>
      </c>
      <c r="D137" s="167" t="s">
        <v>170</v>
      </c>
      <c r="E137" s="172" t="s">
        <v>161</v>
      </c>
      <c r="F137" s="173">
        <f>F138+F149</f>
        <v>3785331.3100000005</v>
      </c>
      <c r="G137" s="254"/>
    </row>
    <row r="138" spans="1:7" ht="22.5" customHeight="1" thickBot="1">
      <c r="A138" s="69" t="s">
        <v>173</v>
      </c>
      <c r="B138" s="68" t="s">
        <v>166</v>
      </c>
      <c r="C138" s="68" t="s">
        <v>186</v>
      </c>
      <c r="D138" s="68" t="s">
        <v>170</v>
      </c>
      <c r="E138" s="164" t="s">
        <v>162</v>
      </c>
      <c r="F138" s="160">
        <f>F139</f>
        <v>2622648.39</v>
      </c>
      <c r="G138" s="255"/>
    </row>
    <row r="139" spans="1:7" ht="50.25" customHeight="1" thickBot="1">
      <c r="A139" s="69" t="s">
        <v>173</v>
      </c>
      <c r="B139" s="68" t="s">
        <v>166</v>
      </c>
      <c r="C139" s="68" t="s">
        <v>192</v>
      </c>
      <c r="D139" s="68" t="s">
        <v>170</v>
      </c>
      <c r="E139" s="165" t="s">
        <v>301</v>
      </c>
      <c r="F139" s="161">
        <f>F140</f>
        <v>2622648.39</v>
      </c>
      <c r="G139" s="193"/>
    </row>
    <row r="140" spans="1:7" ht="48.75" customHeight="1" thickBot="1">
      <c r="A140" s="68" t="s">
        <v>173</v>
      </c>
      <c r="B140" s="68" t="s">
        <v>166</v>
      </c>
      <c r="C140" s="68" t="s">
        <v>191</v>
      </c>
      <c r="D140" s="68" t="s">
        <v>170</v>
      </c>
      <c r="E140" s="165" t="s">
        <v>302</v>
      </c>
      <c r="F140" s="161">
        <f>F141+F145</f>
        <v>2622648.39</v>
      </c>
      <c r="G140" s="193"/>
    </row>
    <row r="141" spans="1:7" ht="33.75" customHeight="1" thickBot="1">
      <c r="A141" s="68" t="s">
        <v>173</v>
      </c>
      <c r="B141" s="68" t="s">
        <v>166</v>
      </c>
      <c r="C141" s="68" t="s">
        <v>193</v>
      </c>
      <c r="D141" s="68" t="s">
        <v>170</v>
      </c>
      <c r="E141" s="165" t="s">
        <v>324</v>
      </c>
      <c r="F141" s="161">
        <f>F144+F143+F142</f>
        <v>2110210.08</v>
      </c>
      <c r="G141" s="193"/>
    </row>
    <row r="142" spans="1:7" ht="23.25" customHeight="1" thickBot="1">
      <c r="A142" s="68" t="s">
        <v>173</v>
      </c>
      <c r="B142" s="68" t="s">
        <v>166</v>
      </c>
      <c r="C142" s="68" t="s">
        <v>193</v>
      </c>
      <c r="D142" s="68" t="s">
        <v>501</v>
      </c>
      <c r="E142" s="165" t="s">
        <v>502</v>
      </c>
      <c r="F142" s="161">
        <v>2010634</v>
      </c>
      <c r="G142" s="193"/>
    </row>
    <row r="143" spans="1:7" ht="33.75" customHeight="1" thickBot="1">
      <c r="A143" s="68" t="s">
        <v>173</v>
      </c>
      <c r="B143" s="68" t="s">
        <v>166</v>
      </c>
      <c r="C143" s="68" t="s">
        <v>193</v>
      </c>
      <c r="D143" s="68" t="s">
        <v>339</v>
      </c>
      <c r="E143" s="158" t="s">
        <v>151</v>
      </c>
      <c r="F143" s="161">
        <v>57576.08</v>
      </c>
      <c r="G143" s="193"/>
    </row>
    <row r="144" spans="1:7" ht="19.5" customHeight="1" thickBot="1">
      <c r="A144" s="68" t="s">
        <v>173</v>
      </c>
      <c r="B144" s="68" t="s">
        <v>166</v>
      </c>
      <c r="C144" s="68" t="s">
        <v>193</v>
      </c>
      <c r="D144" s="68" t="s">
        <v>340</v>
      </c>
      <c r="E144" s="165" t="s">
        <v>307</v>
      </c>
      <c r="F144" s="161">
        <v>42000</v>
      </c>
      <c r="G144" s="193"/>
    </row>
    <row r="145" spans="1:7" ht="19.5" customHeight="1" thickBot="1">
      <c r="A145" s="68" t="s">
        <v>173</v>
      </c>
      <c r="B145" s="68" t="s">
        <v>166</v>
      </c>
      <c r="C145" s="69" t="s">
        <v>568</v>
      </c>
      <c r="D145" s="68" t="s">
        <v>170</v>
      </c>
      <c r="E145" s="165" t="s">
        <v>569</v>
      </c>
      <c r="F145" s="161">
        <f>F146+F147+F148</f>
        <v>512438.31</v>
      </c>
      <c r="G145" s="193"/>
    </row>
    <row r="146" spans="1:7" ht="19.5" customHeight="1" thickBot="1">
      <c r="A146" s="68" t="s">
        <v>173</v>
      </c>
      <c r="B146" s="68" t="s">
        <v>166</v>
      </c>
      <c r="C146" s="69" t="s">
        <v>568</v>
      </c>
      <c r="D146" s="68" t="s">
        <v>501</v>
      </c>
      <c r="E146" s="165" t="s">
        <v>502</v>
      </c>
      <c r="F146" s="161">
        <v>437734.97</v>
      </c>
      <c r="G146" s="193"/>
    </row>
    <row r="147" spans="1:7" ht="33" customHeight="1" thickBot="1">
      <c r="A147" s="68" t="s">
        <v>173</v>
      </c>
      <c r="B147" s="68" t="s">
        <v>166</v>
      </c>
      <c r="C147" s="69" t="s">
        <v>568</v>
      </c>
      <c r="D147" s="68" t="s">
        <v>339</v>
      </c>
      <c r="E147" s="158" t="s">
        <v>151</v>
      </c>
      <c r="F147" s="161">
        <v>66142.16</v>
      </c>
      <c r="G147" s="193"/>
    </row>
    <row r="148" spans="1:7" ht="17.25" customHeight="1" thickBot="1">
      <c r="A148" s="68" t="s">
        <v>173</v>
      </c>
      <c r="B148" s="68" t="s">
        <v>166</v>
      </c>
      <c r="C148" s="69" t="s">
        <v>568</v>
      </c>
      <c r="D148" s="68" t="s">
        <v>340</v>
      </c>
      <c r="E148" s="165" t="s">
        <v>307</v>
      </c>
      <c r="F148" s="161">
        <v>8561.18</v>
      </c>
      <c r="G148" s="193"/>
    </row>
    <row r="149" spans="1:7" ht="20.25" customHeight="1" thickBot="1">
      <c r="A149" s="53" t="s">
        <v>173</v>
      </c>
      <c r="B149" s="53" t="s">
        <v>171</v>
      </c>
      <c r="C149" s="53" t="s">
        <v>186</v>
      </c>
      <c r="D149" s="53" t="s">
        <v>170</v>
      </c>
      <c r="E149" s="164" t="s">
        <v>325</v>
      </c>
      <c r="F149" s="160">
        <f>F150</f>
        <v>1162682.9200000002</v>
      </c>
      <c r="G149" s="255"/>
    </row>
    <row r="150" spans="1:17" ht="50.25" customHeight="1" thickBot="1">
      <c r="A150" s="53" t="s">
        <v>173</v>
      </c>
      <c r="B150" s="53" t="s">
        <v>171</v>
      </c>
      <c r="C150" s="53" t="s">
        <v>192</v>
      </c>
      <c r="D150" s="53" t="s">
        <v>170</v>
      </c>
      <c r="E150" s="164" t="s">
        <v>301</v>
      </c>
      <c r="F150" s="160">
        <f>F151</f>
        <v>1162682.9200000002</v>
      </c>
      <c r="G150" s="255"/>
      <c r="K150" s="117"/>
      <c r="L150" s="114"/>
      <c r="M150" s="114"/>
      <c r="N150" s="114"/>
      <c r="O150" s="118"/>
      <c r="P150" s="116"/>
      <c r="Q150" s="113"/>
    </row>
    <row r="151" spans="1:17" ht="58.5" customHeight="1" thickBot="1">
      <c r="A151" s="68" t="s">
        <v>173</v>
      </c>
      <c r="B151" s="68" t="s">
        <v>171</v>
      </c>
      <c r="C151" s="68" t="s">
        <v>191</v>
      </c>
      <c r="D151" s="68" t="s">
        <v>170</v>
      </c>
      <c r="E151" s="165" t="s">
        <v>302</v>
      </c>
      <c r="F151" s="161">
        <f>F152+F158</f>
        <v>1162682.9200000002</v>
      </c>
      <c r="G151" s="193"/>
      <c r="K151" s="117"/>
      <c r="L151" s="114"/>
      <c r="M151" s="114"/>
      <c r="N151" s="114"/>
      <c r="O151" s="118"/>
      <c r="P151" s="116"/>
      <c r="Q151" s="113"/>
    </row>
    <row r="152" spans="1:17" ht="36" customHeight="1" thickBot="1">
      <c r="A152" s="68" t="s">
        <v>173</v>
      </c>
      <c r="B152" s="68" t="s">
        <v>171</v>
      </c>
      <c r="C152" s="68" t="s">
        <v>402</v>
      </c>
      <c r="D152" s="68" t="s">
        <v>170</v>
      </c>
      <c r="E152" s="165" t="s">
        <v>403</v>
      </c>
      <c r="F152" s="161">
        <f>F155+F153+F154</f>
        <v>1029318.7300000001</v>
      </c>
      <c r="G152" s="193"/>
      <c r="K152" s="117"/>
      <c r="L152" s="114"/>
      <c r="M152" s="114"/>
      <c r="N152" s="114"/>
      <c r="O152" s="118"/>
      <c r="P152" s="116"/>
      <c r="Q152" s="113"/>
    </row>
    <row r="153" spans="1:17" ht="15.75" customHeight="1" thickBot="1">
      <c r="A153" s="68" t="s">
        <v>173</v>
      </c>
      <c r="B153" s="68" t="s">
        <v>171</v>
      </c>
      <c r="C153" s="68" t="s">
        <v>402</v>
      </c>
      <c r="D153" s="68" t="s">
        <v>501</v>
      </c>
      <c r="E153" s="165" t="s">
        <v>503</v>
      </c>
      <c r="F153" s="161">
        <v>8260.92</v>
      </c>
      <c r="G153" s="193"/>
      <c r="K153" s="117"/>
      <c r="L153" s="114"/>
      <c r="M153" s="114"/>
      <c r="N153" s="114"/>
      <c r="O153" s="118"/>
      <c r="P153" s="116"/>
      <c r="Q153" s="113"/>
    </row>
    <row r="154" spans="1:17" ht="31.5" customHeight="1" thickBot="1">
      <c r="A154" s="68" t="s">
        <v>173</v>
      </c>
      <c r="B154" s="68" t="s">
        <v>171</v>
      </c>
      <c r="C154" s="68" t="s">
        <v>402</v>
      </c>
      <c r="D154" s="68" t="s">
        <v>339</v>
      </c>
      <c r="E154" s="158" t="s">
        <v>151</v>
      </c>
      <c r="F154" s="161">
        <v>884</v>
      </c>
      <c r="G154" s="193"/>
      <c r="K154" s="117"/>
      <c r="L154" s="114"/>
      <c r="M154" s="114"/>
      <c r="N154" s="114"/>
      <c r="O154" s="118"/>
      <c r="P154" s="116"/>
      <c r="Q154" s="113"/>
    </row>
    <row r="155" spans="1:7" ht="95.25" customHeight="1" thickBot="1">
      <c r="A155" s="68" t="s">
        <v>173</v>
      </c>
      <c r="B155" s="68" t="s">
        <v>171</v>
      </c>
      <c r="C155" s="68" t="s">
        <v>190</v>
      </c>
      <c r="D155" s="68" t="s">
        <v>170</v>
      </c>
      <c r="E155" s="165" t="s">
        <v>326</v>
      </c>
      <c r="F155" s="158">
        <f>F156+F157</f>
        <v>1020173.81</v>
      </c>
      <c r="G155" s="245"/>
    </row>
    <row r="156" spans="1:7" ht="32.25" customHeight="1" thickBot="1">
      <c r="A156" s="68" t="s">
        <v>173</v>
      </c>
      <c r="B156" s="68" t="s">
        <v>171</v>
      </c>
      <c r="C156" s="68" t="s">
        <v>190</v>
      </c>
      <c r="D156" s="68" t="s">
        <v>337</v>
      </c>
      <c r="E156" s="165" t="s">
        <v>327</v>
      </c>
      <c r="F156" s="158">
        <v>1007673.81</v>
      </c>
      <c r="G156" s="245"/>
    </row>
    <row r="157" spans="1:7" ht="15.75" customHeight="1" thickBot="1">
      <c r="A157" s="68" t="s">
        <v>173</v>
      </c>
      <c r="B157" s="68" t="s">
        <v>171</v>
      </c>
      <c r="C157" s="68" t="s">
        <v>190</v>
      </c>
      <c r="D157" s="68" t="s">
        <v>340</v>
      </c>
      <c r="E157" s="165" t="s">
        <v>307</v>
      </c>
      <c r="F157" s="158">
        <v>12500</v>
      </c>
      <c r="G157" s="245"/>
    </row>
    <row r="158" spans="1:7" ht="15.75" customHeight="1" thickBot="1">
      <c r="A158" s="68" t="s">
        <v>173</v>
      </c>
      <c r="B158" s="68" t="s">
        <v>171</v>
      </c>
      <c r="C158" s="69" t="s">
        <v>568</v>
      </c>
      <c r="D158" s="68" t="s">
        <v>170</v>
      </c>
      <c r="E158" s="165" t="s">
        <v>569</v>
      </c>
      <c r="F158" s="158">
        <f>F159+F160</f>
        <v>133364.19</v>
      </c>
      <c r="G158" s="245"/>
    </row>
    <row r="159" spans="1:7" ht="15.75" customHeight="1" thickBot="1">
      <c r="A159" s="68" t="s">
        <v>173</v>
      </c>
      <c r="B159" s="68" t="s">
        <v>171</v>
      </c>
      <c r="C159" s="69" t="s">
        <v>568</v>
      </c>
      <c r="D159" s="68" t="s">
        <v>501</v>
      </c>
      <c r="E159" s="165" t="s">
        <v>502</v>
      </c>
      <c r="F159" s="158">
        <v>800</v>
      </c>
      <c r="G159" s="245"/>
    </row>
    <row r="160" spans="1:7" ht="30" customHeight="1" thickBot="1">
      <c r="A160" s="68" t="s">
        <v>173</v>
      </c>
      <c r="B160" s="68" t="s">
        <v>171</v>
      </c>
      <c r="C160" s="69" t="s">
        <v>568</v>
      </c>
      <c r="D160" s="68" t="s">
        <v>337</v>
      </c>
      <c r="E160" s="165" t="s">
        <v>327</v>
      </c>
      <c r="F160" s="158">
        <v>132564.19</v>
      </c>
      <c r="G160" s="245"/>
    </row>
    <row r="161" spans="1:7" ht="18" customHeight="1" thickBot="1">
      <c r="A161" s="167" t="s">
        <v>27</v>
      </c>
      <c r="B161" s="167" t="s">
        <v>167</v>
      </c>
      <c r="C161" s="167" t="s">
        <v>186</v>
      </c>
      <c r="D161" s="167" t="s">
        <v>170</v>
      </c>
      <c r="E161" s="172" t="s">
        <v>328</v>
      </c>
      <c r="F161" s="175">
        <f>F162+F168</f>
        <v>326944.82</v>
      </c>
      <c r="G161" s="262"/>
    </row>
    <row r="162" spans="1:7" ht="19.5" customHeight="1" thickBot="1">
      <c r="A162" s="68" t="s">
        <v>27</v>
      </c>
      <c r="B162" s="68" t="s">
        <v>166</v>
      </c>
      <c r="C162" s="68" t="s">
        <v>186</v>
      </c>
      <c r="D162" s="68" t="s">
        <v>170</v>
      </c>
      <c r="E162" s="171" t="s">
        <v>163</v>
      </c>
      <c r="F162" s="158">
        <f>F163</f>
        <v>187000</v>
      </c>
      <c r="G162" s="245"/>
    </row>
    <row r="163" spans="1:7" ht="45" customHeight="1" thickBot="1">
      <c r="A163" s="68" t="s">
        <v>27</v>
      </c>
      <c r="B163" s="68" t="s">
        <v>166</v>
      </c>
      <c r="C163" s="68" t="s">
        <v>187</v>
      </c>
      <c r="D163" s="68" t="s">
        <v>170</v>
      </c>
      <c r="E163" s="165" t="s">
        <v>329</v>
      </c>
      <c r="F163" s="158">
        <f>F164</f>
        <v>187000</v>
      </c>
      <c r="G163" s="245"/>
    </row>
    <row r="164" spans="1:7" ht="36" customHeight="1" thickBot="1">
      <c r="A164" s="68" t="s">
        <v>27</v>
      </c>
      <c r="B164" s="68" t="s">
        <v>166</v>
      </c>
      <c r="C164" s="68" t="s">
        <v>188</v>
      </c>
      <c r="D164" s="68" t="s">
        <v>170</v>
      </c>
      <c r="E164" s="165" t="s">
        <v>189</v>
      </c>
      <c r="F164" s="158">
        <f>F165</f>
        <v>187000</v>
      </c>
      <c r="G164" s="245"/>
    </row>
    <row r="165" spans="1:7" ht="33" customHeight="1" thickBot="1">
      <c r="A165" s="68" t="s">
        <v>27</v>
      </c>
      <c r="B165" s="68" t="s">
        <v>166</v>
      </c>
      <c r="C165" s="68" t="s">
        <v>330</v>
      </c>
      <c r="D165" s="68" t="s">
        <v>170</v>
      </c>
      <c r="E165" s="165" t="s">
        <v>164</v>
      </c>
      <c r="F165" s="158">
        <f>F166</f>
        <v>187000</v>
      </c>
      <c r="G165" s="245"/>
    </row>
    <row r="166" spans="1:7" ht="33.75" customHeight="1" thickBot="1">
      <c r="A166" s="68" t="s">
        <v>27</v>
      </c>
      <c r="B166" s="68" t="s">
        <v>166</v>
      </c>
      <c r="C166" s="68" t="s">
        <v>331</v>
      </c>
      <c r="D166" s="68" t="s">
        <v>170</v>
      </c>
      <c r="E166" s="165" t="s">
        <v>332</v>
      </c>
      <c r="F166" s="158">
        <f>F167</f>
        <v>187000</v>
      </c>
      <c r="G166" s="245"/>
    </row>
    <row r="167" spans="1:7" ht="31.5" customHeight="1" thickBot="1">
      <c r="A167" s="68" t="s">
        <v>27</v>
      </c>
      <c r="B167" s="68" t="s">
        <v>166</v>
      </c>
      <c r="C167" s="68" t="s">
        <v>331</v>
      </c>
      <c r="D167" s="68" t="s">
        <v>346</v>
      </c>
      <c r="E167" s="165" t="s">
        <v>165</v>
      </c>
      <c r="F167" s="158">
        <v>187000</v>
      </c>
      <c r="G167" s="245"/>
    </row>
    <row r="168" spans="1:7" ht="20.25" customHeight="1" thickBot="1">
      <c r="A168" s="68" t="s">
        <v>27</v>
      </c>
      <c r="B168" s="68" t="s">
        <v>169</v>
      </c>
      <c r="C168" s="68" t="s">
        <v>186</v>
      </c>
      <c r="D168" s="68" t="s">
        <v>170</v>
      </c>
      <c r="E168" s="165" t="s">
        <v>333</v>
      </c>
      <c r="F168" s="158">
        <f>F169+F174</f>
        <v>139944.82</v>
      </c>
      <c r="G168" s="245"/>
    </row>
    <row r="169" spans="1:7" ht="49.5" customHeight="1" thickBot="1">
      <c r="A169" s="68" t="s">
        <v>27</v>
      </c>
      <c r="B169" s="68" t="s">
        <v>169</v>
      </c>
      <c r="C169" s="68" t="s">
        <v>187</v>
      </c>
      <c r="D169" s="68" t="s">
        <v>170</v>
      </c>
      <c r="E169" s="165" t="s">
        <v>334</v>
      </c>
      <c r="F169" s="158">
        <f>F170</f>
        <v>5000</v>
      </c>
      <c r="G169" s="245"/>
    </row>
    <row r="170" spans="1:7" ht="26.25" customHeight="1" thickBot="1">
      <c r="A170" s="68" t="s">
        <v>27</v>
      </c>
      <c r="B170" s="68" t="s">
        <v>169</v>
      </c>
      <c r="C170" s="68" t="s">
        <v>188</v>
      </c>
      <c r="D170" s="68" t="s">
        <v>170</v>
      </c>
      <c r="E170" s="165" t="s">
        <v>189</v>
      </c>
      <c r="F170" s="158">
        <f>F171</f>
        <v>5000</v>
      </c>
      <c r="G170" s="245"/>
    </row>
    <row r="171" spans="1:7" ht="35.25" customHeight="1" thickBot="1">
      <c r="A171" s="68" t="s">
        <v>27</v>
      </c>
      <c r="B171" s="68" t="s">
        <v>169</v>
      </c>
      <c r="C171" s="68" t="s">
        <v>330</v>
      </c>
      <c r="D171" s="68" t="s">
        <v>170</v>
      </c>
      <c r="E171" s="165" t="s">
        <v>164</v>
      </c>
      <c r="F171" s="158">
        <f>F172</f>
        <v>5000</v>
      </c>
      <c r="G171" s="245"/>
    </row>
    <row r="172" spans="1:7" ht="36" customHeight="1" thickBot="1">
      <c r="A172" s="79" t="s">
        <v>27</v>
      </c>
      <c r="B172" s="79" t="s">
        <v>169</v>
      </c>
      <c r="C172" s="68" t="s">
        <v>331</v>
      </c>
      <c r="D172" s="68" t="s">
        <v>170</v>
      </c>
      <c r="E172" s="165" t="s">
        <v>335</v>
      </c>
      <c r="F172" s="158">
        <f>F173</f>
        <v>5000</v>
      </c>
      <c r="G172" s="245"/>
    </row>
    <row r="173" spans="1:7" ht="30" customHeight="1" thickBot="1">
      <c r="A173" s="79" t="s">
        <v>27</v>
      </c>
      <c r="B173" s="79" t="s">
        <v>169</v>
      </c>
      <c r="C173" s="68" t="s">
        <v>331</v>
      </c>
      <c r="D173" s="68" t="s">
        <v>346</v>
      </c>
      <c r="E173" s="165" t="s">
        <v>165</v>
      </c>
      <c r="F173" s="158">
        <v>5000</v>
      </c>
      <c r="G173" s="245"/>
    </row>
    <row r="174" spans="1:7" ht="50.25" customHeight="1" thickBot="1">
      <c r="A174" s="68" t="s">
        <v>27</v>
      </c>
      <c r="B174" s="68" t="s">
        <v>169</v>
      </c>
      <c r="C174" s="68" t="s">
        <v>454</v>
      </c>
      <c r="D174" s="68" t="s">
        <v>170</v>
      </c>
      <c r="E174" s="213" t="s">
        <v>455</v>
      </c>
      <c r="F174" s="158">
        <f>F175</f>
        <v>134944.82</v>
      </c>
      <c r="G174" s="245"/>
    </row>
    <row r="175" spans="1:7" ht="56.25" customHeight="1" thickBot="1">
      <c r="A175" s="68" t="s">
        <v>27</v>
      </c>
      <c r="B175" s="68" t="s">
        <v>169</v>
      </c>
      <c r="C175" s="68" t="s">
        <v>191</v>
      </c>
      <c r="D175" s="68" t="s">
        <v>170</v>
      </c>
      <c r="E175" s="213" t="s">
        <v>456</v>
      </c>
      <c r="F175" s="158">
        <f>F176</f>
        <v>134944.82</v>
      </c>
      <c r="G175" s="245"/>
    </row>
    <row r="176" spans="1:7" ht="66" customHeight="1" thickBot="1">
      <c r="A176" s="68" t="s">
        <v>27</v>
      </c>
      <c r="B176" s="68" t="s">
        <v>169</v>
      </c>
      <c r="C176" s="68" t="s">
        <v>457</v>
      </c>
      <c r="D176" s="68" t="s">
        <v>170</v>
      </c>
      <c r="E176" s="214" t="s">
        <v>458</v>
      </c>
      <c r="F176" s="158">
        <f>F177</f>
        <v>134944.82</v>
      </c>
      <c r="G176" s="245"/>
    </row>
    <row r="177" spans="1:7" ht="21" customHeight="1" thickBot="1">
      <c r="A177" s="68" t="s">
        <v>27</v>
      </c>
      <c r="B177" s="68" t="s">
        <v>169</v>
      </c>
      <c r="C177" s="68" t="s">
        <v>457</v>
      </c>
      <c r="D177" s="68" t="s">
        <v>501</v>
      </c>
      <c r="E177" s="165" t="s">
        <v>502</v>
      </c>
      <c r="F177" s="158">
        <v>134944.82</v>
      </c>
      <c r="G177" s="245"/>
    </row>
    <row r="178" spans="1:7" ht="19.5" customHeight="1" thickBot="1">
      <c r="A178" s="174" t="s">
        <v>29</v>
      </c>
      <c r="B178" s="174" t="s">
        <v>167</v>
      </c>
      <c r="C178" s="176" t="s">
        <v>186</v>
      </c>
      <c r="D178" s="167" t="s">
        <v>170</v>
      </c>
      <c r="E178" s="172" t="s">
        <v>175</v>
      </c>
      <c r="F178" s="175">
        <f>F179</f>
        <v>10000</v>
      </c>
      <c r="G178" s="262"/>
    </row>
    <row r="179" spans="1:7" ht="19.5" customHeight="1" thickBot="1">
      <c r="A179" s="77" t="s">
        <v>29</v>
      </c>
      <c r="B179" s="77" t="s">
        <v>166</v>
      </c>
      <c r="C179" s="78" t="s">
        <v>186</v>
      </c>
      <c r="D179" s="78" t="s">
        <v>170</v>
      </c>
      <c r="E179" s="165" t="s">
        <v>175</v>
      </c>
      <c r="F179" s="158">
        <f>F180</f>
        <v>10000</v>
      </c>
      <c r="G179" s="245"/>
    </row>
    <row r="180" spans="1:7" ht="29.25" customHeight="1" thickBot="1">
      <c r="A180" s="77" t="s">
        <v>29</v>
      </c>
      <c r="B180" s="77" t="s">
        <v>166</v>
      </c>
      <c r="C180" s="78" t="s">
        <v>183</v>
      </c>
      <c r="D180" s="68" t="s">
        <v>170</v>
      </c>
      <c r="E180" s="165" t="s">
        <v>336</v>
      </c>
      <c r="F180" s="158">
        <f>F181</f>
        <v>10000</v>
      </c>
      <c r="G180" s="245"/>
    </row>
    <row r="181" spans="1:7" ht="33.75" customHeight="1" thickBot="1">
      <c r="A181" s="69" t="s">
        <v>29</v>
      </c>
      <c r="B181" s="68" t="s">
        <v>166</v>
      </c>
      <c r="C181" s="68" t="s">
        <v>184</v>
      </c>
      <c r="D181" s="68" t="s">
        <v>170</v>
      </c>
      <c r="E181" s="165" t="s">
        <v>185</v>
      </c>
      <c r="F181" s="158">
        <f>F182</f>
        <v>10000</v>
      </c>
      <c r="G181" s="245"/>
    </row>
    <row r="182" spans="1:7" ht="21" customHeight="1" thickBot="1">
      <c r="A182" s="69" t="s">
        <v>29</v>
      </c>
      <c r="B182" s="68" t="s">
        <v>166</v>
      </c>
      <c r="C182" s="68" t="s">
        <v>347</v>
      </c>
      <c r="D182" s="68" t="s">
        <v>170</v>
      </c>
      <c r="E182" s="165" t="s">
        <v>176</v>
      </c>
      <c r="F182" s="158">
        <f>F183</f>
        <v>10000</v>
      </c>
      <c r="G182" s="245"/>
    </row>
    <row r="183" spans="1:7" ht="36.75" customHeight="1" thickBot="1">
      <c r="A183" s="68" t="s">
        <v>29</v>
      </c>
      <c r="B183" s="68" t="s">
        <v>166</v>
      </c>
      <c r="C183" s="69" t="s">
        <v>347</v>
      </c>
      <c r="D183" s="68" t="s">
        <v>339</v>
      </c>
      <c r="E183" s="165" t="s">
        <v>151</v>
      </c>
      <c r="F183" s="158">
        <v>10000</v>
      </c>
      <c r="G183" s="245"/>
    </row>
    <row r="184" spans="1:7" ht="36.75" customHeight="1">
      <c r="A184" s="167" t="s">
        <v>26</v>
      </c>
      <c r="B184" s="167" t="s">
        <v>167</v>
      </c>
      <c r="C184" s="174" t="s">
        <v>186</v>
      </c>
      <c r="D184" s="167" t="s">
        <v>170</v>
      </c>
      <c r="E184" s="274" t="s">
        <v>560</v>
      </c>
      <c r="F184" s="274">
        <f>F185</f>
        <v>6994.7</v>
      </c>
      <c r="G184" s="245"/>
    </row>
    <row r="185" spans="1:7" ht="36.75" customHeight="1">
      <c r="A185" s="68" t="s">
        <v>26</v>
      </c>
      <c r="B185" s="68" t="s">
        <v>166</v>
      </c>
      <c r="C185" s="69" t="s">
        <v>186</v>
      </c>
      <c r="D185" s="68" t="s">
        <v>170</v>
      </c>
      <c r="E185" s="268" t="s">
        <v>561</v>
      </c>
      <c r="F185" s="268">
        <f>F186</f>
        <v>6994.7</v>
      </c>
      <c r="G185" s="245"/>
    </row>
    <row r="186" spans="1:7" ht="36.75" customHeight="1">
      <c r="A186" s="68" t="s">
        <v>26</v>
      </c>
      <c r="B186" s="68" t="s">
        <v>166</v>
      </c>
      <c r="C186" s="68" t="s">
        <v>454</v>
      </c>
      <c r="D186" s="68" t="s">
        <v>170</v>
      </c>
      <c r="E186" s="213" t="s">
        <v>455</v>
      </c>
      <c r="F186" s="268">
        <f>F187</f>
        <v>6994.7</v>
      </c>
      <c r="G186" s="245"/>
    </row>
    <row r="187" spans="1:7" ht="36.75" customHeight="1">
      <c r="A187" s="68" t="s">
        <v>26</v>
      </c>
      <c r="B187" s="68" t="s">
        <v>166</v>
      </c>
      <c r="C187" s="68" t="s">
        <v>191</v>
      </c>
      <c r="D187" s="68" t="s">
        <v>170</v>
      </c>
      <c r="E187" s="213" t="s">
        <v>456</v>
      </c>
      <c r="F187" s="268">
        <f>F188</f>
        <v>6994.7</v>
      </c>
      <c r="G187" s="245"/>
    </row>
    <row r="188" spans="1:7" ht="18.75" customHeight="1">
      <c r="A188" s="68" t="s">
        <v>26</v>
      </c>
      <c r="B188" s="68" t="s">
        <v>166</v>
      </c>
      <c r="C188" s="69" t="s">
        <v>562</v>
      </c>
      <c r="D188" s="68" t="s">
        <v>170</v>
      </c>
      <c r="E188" s="268" t="s">
        <v>563</v>
      </c>
      <c r="F188" s="268">
        <f>F189</f>
        <v>6994.7</v>
      </c>
      <c r="G188" s="245"/>
    </row>
    <row r="189" spans="1:7" ht="18.75" customHeight="1">
      <c r="A189" s="68" t="s">
        <v>26</v>
      </c>
      <c r="B189" s="68" t="s">
        <v>166</v>
      </c>
      <c r="C189" s="69" t="s">
        <v>562</v>
      </c>
      <c r="D189" s="68" t="s">
        <v>564</v>
      </c>
      <c r="E189" s="268" t="s">
        <v>565</v>
      </c>
      <c r="F189" s="268">
        <v>6994.7</v>
      </c>
      <c r="G189" s="245"/>
    </row>
    <row r="190" spans="1:8" ht="15.75">
      <c r="A190" s="121"/>
      <c r="B190" s="121"/>
      <c r="C190" s="121"/>
      <c r="D190" s="121"/>
      <c r="E190" s="122" t="s">
        <v>34</v>
      </c>
      <c r="F190" s="123">
        <f>F178+F161+F137+F95+F77+F55+F8+F48+F184</f>
        <v>12568544.82</v>
      </c>
      <c r="G190" s="263" t="s">
        <v>535</v>
      </c>
      <c r="H190" s="41"/>
    </row>
  </sheetData>
  <sheetProtection/>
  <mergeCells count="3">
    <mergeCell ref="A3:F3"/>
    <mergeCell ref="A1:F1"/>
    <mergeCell ref="E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2020-10-26T03:07:59Z</dcterms:modified>
  <cp:category/>
  <cp:version/>
  <cp:contentType/>
  <cp:contentStatus/>
</cp:coreProperties>
</file>