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30" windowWidth="15120" windowHeight="8010" tabRatio="973" firstSheet="4" activeTab="10"/>
  </bookViews>
  <sheets>
    <sheet name="общ." sheetId="1" state="hidden" r:id="rId1"/>
    <sheet name="ист.21-22г (2)" sheetId="2" state="hidden" r:id="rId2"/>
    <sheet name="Гл адм.дох." sheetId="3" state="hidden" r:id="rId3"/>
    <sheet name="Гл.адм.диф." sheetId="4" state="hidden" r:id="rId4"/>
    <sheet name="ист.22г" sheetId="5" r:id="rId5"/>
    <sheet name="Дох,22г" sheetId="6" r:id="rId6"/>
    <sheet name="Дох,21,22г" sheetId="7" state="hidden" r:id="rId7"/>
    <sheet name="Гл.распор." sheetId="8" state="hidden" r:id="rId8"/>
    <sheet name="расход,22г" sheetId="9" r:id="rId9"/>
    <sheet name="расход,21,22г" sheetId="10" state="hidden" r:id="rId10"/>
    <sheet name="Вед.стр.22г" sheetId="11" r:id="rId11"/>
    <sheet name="Вед.стр.21,22г" sheetId="12" state="hidden" r:id="rId12"/>
    <sheet name="МП,22г" sheetId="13" state="hidden" r:id="rId13"/>
    <sheet name="МП,21,22" sheetId="14" state="hidden" r:id="rId14"/>
    <sheet name="КР,20-22г" sheetId="15" state="hidden" r:id="rId15"/>
    <sheet name="Налоги" sheetId="16" state="hidden" r:id="rId16"/>
    <sheet name="Лист1" sheetId="17" state="hidden" r:id="rId17"/>
    <sheet name="Лист2" sheetId="18" state="hidden" r:id="rId18"/>
  </sheets>
  <definedNames>
    <definedName name="_xlnm.Print_Area" localSheetId="10">'Вед.стр.22г'!$A$1:$H$172</definedName>
    <definedName name="_xlnm.Print_Area" localSheetId="2">'Гл адм.дох.'!$A$1:$C$34</definedName>
    <definedName name="_xlnm.Print_Area" localSheetId="5">'Дох,22г'!$A$1:$D$64</definedName>
    <definedName name="_xlnm.Print_Area" localSheetId="4">'ист.22г'!$A$1:$D$35</definedName>
    <definedName name="_xlnm.Print_Area" localSheetId="13">'МП,21,22'!$A$1:$H$14</definedName>
    <definedName name="_xlnm.Print_Area" localSheetId="12">'МП,22г'!$A$1:$H$100</definedName>
    <definedName name="_xlnm.Print_Area" localSheetId="0">'общ.'!$A$1:$G$31</definedName>
    <definedName name="_xlnm.Print_Area" localSheetId="9">'расход,21,22г'!$A$1:$G$103</definedName>
    <definedName name="_xlnm.Print_Area" localSheetId="8">'расход,22г'!$A$1:$G$173</definedName>
  </definedNames>
  <calcPr fullCalcOnLoad="1"/>
</workbook>
</file>

<file path=xl/sharedStrings.xml><?xml version="1.0" encoding="utf-8"?>
<sst xmlns="http://schemas.openxmlformats.org/spreadsheetml/2006/main" count="3843" uniqueCount="605">
  <si>
    <t>1 03 02230 01 0000 110</t>
  </si>
  <si>
    <t>1 03 02240 01 0000 110</t>
  </si>
  <si>
    <t>1 03 02250 01 0000 110</t>
  </si>
  <si>
    <t>1 03 00000 00 0000 000</t>
  </si>
  <si>
    <t>НАЛОГИ НА ТОВАРЫ (РАБОТЫ, УСЛУГИ), РЕАЛИЗУЕМЫЕ НА ТЕРРИТОРИИ РОССИЙСКОЙ ФЕДЕРАЦИИ</t>
  </si>
  <si>
    <t>Дорожный фонд</t>
  </si>
  <si>
    <t>40 1 00 20140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</si>
  <si>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</si>
  <si>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</si>
  <si>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</si>
  <si>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</si>
  <si>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</si>
  <si>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Наименование целевых  программ</t>
  </si>
  <si>
    <t>Рз</t>
  </si>
  <si>
    <t>Код главы</t>
  </si>
  <si>
    <t>№п/п</t>
  </si>
  <si>
    <t>Наименование объектов</t>
  </si>
  <si>
    <t>1.</t>
  </si>
  <si>
    <t>1.1.</t>
  </si>
  <si>
    <t>ИТОГО:</t>
  </si>
  <si>
    <t>1 09 00000 00 0000 000</t>
  </si>
  <si>
    <t>Задолженность и перерасчеты по отмеренным налогам, сборам и иным обязательным платежам</t>
  </si>
  <si>
    <t>Налоги на имущество</t>
  </si>
  <si>
    <t>Земельный налог (по обязательствам,     возникшим до1января 2006года) мобилизуемый на территориях поселений</t>
  </si>
  <si>
    <t xml:space="preserve">Общегосударственные вопросы </t>
  </si>
  <si>
    <t>13</t>
  </si>
  <si>
    <t>10</t>
  </si>
  <si>
    <t>810</t>
  </si>
  <si>
    <t>11</t>
  </si>
  <si>
    <t>1 06 06033 10 0000 110</t>
  </si>
  <si>
    <t>1 06 06030 00 0000 110</t>
  </si>
  <si>
    <t>1 06 06043 10 0000 110</t>
  </si>
  <si>
    <t>1 06 06040 00 0000 110</t>
  </si>
  <si>
    <t>Всего:</t>
  </si>
  <si>
    <t>РОССИЙСКАЯ  ФЕДЕРАЦИЯ</t>
  </si>
  <si>
    <t>РЕСПУБЛИКА  ХАКАСИЯ</t>
  </si>
  <si>
    <t>Р Е Ш Е Н И Е</t>
  </si>
  <si>
    <t>РЕШИЛ: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</si>
  <si>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</si>
  <si>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</si>
  <si>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</si>
  <si>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</si>
  <si>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</si>
  <si>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</si>
  <si>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</si>
  <si>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</si>
  <si>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</si>
  <si>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Получение кредитов от кредитных организаций в валюте Российской Федерации</t>
  </si>
  <si>
    <t>011 01 02 00 00 10 0000 710</t>
  </si>
  <si>
    <t>Получение кредитов от кредитных организаций бюджетами поселений  в валюте Российской Федерации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</si>
  <si>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</si>
  <si>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</si>
  <si>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</si>
  <si>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</si>
  <si>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</si>
  <si>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</si>
  <si>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</si>
  <si>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</si>
  <si>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011 01 03 01 00 10 0000 710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</si>
  <si>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</si>
  <si>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</si>
  <si>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</si>
  <si>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</si>
  <si>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</si>
  <si>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</si>
  <si>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</si>
  <si>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</si>
  <si>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</si>
  <si>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</si>
  <si>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</si>
  <si>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</si>
  <si>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</si>
  <si>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</si>
  <si>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</si>
  <si>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</si>
  <si>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</si>
  <si>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</si>
  <si>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</si>
  <si>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</si>
  <si>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</si>
  <si>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</si>
  <si>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</si>
  <si>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</si>
  <si>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Админи</t>
  </si>
  <si>
    <t>стратора</t>
  </si>
  <si>
    <t>доходов</t>
  </si>
  <si>
    <t>1 11 05035 10 0000 120</t>
  </si>
  <si>
    <t>1 13 02995 10 0000 130</t>
  </si>
  <si>
    <t>1 14 02052 10 0000 410</t>
  </si>
  <si>
    <t>1 14 02052 10 0000 440</t>
  </si>
  <si>
    <t>1 14 02053 10 0000 410</t>
  </si>
  <si>
    <t>1 14 02053 10 0000 440</t>
  </si>
  <si>
    <t>1 17 01050 10 0000 180</t>
  </si>
  <si>
    <t>1 17 05050 10 0000 180</t>
  </si>
  <si>
    <t>Код бюджетной классификации Российской Федерации</t>
  </si>
  <si>
    <t>Перечень</t>
  </si>
  <si>
    <t>01 00 00 00 00 0000 000</t>
  </si>
  <si>
    <t>01 02 00 00 00 0000 000</t>
  </si>
  <si>
    <t>01 02 00 00 00 0000 700</t>
  </si>
  <si>
    <t>01 02 00 00 10 0000 710</t>
  </si>
  <si>
    <t>01 02 00 00 00 0000 800</t>
  </si>
  <si>
    <t>01 02 00 00 10 0000 810</t>
  </si>
  <si>
    <t>01 03 01 00 00 0000 000</t>
  </si>
  <si>
    <t>Бюджетные кредиты от других бюджетов бюджетной системы Российской Федерации</t>
  </si>
  <si>
    <t>01 03 01 00 00 0000 700</t>
  </si>
  <si>
    <t>01 03 01 00 10 0000 710</t>
  </si>
  <si>
    <t>01 03 01 00 00 0000 800</t>
  </si>
  <si>
    <t>01 03 01 00 10 0000 810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</si>
  <si>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</si>
  <si>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</si>
  <si>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</si>
  <si>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</si>
  <si>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</si>
  <si>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</si>
  <si>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</si>
  <si>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01 05 00 00 00 0000 600</t>
  </si>
  <si>
    <t>Уменьшение остатков средств бюджетов</t>
  </si>
  <si>
    <t>01 05 02 00 00 0000 600</t>
  </si>
  <si>
    <t>01 05 02 01 10 0000 610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</si>
  <si>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</si>
  <si>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</si>
  <si>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</si>
  <si>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</si>
  <si>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</si>
  <si>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1 01 02000 01 0000 110</t>
  </si>
  <si>
    <t>Налог на доходы физических лиц</t>
  </si>
  <si>
    <t>1 01 02010 01 0000 110</t>
  </si>
  <si>
    <t>1 06 00000 00 0000 000</t>
  </si>
  <si>
    <t>1 06 01000 00 0000 110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</si>
  <si>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</si>
  <si>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</si>
  <si>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</si>
  <si>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</si>
  <si>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</si>
  <si>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</si>
  <si>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Дотации бюджетам сельских поселений на поддержку мер по обеспечению сбалансированности бюджетов</t>
  </si>
  <si>
    <t>Наименование доходов</t>
  </si>
  <si>
    <t xml:space="preserve">                              Наименование</t>
  </si>
  <si>
    <t>Код Главы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</si>
  <si>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</si>
  <si>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</si>
  <si>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</si>
  <si>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</si>
  <si>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</si>
  <si>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</si>
  <si>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</si>
  <si>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</si>
  <si>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</si>
  <si>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</si>
  <si>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</si>
  <si>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</si>
  <si>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</si>
  <si>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</si>
  <si>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Общеэкономические вопросы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</si>
  <si>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</si>
  <si>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</si>
  <si>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</si>
  <si>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</si>
  <si>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</si>
  <si>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</si>
  <si>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</si>
  <si>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</si>
  <si>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</si>
  <si>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</si>
  <si>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</si>
  <si>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00</t>
  </si>
  <si>
    <t>02</t>
  </si>
  <si>
    <t>03</t>
  </si>
  <si>
    <t>000</t>
  </si>
  <si>
    <t>04</t>
  </si>
  <si>
    <t>05</t>
  </si>
  <si>
    <t>08</t>
  </si>
  <si>
    <t>09</t>
  </si>
  <si>
    <t xml:space="preserve">           Наименование</t>
  </si>
  <si>
    <t>Код</t>
  </si>
  <si>
    <t>гла-вы</t>
  </si>
  <si>
    <t>РЗ</t>
  </si>
  <si>
    <t>ПР</t>
  </si>
  <si>
    <t>ЦСР</t>
  </si>
  <si>
    <t>00 0 00 00000</t>
  </si>
  <si>
    <t>11 0 00 00000</t>
  </si>
  <si>
    <t>11 0 01 00000</t>
  </si>
  <si>
    <t>Обеспечение мер социальной поддержки отдельным категориям граждан</t>
  </si>
  <si>
    <t>40 1 00 45200</t>
  </si>
  <si>
    <t>40 1 00 00000</t>
  </si>
  <si>
    <t>40 0 00 00000</t>
  </si>
  <si>
    <t>40 1 00 44000</t>
  </si>
  <si>
    <t>40 1 00 02470</t>
  </si>
  <si>
    <t>17 0 00 00000</t>
  </si>
  <si>
    <t>40 2 00 20000</t>
  </si>
  <si>
    <t>40 2 00 00000</t>
  </si>
  <si>
    <t>40 1 00 02030</t>
  </si>
  <si>
    <t>40 1 00 02040</t>
  </si>
  <si>
    <t>40 1 00 02050</t>
  </si>
  <si>
    <t>40 2 00 23000</t>
  </si>
  <si>
    <t>40 2 00 45000</t>
  </si>
  <si>
    <t>40 2 00 41000</t>
  </si>
  <si>
    <t>40 2 00 40000</t>
  </si>
  <si>
    <t>руб.</t>
  </si>
  <si>
    <t>(руб.)</t>
  </si>
  <si>
    <t>с.Июс</t>
  </si>
  <si>
    <t>СОВЕТ ДЕПУТАТОВ КРАСНОИЮССКОГО</t>
  </si>
  <si>
    <t>СЕЛЬСОВЕТА ОРДЖОНИКИДЗЕВСКОГО РАЙОНА</t>
  </si>
  <si>
    <t xml:space="preserve">           Совет депутатов Красноиюсского сельсовета Орджоникидзевского района Республики Хакасия</t>
  </si>
  <si>
    <t>1.0.Главные администраторы доходов бюджета</t>
  </si>
  <si>
    <t>Доходов бюджета поселения</t>
  </si>
  <si>
    <t xml:space="preserve">Наименование администраторов доходов </t>
  </si>
  <si>
    <t>015</t>
  </si>
  <si>
    <t>Администрация Красноиюсского сельсовета Орджоникидзевского района Республики Хакасия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</si>
  <si>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 действий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</si>
  <si>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 (за исключением имущества муниципальных бюджетных и автономных учреждений)</t>
  </si>
  <si>
    <t>113 02065 10 0000 130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</si>
  <si>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</si>
  <si>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Прочие доходы от компенсации затрат  бюджетов сельских поселений</t>
  </si>
  <si>
    <t>Доходы от реализации  имущества, находящегося в оперативном управлении 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</si>
  <si>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</si>
  <si>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</si>
  <si>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</si>
  <si>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</si>
  <si>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</si>
  <si>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субсидии бюджета сельских поселений</t>
  </si>
  <si>
    <t>Субвенции бюджетам сельских  поселений на осуществлении первичного  воинского учета на территориях, где отсутствуют военные комиссариаты</t>
  </si>
  <si>
    <t>Субвенции бюджетам сельских поселений на оплату жилищно-коммунальных услуг отдельным категориям граждан</t>
  </si>
  <si>
    <t>Прочие субвенции бюджетам сельских поселений</t>
  </si>
  <si>
    <t>Межбюджетные трансферты, передаваемые 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</si>
  <si>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бьюджетам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</si>
  <si>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</si>
  <si>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сльских поселений от бюджетов муниципальных районов</t>
  </si>
  <si>
    <t>Перечисления из бюджетов сельских поселений (в бюджеты поселений) для осуществления возврата (зачета) излишне  уплаченных или излишне взысканных сумм налогов, сборов и иных платежей, а также сумм процента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</si>
  <si>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</si>
  <si>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 xml:space="preserve">Главные администраторы источников  финансирования дефицита бюджета  </t>
  </si>
  <si>
    <t>КБК</t>
  </si>
  <si>
    <t>Администратор</t>
  </si>
  <si>
    <t>Код источников финансирования дефицита бюджета</t>
  </si>
  <si>
    <t xml:space="preserve">Наименование источников финансирования дефицита  бюджета </t>
  </si>
  <si>
    <t>Источники внутреннего финансирования дефицитов бюджетов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</si>
  <si>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</si>
  <si>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</si>
  <si>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</si>
  <si>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</si>
  <si>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01 05 00 00 00 0000 000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</si>
  <si>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</si>
  <si>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</si>
  <si>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</si>
  <si>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</si>
  <si>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</si>
  <si>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Налоговые и неналоговые доходы</t>
  </si>
  <si>
    <t>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</si>
  <si>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</si>
  <si>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</si>
  <si>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</si>
  <si>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</si>
  <si>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</si>
  <si>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</si>
  <si>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</si>
  <si>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</si>
  <si>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</si>
  <si>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</si>
  <si>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</si>
  <si>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</si>
  <si>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</si>
  <si>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</si>
  <si>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</si>
  <si>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</si>
  <si>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</si>
  <si>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</si>
  <si>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</si>
  <si>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</si>
  <si>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</si>
  <si>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</si>
  <si>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</si>
  <si>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</si>
  <si>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</si>
  <si>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</si>
  <si>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</si>
  <si>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</si>
  <si>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</si>
  <si>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</si>
  <si>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</si>
  <si>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</si>
  <si>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</si>
  <si>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</si>
  <si>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Всего доходов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</si>
  <si>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</si>
  <si>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1 06 06030 03 0000 110</t>
  </si>
  <si>
    <t xml:space="preserve">Земельный налог с организаций </t>
  </si>
  <si>
    <t>Сумма доходов на 2021 год</t>
  </si>
  <si>
    <t xml:space="preserve">Перечень главных  распорядителей средств
          из местного  бюджета муниципального образования Красноиюсский сельсовет
                                    на 2019 год  и плановый период 2020 и 2021 годов      
</t>
  </si>
  <si>
    <t xml:space="preserve">Администрация Красноиюсского сельсовета Орджоникидзевского района Республики Хакасия  </t>
  </si>
  <si>
    <t xml:space="preserve">Функционирование высшего должностного лица субъекта Российской Федерации и муниципального  образования </t>
  </si>
  <si>
    <t>Непрограммные расходы в сфере установленных функций органов местного самоуправления, муниципальных учреждений Красноиюсского сельсовета</t>
  </si>
  <si>
    <t>Обеспечение деятельности органов местного самоуправления, муниципальных учреждений муниципального образования Красноиюсский сельсовет</t>
  </si>
  <si>
    <t xml:space="preserve">Глава муниципального образования Красноиюсский сельсовет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</si>
  <si>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</si>
  <si>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</si>
  <si>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</si>
  <si>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Уплата налогов, сборов и иных платежей</t>
  </si>
  <si>
    <t>Резервные фонды</t>
  </si>
  <si>
    <t>Резервные фонды местных администраций</t>
  </si>
  <si>
    <t>Резервные средства</t>
  </si>
  <si>
    <t>Обеспечение деятельности подведомственных учреждений (технический персонал)</t>
  </si>
  <si>
    <t>Национальная безопасность и правоохранительная деятельность</t>
  </si>
  <si>
    <t>Обеспечение деятельности подведомственных учреждений (мероприятия, связанные с противопожарной безопасностью территории)</t>
  </si>
  <si>
    <t>Мероприятия по усилению борьбы с преступностью и профилактике правонарушений</t>
  </si>
  <si>
    <t>Мероприятия по подготовке и проведению правоустанавливающей документации на автомобильные дороги муниципального значения</t>
  </si>
  <si>
    <t>Компенсация выпадающих доходов организациям, представляющим населению услуги водоснабжения и водоотведения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</si>
  <si>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</t>
  </si>
  <si>
    <t>Уличное освещение</t>
  </si>
  <si>
    <t>Обеспечение деятельности подведомственных учреждений (Сельский дом культуры)</t>
  </si>
  <si>
    <t xml:space="preserve">Другие вопросы в области культуры 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</si>
  <si>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</si>
  <si>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Расходы на выплату персоналу государственных (муниципальных) органов</t>
  </si>
  <si>
    <t>Социальная политика</t>
  </si>
  <si>
    <t>11 0 01 03000</t>
  </si>
  <si>
    <t>11 0 01 03100</t>
  </si>
  <si>
    <t>Адресная поддержка граждан, находящихся в трудной  жизненной ситуации</t>
  </si>
  <si>
    <t>Социальное обеспечение населения</t>
  </si>
  <si>
    <t>Адресная поддержка граждан, находящихся в трудной жизненной ситуации</t>
  </si>
  <si>
    <t>120</t>
  </si>
  <si>
    <t>240</t>
  </si>
  <si>
    <t>850</t>
  </si>
  <si>
    <t>40 1 00 07050</t>
  </si>
  <si>
    <t>870</t>
  </si>
  <si>
    <t>17 0 02 07000</t>
  </si>
  <si>
    <t>310</t>
  </si>
  <si>
    <t xml:space="preserve">Функционирование высшего должностного лица субъекта РФ и муниципального  образования </t>
  </si>
  <si>
    <t>Обеспечение деятельности подведомственных учреждений (мероприятия, связанные с противопожарной безопасностью территоии)</t>
  </si>
  <si>
    <t xml:space="preserve">Культура, кинематография  </t>
  </si>
  <si>
    <t>Другие вопросы в области культуры</t>
  </si>
  <si>
    <t>00 0 00 000000</t>
  </si>
  <si>
    <t xml:space="preserve"> 40 1 00 44000</t>
  </si>
  <si>
    <t xml:space="preserve">Администрация Красноиюсского сельсовета Орджоникидзевского  района  Республики  Хакасия </t>
  </si>
  <si>
    <t>40 10000000</t>
  </si>
  <si>
    <t>40 100 02040</t>
  </si>
  <si>
    <t>Целевые программы муниципальных образований</t>
  </si>
  <si>
    <t>Администрация Красноиюсского сельсовета Орджоникидзевского  района  Республики  Хакасия</t>
  </si>
  <si>
    <t>Сумма на 2021 год</t>
  </si>
  <si>
    <t>ДОХОДЫ ОТ ОКАЗАНИЯ ПЛАТНЫХ УСЛУГ  И КОМПЕНСАЦИИ ЗАТРАТ ГОСУДАРСТВА</t>
  </si>
  <si>
    <t>2 02 10000 00 0000 150</t>
  </si>
  <si>
    <t>2 02 29999 10 0000 150</t>
  </si>
  <si>
    <t>2 02 35118 10 0000 150</t>
  </si>
  <si>
    <t>2 02 35250 10 0000 150</t>
  </si>
  <si>
    <t>2 02 39999 10 0000 150</t>
  </si>
  <si>
    <t>2 02 40014 10 0000 150</t>
  </si>
  <si>
    <t>2 02 45160 10 0000 150</t>
  </si>
  <si>
    <t>2 02 49999 10 0000 150</t>
  </si>
  <si>
    <t>2 02 90054 10 0000 150</t>
  </si>
  <si>
    <t>2 18 60010 10 0000 150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</si>
  <si>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</si>
  <si>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</si>
  <si>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руб.)</t>
  </si>
  <si>
    <t xml:space="preserve"> 28 февраля 2019 г.</t>
  </si>
  <si>
    <t>№ 93</t>
  </si>
  <si>
    <t>О внесении дополлнений и изменений в решение Совета депутатов Красноиюсского сельсовета №90 от 25 декабря 2018 года "О бюджете муниципального образования Красноиюсский сельсовет Орджоникидзевского района Республики Хакасия на 2019 год и плановый период 2020 и 2021 годов"</t>
  </si>
  <si>
    <t xml:space="preserve">       В соответствии с Бюджетным Кодексом Российской Федерации, статьи 14 Федерального Закона от 06.10.2003 года №131-ФЗ «Об общих принципах организации местного самоуправления в Российской Федерации» и статьи 63 Устава муниципального образования Красноиюсский сельсовет Орджоникидзевского района Республики Хакасия, </t>
  </si>
  <si>
    <t>1. Внести в решение Совета депутатов Красноиюсского сельсовета Орджоникидзевского района Республики Хакасия от 25 декабря 2018 года №90 «О бюджете муниципального образования Красноиюсский сельсовет Орджоникидзевского района Республики Хакасия на 2019 год и плановый период 2020 и 2021 годов» следующие изменения и дополнения:
1) В пункте 1:
- в подпункте 1) цифру «9546100» заменить соответственно циф-рой «11264436,02"
– в подпункте 2) цифру «9597000» заменить соответственно циф-рой «11410431,78»                                                                   - в подпункте 3) цифру "50900" заменить соотвественно цифрой "145995,76"                                                             Дополнить п.1 решени абзацем следующего содержания - уточнить бюджет Красноиюсского сельсовета в части остатков средств на счетах, неиспользованных на 01.01.2019 года в сумме 95095,76 рублей.
2) Приложение 1 «Источники внутреннего финансирования дефицита местного бюджета Красноиюсского сельсовета в 2019 году» изложить в новой редакции согласно приложению 1 к настоящему решению.    3)Приложение 4 «Доходы местного бюджета муниципального образования Красноиюсский сельсовет на 2019 год» изложить в новой редакции согласно приложению 2 к настоящему решению.
4)  Приложение 7 «Распределение бюджетных ассигнований по раз-делам, подразделам, целевым статьям и видам расходов классификации расходов местного бюджета муниципального образования Красноиюсский сельсовет на 2019 год» изложить в новой редакции согласно приложению 3 к настоящему решению.
5) Приложение 8 "распределение бюджетных ассигнований по разделам, подразделам, целевым статьям и видам расходов классификации расходов местного бюджета муниципального образования Красноиюсский сельсовет на плановый период 2020 и 2021 годов" изложить в новой редакции согласно приложения 4 к настоящему решению                                                                                                                                                                                                   6) Приложение 9 «Ведомственная структура расходов местного бюджета муниципального образования Красноиюсский сельсовет на 2019 год» изложить в новой редакции согласно приложению 5 к настоящему решению.
7)Приложение 10 "Ведомственная структура расходов местного бюджета муниципального образования Красноиюсский сельсовет на плановый период 2020 и 2021 годов" изложить в новой редакции согласно приложения 6 к настоящему решению                                                                                                                                        8)Приложение 11 «Перечень муниципальных  программ, предусмотренных к финансированию из бюджета муниципального  образования Красноиюсский сельсовет на 2019 год» изложить в новой редакции согласно приложению 7 к настоящему решению. 
9)Приложение 12 "Перечень муниципальных программ, предусмотренных к финансированию из бюджета муниципального образования Красноиюсский сельсовет на плановый период 2020 и 2021 годов" изложить в новой редакции согласно приложения8 к настоящему решению.</t>
  </si>
  <si>
    <t>Глава Красноиюсского сельсовета                                                                                                                                        Орджоникидзевского района                                                                                                                                                                               Республики Хакасия                                                                                                        В.А.Ербягин</t>
  </si>
  <si>
    <t>Мероприятия, направленные на вопросы обеспечения пожарной безопасности</t>
  </si>
  <si>
    <t>18 0 00 00000</t>
  </si>
  <si>
    <t>18 0 01 08000</t>
  </si>
  <si>
    <t>18 0 01 00000</t>
  </si>
  <si>
    <t>Усиление мер по пожарной безопасности</t>
  </si>
  <si>
    <t>350</t>
  </si>
  <si>
    <t>Премии и гранты</t>
  </si>
  <si>
    <t>17 0 01 07000</t>
  </si>
  <si>
    <t>17 0 01 00000</t>
  </si>
  <si>
    <t>Обеспечение мер по профилактике правонарушний</t>
  </si>
  <si>
    <t>40 2 00 44000</t>
  </si>
  <si>
    <t>Организация и содержание мест захоронения</t>
  </si>
  <si>
    <t>40 1 00 45000</t>
  </si>
  <si>
    <t>Обеспечени деятельности подведомственных учреждений (технический персонал)</t>
  </si>
  <si>
    <t>на 2022 год</t>
  </si>
  <si>
    <t>Сумма доходов на 2022 год</t>
  </si>
  <si>
    <t>24 0 00 00000</t>
  </si>
  <si>
    <t>24 0 01 00000</t>
  </si>
  <si>
    <t>Проведение мероприятий в сфере дорожной деятельности</t>
  </si>
  <si>
    <t>24 0 01 04000</t>
  </si>
  <si>
    <t>Мероприятия, направленные на развитие транспортной инфраструктуры</t>
  </si>
  <si>
    <t>40 2 00 25000</t>
  </si>
  <si>
    <t>Мероприятимя в области комунального хозяйства</t>
  </si>
  <si>
    <t xml:space="preserve">Ведомственная структура расходов местного бюджета 
муниципального образования Красноиюсский  сельсовет  
на плановый период 2021 и 2022 годов
</t>
  </si>
  <si>
    <t>Программа "Программа комплексного развития транспортной инфраструктуры Красноиюсского сельсовета на 2017-2026 годы"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</si>
  <si>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и капитальному  ремонту в 2020году  по муниципальному образованию  Красноиюсский сельсовет
</t>
  </si>
  <si>
    <t>Сумма на 2022 год</t>
  </si>
  <si>
    <t>Иные межбюджетные трансферты</t>
  </si>
  <si>
    <t>Межбюджетные трансферты, предаваемые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</si>
  <si>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</si>
  <si>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2 02 30000 00 0000 150</t>
  </si>
  <si>
    <t>Субвенции бюджетам бюджетной системы Российской Федерации</t>
  </si>
  <si>
    <t>2 02 35250 00 0000 150</t>
  </si>
  <si>
    <t>Субвенции бюджетам поселений на оплату жилищно-коммунальных услуг отдельным категориям граждан</t>
  </si>
  <si>
    <t xml:space="preserve">2 02 30024 00 0000 150 </t>
  </si>
  <si>
    <t>Субвенции местным бюджетам на выполнение передаваемых полономочий субъектов Яроссийской Федерации</t>
  </si>
  <si>
    <t xml:space="preserve">2 02 30024 10 0000 150 </t>
  </si>
  <si>
    <t>Субвенции бюджетам сельских поселений на выполнение передаваемых полономочий субъектов Яроссийской Федерации</t>
  </si>
  <si>
    <t>40 1 00 70230</t>
  </si>
  <si>
    <t>Мероприятия по определению перечня должностных лиц, уполномоченных составылять протоколы об адмиинистративных правонарушениях</t>
  </si>
  <si>
    <t xml:space="preserve">40 0 00 00000 </t>
  </si>
  <si>
    <t>Непрограммные расходы в сфере установленных функций органов местного самоуправления,муниципальных учреждений Красноиюсского сельсовета</t>
  </si>
  <si>
    <t>Обеспечение деятельности органов местного самоуправления ,муниципальных учреждений муниципального образования Красноиюсский сельсовет</t>
  </si>
  <si>
    <t>40 1 00 70270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</si>
  <si>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поселках городского типа</t>
  </si>
  <si>
    <t>12</t>
  </si>
  <si>
    <t>Другие вопросы в области национальной экономики</t>
  </si>
  <si>
    <t>Непрограммные расходы в сфере установленных функций органов местного самоуправления,муниципальных 4учреждений Красноиюсского сельсовета</t>
  </si>
  <si>
    <t>40 1 00 09050</t>
  </si>
  <si>
    <t>Мероприятия по передаче части полномочий в сфере решения вопросов градостроительной деятельнсоти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</si>
  <si>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</si>
  <si>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</si>
  <si>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</si>
  <si>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</si>
  <si>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</si>
  <si>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</si>
  <si>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</si>
  <si>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2 02 40014 00 0000 150</t>
  </si>
  <si>
    <t>2 02 40000 00 0000 150</t>
  </si>
  <si>
    <t>Прочие субсидии</t>
  </si>
  <si>
    <t>Прочие субсидии бюджетам сельских поселений</t>
  </si>
  <si>
    <t>2 02 29999 00 0000 150</t>
  </si>
  <si>
    <t>Субсидии бюджетам бюджетной системы Российской Федерации (межбюджетные субсидии)</t>
  </si>
  <si>
    <t>2 02 20000 00 0000 150</t>
  </si>
  <si>
    <t>Национальная оборона</t>
  </si>
  <si>
    <t xml:space="preserve">Мобилизационная и вневойсковая подготовка </t>
  </si>
  <si>
    <t>40 1 00 51180</t>
  </si>
  <si>
    <t xml:space="preserve">Осуществление первичного воинского учета на территориях, где отсутствуют военные комиссариаты </t>
  </si>
  <si>
    <t>Расходы на выплаты  персоналу государственных (муниципальных) органов</t>
  </si>
  <si>
    <t>40 1 00 S1250</t>
  </si>
  <si>
    <t>Мероприятия, направленные на поддержку подразделений добровольной пожарной охраны</t>
  </si>
  <si>
    <t>40 1 00 S1260</t>
  </si>
  <si>
    <t>Мероприятия на обеспечение первичных мер пожарной безопасности</t>
  </si>
  <si>
    <t>23 0 00 00000</t>
  </si>
  <si>
    <t>Муниципальная программа "Комплексного развития систем коммунальной инфраструктуры Красноиюбсского сельсовета на 2017-2021 годы и на перспективу до 2026 года"</t>
  </si>
  <si>
    <t>Меры по развитию коммунальной инфраструктуры</t>
  </si>
  <si>
    <t>23 0 01 00000</t>
  </si>
  <si>
    <t>23 0 01 00012</t>
  </si>
  <si>
    <t>Мероприятия, направленные на обеспечени холодного водоснабжения</t>
  </si>
  <si>
    <t>110</t>
  </si>
  <si>
    <t>расходы на выплату персоналу казенных учреждений</t>
  </si>
  <si>
    <t>Расходы на выплату персоналу казенных учреждений</t>
  </si>
  <si>
    <t>1.2.</t>
  </si>
  <si>
    <t>2 02 15002 10 0000 150</t>
  </si>
  <si>
    <t>40 2 00 S3280</t>
  </si>
  <si>
    <t>Мероприятия, направленные на развитие систем водоснабжения, водоотведения и очистки сточных вод</t>
  </si>
  <si>
    <t>на 2023 год</t>
  </si>
  <si>
    <t>Источники  финансирования дефицита местного бюджета муниципального образования Красноиюсский  сельсовет на 2022 и 2023 годы</t>
  </si>
  <si>
    <t xml:space="preserve">главных администраторов доходов местного бюджета и главных администраторов источников  финансирования дефицита местного  бюджета муниципального образования Красноиюсский сельсовет Орджоникидзевского
района Республики Хакасия  на 2021 год и  плановый период 2022 и 2023 годов 
</t>
  </si>
  <si>
    <t>1 11 05020 00 0000 120</t>
  </si>
  <si>
    <t>Доходы, получаемые в виде арендной платы, а также средства от продажи права на заключение договоров аренды за земли, находящимся в собственности поселний (за  исключением земельных участков муниципальных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</si>
  <si>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</si>
  <si>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находящимся в собственности сельских поселний (за  исключением земельных участков муниципальных и автономных учреждений)</t>
  </si>
  <si>
    <t xml:space="preserve">Доходы местного бюджета муниципального образования
Красноиюсский сельсовет  на плановый период 2022 и 2023годов
</t>
  </si>
  <si>
    <t>Сумма доходов на 2023 год</t>
  </si>
  <si>
    <t>830</t>
  </si>
  <si>
    <t>Исполнение судебных актов</t>
  </si>
  <si>
    <t xml:space="preserve">Распределение бюджетных ассигнований по разделам, подразделам, целевым статьям и видам расходов  классификации  расходов местного бюджета муниципального образования Красноиюсский  сельсовет   на плановый период  2022 и 2023 годов </t>
  </si>
  <si>
    <t>Сумма    расходов 2022 года</t>
  </si>
  <si>
    <t>Сумма        расходов 2023 года</t>
  </si>
  <si>
    <t>расходов на 2022г</t>
  </si>
  <si>
    <t>расходов на              2023г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</si>
  <si>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2021год
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</si>
  <si>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плановый период 2022 и 2023 годов
</t>
  </si>
  <si>
    <t>Расходов на 2022 год</t>
  </si>
  <si>
    <t>Расходов на 2023 год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</si>
  <si>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 и  капитальному ремонту в  плановом периоде  2022 и 2023 годов  по муниципальному образованию  Красноиюсский сельсовет
</t>
  </si>
  <si>
    <t>Сумма на 2023 год</t>
  </si>
  <si>
    <t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
на  2021 год и плановый период 2022-2023 годов</t>
  </si>
  <si>
    <t xml:space="preserve">Приложение № 2
                                                        к решению Совета  депутатов     
                                                         Красноиюсского  сельсовета      
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 годов»                                                    
</t>
  </si>
  <si>
    <t xml:space="preserve">Приложение № 3
                                                        к решению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 годов»
</t>
  </si>
  <si>
    <t xml:space="preserve">Приложение № 5
                                                      к решению Совета  депутатов     
                                                       Красноиюсского  сельсовета
                                                      «О   бюджете муниципального образования                                                                         
                                            Красноиюсский сельсовет Орджоникидзевского района  
                                              Республики Хакасия на 2021 год и плановый период 2022 и 2023 годов»
</t>
  </si>
  <si>
    <t>2 02 20041 00 0000 150</t>
  </si>
  <si>
    <t>2 02 20041 10 0000 150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</si>
  <si>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</si>
  <si>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</si>
  <si>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Приложение № 6
                                                      к решению Совета  депутатов     
                                                       Красноиюсского  сельсовета
                                                                                                                                  «О   бюджете муниципального образования                                                                
                                            Красноиюсский сельсовет Орджоникидзевского района  
                                              Республики Хакасия на 2021 год и плановый период 2022 и 2023 годов»
</t>
  </si>
  <si>
    <t>40 1 00 09020</t>
  </si>
  <si>
    <t>Оценка недвижимости, признание прав и регулирование отношений по государственной сосбтвенности</t>
  </si>
  <si>
    <t>Капитальный ремонт, ремонт автомобильных дорог общего пользования местного значения городских округов и поселений, малых и отдалнных сл республики Хакасия, а такж на капитальный ремонт, ремонт искусственных сооружний протяженностью 100 метров и боле (в том числе на разработкупроектной документации)</t>
  </si>
  <si>
    <t>40 1 00 S1140</t>
  </si>
  <si>
    <t>25 0 00 00000</t>
  </si>
  <si>
    <t>Мероприятия, направленные на охрану земли</t>
  </si>
  <si>
    <t>Мероприятия по изменению графической части территориального планирования</t>
  </si>
  <si>
    <t>25 0 01 00000</t>
  </si>
  <si>
    <t>25 0 01 00001</t>
  </si>
  <si>
    <t>Жилищное хозяйство</t>
  </si>
  <si>
    <t>Муниципальная программа "Комплексное развитие сельских территорий Администрации Красноиюсского сельсовета"</t>
  </si>
  <si>
    <t>Мероприятия, направленные на развитие сельских территорий</t>
  </si>
  <si>
    <t>Технологическое присоединение при строительстве домов</t>
  </si>
  <si>
    <t>16 0 00 0000</t>
  </si>
  <si>
    <t>Муниципальная программа «Сохранение и развитие малых и отдаленных сел Администрации Красноиюсского сельсовета на 2021 год»</t>
  </si>
  <si>
    <t>Мероприятиz, направленные на развитие и сохранение малых и отдаленных сел</t>
  </si>
  <si>
    <t>16 0 01 06000</t>
  </si>
  <si>
    <t>14 0 00 00000</t>
  </si>
  <si>
    <t>Профилактика дорожно-транспортных происшествий</t>
  </si>
  <si>
    <t>Мероприятия, направленные на повышение безопасности дорожного движения</t>
  </si>
  <si>
    <t>14 0 01 00000</t>
  </si>
  <si>
    <t>14 0 01 06000</t>
  </si>
  <si>
    <t>Приложение №10
                                                       к решению Совета  депутатов     
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 2021 год и плановый период 2022 и 2023 годов» 
                                                                                                                                                                                           "   " декабря 2020 г.   №</t>
  </si>
  <si>
    <t xml:space="preserve">Приложение № 12
                                                       к решению Совета  депутатов     
                                                        Красноиюсскиого  сельсовета
 «О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2023годов»  
</t>
  </si>
  <si>
    <t xml:space="preserve">Приложение № 14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2021год и плановый период 2022 и 2023 годов» 
</t>
  </si>
  <si>
    <t xml:space="preserve">Приложение № 13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 годов» 
</t>
  </si>
  <si>
    <t xml:space="preserve">Приложение № 15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 годов» 
</t>
  </si>
  <si>
    <t xml:space="preserve">"    " декабря 2020 года № </t>
  </si>
  <si>
    <t>"  25" декабря 2020 г.№ 18</t>
  </si>
  <si>
    <t xml:space="preserve">" 25  " декабря 2020 г.№18 </t>
  </si>
  <si>
    <t>" 25 " декабря 2020 г.№ 18</t>
  </si>
  <si>
    <t xml:space="preserve">" 25 " декабря 2020 г.№18 </t>
  </si>
  <si>
    <t xml:space="preserve">Приложение № 8
                                                       к решению Совета  депутатов     
 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Республики Хакасия на 2021 год и плановый период 2022 и 2023 годов» 
                                      "  25" декабря 2020 г. №18 </t>
  </si>
  <si>
    <t>"  25" декабря 2020 г. № 18</t>
  </si>
  <si>
    <t>"  25 " декабря 2020 г. №18</t>
  </si>
  <si>
    <t>" 25 " декабря 2020 года №18</t>
  </si>
  <si>
    <t xml:space="preserve">"  25 " декабря 2020 года №18 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</si>
  <si>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</si>
  <si>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</si>
  <si>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</si>
  <si>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</si>
  <si>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</si>
  <si>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</si>
  <si>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Защита населения и территории от чрезвычайных ситуаций природного и техногенного характера, пожарная безопасность</t>
  </si>
  <si>
    <t>2 08 05000 10 0000 150</t>
  </si>
  <si>
    <t>"</t>
  </si>
  <si>
    <t xml:space="preserve">Приложение № 1
                                                        к решению Совета  депутатов     
                                                         Красноиюсского  сельсовета      
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2022 год и плановый период 2023 и 2024 годов»                                                    
</t>
  </si>
  <si>
    <t>"Приложение №1 "Источники финансирования дефицита местного бюджета муниципальбного образования Красноиюсский сельсовет на 2022 год" решения Совета депутатов Красноиюсского сельсовета Орджоникидзевского района Республики Хакасия</t>
  </si>
  <si>
    <t xml:space="preserve">от 29 декабря 2021 г.№ 56 </t>
  </si>
  <si>
    <t>Источники  финансирования дефицита местного бюджета муниципального образования Красноиюсский  сельсовет на 2022 год</t>
  </si>
  <si>
    <t xml:space="preserve">015 01 00 00 00 00 0000 000 </t>
  </si>
  <si>
    <t xml:space="preserve">015 01 02 00 00 00 0000 000 </t>
  </si>
  <si>
    <t>015 01 02 00 00 00 0000 700</t>
  </si>
  <si>
    <t>015 01 02 00 00 10 0000 710</t>
  </si>
  <si>
    <t xml:space="preserve">015 01 02 00 00 00 0000 800     </t>
  </si>
  <si>
    <t>015 01 02 00 00 10 0000 810</t>
  </si>
  <si>
    <t xml:space="preserve">015 01 03 01 00 00 0000 000 </t>
  </si>
  <si>
    <t>015 01 03 01 00 00 0000 700</t>
  </si>
  <si>
    <t>015 01 03 01 00 10 0000 710</t>
  </si>
  <si>
    <t>015 01 03 01 00 00 0000 800</t>
  </si>
  <si>
    <t>015 01 03 01 00 10 0000 810</t>
  </si>
  <si>
    <t>015 01 05 00 00 00 0000 000</t>
  </si>
  <si>
    <t>015 01 05 00 00 00 0000 500</t>
  </si>
  <si>
    <t>015 01 05 02 00 00 0000 500</t>
  </si>
  <si>
    <t>015 01 05 02 01 00 0000 510</t>
  </si>
  <si>
    <t>015 01 05 02 01 10 0000 510</t>
  </si>
  <si>
    <t>015 01 05 00 00 00 0000 600</t>
  </si>
  <si>
    <t>015 01 05 02 00 00 0000 600</t>
  </si>
  <si>
    <t>015 01 05 02 01 00 0000 610</t>
  </si>
  <si>
    <t>015 01 05 02 01 10 0000 610</t>
  </si>
  <si>
    <t>"Приложение "4 к решению Совета депутатов Красноиюсского сельсовета "О бюджете муниципального образования Красноиюсский сельсовет Орджониидзевского района республики Хакасия на 2022 год и плановый период 2023 и 2024 годов" от 29 декабря 2021 года №56</t>
  </si>
  <si>
    <t xml:space="preserve">Доходы местного бюджета муниципального образования
Красноиюсский сельсовет  на 2022год
</t>
  </si>
  <si>
    <t>2 02 19999 00 0000 150</t>
  </si>
  <si>
    <t>Прочие дотации</t>
  </si>
  <si>
    <t>2 02 19999 10 0000 150</t>
  </si>
  <si>
    <t>Прочие дотации бюджетам сельских поселений</t>
  </si>
  <si>
    <t>Субвенции бюджетам сельских поселений на выполнение передаваемых полономочий субъектов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</si>
  <si>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</si>
  <si>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</si>
  <si>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"Приложение №7 "Распределение бюджетных ассигнований по разделам, подразделам, целевым статьям и видам расходов местного бюджета муниципального образования Красноиюсский сельсовет на 2022 год" решения Совета депутатов Красноиюсского сельсчовета Орджоникидзевского рнайона Республики Хакасия от 29 декабря 2021 года №56</t>
  </si>
  <si>
    <t>40 1 00 S3450</t>
  </si>
  <si>
    <t>Обеспечение услугами связи в части предоставления широкополосного доступа к сети "Интернет" социально значимых объектов муниципальных образований</t>
  </si>
  <si>
    <t>Муниципальная программа «По вопросам обеспечения пожарной безопасности на территории муниципального образования Красноиюсский сельсовет на 2022-2024 годы»</t>
  </si>
  <si>
    <t>23 0 01 00006</t>
  </si>
  <si>
    <t>Капитальный ремонт здания котельной</t>
  </si>
  <si>
    <t>23 0 01 00007</t>
  </si>
  <si>
    <t>Буртовка несанкционированных свалок</t>
  </si>
  <si>
    <t>40 1 00  09060</t>
  </si>
  <si>
    <t>Проведение кадастровых работ по уточнению границ земельных участков</t>
  </si>
  <si>
    <t>Муниципальная программа «Сохранение и развитие малых и отдаленных сел Администрации Красноиюсского сельсовета на 2022 год»</t>
  </si>
  <si>
    <t>Муниципальная программа "По охране земель на территории Красноиюссского сельсовета на 2022 год"</t>
  </si>
  <si>
    <t>Муниципальная программа «Повышение безопасности дорожного движения в Красноиюсском сельсовете Орджоникидзевского района на 2022 год»</t>
  </si>
  <si>
    <t>Муниципальная программа «Меры по усилению борьбы с преступностью и профилактике правонарушений на 2022 год"</t>
  </si>
  <si>
    <t>Муниципальная программа «Адресная поддержка нетрудоспособного населения и семей с детьми на 2022 год»</t>
  </si>
  <si>
    <t>"Приложение №9 "Ведомственная структура расходов местного бюджета муниципального Красноиюсский сельсовет на 2022 год" решения Совета депутатов Красноиюсского сельсчовета Орджоникидзевского рнайона Республики Хакасия от 29 декабря 2021 года № 56</t>
  </si>
  <si>
    <t>расходов на 2022 год</t>
  </si>
  <si>
    <t xml:space="preserve">Ведомственная структура расходов местного бюджета 
муниципального образования Красноиюсский  сельсовет  на 2022 год
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</si>
  <si>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Красноиюсский  сельсовет на 2022 год </t>
  </si>
  <si>
    <t>"Приложение №11 "перечень муниципальных программ, предусмотренных к финансированию из бюджета муниципального Красноиюсский сельсовет на 2022 год" решения Совета депутатов Красноиюсского сельсчовета Орджоникидзевского рнайона Республики Хакасия от 29 декабря 2021 года № 56</t>
  </si>
  <si>
    <t>Муниципальная программа «Адресная социальная поддержка нетрудоспособного населения и семей с детьми на 2022 год»</t>
  </si>
  <si>
    <t>Муниципальная программа «Меры по усилению борьбы с преступностью и профилактике правонарушений на 2022 год»</t>
  </si>
  <si>
    <t xml:space="preserve"> 23 0 01 00007</t>
  </si>
  <si>
    <t>23 0 01 00008</t>
  </si>
  <si>
    <t>Мероприятия, направленные на приобретение угля для МКП "Красноиюсское ЖКХ"</t>
  </si>
  <si>
    <t>28 0 00 00000</t>
  </si>
  <si>
    <t>Муниципальная программа "Комплексное развитие сельской территории Красноиюсского сельсовета"</t>
  </si>
  <si>
    <t>28 0 01 00000</t>
  </si>
  <si>
    <t>Мероприятия, направленные на улучшение жилищнеых условий</t>
  </si>
  <si>
    <t>28 0 01 00003</t>
  </si>
  <si>
    <t>Доля работодателя для строительства жилого помещения по договору найма жилого помещения</t>
  </si>
  <si>
    <t>Физическая культура и спорт</t>
  </si>
  <si>
    <t>Муниципальная программа "Спорт, физкультура и здоровье на 2022 год"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</si>
  <si>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</si>
  <si>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</si>
  <si>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</si>
  <si>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10 0 01 04000</t>
  </si>
  <si>
    <t>Строительство многофункионльной спортивной площадки</t>
  </si>
  <si>
    <t>410</t>
  </si>
  <si>
    <t>Бюджетные инвестиции</t>
  </si>
  <si>
    <t xml:space="preserve">Приложение №4
                                                       к решению Совета  депутатов     
                                                        Красноиюсскогог  сельсовета
 «О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2022 год и плановый период 2023 и 2024годов»  
</t>
  </si>
  <si>
    <t>" 27  " апреля 2022 г. № 64</t>
  </si>
  <si>
    <t>10 0  00 00000</t>
  </si>
  <si>
    <t>10 0  01 04000</t>
  </si>
  <si>
    <t>Культура, кинематография</t>
  </si>
  <si>
    <t xml:space="preserve">" 25  " мая 2022 г.№67  </t>
  </si>
  <si>
    <t>Приложение № 2
                                                      к решению Совета  депутатов     
                                                       Красноиюсского  сельсовета
                                                      «О   бюджете муниципального образования                                                                         
                                            Красноиюсский сельсовет Орджоникидзевского района  
                                             Республики Хакасия на 2022 год и плановый период 2023 и 2024 годов»
                                                                   " 25 " мая 2022 г. №67</t>
  </si>
  <si>
    <t>2 02 49999 00 0000 150</t>
  </si>
  <si>
    <t>Прочие межбюджетные трансферты, передаваемые бюджетам</t>
  </si>
  <si>
    <t>Приложение № 3
                                                       к решению Совета  депутатов     
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2022 год и плановый период 2023 и 2024 годов» 
                                          " 25  " мая 2022 г. №67</t>
  </si>
  <si>
    <t xml:space="preserve">Приложение № 4
                                                       к решению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 2022 год и плановый период 2023 и 2024 годов» 
</t>
  </si>
  <si>
    <t xml:space="preserve">" 25 " мая 2022 года №67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</si>
</sst>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6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i/>
      <sz val="11"/>
      <color indexed="8"/>
      <name val="Calibri"/>
      <family val="2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22272F"/>
      <name val="Times New Roman"/>
      <family val="1"/>
    </font>
    <font>
      <sz val="11"/>
      <color rgb="FF22272F"/>
      <name val="Times New Roman"/>
      <family val="1"/>
    </font>
    <font>
      <sz val="12"/>
      <color rgb="FF2C2D2E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/>
    </border>
    <border>
      <left style="medium"/>
      <right style="medium"/>
      <top/>
      <bottom>
        <color indexed="63"/>
      </bottom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49" fontId="5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5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49" fontId="5" fillId="0" borderId="24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4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0" fontId="0" fillId="0" borderId="24" xfId="0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5" fillId="0" borderId="24" xfId="0" applyNumberFormat="1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4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2" fillId="0" borderId="27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" fontId="2" fillId="0" borderId="28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4" fontId="5" fillId="0" borderId="28" xfId="0" applyNumberFormat="1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4" fontId="2" fillId="0" borderId="23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4" fontId="5" fillId="0" borderId="29" xfId="0" applyNumberFormat="1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" fontId="2" fillId="0" borderId="3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15" fillId="0" borderId="0" xfId="0" applyNumberFormat="1" applyFont="1" applyFill="1" applyBorder="1" applyAlignment="1">
      <alignment wrapText="1"/>
    </xf>
    <xf numFmtId="49" fontId="2" fillId="32" borderId="24" xfId="0" applyNumberFormat="1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vertical="top" wrapText="1"/>
    </xf>
    <xf numFmtId="4" fontId="17" fillId="33" borderId="2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5" fillId="32" borderId="24" xfId="0" applyNumberFormat="1" applyFont="1" applyFill="1" applyBorder="1" applyAlignment="1">
      <alignment vertical="top" wrapText="1"/>
    </xf>
    <xf numFmtId="0" fontId="5" fillId="0" borderId="26" xfId="0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justify" vertical="top" wrapText="1"/>
    </xf>
    <xf numFmtId="49" fontId="4" fillId="0" borderId="24" xfId="0" applyNumberFormat="1" applyFont="1" applyFill="1" applyBorder="1" applyAlignment="1">
      <alignment horizontal="left" vertical="top" wrapText="1"/>
    </xf>
    <xf numFmtId="49" fontId="2" fillId="32" borderId="24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justify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2" fontId="6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5" fillId="34" borderId="26" xfId="0" applyNumberFormat="1" applyFont="1" applyFill="1" applyBorder="1" applyAlignment="1">
      <alignment horizontal="left" vertical="top" wrapText="1"/>
    </xf>
    <xf numFmtId="49" fontId="5" fillId="34" borderId="24" xfId="0" applyNumberFormat="1" applyFont="1" applyFill="1" applyBorder="1" applyAlignment="1">
      <alignment horizontal="left" vertical="top" wrapText="1"/>
    </xf>
    <xf numFmtId="0" fontId="5" fillId="34" borderId="17" xfId="0" applyFont="1" applyFill="1" applyBorder="1" applyAlignment="1">
      <alignment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center" wrapText="1"/>
    </xf>
    <xf numFmtId="49" fontId="2" fillId="32" borderId="24" xfId="0" applyNumberFormat="1" applyFont="1" applyFill="1" applyBorder="1" applyAlignment="1">
      <alignment vertical="top" wrapText="1"/>
    </xf>
    <xf numFmtId="49" fontId="2" fillId="35" borderId="24" xfId="0" applyNumberFormat="1" applyFont="1" applyFill="1" applyBorder="1" applyAlignment="1">
      <alignment horizontal="left" vertical="top" wrapText="1"/>
    </xf>
    <xf numFmtId="49" fontId="5" fillId="0" borderId="26" xfId="0" applyNumberFormat="1" applyFont="1" applyFill="1" applyBorder="1" applyAlignment="1">
      <alignment horizontal="left" vertical="top" wrapText="1"/>
    </xf>
    <xf numFmtId="49" fontId="5" fillId="36" borderId="24" xfId="0" applyNumberFormat="1" applyFont="1" applyFill="1" applyBorder="1" applyAlignment="1">
      <alignment horizontal="left" vertical="top" wrapText="1"/>
    </xf>
    <xf numFmtId="0" fontId="5" fillId="36" borderId="11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5" fillId="36" borderId="26" xfId="0" applyNumberFormat="1" applyFont="1" applyFill="1" applyBorder="1" applyAlignment="1">
      <alignment vertical="top" wrapText="1"/>
    </xf>
    <xf numFmtId="0" fontId="5" fillId="0" borderId="17" xfId="0" applyFont="1" applyBorder="1" applyAlignment="1">
      <alignment horizontal="justify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49" fontId="5" fillId="34" borderId="26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4" fontId="17" fillId="33" borderId="24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justify" vertical="center" wrapText="1"/>
    </xf>
    <xf numFmtId="0" fontId="2" fillId="0" borderId="24" xfId="0" applyFont="1" applyFill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2" fillId="0" borderId="20" xfId="0" applyFont="1" applyBorder="1" applyAlignment="1">
      <alignment horizontal="justify" vertical="center" wrapText="1"/>
    </xf>
    <xf numFmtId="0" fontId="58" fillId="0" borderId="17" xfId="0" applyFont="1" applyBorder="1" applyAlignment="1">
      <alignment horizontal="center" vertical="center" wrapText="1"/>
    </xf>
    <xf numFmtId="0" fontId="5" fillId="34" borderId="24" xfId="0" applyFont="1" applyFill="1" applyBorder="1" applyAlignment="1">
      <alignment vertical="top" wrapText="1"/>
    </xf>
    <xf numFmtId="4" fontId="5" fillId="34" borderId="24" xfId="0" applyNumberFormat="1" applyFont="1" applyFill="1" applyBorder="1" applyAlignment="1">
      <alignment vertical="top" wrapText="1"/>
    </xf>
    <xf numFmtId="4" fontId="5" fillId="0" borderId="24" xfId="0" applyNumberFormat="1" applyFont="1" applyFill="1" applyBorder="1" applyAlignment="1">
      <alignment horizontal="right" vertical="top" wrapText="1"/>
    </xf>
    <xf numFmtId="4" fontId="2" fillId="0" borderId="24" xfId="0" applyNumberFormat="1" applyFont="1" applyFill="1" applyBorder="1" applyAlignment="1">
      <alignment horizontal="right" vertical="top" wrapText="1"/>
    </xf>
    <xf numFmtId="4" fontId="2" fillId="0" borderId="24" xfId="0" applyNumberFormat="1" applyFont="1" applyFill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34" borderId="27" xfId="0" applyNumberFormat="1" applyFont="1" applyFill="1" applyBorder="1" applyAlignment="1">
      <alignment horizontal="center" vertical="center" wrapText="1"/>
    </xf>
    <xf numFmtId="4" fontId="5" fillId="34" borderId="24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32" borderId="24" xfId="0" applyNumberFormat="1" applyFont="1" applyFill="1" applyBorder="1" applyAlignment="1">
      <alignment horizontal="center" vertical="center" wrapText="1"/>
    </xf>
    <xf numFmtId="4" fontId="2" fillId="35" borderId="24" xfId="0" applyNumberFormat="1" applyFont="1" applyFill="1" applyBorder="1" applyAlignment="1">
      <alignment horizontal="center" vertical="center" wrapText="1"/>
    </xf>
    <xf numFmtId="4" fontId="5" fillId="34" borderId="26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60" fillId="0" borderId="17" xfId="0" applyFont="1" applyBorder="1" applyAlignment="1">
      <alignment vertical="top" wrapText="1"/>
    </xf>
    <xf numFmtId="0" fontId="60" fillId="37" borderId="17" xfId="0" applyFont="1" applyFill="1" applyBorder="1" applyAlignment="1">
      <alignment vertical="center" wrapText="1"/>
    </xf>
    <xf numFmtId="0" fontId="61" fillId="37" borderId="17" xfId="0" applyFont="1" applyFill="1" applyBorder="1" applyAlignment="1">
      <alignment horizontal="center" vertical="center" wrapText="1" readingOrder="1"/>
    </xf>
    <xf numFmtId="0" fontId="19" fillId="0" borderId="24" xfId="0" applyFont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7" xfId="0" applyFont="1" applyBorder="1" applyAlignment="1">
      <alignment vertical="center" wrapText="1"/>
    </xf>
    <xf numFmtId="2" fontId="5" fillId="0" borderId="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60" fillId="0" borderId="24" xfId="0" applyFont="1" applyBorder="1" applyAlignment="1">
      <alignment horizontal="left" vertical="top"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/>
    </xf>
    <xf numFmtId="49" fontId="2" fillId="0" borderId="26" xfId="0" applyNumberFormat="1" applyFont="1" applyBorder="1" applyAlignment="1">
      <alignment horizontal="center" wrapText="1"/>
    </xf>
    <xf numFmtId="0" fontId="5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58" fillId="0" borderId="17" xfId="0" applyFont="1" applyBorder="1" applyAlignment="1">
      <alignment vertical="top" wrapText="1"/>
    </xf>
    <xf numFmtId="0" fontId="59" fillId="0" borderId="17" xfId="0" applyFont="1" applyBorder="1" applyAlignment="1">
      <alignment vertical="top" wrapText="1"/>
    </xf>
    <xf numFmtId="0" fontId="62" fillId="0" borderId="17" xfId="0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24" xfId="0" applyFont="1" applyBorder="1" applyAlignment="1">
      <alignment vertical="center" wrapText="1"/>
    </xf>
    <xf numFmtId="49" fontId="0" fillId="0" borderId="26" xfId="0" applyNumberForma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4" fontId="0" fillId="0" borderId="26" xfId="0" applyNumberFormat="1" applyBorder="1" applyAlignment="1">
      <alignment horizontal="center" wrapText="1"/>
    </xf>
    <xf numFmtId="0" fontId="5" fillId="0" borderId="24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4" fontId="5" fillId="0" borderId="24" xfId="0" applyNumberFormat="1" applyFont="1" applyFill="1" applyBorder="1" applyAlignment="1">
      <alignment vertical="top" wrapText="1"/>
    </xf>
    <xf numFmtId="0" fontId="60" fillId="0" borderId="24" xfId="0" applyFont="1" applyBorder="1" applyAlignment="1">
      <alignment vertical="top" wrapText="1"/>
    </xf>
    <xf numFmtId="49" fontId="2" fillId="0" borderId="24" xfId="0" applyNumberFormat="1" applyFont="1" applyBorder="1" applyAlignment="1">
      <alignment vertical="top" wrapText="1"/>
    </xf>
    <xf numFmtId="49" fontId="4" fillId="0" borderId="24" xfId="0" applyNumberFormat="1" applyFont="1" applyFill="1" applyBorder="1" applyAlignment="1">
      <alignment vertical="top" wrapText="1"/>
    </xf>
    <xf numFmtId="0" fontId="58" fillId="0" borderId="24" xfId="0" applyFont="1" applyBorder="1" applyAlignment="1">
      <alignment vertical="top" wrapText="1"/>
    </xf>
    <xf numFmtId="4" fontId="17" fillId="33" borderId="24" xfId="0" applyNumberFormat="1" applyFont="1" applyFill="1" applyBorder="1" applyAlignment="1">
      <alignment vertical="top" wrapText="1"/>
    </xf>
    <xf numFmtId="49" fontId="5" fillId="0" borderId="24" xfId="0" applyNumberFormat="1" applyFont="1" applyBorder="1" applyAlignment="1">
      <alignment vertical="top" wrapText="1"/>
    </xf>
    <xf numFmtId="49" fontId="2" fillId="35" borderId="24" xfId="0" applyNumberFormat="1" applyFont="1" applyFill="1" applyBorder="1" applyAlignment="1">
      <alignment vertical="top" wrapText="1"/>
    </xf>
    <xf numFmtId="49" fontId="2" fillId="0" borderId="26" xfId="0" applyNumberFormat="1" applyFont="1" applyBorder="1" applyAlignment="1">
      <alignment vertical="top" wrapText="1"/>
    </xf>
    <xf numFmtId="49" fontId="2" fillId="32" borderId="26" xfId="0" applyNumberFormat="1" applyFont="1" applyFill="1" applyBorder="1" applyAlignment="1">
      <alignment vertical="top" wrapText="1"/>
    </xf>
    <xf numFmtId="49" fontId="2" fillId="0" borderId="17" xfId="0" applyNumberFormat="1" applyFont="1" applyBorder="1" applyAlignment="1">
      <alignment vertical="top" wrapText="1"/>
    </xf>
    <xf numFmtId="49" fontId="5" fillId="38" borderId="24" xfId="0" applyNumberFormat="1" applyFont="1" applyFill="1" applyBorder="1" applyAlignment="1">
      <alignment vertical="top" wrapText="1"/>
    </xf>
    <xf numFmtId="49" fontId="5" fillId="0" borderId="25" xfId="0" applyNumberFormat="1" applyFont="1" applyBorder="1" applyAlignment="1">
      <alignment vertical="top" wrapText="1"/>
    </xf>
    <xf numFmtId="0" fontId="2" fillId="0" borderId="31" xfId="0" applyFont="1" applyFill="1" applyBorder="1" applyAlignment="1">
      <alignment horizontal="center" vertical="top" wrapText="1"/>
    </xf>
    <xf numFmtId="49" fontId="5" fillId="36" borderId="24" xfId="0" applyNumberFormat="1" applyFont="1" applyFill="1" applyBorder="1" applyAlignment="1">
      <alignment vertical="top" wrapText="1"/>
    </xf>
    <xf numFmtId="0" fontId="5" fillId="36" borderId="24" xfId="0" applyFont="1" applyFill="1" applyBorder="1" applyAlignment="1">
      <alignment vertical="top" wrapText="1"/>
    </xf>
    <xf numFmtId="2" fontId="5" fillId="36" borderId="24" xfId="0" applyNumberFormat="1" applyFont="1" applyFill="1" applyBorder="1" applyAlignment="1">
      <alignment vertical="top" wrapText="1"/>
    </xf>
    <xf numFmtId="2" fontId="2" fillId="0" borderId="24" xfId="0" applyNumberFormat="1" applyFont="1" applyFill="1" applyBorder="1" applyAlignment="1">
      <alignment vertical="top" wrapText="1"/>
    </xf>
    <xf numFmtId="2" fontId="2" fillId="0" borderId="24" xfId="0" applyNumberFormat="1" applyFont="1" applyBorder="1" applyAlignment="1">
      <alignment vertical="top" wrapText="1"/>
    </xf>
    <xf numFmtId="49" fontId="2" fillId="0" borderId="25" xfId="0" applyNumberFormat="1" applyFont="1" applyFill="1" applyBorder="1" applyAlignment="1">
      <alignment horizontal="center" vertical="top" wrapText="1"/>
    </xf>
    <xf numFmtId="4" fontId="2" fillId="0" borderId="29" xfId="0" applyNumberFormat="1" applyFont="1" applyFill="1" applyBorder="1" applyAlignment="1">
      <alignment horizontal="center" vertical="top" wrapText="1"/>
    </xf>
    <xf numFmtId="0" fontId="2" fillId="0" borderId="32" xfId="0" applyFont="1" applyBorder="1" applyAlignment="1">
      <alignment vertical="center" wrapText="1"/>
    </xf>
    <xf numFmtId="49" fontId="2" fillId="0" borderId="26" xfId="0" applyNumberFormat="1" applyFont="1" applyFill="1" applyBorder="1" applyAlignment="1">
      <alignment horizontal="left" vertical="top" wrapText="1"/>
    </xf>
    <xf numFmtId="4" fontId="5" fillId="0" borderId="24" xfId="0" applyNumberFormat="1" applyFont="1" applyFill="1" applyBorder="1" applyAlignment="1">
      <alignment horizontal="center" vertical="top" wrapText="1"/>
    </xf>
    <xf numFmtId="4" fontId="2" fillId="0" borderId="24" xfId="0" applyNumberFormat="1" applyFont="1" applyFill="1" applyBorder="1" applyAlignment="1">
      <alignment horizontal="center" vertical="top" wrapText="1"/>
    </xf>
    <xf numFmtId="0" fontId="16" fillId="32" borderId="0" xfId="0" applyFont="1" applyFill="1" applyAlignment="1">
      <alignment horizontal="center"/>
    </xf>
    <xf numFmtId="0" fontId="16" fillId="32" borderId="0" xfId="0" applyFont="1" applyFill="1" applyAlignment="1">
      <alignment horizontal="center"/>
    </xf>
    <xf numFmtId="0" fontId="4" fillId="32" borderId="0" xfId="0" applyFont="1" applyFill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4" fillId="0" borderId="13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6" fillId="0" borderId="33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5" xfId="0" applyFont="1" applyBorder="1" applyAlignment="1">
      <alignment horizontal="justify" vertical="top" wrapText="1"/>
    </xf>
    <xf numFmtId="0" fontId="5" fillId="0" borderId="40" xfId="0" applyFont="1" applyBorder="1" applyAlignment="1">
      <alignment horizontal="justify" vertical="top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4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172" fontId="2" fillId="0" borderId="13" xfId="0" applyNumberFormat="1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right" vertical="top" wrapText="1"/>
    </xf>
    <xf numFmtId="0" fontId="0" fillId="0" borderId="46" xfId="0" applyBorder="1" applyAlignment="1">
      <alignment horizontal="right"/>
    </xf>
    <xf numFmtId="4" fontId="2" fillId="0" borderId="26" xfId="0" applyNumberFormat="1" applyFont="1" applyBorder="1" applyAlignment="1">
      <alignment horizontal="center" wrapText="1"/>
    </xf>
    <xf numFmtId="4" fontId="2" fillId="0" borderId="47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2" fillId="0" borderId="24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48" xfId="0" applyFont="1" applyFill="1" applyBorder="1" applyAlignment="1">
      <alignment horizontal="justify" vertical="top" wrapText="1"/>
    </xf>
    <xf numFmtId="4" fontId="5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view="pageBreakPreview" zoomScaleSheetLayoutView="100" zoomScalePageLayoutView="0" workbookViewId="0" topLeftCell="A22">
      <selection activeCell="A14" sqref="A14:G27"/>
    </sheetView>
  </sheetViews>
  <sheetFormatPr defaultColWidth="9.140625" defaultRowHeight="15"/>
  <cols>
    <col min="1" max="1" width="11.8515625" style="68" customWidth="1"/>
    <col min="2" max="3" width="9.140625" style="68" customWidth="1"/>
    <col min="4" max="4" width="28.7109375" style="68" customWidth="1"/>
    <col min="5" max="6" width="9.140625" style="68" customWidth="1"/>
    <col min="7" max="7" width="14.7109375" style="68" customWidth="1"/>
  </cols>
  <sheetData>
    <row r="1" spans="1:7" s="101" customFormat="1" ht="15">
      <c r="A1" s="100"/>
      <c r="B1" s="100"/>
      <c r="C1" s="100"/>
      <c r="D1" s="100" t="s">
        <v>34</v>
      </c>
      <c r="E1" s="100"/>
      <c r="F1" s="100"/>
      <c r="G1" s="100"/>
    </row>
    <row r="2" spans="1:7" s="101" customFormat="1" ht="15">
      <c r="A2" s="100"/>
      <c r="B2" s="100"/>
      <c r="C2" s="100"/>
      <c r="D2" s="100" t="s">
        <v>35</v>
      </c>
      <c r="E2" s="100"/>
      <c r="F2" s="100"/>
      <c r="G2" s="100"/>
    </row>
    <row r="3" spans="1:7" s="101" customFormat="1" ht="15">
      <c r="A3" s="100"/>
      <c r="B3" s="100"/>
      <c r="C3" s="100"/>
      <c r="D3" s="100" t="s">
        <v>201</v>
      </c>
      <c r="E3" s="100"/>
      <c r="F3" s="100"/>
      <c r="G3" s="100"/>
    </row>
    <row r="4" spans="1:7" s="101" customFormat="1" ht="15">
      <c r="A4" s="100"/>
      <c r="B4" s="100"/>
      <c r="C4" s="100"/>
      <c r="D4" s="100" t="s">
        <v>202</v>
      </c>
      <c r="E4" s="100"/>
      <c r="F4" s="100"/>
      <c r="G4" s="100"/>
    </row>
    <row r="5" spans="1:7" s="101" customFormat="1" ht="16.5">
      <c r="A5" s="100"/>
      <c r="B5" s="100"/>
      <c r="C5" s="100"/>
      <c r="D5" s="102" t="s">
        <v>36</v>
      </c>
      <c r="E5" s="100"/>
      <c r="F5" s="100"/>
      <c r="G5" s="100"/>
    </row>
    <row r="6" spans="1:7" s="101" customFormat="1" ht="15">
      <c r="A6" s="268" t="s">
        <v>351</v>
      </c>
      <c r="B6" s="268"/>
      <c r="C6" s="100"/>
      <c r="D6" s="100" t="s">
        <v>200</v>
      </c>
      <c r="E6" s="100"/>
      <c r="F6" s="266" t="s">
        <v>352</v>
      </c>
      <c r="G6" s="267"/>
    </row>
    <row r="7" s="101" customFormat="1" ht="15"/>
    <row r="8" spans="1:5" s="103" customFormat="1" ht="83.25" customHeight="1">
      <c r="A8" s="269" t="s">
        <v>353</v>
      </c>
      <c r="B8" s="269"/>
      <c r="C8" s="269"/>
      <c r="D8" s="269"/>
      <c r="E8" s="269"/>
    </row>
    <row r="9" s="101" customFormat="1" ht="10.5" customHeight="1" hidden="1"/>
    <row r="10" spans="1:7" s="101" customFormat="1" ht="66" customHeight="1">
      <c r="A10" s="270" t="s">
        <v>354</v>
      </c>
      <c r="B10" s="270"/>
      <c r="C10" s="270"/>
      <c r="D10" s="270"/>
      <c r="E10" s="270"/>
      <c r="F10" s="270"/>
      <c r="G10" s="270"/>
    </row>
    <row r="11" spans="1:7" s="101" customFormat="1" ht="18.75" customHeight="1">
      <c r="A11" s="270" t="s">
        <v>203</v>
      </c>
      <c r="B11" s="270"/>
      <c r="C11" s="270"/>
      <c r="D11" s="270"/>
      <c r="E11" s="270"/>
      <c r="F11" s="270"/>
      <c r="G11" s="270"/>
    </row>
    <row r="12" spans="1:7" s="101" customFormat="1" ht="18.75" customHeight="1">
      <c r="A12" s="272"/>
      <c r="B12" s="272"/>
      <c r="C12" s="272"/>
      <c r="D12" s="272"/>
      <c r="E12" s="272"/>
      <c r="F12" s="272"/>
      <c r="G12" s="272"/>
    </row>
    <row r="13" s="101" customFormat="1" ht="15">
      <c r="D13" s="104" t="s">
        <v>37</v>
      </c>
    </row>
    <row r="14" spans="1:7" s="101" customFormat="1" ht="27" customHeight="1">
      <c r="A14" s="270" t="s">
        <v>355</v>
      </c>
      <c r="B14" s="270"/>
      <c r="C14" s="270"/>
      <c r="D14" s="270"/>
      <c r="E14" s="270"/>
      <c r="F14" s="270"/>
      <c r="G14" s="270"/>
    </row>
    <row r="15" spans="1:7" s="105" customFormat="1" ht="15">
      <c r="A15" s="273"/>
      <c r="B15" s="273"/>
      <c r="C15" s="273"/>
      <c r="D15" s="273"/>
      <c r="E15" s="273"/>
      <c r="F15" s="273"/>
      <c r="G15" s="273"/>
    </row>
    <row r="16" spans="1:7" s="105" customFormat="1" ht="15">
      <c r="A16" s="273"/>
      <c r="B16" s="273"/>
      <c r="C16" s="273"/>
      <c r="D16" s="273"/>
      <c r="E16" s="273"/>
      <c r="F16" s="273"/>
      <c r="G16" s="273"/>
    </row>
    <row r="17" spans="1:7" s="105" customFormat="1" ht="15">
      <c r="A17" s="273"/>
      <c r="B17" s="273"/>
      <c r="C17" s="273"/>
      <c r="D17" s="273"/>
      <c r="E17" s="273"/>
      <c r="F17" s="273"/>
      <c r="G17" s="273"/>
    </row>
    <row r="18" spans="1:7" s="105" customFormat="1" ht="48" customHeight="1">
      <c r="A18" s="273"/>
      <c r="B18" s="273"/>
      <c r="C18" s="273"/>
      <c r="D18" s="273"/>
      <c r="E18" s="273"/>
      <c r="F18" s="273"/>
      <c r="G18" s="273"/>
    </row>
    <row r="19" spans="1:7" s="105" customFormat="1" ht="31.5" customHeight="1">
      <c r="A19" s="273"/>
      <c r="B19" s="273"/>
      <c r="C19" s="273"/>
      <c r="D19" s="273"/>
      <c r="E19" s="273"/>
      <c r="F19" s="273"/>
      <c r="G19" s="273"/>
    </row>
    <row r="20" spans="1:7" s="105" customFormat="1" ht="31.5" customHeight="1">
      <c r="A20" s="273"/>
      <c r="B20" s="273"/>
      <c r="C20" s="273"/>
      <c r="D20" s="273"/>
      <c r="E20" s="273"/>
      <c r="F20" s="273"/>
      <c r="G20" s="273"/>
    </row>
    <row r="21" spans="1:7" s="105" customFormat="1" ht="31.5" customHeight="1">
      <c r="A21" s="273"/>
      <c r="B21" s="273"/>
      <c r="C21" s="273"/>
      <c r="D21" s="273"/>
      <c r="E21" s="273"/>
      <c r="F21" s="273"/>
      <c r="G21" s="273"/>
    </row>
    <row r="22" spans="1:7" s="105" customFormat="1" ht="28.5" customHeight="1">
      <c r="A22" s="273"/>
      <c r="B22" s="273"/>
      <c r="C22" s="273"/>
      <c r="D22" s="273"/>
      <c r="E22" s="273"/>
      <c r="F22" s="273"/>
      <c r="G22" s="273"/>
    </row>
    <row r="23" spans="1:7" s="105" customFormat="1" ht="47.25" customHeight="1">
      <c r="A23" s="273"/>
      <c r="B23" s="273"/>
      <c r="C23" s="273"/>
      <c r="D23" s="273"/>
      <c r="E23" s="273"/>
      <c r="F23" s="273"/>
      <c r="G23" s="273"/>
    </row>
    <row r="24" spans="1:7" s="101" customFormat="1" ht="47.25" customHeight="1">
      <c r="A24" s="273"/>
      <c r="B24" s="273"/>
      <c r="C24" s="273"/>
      <c r="D24" s="273"/>
      <c r="E24" s="273"/>
      <c r="F24" s="273"/>
      <c r="G24" s="273"/>
    </row>
    <row r="25" spans="1:7" s="101" customFormat="1" ht="46.5" customHeight="1">
      <c r="A25" s="273"/>
      <c r="B25" s="273"/>
      <c r="C25" s="273"/>
      <c r="D25" s="273"/>
      <c r="E25" s="273"/>
      <c r="F25" s="273"/>
      <c r="G25" s="273"/>
    </row>
    <row r="26" spans="1:7" s="101" customFormat="1" ht="71.25" customHeight="1">
      <c r="A26" s="273"/>
      <c r="B26" s="273"/>
      <c r="C26" s="273"/>
      <c r="D26" s="273"/>
      <c r="E26" s="273"/>
      <c r="F26" s="273"/>
      <c r="G26" s="273"/>
    </row>
    <row r="27" spans="1:7" s="101" customFormat="1" ht="35.25" customHeight="1">
      <c r="A27" s="273"/>
      <c r="B27" s="273"/>
      <c r="C27" s="273"/>
      <c r="D27" s="273"/>
      <c r="E27" s="273"/>
      <c r="F27" s="273"/>
      <c r="G27" s="273"/>
    </row>
    <row r="28" spans="1:7" s="101" customFormat="1" ht="3" customHeight="1">
      <c r="A28" s="271" t="s">
        <v>356</v>
      </c>
      <c r="B28" s="271"/>
      <c r="C28" s="271"/>
      <c r="D28" s="271"/>
      <c r="E28" s="271"/>
      <c r="F28" s="271"/>
      <c r="G28" s="271"/>
    </row>
    <row r="29" spans="1:7" ht="15">
      <c r="A29" s="271"/>
      <c r="B29" s="271"/>
      <c r="C29" s="271"/>
      <c r="D29" s="271"/>
      <c r="E29" s="271"/>
      <c r="F29" s="271"/>
      <c r="G29" s="271"/>
    </row>
    <row r="30" spans="1:7" ht="15">
      <c r="A30" s="271"/>
      <c r="B30" s="271"/>
      <c r="C30" s="271"/>
      <c r="D30" s="271"/>
      <c r="E30" s="271"/>
      <c r="F30" s="271"/>
      <c r="G30" s="271"/>
    </row>
    <row r="31" spans="1:7" ht="15">
      <c r="A31" s="271"/>
      <c r="B31" s="271"/>
      <c r="C31" s="271"/>
      <c r="D31" s="271"/>
      <c r="E31" s="271"/>
      <c r="F31" s="271"/>
      <c r="G31" s="271"/>
    </row>
  </sheetData>
  <sheetProtection/>
  <mergeCells count="7">
    <mergeCell ref="F6:G6"/>
    <mergeCell ref="A6:B6"/>
    <mergeCell ref="A8:E8"/>
    <mergeCell ref="A10:G10"/>
    <mergeCell ref="A28:G31"/>
    <mergeCell ref="A11:G12"/>
    <mergeCell ref="A14:G27"/>
  </mergeCells>
  <printOptions/>
  <pageMargins left="0.7086614173228347" right="0.7086614173228347" top="0" bottom="0" header="0.2755905511811024" footer="0.31496062992125984"/>
  <pageSetup fitToHeight="0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"/>
  <sheetViews>
    <sheetView view="pageBreakPreview" zoomScaleSheetLayoutView="100" zoomScalePageLayoutView="0" workbookViewId="0" topLeftCell="A1">
      <selection activeCell="E41" sqref="E41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1.7109375" style="45" customWidth="1"/>
    <col min="6" max="6" width="16.421875" style="44" customWidth="1"/>
    <col min="7" max="7" width="17.00390625" style="0" customWidth="1"/>
  </cols>
  <sheetData>
    <row r="1" spans="1:7" ht="102.75" customHeight="1">
      <c r="A1" s="314" t="s">
        <v>506</v>
      </c>
      <c r="B1" s="314"/>
      <c r="C1" s="314"/>
      <c r="D1" s="314"/>
      <c r="E1" s="314"/>
      <c r="F1" s="314"/>
      <c r="G1" s="314"/>
    </row>
    <row r="2" spans="1:7" ht="30.75" customHeight="1">
      <c r="A2" s="311" t="s">
        <v>454</v>
      </c>
      <c r="B2" s="311"/>
      <c r="C2" s="311"/>
      <c r="D2" s="311"/>
      <c r="E2" s="311"/>
      <c r="F2" s="311"/>
      <c r="G2" s="311"/>
    </row>
    <row r="3" spans="6:7" ht="15">
      <c r="F3" s="315" t="s">
        <v>198</v>
      </c>
      <c r="G3" s="315"/>
    </row>
    <row r="4" spans="1:7" ht="15.75" customHeight="1">
      <c r="A4" s="60" t="s">
        <v>139</v>
      </c>
      <c r="B4" s="60" t="s">
        <v>141</v>
      </c>
      <c r="C4" s="60"/>
      <c r="D4" s="60"/>
      <c r="E4" s="61"/>
      <c r="F4" s="316" t="s">
        <v>455</v>
      </c>
      <c r="G4" s="316" t="s">
        <v>456</v>
      </c>
    </row>
    <row r="5" spans="1:7" ht="16.5" customHeight="1">
      <c r="A5" s="60" t="s">
        <v>140</v>
      </c>
      <c r="B5" s="60" t="s">
        <v>142</v>
      </c>
      <c r="C5" s="319" t="s">
        <v>143</v>
      </c>
      <c r="D5" s="319" t="s">
        <v>144</v>
      </c>
      <c r="E5" s="63" t="s">
        <v>145</v>
      </c>
      <c r="F5" s="317"/>
      <c r="G5" s="317"/>
    </row>
    <row r="6" spans="1:7" ht="16.5" thickBot="1">
      <c r="A6" s="60"/>
      <c r="B6" s="60" t="s">
        <v>140</v>
      </c>
      <c r="C6" s="320"/>
      <c r="D6" s="320"/>
      <c r="E6" s="64"/>
      <c r="F6" s="318"/>
      <c r="G6" s="318"/>
    </row>
    <row r="7" spans="1:7" s="67" customFormat="1" ht="21" customHeight="1" thickBot="1">
      <c r="A7" s="157" t="s">
        <v>164</v>
      </c>
      <c r="B7" s="157" t="s">
        <v>165</v>
      </c>
      <c r="C7" s="158" t="s">
        <v>179</v>
      </c>
      <c r="D7" s="157" t="s">
        <v>168</v>
      </c>
      <c r="E7" s="159" t="s">
        <v>148</v>
      </c>
      <c r="F7" s="160">
        <f>F8+F13+F22+F27</f>
        <v>5626200</v>
      </c>
      <c r="G7" s="160">
        <f>G8+G13+G22+G27</f>
        <v>5552997.98</v>
      </c>
    </row>
    <row r="8" spans="1:7" s="67" customFormat="1" ht="39.75" customHeight="1" thickBot="1">
      <c r="A8" s="52" t="s">
        <v>164</v>
      </c>
      <c r="B8" s="52" t="s">
        <v>166</v>
      </c>
      <c r="C8" s="52" t="s">
        <v>179</v>
      </c>
      <c r="D8" s="52" t="s">
        <v>168</v>
      </c>
      <c r="E8" s="161" t="s">
        <v>325</v>
      </c>
      <c r="F8" s="151">
        <f aca="true" t="shared" si="0" ref="F8:G11">F9</f>
        <v>729100</v>
      </c>
      <c r="G8" s="151">
        <f t="shared" si="0"/>
        <v>729100</v>
      </c>
    </row>
    <row r="9" spans="1:7" ht="59.25" customHeight="1" thickBot="1">
      <c r="A9" s="72" t="s">
        <v>164</v>
      </c>
      <c r="B9" s="65" t="s">
        <v>166</v>
      </c>
      <c r="C9" s="65" t="s">
        <v>185</v>
      </c>
      <c r="D9" s="65" t="s">
        <v>168</v>
      </c>
      <c r="E9" s="156" t="s">
        <v>290</v>
      </c>
      <c r="F9" s="152">
        <f t="shared" si="0"/>
        <v>729100</v>
      </c>
      <c r="G9" s="152">
        <f t="shared" si="0"/>
        <v>729100</v>
      </c>
    </row>
    <row r="10" spans="1:7" ht="57" customHeight="1" thickBot="1">
      <c r="A10" s="72" t="s">
        <v>164</v>
      </c>
      <c r="B10" s="65" t="s">
        <v>166</v>
      </c>
      <c r="C10" s="65" t="s">
        <v>184</v>
      </c>
      <c r="D10" s="65" t="s">
        <v>168</v>
      </c>
      <c r="E10" s="156" t="s">
        <v>291</v>
      </c>
      <c r="F10" s="152">
        <f t="shared" si="0"/>
        <v>729100</v>
      </c>
      <c r="G10" s="152">
        <f t="shared" si="0"/>
        <v>729100</v>
      </c>
    </row>
    <row r="11" spans="1:7" ht="30.75" customHeight="1" thickBot="1">
      <c r="A11" s="65" t="s">
        <v>164</v>
      </c>
      <c r="B11" s="65" t="s">
        <v>166</v>
      </c>
      <c r="C11" s="66" t="s">
        <v>191</v>
      </c>
      <c r="D11" s="65" t="s">
        <v>168</v>
      </c>
      <c r="E11" s="156" t="s">
        <v>292</v>
      </c>
      <c r="F11" s="152">
        <f t="shared" si="0"/>
        <v>729100</v>
      </c>
      <c r="G11" s="152">
        <f t="shared" si="0"/>
        <v>729100</v>
      </c>
    </row>
    <row r="12" spans="1:7" ht="36" customHeight="1" thickBot="1">
      <c r="A12" s="65" t="s">
        <v>164</v>
      </c>
      <c r="B12" s="65" t="s">
        <v>166</v>
      </c>
      <c r="C12" s="66" t="s">
        <v>191</v>
      </c>
      <c r="D12" s="65" t="s">
        <v>318</v>
      </c>
      <c r="E12" s="156" t="s">
        <v>311</v>
      </c>
      <c r="F12" s="152">
        <v>729100</v>
      </c>
      <c r="G12" s="152">
        <v>729100</v>
      </c>
    </row>
    <row r="13" spans="1:7" s="68" customFormat="1" ht="69" customHeight="1" thickBot="1">
      <c r="A13" s="71" t="s">
        <v>164</v>
      </c>
      <c r="B13" s="71" t="s">
        <v>169</v>
      </c>
      <c r="C13" s="71" t="s">
        <v>179</v>
      </c>
      <c r="D13" s="52" t="s">
        <v>168</v>
      </c>
      <c r="E13" s="155" t="s">
        <v>294</v>
      </c>
      <c r="F13" s="151">
        <f>F14</f>
        <v>1771900</v>
      </c>
      <c r="G13" s="151">
        <f>G14</f>
        <v>1818900</v>
      </c>
    </row>
    <row r="14" spans="1:7" s="67" customFormat="1" ht="60.75" customHeight="1" thickBot="1">
      <c r="A14" s="65" t="s">
        <v>164</v>
      </c>
      <c r="B14" s="65" t="s">
        <v>169</v>
      </c>
      <c r="C14" s="65" t="s">
        <v>185</v>
      </c>
      <c r="D14" s="65" t="s">
        <v>168</v>
      </c>
      <c r="E14" s="156" t="s">
        <v>290</v>
      </c>
      <c r="F14" s="152">
        <f>F15</f>
        <v>1771900</v>
      </c>
      <c r="G14" s="152">
        <f>G15</f>
        <v>1818900</v>
      </c>
    </row>
    <row r="15" spans="1:7" s="68" customFormat="1" ht="60.75" customHeight="1" thickBot="1">
      <c r="A15" s="65" t="s">
        <v>164</v>
      </c>
      <c r="B15" s="65" t="s">
        <v>169</v>
      </c>
      <c r="C15" s="65" t="s">
        <v>184</v>
      </c>
      <c r="D15" s="65" t="s">
        <v>168</v>
      </c>
      <c r="E15" s="156" t="s">
        <v>291</v>
      </c>
      <c r="F15" s="152">
        <f>F16+F20</f>
        <v>1771900</v>
      </c>
      <c r="G15" s="152">
        <f>G16+G20</f>
        <v>1818900</v>
      </c>
    </row>
    <row r="16" spans="1:7" ht="21.75" customHeight="1" thickBot="1">
      <c r="A16" s="65" t="s">
        <v>164</v>
      </c>
      <c r="B16" s="65" t="s">
        <v>169</v>
      </c>
      <c r="C16" s="65" t="s">
        <v>192</v>
      </c>
      <c r="D16" s="65" t="s">
        <v>168</v>
      </c>
      <c r="E16" s="156" t="s">
        <v>295</v>
      </c>
      <c r="F16" s="152">
        <f>F17+F18+F19</f>
        <v>1770900</v>
      </c>
      <c r="G16" s="152">
        <f>G17+G18+G19</f>
        <v>1817900</v>
      </c>
    </row>
    <row r="17" spans="1:7" ht="27.75" customHeight="1" thickBot="1">
      <c r="A17" s="65" t="s">
        <v>164</v>
      </c>
      <c r="B17" s="65" t="s">
        <v>169</v>
      </c>
      <c r="C17" s="65" t="s">
        <v>192</v>
      </c>
      <c r="D17" s="65" t="s">
        <v>318</v>
      </c>
      <c r="E17" s="156" t="s">
        <v>293</v>
      </c>
      <c r="F17" s="152">
        <v>1189900</v>
      </c>
      <c r="G17" s="152">
        <v>1092200</v>
      </c>
    </row>
    <row r="18" spans="1:7" ht="48" customHeight="1" thickBot="1">
      <c r="A18" s="65" t="s">
        <v>164</v>
      </c>
      <c r="B18" s="65" t="s">
        <v>169</v>
      </c>
      <c r="C18" s="65" t="s">
        <v>192</v>
      </c>
      <c r="D18" s="65" t="s">
        <v>319</v>
      </c>
      <c r="E18" s="156" t="s">
        <v>149</v>
      </c>
      <c r="F18" s="152">
        <v>576000</v>
      </c>
      <c r="G18" s="152">
        <v>720700</v>
      </c>
    </row>
    <row r="19" spans="1:7" s="68" customFormat="1" ht="20.25" customHeight="1" thickBot="1">
      <c r="A19" s="65" t="s">
        <v>164</v>
      </c>
      <c r="B19" s="65" t="s">
        <v>169</v>
      </c>
      <c r="C19" s="65" t="s">
        <v>192</v>
      </c>
      <c r="D19" s="65" t="s">
        <v>320</v>
      </c>
      <c r="E19" s="156" t="s">
        <v>296</v>
      </c>
      <c r="F19" s="152">
        <v>5000</v>
      </c>
      <c r="G19" s="152">
        <v>5000</v>
      </c>
    </row>
    <row r="20" spans="1:7" s="68" customFormat="1" ht="63.75" customHeight="1" thickBot="1">
      <c r="A20" s="65" t="s">
        <v>164</v>
      </c>
      <c r="B20" s="65" t="s">
        <v>169</v>
      </c>
      <c r="C20" s="65" t="s">
        <v>395</v>
      </c>
      <c r="D20" s="65" t="s">
        <v>168</v>
      </c>
      <c r="E20" s="156" t="s">
        <v>396</v>
      </c>
      <c r="F20" s="152">
        <f>F21</f>
        <v>1000</v>
      </c>
      <c r="G20" s="152">
        <f>G21</f>
        <v>1000</v>
      </c>
    </row>
    <row r="21" spans="1:7" s="68" customFormat="1" ht="46.5" customHeight="1" thickBot="1">
      <c r="A21" s="65" t="s">
        <v>164</v>
      </c>
      <c r="B21" s="65" t="s">
        <v>169</v>
      </c>
      <c r="C21" s="65" t="s">
        <v>395</v>
      </c>
      <c r="D21" s="65" t="s">
        <v>319</v>
      </c>
      <c r="E21" s="156" t="s">
        <v>149</v>
      </c>
      <c r="F21" s="152">
        <v>1000</v>
      </c>
      <c r="G21" s="152">
        <v>1000</v>
      </c>
    </row>
    <row r="22" spans="1:7" ht="22.5" customHeight="1" thickBot="1">
      <c r="A22" s="52" t="s">
        <v>164</v>
      </c>
      <c r="B22" s="52" t="s">
        <v>28</v>
      </c>
      <c r="C22" s="52" t="s">
        <v>179</v>
      </c>
      <c r="D22" s="52" t="s">
        <v>168</v>
      </c>
      <c r="E22" s="155" t="s">
        <v>297</v>
      </c>
      <c r="F22" s="151">
        <f aca="true" t="shared" si="1" ref="F22:G25">F23</f>
        <v>50000</v>
      </c>
      <c r="G22" s="151">
        <f t="shared" si="1"/>
        <v>50000</v>
      </c>
    </row>
    <row r="23" spans="1:7" ht="59.25" customHeight="1" thickBot="1">
      <c r="A23" s="65" t="s">
        <v>164</v>
      </c>
      <c r="B23" s="65" t="s">
        <v>28</v>
      </c>
      <c r="C23" s="65" t="s">
        <v>185</v>
      </c>
      <c r="D23" s="65" t="s">
        <v>168</v>
      </c>
      <c r="E23" s="156" t="s">
        <v>290</v>
      </c>
      <c r="F23" s="152">
        <f t="shared" si="1"/>
        <v>50000</v>
      </c>
      <c r="G23" s="152">
        <f t="shared" si="1"/>
        <v>50000</v>
      </c>
    </row>
    <row r="24" spans="1:7" ht="70.5" customHeight="1" thickBot="1">
      <c r="A24" s="65" t="s">
        <v>164</v>
      </c>
      <c r="B24" s="65" t="s">
        <v>28</v>
      </c>
      <c r="C24" s="65" t="s">
        <v>184</v>
      </c>
      <c r="D24" s="65" t="s">
        <v>168</v>
      </c>
      <c r="E24" s="156" t="s">
        <v>291</v>
      </c>
      <c r="F24" s="152">
        <f t="shared" si="1"/>
        <v>50000</v>
      </c>
      <c r="G24" s="152">
        <f t="shared" si="1"/>
        <v>50000</v>
      </c>
    </row>
    <row r="25" spans="1:7" s="68" customFormat="1" ht="18" customHeight="1" thickBot="1">
      <c r="A25" s="65" t="s">
        <v>164</v>
      </c>
      <c r="B25" s="65" t="s">
        <v>28</v>
      </c>
      <c r="C25" s="65" t="s">
        <v>321</v>
      </c>
      <c r="D25" s="65" t="s">
        <v>168</v>
      </c>
      <c r="E25" s="156" t="s">
        <v>298</v>
      </c>
      <c r="F25" s="152">
        <f t="shared" si="1"/>
        <v>50000</v>
      </c>
      <c r="G25" s="152">
        <f t="shared" si="1"/>
        <v>50000</v>
      </c>
    </row>
    <row r="26" spans="1:7" ht="21.75" customHeight="1" thickBot="1">
      <c r="A26" s="114" t="s">
        <v>164</v>
      </c>
      <c r="B26" s="114" t="s">
        <v>28</v>
      </c>
      <c r="C26" s="166" t="s">
        <v>321</v>
      </c>
      <c r="D26" s="166" t="s">
        <v>322</v>
      </c>
      <c r="E26" s="156" t="s">
        <v>299</v>
      </c>
      <c r="F26" s="152">
        <v>50000</v>
      </c>
      <c r="G26" s="152">
        <v>50000</v>
      </c>
    </row>
    <row r="27" spans="1:7" ht="20.25" customHeight="1" thickBot="1">
      <c r="A27" s="52" t="s">
        <v>164</v>
      </c>
      <c r="B27" s="52">
        <v>13</v>
      </c>
      <c r="C27" s="52" t="s">
        <v>179</v>
      </c>
      <c r="D27" s="52" t="s">
        <v>168</v>
      </c>
      <c r="E27" s="155" t="s">
        <v>150</v>
      </c>
      <c r="F27" s="151">
        <f aca="true" t="shared" si="2" ref="F27:G29">F28</f>
        <v>3075200</v>
      </c>
      <c r="G27" s="151">
        <f t="shared" si="2"/>
        <v>2954997.98</v>
      </c>
    </row>
    <row r="28" spans="1:7" ht="69.75" customHeight="1" thickBot="1">
      <c r="A28" s="65" t="s">
        <v>164</v>
      </c>
      <c r="B28" s="65" t="s">
        <v>25</v>
      </c>
      <c r="C28" s="65" t="s">
        <v>185</v>
      </c>
      <c r="D28" s="65" t="s">
        <v>168</v>
      </c>
      <c r="E28" s="156" t="s">
        <v>290</v>
      </c>
      <c r="F28" s="152">
        <f t="shared" si="2"/>
        <v>3075200</v>
      </c>
      <c r="G28" s="152">
        <f t="shared" si="2"/>
        <v>2954997.98</v>
      </c>
    </row>
    <row r="29" spans="1:7" ht="60" customHeight="1" thickBot="1">
      <c r="A29" s="65" t="s">
        <v>164</v>
      </c>
      <c r="B29" s="65">
        <v>13</v>
      </c>
      <c r="C29" s="65" t="s">
        <v>184</v>
      </c>
      <c r="D29" s="65" t="s">
        <v>168</v>
      </c>
      <c r="E29" s="156" t="s">
        <v>291</v>
      </c>
      <c r="F29" s="152">
        <f t="shared" si="2"/>
        <v>3075200</v>
      </c>
      <c r="G29" s="152">
        <f t="shared" si="2"/>
        <v>2954997.98</v>
      </c>
    </row>
    <row r="30" spans="1:7" ht="35.25" customHeight="1" thickBot="1">
      <c r="A30" s="65" t="s">
        <v>164</v>
      </c>
      <c r="B30" s="65" t="s">
        <v>25</v>
      </c>
      <c r="C30" s="65" t="s">
        <v>193</v>
      </c>
      <c r="D30" s="65" t="s">
        <v>168</v>
      </c>
      <c r="E30" s="156" t="s">
        <v>300</v>
      </c>
      <c r="F30" s="152">
        <f>F31+F32</f>
        <v>3075200</v>
      </c>
      <c r="G30" s="152">
        <f>G31+G32</f>
        <v>2954997.98</v>
      </c>
    </row>
    <row r="31" spans="1:7" ht="33" customHeight="1" thickBot="1">
      <c r="A31" s="65" t="s">
        <v>164</v>
      </c>
      <c r="B31" s="65">
        <v>13</v>
      </c>
      <c r="C31" s="65" t="s">
        <v>193</v>
      </c>
      <c r="D31" s="65" t="s">
        <v>318</v>
      </c>
      <c r="E31" s="156" t="s">
        <v>293</v>
      </c>
      <c r="F31" s="152">
        <v>2925200</v>
      </c>
      <c r="G31" s="152">
        <v>2825200</v>
      </c>
    </row>
    <row r="32" spans="1:7" ht="49.5" customHeight="1" thickBot="1">
      <c r="A32" s="65" t="s">
        <v>164</v>
      </c>
      <c r="B32" s="65">
        <v>13</v>
      </c>
      <c r="C32" s="65" t="s">
        <v>193</v>
      </c>
      <c r="D32" s="65" t="s">
        <v>319</v>
      </c>
      <c r="E32" s="156" t="s">
        <v>149</v>
      </c>
      <c r="F32" s="152">
        <v>150000</v>
      </c>
      <c r="G32" s="152">
        <v>129797.98</v>
      </c>
    </row>
    <row r="33" spans="1:7" ht="15.75" customHeight="1">
      <c r="A33" s="158" t="s">
        <v>166</v>
      </c>
      <c r="B33" s="158" t="s">
        <v>165</v>
      </c>
      <c r="C33" s="158" t="s">
        <v>179</v>
      </c>
      <c r="D33" s="158" t="s">
        <v>168</v>
      </c>
      <c r="E33" s="197" t="s">
        <v>421</v>
      </c>
      <c r="F33" s="198">
        <f aca="true" t="shared" si="3" ref="F33:G36">F34</f>
        <v>186200</v>
      </c>
      <c r="G33" s="198">
        <f t="shared" si="3"/>
        <v>191900</v>
      </c>
    </row>
    <row r="34" spans="1:7" ht="18.75" customHeight="1">
      <c r="A34" s="65" t="s">
        <v>166</v>
      </c>
      <c r="B34" s="65" t="s">
        <v>167</v>
      </c>
      <c r="C34" s="65" t="s">
        <v>179</v>
      </c>
      <c r="D34" s="65" t="s">
        <v>168</v>
      </c>
      <c r="E34" s="194" t="s">
        <v>422</v>
      </c>
      <c r="F34" s="199">
        <f t="shared" si="3"/>
        <v>186200</v>
      </c>
      <c r="G34" s="199">
        <f t="shared" si="3"/>
        <v>191900</v>
      </c>
    </row>
    <row r="35" spans="1:7" ht="66.75" customHeight="1">
      <c r="A35" s="65" t="s">
        <v>166</v>
      </c>
      <c r="B35" s="65" t="s">
        <v>167</v>
      </c>
      <c r="C35" s="65" t="s">
        <v>185</v>
      </c>
      <c r="D35" s="65" t="s">
        <v>168</v>
      </c>
      <c r="E35" s="192" t="s">
        <v>398</v>
      </c>
      <c r="F35" s="200">
        <f t="shared" si="3"/>
        <v>186200</v>
      </c>
      <c r="G35" s="200">
        <f t="shared" si="3"/>
        <v>191900</v>
      </c>
    </row>
    <row r="36" spans="1:7" ht="60" customHeight="1">
      <c r="A36" s="65" t="s">
        <v>166</v>
      </c>
      <c r="B36" s="65" t="s">
        <v>167</v>
      </c>
      <c r="C36" s="65" t="s">
        <v>184</v>
      </c>
      <c r="D36" s="65" t="s">
        <v>168</v>
      </c>
      <c r="E36" s="192" t="s">
        <v>399</v>
      </c>
      <c r="F36" s="201">
        <f t="shared" si="3"/>
        <v>186200</v>
      </c>
      <c r="G36" s="201">
        <f t="shared" si="3"/>
        <v>191900</v>
      </c>
    </row>
    <row r="37" spans="1:7" ht="49.5" customHeight="1" thickBot="1">
      <c r="A37" s="65" t="s">
        <v>166</v>
      </c>
      <c r="B37" s="65" t="s">
        <v>167</v>
      </c>
      <c r="C37" s="65" t="s">
        <v>423</v>
      </c>
      <c r="D37" s="65" t="s">
        <v>168</v>
      </c>
      <c r="E37" s="192" t="s">
        <v>424</v>
      </c>
      <c r="F37" s="201">
        <f>F38+F39</f>
        <v>186200</v>
      </c>
      <c r="G37" s="201">
        <f>G38+G39</f>
        <v>191900</v>
      </c>
    </row>
    <row r="38" spans="1:7" ht="30" customHeight="1" thickBot="1">
      <c r="A38" s="65" t="s">
        <v>166</v>
      </c>
      <c r="B38" s="65" t="s">
        <v>167</v>
      </c>
      <c r="C38" s="65" t="s">
        <v>423</v>
      </c>
      <c r="D38" s="65" t="s">
        <v>318</v>
      </c>
      <c r="E38" s="202" t="s">
        <v>425</v>
      </c>
      <c r="F38" s="201">
        <v>123910</v>
      </c>
      <c r="G38" s="152">
        <v>123910</v>
      </c>
    </row>
    <row r="39" spans="1:7" ht="49.5" customHeight="1" thickBot="1">
      <c r="A39" s="65" t="s">
        <v>166</v>
      </c>
      <c r="B39" s="65" t="s">
        <v>167</v>
      </c>
      <c r="C39" s="65" t="s">
        <v>423</v>
      </c>
      <c r="D39" s="65" t="s">
        <v>319</v>
      </c>
      <c r="E39" s="156" t="s">
        <v>149</v>
      </c>
      <c r="F39" s="220">
        <v>62290</v>
      </c>
      <c r="G39" s="152">
        <v>67990</v>
      </c>
    </row>
    <row r="40" spans="1:7" ht="33.75" customHeight="1" thickBot="1">
      <c r="A40" s="169" t="s">
        <v>167</v>
      </c>
      <c r="B40" s="169" t="s">
        <v>165</v>
      </c>
      <c r="C40" s="169" t="s">
        <v>179</v>
      </c>
      <c r="D40" s="169" t="s">
        <v>168</v>
      </c>
      <c r="E40" s="170" t="s">
        <v>301</v>
      </c>
      <c r="F40" s="171">
        <f>F41</f>
        <v>359999.99999999994</v>
      </c>
      <c r="G40" s="171">
        <f>G41</f>
        <v>359999.99999999994</v>
      </c>
    </row>
    <row r="41" spans="1:7" ht="58.5" customHeight="1" thickBot="1">
      <c r="A41" s="167" t="s">
        <v>167</v>
      </c>
      <c r="B41" s="167" t="s">
        <v>26</v>
      </c>
      <c r="C41" s="167" t="s">
        <v>179</v>
      </c>
      <c r="D41" s="167" t="s">
        <v>168</v>
      </c>
      <c r="E41" s="225" t="s">
        <v>517</v>
      </c>
      <c r="F41" s="152">
        <f>F42</f>
        <v>359999.99999999994</v>
      </c>
      <c r="G41" s="152">
        <f>G42</f>
        <v>359999.99999999994</v>
      </c>
    </row>
    <row r="42" spans="1:7" ht="66.75" customHeight="1" thickBot="1">
      <c r="A42" s="65" t="s">
        <v>167</v>
      </c>
      <c r="B42" s="65" t="s">
        <v>26</v>
      </c>
      <c r="C42" s="65" t="s">
        <v>185</v>
      </c>
      <c r="D42" s="65" t="s">
        <v>168</v>
      </c>
      <c r="E42" s="156" t="s">
        <v>290</v>
      </c>
      <c r="F42" s="152">
        <f aca="true" t="shared" si="4" ref="F42:G44">F43</f>
        <v>359999.99999999994</v>
      </c>
      <c r="G42" s="152">
        <f t="shared" si="4"/>
        <v>359999.99999999994</v>
      </c>
    </row>
    <row r="43" spans="1:7" ht="66" customHeight="1" thickBot="1">
      <c r="A43" s="65" t="s">
        <v>167</v>
      </c>
      <c r="B43" s="65" t="s">
        <v>26</v>
      </c>
      <c r="C43" s="65" t="s">
        <v>184</v>
      </c>
      <c r="D43" s="65" t="s">
        <v>168</v>
      </c>
      <c r="E43" s="156" t="s">
        <v>291</v>
      </c>
      <c r="F43" s="152">
        <f>F44+F46+F49</f>
        <v>359999.99999999994</v>
      </c>
      <c r="G43" s="152">
        <f>G44+G46+G49</f>
        <v>359999.99999999994</v>
      </c>
    </row>
    <row r="44" spans="1:7" ht="58.5" customHeight="1" thickBot="1">
      <c r="A44" s="65" t="s">
        <v>167</v>
      </c>
      <c r="B44" s="65" t="s">
        <v>26</v>
      </c>
      <c r="C44" s="65" t="s">
        <v>187</v>
      </c>
      <c r="D44" s="65" t="s">
        <v>168</v>
      </c>
      <c r="E44" s="156" t="s">
        <v>326</v>
      </c>
      <c r="F44" s="152">
        <f t="shared" si="4"/>
        <v>21616.16</v>
      </c>
      <c r="G44" s="152">
        <f t="shared" si="4"/>
        <v>21616.16</v>
      </c>
    </row>
    <row r="45" spans="1:7" ht="44.25" customHeight="1" thickBot="1">
      <c r="A45" s="65" t="s">
        <v>167</v>
      </c>
      <c r="B45" s="65" t="s">
        <v>26</v>
      </c>
      <c r="C45" s="65" t="s">
        <v>187</v>
      </c>
      <c r="D45" s="65" t="s">
        <v>319</v>
      </c>
      <c r="E45" s="156" t="s">
        <v>149</v>
      </c>
      <c r="F45" s="152">
        <v>21616.16</v>
      </c>
      <c r="G45" s="152">
        <v>21616.16</v>
      </c>
    </row>
    <row r="46" spans="1:7" ht="33.75" customHeight="1" thickBot="1">
      <c r="A46" s="65" t="s">
        <v>167</v>
      </c>
      <c r="B46" s="65" t="s">
        <v>26</v>
      </c>
      <c r="C46" s="65" t="s">
        <v>426</v>
      </c>
      <c r="D46" s="65" t="s">
        <v>168</v>
      </c>
      <c r="E46" s="156" t="s">
        <v>427</v>
      </c>
      <c r="F46" s="152">
        <f>F47+F48</f>
        <v>306060.61</v>
      </c>
      <c r="G46" s="152">
        <f>G47+G48</f>
        <v>306060.61</v>
      </c>
    </row>
    <row r="47" spans="1:7" ht="44.25" customHeight="1" thickBot="1">
      <c r="A47" s="65" t="s">
        <v>167</v>
      </c>
      <c r="B47" s="65" t="s">
        <v>26</v>
      </c>
      <c r="C47" s="65" t="s">
        <v>426</v>
      </c>
      <c r="D47" s="65" t="s">
        <v>319</v>
      </c>
      <c r="E47" s="156" t="s">
        <v>149</v>
      </c>
      <c r="F47" s="152">
        <v>286060.61</v>
      </c>
      <c r="G47" s="152">
        <v>286060.61</v>
      </c>
    </row>
    <row r="48" spans="1:7" ht="26.25" customHeight="1" thickBot="1">
      <c r="A48" s="65" t="s">
        <v>167</v>
      </c>
      <c r="B48" s="65" t="s">
        <v>26</v>
      </c>
      <c r="C48" s="65" t="s">
        <v>426</v>
      </c>
      <c r="D48" s="65" t="s">
        <v>362</v>
      </c>
      <c r="E48" s="156" t="s">
        <v>363</v>
      </c>
      <c r="F48" s="152">
        <v>20000</v>
      </c>
      <c r="G48" s="152">
        <v>20000</v>
      </c>
    </row>
    <row r="49" spans="1:7" ht="30" customHeight="1" thickBot="1">
      <c r="A49" s="65" t="s">
        <v>167</v>
      </c>
      <c r="B49" s="65" t="s">
        <v>26</v>
      </c>
      <c r="C49" s="65" t="s">
        <v>428</v>
      </c>
      <c r="D49" s="65" t="s">
        <v>168</v>
      </c>
      <c r="E49" s="156" t="s">
        <v>429</v>
      </c>
      <c r="F49" s="152">
        <f>F50</f>
        <v>32323.23</v>
      </c>
      <c r="G49" s="152">
        <f>G50</f>
        <v>32323.23</v>
      </c>
    </row>
    <row r="50" spans="1:7" ht="44.25" customHeight="1" thickBot="1">
      <c r="A50" s="65" t="s">
        <v>167</v>
      </c>
      <c r="B50" s="65" t="s">
        <v>26</v>
      </c>
      <c r="C50" s="65" t="s">
        <v>428</v>
      </c>
      <c r="D50" s="65" t="s">
        <v>319</v>
      </c>
      <c r="E50" s="156" t="s">
        <v>149</v>
      </c>
      <c r="F50" s="152">
        <v>32323.23</v>
      </c>
      <c r="G50" s="152">
        <v>32323.23</v>
      </c>
    </row>
    <row r="51" spans="1:7" ht="18.75" customHeight="1" thickBot="1">
      <c r="A51" s="169" t="s">
        <v>169</v>
      </c>
      <c r="B51" s="169" t="s">
        <v>165</v>
      </c>
      <c r="C51" s="169" t="s">
        <v>179</v>
      </c>
      <c r="D51" s="169" t="s">
        <v>168</v>
      </c>
      <c r="E51" s="170" t="s">
        <v>152</v>
      </c>
      <c r="F51" s="171">
        <f>F52</f>
        <v>7604407.07</v>
      </c>
      <c r="G51" s="171">
        <f>G52</f>
        <v>2596802.02</v>
      </c>
    </row>
    <row r="52" spans="1:7" ht="21" customHeight="1" thickBot="1">
      <c r="A52" s="65" t="s">
        <v>169</v>
      </c>
      <c r="B52" s="65" t="s">
        <v>172</v>
      </c>
      <c r="C52" s="65" t="s">
        <v>179</v>
      </c>
      <c r="D52" s="65" t="s">
        <v>168</v>
      </c>
      <c r="E52" s="156" t="s">
        <v>5</v>
      </c>
      <c r="F52" s="152">
        <f>F57+F53</f>
        <v>7604407.07</v>
      </c>
      <c r="G52" s="152">
        <f>G57+G53</f>
        <v>2596802.02</v>
      </c>
    </row>
    <row r="53" spans="1:7" ht="52.5" customHeight="1" thickBot="1">
      <c r="A53" s="65" t="s">
        <v>169</v>
      </c>
      <c r="B53" s="65" t="s">
        <v>172</v>
      </c>
      <c r="C53" s="65" t="s">
        <v>373</v>
      </c>
      <c r="D53" s="65" t="s">
        <v>168</v>
      </c>
      <c r="E53" s="156" t="s">
        <v>381</v>
      </c>
      <c r="F53" s="152">
        <f aca="true" t="shared" si="5" ref="F53:G55">F54</f>
        <v>30000</v>
      </c>
      <c r="G53" s="152">
        <f t="shared" si="5"/>
        <v>30000</v>
      </c>
    </row>
    <row r="54" spans="1:7" ht="39.75" customHeight="1" thickBot="1">
      <c r="A54" s="65" t="s">
        <v>169</v>
      </c>
      <c r="B54" s="65" t="s">
        <v>172</v>
      </c>
      <c r="C54" s="65" t="s">
        <v>374</v>
      </c>
      <c r="D54" s="65" t="s">
        <v>168</v>
      </c>
      <c r="E54" s="156" t="s">
        <v>375</v>
      </c>
      <c r="F54" s="152">
        <f t="shared" si="5"/>
        <v>30000</v>
      </c>
      <c r="G54" s="152">
        <f t="shared" si="5"/>
        <v>30000</v>
      </c>
    </row>
    <row r="55" spans="1:7" ht="33" customHeight="1" thickBot="1">
      <c r="A55" s="65" t="s">
        <v>169</v>
      </c>
      <c r="B55" s="65" t="s">
        <v>172</v>
      </c>
      <c r="C55" s="65" t="s">
        <v>376</v>
      </c>
      <c r="D55" s="65" t="s">
        <v>168</v>
      </c>
      <c r="E55" s="156" t="s">
        <v>377</v>
      </c>
      <c r="F55" s="152">
        <f t="shared" si="5"/>
        <v>30000</v>
      </c>
      <c r="G55" s="152">
        <f t="shared" si="5"/>
        <v>30000</v>
      </c>
    </row>
    <row r="56" spans="1:7" ht="45" customHeight="1" thickBot="1">
      <c r="A56" s="65" t="s">
        <v>169</v>
      </c>
      <c r="B56" s="65" t="s">
        <v>172</v>
      </c>
      <c r="C56" s="65" t="s">
        <v>376</v>
      </c>
      <c r="D56" s="65" t="s">
        <v>319</v>
      </c>
      <c r="E56" s="156" t="s">
        <v>149</v>
      </c>
      <c r="F56" s="152">
        <v>30000</v>
      </c>
      <c r="G56" s="152">
        <v>30000</v>
      </c>
    </row>
    <row r="57" spans="1:7" ht="75" customHeight="1" thickBot="1">
      <c r="A57" s="65" t="s">
        <v>169</v>
      </c>
      <c r="B57" s="65" t="s">
        <v>172</v>
      </c>
      <c r="C57" s="65" t="s">
        <v>185</v>
      </c>
      <c r="D57" s="65" t="s">
        <v>168</v>
      </c>
      <c r="E57" s="156" t="s">
        <v>290</v>
      </c>
      <c r="F57" s="149">
        <f aca="true" t="shared" si="6" ref="F57:G59">F58</f>
        <v>7574407.07</v>
      </c>
      <c r="G57" s="149">
        <f t="shared" si="6"/>
        <v>2566802.02</v>
      </c>
    </row>
    <row r="58" spans="1:7" ht="66.75" customHeight="1" thickBot="1">
      <c r="A58" s="65" t="s">
        <v>169</v>
      </c>
      <c r="B58" s="65" t="s">
        <v>172</v>
      </c>
      <c r="C58" s="65" t="s">
        <v>184</v>
      </c>
      <c r="D58" s="65" t="s">
        <v>168</v>
      </c>
      <c r="E58" s="156" t="s">
        <v>291</v>
      </c>
      <c r="F58" s="149">
        <f>F59+F61</f>
        <v>7574407.07</v>
      </c>
      <c r="G58" s="149">
        <f>G59+G61</f>
        <v>2566802.02</v>
      </c>
    </row>
    <row r="59" spans="1:7" ht="60.75" customHeight="1" thickBot="1">
      <c r="A59" s="65" t="s">
        <v>169</v>
      </c>
      <c r="B59" s="65" t="s">
        <v>172</v>
      </c>
      <c r="C59" s="65" t="s">
        <v>6</v>
      </c>
      <c r="D59" s="65" t="s">
        <v>168</v>
      </c>
      <c r="E59" s="156" t="s">
        <v>304</v>
      </c>
      <c r="F59" s="149">
        <f t="shared" si="6"/>
        <v>503700</v>
      </c>
      <c r="G59" s="149">
        <f t="shared" si="6"/>
        <v>546600</v>
      </c>
    </row>
    <row r="60" spans="1:7" ht="45" customHeight="1" thickBot="1">
      <c r="A60" s="65" t="s">
        <v>169</v>
      </c>
      <c r="B60" s="65" t="s">
        <v>172</v>
      </c>
      <c r="C60" s="65" t="s">
        <v>6</v>
      </c>
      <c r="D60" s="65" t="s">
        <v>319</v>
      </c>
      <c r="E60" s="156" t="s">
        <v>149</v>
      </c>
      <c r="F60" s="152">
        <v>503700</v>
      </c>
      <c r="G60" s="152">
        <v>546600</v>
      </c>
    </row>
    <row r="61" spans="1:7" ht="113.25" customHeight="1" thickBot="1">
      <c r="A61" s="65" t="s">
        <v>169</v>
      </c>
      <c r="B61" s="65" t="s">
        <v>172</v>
      </c>
      <c r="C61" s="65" t="s">
        <v>477</v>
      </c>
      <c r="D61" s="65" t="s">
        <v>168</v>
      </c>
      <c r="E61" s="192" t="s">
        <v>476</v>
      </c>
      <c r="F61" s="152">
        <f>F62</f>
        <v>7070707.07</v>
      </c>
      <c r="G61" s="152">
        <f>G62</f>
        <v>2020202.02</v>
      </c>
    </row>
    <row r="62" spans="1:7" ht="45" customHeight="1" thickBot="1">
      <c r="A62" s="65" t="s">
        <v>169</v>
      </c>
      <c r="B62" s="65" t="s">
        <v>172</v>
      </c>
      <c r="C62" s="65" t="s">
        <v>477</v>
      </c>
      <c r="D62" s="65" t="s">
        <v>319</v>
      </c>
      <c r="E62" s="156" t="s">
        <v>149</v>
      </c>
      <c r="F62" s="152">
        <v>7070707.07</v>
      </c>
      <c r="G62" s="152">
        <v>2020202.02</v>
      </c>
    </row>
    <row r="63" spans="1:7" ht="19.5" customHeight="1" thickBot="1">
      <c r="A63" s="169" t="s">
        <v>170</v>
      </c>
      <c r="B63" s="169" t="s">
        <v>165</v>
      </c>
      <c r="C63" s="169" t="s">
        <v>179</v>
      </c>
      <c r="D63" s="169" t="s">
        <v>168</v>
      </c>
      <c r="E63" s="170" t="s">
        <v>154</v>
      </c>
      <c r="F63" s="171">
        <f>F64+F74</f>
        <v>607700</v>
      </c>
      <c r="G63" s="171">
        <f>G64+G74</f>
        <v>236969.7</v>
      </c>
    </row>
    <row r="64" spans="1:7" ht="19.5" customHeight="1" thickBot="1">
      <c r="A64" s="52" t="s">
        <v>170</v>
      </c>
      <c r="B64" s="52" t="s">
        <v>166</v>
      </c>
      <c r="C64" s="52" t="s">
        <v>329</v>
      </c>
      <c r="D64" s="168" t="s">
        <v>168</v>
      </c>
      <c r="E64" s="155" t="s">
        <v>155</v>
      </c>
      <c r="F64" s="151">
        <f aca="true" t="shared" si="7" ref="F64:G68">F65</f>
        <v>305000</v>
      </c>
      <c r="G64" s="151">
        <f t="shared" si="7"/>
        <v>5000</v>
      </c>
    </row>
    <row r="65" spans="1:7" ht="65.25" customHeight="1" thickBot="1">
      <c r="A65" s="167" t="s">
        <v>170</v>
      </c>
      <c r="B65" s="167" t="s">
        <v>166</v>
      </c>
      <c r="C65" s="167" t="s">
        <v>185</v>
      </c>
      <c r="D65" s="167" t="s">
        <v>168</v>
      </c>
      <c r="E65" s="156" t="s">
        <v>290</v>
      </c>
      <c r="F65" s="152">
        <f t="shared" si="7"/>
        <v>305000</v>
      </c>
      <c r="G65" s="152">
        <f t="shared" si="7"/>
        <v>5000</v>
      </c>
    </row>
    <row r="66" spans="1:7" ht="23.25" customHeight="1" thickBot="1">
      <c r="A66" s="65" t="s">
        <v>170</v>
      </c>
      <c r="B66" s="65" t="s">
        <v>166</v>
      </c>
      <c r="C66" s="65" t="s">
        <v>190</v>
      </c>
      <c r="D66" s="65" t="s">
        <v>168</v>
      </c>
      <c r="E66" s="156" t="s">
        <v>156</v>
      </c>
      <c r="F66" s="152">
        <f>F67+F72</f>
        <v>305000</v>
      </c>
      <c r="G66" s="152">
        <f>G67+G72</f>
        <v>5000</v>
      </c>
    </row>
    <row r="67" spans="1:7" ht="15.75" customHeight="1" thickBot="1">
      <c r="A67" s="65" t="s">
        <v>170</v>
      </c>
      <c r="B67" s="65" t="s">
        <v>166</v>
      </c>
      <c r="C67" s="65" t="s">
        <v>189</v>
      </c>
      <c r="D67" s="65" t="s">
        <v>168</v>
      </c>
      <c r="E67" s="156" t="s">
        <v>155</v>
      </c>
      <c r="F67" s="152">
        <f t="shared" si="7"/>
        <v>1969.7</v>
      </c>
      <c r="G67" s="152">
        <f>G68+G70</f>
        <v>5000</v>
      </c>
    </row>
    <row r="68" spans="1:7" ht="73.5" customHeight="1" thickBot="1">
      <c r="A68" s="65" t="s">
        <v>170</v>
      </c>
      <c r="B68" s="65" t="s">
        <v>166</v>
      </c>
      <c r="C68" s="65" t="s">
        <v>194</v>
      </c>
      <c r="D68" s="65" t="s">
        <v>168</v>
      </c>
      <c r="E68" s="156" t="s">
        <v>305</v>
      </c>
      <c r="F68" s="152">
        <f t="shared" si="7"/>
        <v>1969.7</v>
      </c>
      <c r="G68" s="152">
        <f t="shared" si="7"/>
        <v>5000</v>
      </c>
    </row>
    <row r="69" spans="1:7" ht="51.75" customHeight="1" thickBot="1">
      <c r="A69" s="65" t="s">
        <v>170</v>
      </c>
      <c r="B69" s="65" t="s">
        <v>166</v>
      </c>
      <c r="C69" s="65" t="s">
        <v>194</v>
      </c>
      <c r="D69" s="65" t="s">
        <v>27</v>
      </c>
      <c r="E69" s="156" t="s">
        <v>306</v>
      </c>
      <c r="F69" s="152">
        <v>1969.7</v>
      </c>
      <c r="G69" s="152">
        <v>5000</v>
      </c>
    </row>
    <row r="70" spans="1:7" ht="19.5" customHeight="1" thickBot="1">
      <c r="A70" s="65" t="s">
        <v>170</v>
      </c>
      <c r="B70" s="65" t="s">
        <v>166</v>
      </c>
      <c r="C70" s="65" t="s">
        <v>378</v>
      </c>
      <c r="D70" s="65" t="s">
        <v>168</v>
      </c>
      <c r="E70" s="156" t="s">
        <v>379</v>
      </c>
      <c r="F70" s="152">
        <v>0</v>
      </c>
      <c r="G70" s="152">
        <f>G71</f>
        <v>0</v>
      </c>
    </row>
    <row r="71" spans="1:7" ht="51.75" customHeight="1" thickBot="1">
      <c r="A71" s="65" t="s">
        <v>170</v>
      </c>
      <c r="B71" s="65" t="s">
        <v>166</v>
      </c>
      <c r="C71" s="65" t="s">
        <v>378</v>
      </c>
      <c r="D71" s="65" t="s">
        <v>319</v>
      </c>
      <c r="E71" s="156" t="s">
        <v>149</v>
      </c>
      <c r="F71" s="152">
        <v>0</v>
      </c>
      <c r="G71" s="152">
        <v>0</v>
      </c>
    </row>
    <row r="72" spans="1:7" ht="51.75" customHeight="1" thickBot="1">
      <c r="A72" s="65" t="s">
        <v>170</v>
      </c>
      <c r="B72" s="65" t="s">
        <v>166</v>
      </c>
      <c r="C72" s="65" t="s">
        <v>441</v>
      </c>
      <c r="D72" s="65" t="s">
        <v>168</v>
      </c>
      <c r="E72" s="156" t="s">
        <v>442</v>
      </c>
      <c r="F72" s="152">
        <f>F73</f>
        <v>303030.3</v>
      </c>
      <c r="G72" s="152">
        <f>G73</f>
        <v>0</v>
      </c>
    </row>
    <row r="73" spans="1:7" ht="51.75" customHeight="1" thickBot="1">
      <c r="A73" s="65" t="s">
        <v>170</v>
      </c>
      <c r="B73" s="65" t="s">
        <v>166</v>
      </c>
      <c r="C73" s="65" t="s">
        <v>441</v>
      </c>
      <c r="D73" s="65" t="s">
        <v>319</v>
      </c>
      <c r="E73" s="156" t="s">
        <v>149</v>
      </c>
      <c r="F73" s="152">
        <v>303030.3</v>
      </c>
      <c r="G73" s="152">
        <v>0</v>
      </c>
    </row>
    <row r="74" spans="1:7" ht="19.5" customHeight="1" thickBot="1">
      <c r="A74" s="52" t="s">
        <v>170</v>
      </c>
      <c r="B74" s="52" t="s">
        <v>167</v>
      </c>
      <c r="C74" s="52" t="s">
        <v>179</v>
      </c>
      <c r="D74" s="52" t="s">
        <v>168</v>
      </c>
      <c r="E74" s="155" t="s">
        <v>157</v>
      </c>
      <c r="F74" s="151">
        <f aca="true" t="shared" si="8" ref="F74:G76">F75</f>
        <v>302700</v>
      </c>
      <c r="G74" s="151">
        <f t="shared" si="8"/>
        <v>231969.7</v>
      </c>
    </row>
    <row r="75" spans="1:7" ht="70.5" customHeight="1" thickBot="1">
      <c r="A75" s="129" t="s">
        <v>170</v>
      </c>
      <c r="B75" s="129" t="s">
        <v>167</v>
      </c>
      <c r="C75" s="65" t="s">
        <v>185</v>
      </c>
      <c r="D75" s="129" t="s">
        <v>168</v>
      </c>
      <c r="E75" s="156" t="s">
        <v>290</v>
      </c>
      <c r="F75" s="152">
        <f t="shared" si="8"/>
        <v>302700</v>
      </c>
      <c r="G75" s="152">
        <f t="shared" si="8"/>
        <v>231969.7</v>
      </c>
    </row>
    <row r="76" spans="1:7" ht="21.75" customHeight="1" thickBot="1">
      <c r="A76" s="129" t="s">
        <v>170</v>
      </c>
      <c r="B76" s="129" t="s">
        <v>167</v>
      </c>
      <c r="C76" s="65" t="s">
        <v>190</v>
      </c>
      <c r="D76" s="129" t="s">
        <v>168</v>
      </c>
      <c r="E76" s="156" t="s">
        <v>156</v>
      </c>
      <c r="F76" s="152">
        <f t="shared" si="8"/>
        <v>302700</v>
      </c>
      <c r="G76" s="152">
        <f t="shared" si="8"/>
        <v>231969.7</v>
      </c>
    </row>
    <row r="77" spans="1:7" ht="19.5" customHeight="1" thickBot="1">
      <c r="A77" s="66" t="s">
        <v>170</v>
      </c>
      <c r="B77" s="66" t="s">
        <v>167</v>
      </c>
      <c r="C77" s="66" t="s">
        <v>197</v>
      </c>
      <c r="D77" s="66" t="s">
        <v>168</v>
      </c>
      <c r="E77" s="156" t="s">
        <v>157</v>
      </c>
      <c r="F77" s="152">
        <f>F78+F82+F80</f>
        <v>302700</v>
      </c>
      <c r="G77" s="152">
        <f>G78+G82+G80</f>
        <v>231969.7</v>
      </c>
    </row>
    <row r="78" spans="1:7" ht="19.5" customHeight="1" thickBot="1">
      <c r="A78" s="66" t="s">
        <v>170</v>
      </c>
      <c r="B78" s="66" t="s">
        <v>167</v>
      </c>
      <c r="C78" s="66" t="s">
        <v>196</v>
      </c>
      <c r="D78" s="66" t="s">
        <v>168</v>
      </c>
      <c r="E78" s="156" t="s">
        <v>307</v>
      </c>
      <c r="F78" s="152">
        <f>F79</f>
        <v>212700</v>
      </c>
      <c r="G78" s="152">
        <f>G79</f>
        <v>141969.7</v>
      </c>
    </row>
    <row r="79" spans="1:7" ht="48" customHeight="1" thickBot="1">
      <c r="A79" s="66" t="s">
        <v>170</v>
      </c>
      <c r="B79" s="66" t="s">
        <v>167</v>
      </c>
      <c r="C79" s="66" t="s">
        <v>196</v>
      </c>
      <c r="D79" s="66" t="s">
        <v>319</v>
      </c>
      <c r="E79" s="156" t="s">
        <v>149</v>
      </c>
      <c r="F79" s="152">
        <v>212700</v>
      </c>
      <c r="G79" s="152">
        <v>141969.7</v>
      </c>
    </row>
    <row r="80" spans="1:7" ht="22.5" customHeight="1" thickBot="1">
      <c r="A80" s="73" t="s">
        <v>170</v>
      </c>
      <c r="B80" s="73" t="s">
        <v>167</v>
      </c>
      <c r="C80" s="73" t="s">
        <v>367</v>
      </c>
      <c r="D80" s="73" t="s">
        <v>168</v>
      </c>
      <c r="E80" s="156" t="s">
        <v>368</v>
      </c>
      <c r="F80" s="152">
        <f>F81</f>
        <v>20000</v>
      </c>
      <c r="G80" s="152">
        <f>G81</f>
        <v>20000</v>
      </c>
    </row>
    <row r="81" spans="1:7" ht="48" customHeight="1" thickBot="1">
      <c r="A81" s="73" t="s">
        <v>170</v>
      </c>
      <c r="B81" s="73" t="s">
        <v>167</v>
      </c>
      <c r="C81" s="73" t="s">
        <v>367</v>
      </c>
      <c r="D81" s="73" t="s">
        <v>319</v>
      </c>
      <c r="E81" s="156" t="s">
        <v>149</v>
      </c>
      <c r="F81" s="152">
        <v>20000</v>
      </c>
      <c r="G81" s="152">
        <v>20000</v>
      </c>
    </row>
    <row r="82" spans="1:7" ht="33.75" customHeight="1" thickBot="1">
      <c r="A82" s="66" t="s">
        <v>170</v>
      </c>
      <c r="B82" s="66" t="s">
        <v>167</v>
      </c>
      <c r="C82" s="66" t="s">
        <v>195</v>
      </c>
      <c r="D82" s="66" t="s">
        <v>168</v>
      </c>
      <c r="E82" s="156" t="s">
        <v>158</v>
      </c>
      <c r="F82" s="152">
        <f>F83</f>
        <v>70000</v>
      </c>
      <c r="G82" s="152">
        <f>G83</f>
        <v>70000</v>
      </c>
    </row>
    <row r="83" spans="1:7" ht="51.75" customHeight="1" thickBot="1">
      <c r="A83" s="66" t="s">
        <v>170</v>
      </c>
      <c r="B83" s="66" t="s">
        <v>167</v>
      </c>
      <c r="C83" s="66" t="s">
        <v>195</v>
      </c>
      <c r="D83" s="66" t="s">
        <v>319</v>
      </c>
      <c r="E83" s="156" t="s">
        <v>149</v>
      </c>
      <c r="F83" s="152">
        <v>70000</v>
      </c>
      <c r="G83" s="152">
        <v>70000</v>
      </c>
    </row>
    <row r="84" spans="1:7" ht="23.25" customHeight="1" thickBot="1">
      <c r="A84" s="172" t="s">
        <v>171</v>
      </c>
      <c r="B84" s="172" t="s">
        <v>165</v>
      </c>
      <c r="C84" s="172" t="s">
        <v>179</v>
      </c>
      <c r="D84" s="172" t="s">
        <v>168</v>
      </c>
      <c r="E84" s="170" t="s">
        <v>327</v>
      </c>
      <c r="F84" s="171">
        <f>F85+F92</f>
        <v>4734192.93</v>
      </c>
      <c r="G84" s="171">
        <f>G85+G92</f>
        <v>4965630.3</v>
      </c>
    </row>
    <row r="85" spans="1:7" ht="23.25" customHeight="1" thickBot="1">
      <c r="A85" s="65" t="s">
        <v>171</v>
      </c>
      <c r="B85" s="65" t="s">
        <v>164</v>
      </c>
      <c r="C85" s="65" t="s">
        <v>179</v>
      </c>
      <c r="D85" s="65" t="s">
        <v>168</v>
      </c>
      <c r="E85" s="155" t="s">
        <v>160</v>
      </c>
      <c r="F85" s="151">
        <f aca="true" t="shared" si="9" ref="F85:G87">F86</f>
        <v>3596400</v>
      </c>
      <c r="G85" s="151">
        <f t="shared" si="9"/>
        <v>3799430.3</v>
      </c>
    </row>
    <row r="86" spans="1:7" ht="63" customHeight="1" thickBot="1">
      <c r="A86" s="65" t="s">
        <v>171</v>
      </c>
      <c r="B86" s="65" t="s">
        <v>164</v>
      </c>
      <c r="C86" s="65" t="s">
        <v>185</v>
      </c>
      <c r="D86" s="65" t="s">
        <v>168</v>
      </c>
      <c r="E86" s="156" t="s">
        <v>290</v>
      </c>
      <c r="F86" s="152">
        <f t="shared" si="9"/>
        <v>3596400</v>
      </c>
      <c r="G86" s="152">
        <f t="shared" si="9"/>
        <v>3799430.3</v>
      </c>
    </row>
    <row r="87" spans="1:7" ht="66" customHeight="1" thickBot="1">
      <c r="A87" s="65" t="s">
        <v>171</v>
      </c>
      <c r="B87" s="65" t="s">
        <v>164</v>
      </c>
      <c r="C87" s="65" t="s">
        <v>184</v>
      </c>
      <c r="D87" s="65" t="s">
        <v>168</v>
      </c>
      <c r="E87" s="156" t="s">
        <v>291</v>
      </c>
      <c r="F87" s="152">
        <f t="shared" si="9"/>
        <v>3596400</v>
      </c>
      <c r="G87" s="152">
        <f t="shared" si="9"/>
        <v>3799430.3</v>
      </c>
    </row>
    <row r="88" spans="1:7" ht="37.5" customHeight="1" thickBot="1">
      <c r="A88" s="65" t="s">
        <v>171</v>
      </c>
      <c r="B88" s="65" t="s">
        <v>164</v>
      </c>
      <c r="C88" s="65" t="s">
        <v>330</v>
      </c>
      <c r="D88" s="65" t="s">
        <v>168</v>
      </c>
      <c r="E88" s="156" t="s">
        <v>308</v>
      </c>
      <c r="F88" s="152">
        <f>F91+F90+F89</f>
        <v>3596400</v>
      </c>
      <c r="G88" s="152">
        <f>G91+G90+G89</f>
        <v>3799430.3</v>
      </c>
    </row>
    <row r="89" spans="1:7" ht="36" customHeight="1" thickBot="1">
      <c r="A89" s="65" t="s">
        <v>171</v>
      </c>
      <c r="B89" s="65" t="s">
        <v>164</v>
      </c>
      <c r="C89" s="65" t="s">
        <v>330</v>
      </c>
      <c r="D89" s="65" t="s">
        <v>436</v>
      </c>
      <c r="E89" s="156" t="s">
        <v>438</v>
      </c>
      <c r="F89" s="152">
        <v>2591400</v>
      </c>
      <c r="G89" s="152">
        <v>2794430.3</v>
      </c>
    </row>
    <row r="90" spans="1:7" ht="50.25" customHeight="1" thickBot="1">
      <c r="A90" s="65" t="s">
        <v>171</v>
      </c>
      <c r="B90" s="65" t="s">
        <v>164</v>
      </c>
      <c r="C90" s="65" t="s">
        <v>330</v>
      </c>
      <c r="D90" s="65" t="s">
        <v>319</v>
      </c>
      <c r="E90" s="149" t="s">
        <v>149</v>
      </c>
      <c r="F90" s="152">
        <v>1000000</v>
      </c>
      <c r="G90" s="152">
        <v>1000000</v>
      </c>
    </row>
    <row r="91" spans="1:16" ht="21.75" customHeight="1" thickBot="1">
      <c r="A91" s="65" t="s">
        <v>171</v>
      </c>
      <c r="B91" s="65" t="s">
        <v>164</v>
      </c>
      <c r="C91" s="65" t="s">
        <v>186</v>
      </c>
      <c r="D91" s="65" t="s">
        <v>320</v>
      </c>
      <c r="E91" s="156" t="s">
        <v>296</v>
      </c>
      <c r="F91" s="152">
        <v>5000</v>
      </c>
      <c r="G91" s="152">
        <v>5000</v>
      </c>
      <c r="J91" s="111"/>
      <c r="K91" s="108"/>
      <c r="L91" s="108"/>
      <c r="M91" s="108"/>
      <c r="N91" s="112"/>
      <c r="O91" s="110"/>
      <c r="P91" s="107"/>
    </row>
    <row r="92" spans="1:16" ht="18" customHeight="1" thickBot="1">
      <c r="A92" s="52" t="s">
        <v>171</v>
      </c>
      <c r="B92" s="52" t="s">
        <v>169</v>
      </c>
      <c r="C92" s="52" t="s">
        <v>179</v>
      </c>
      <c r="D92" s="52" t="s">
        <v>168</v>
      </c>
      <c r="E92" s="155" t="s">
        <v>328</v>
      </c>
      <c r="F92" s="148">
        <f aca="true" t="shared" si="10" ref="F92:G95">F93</f>
        <v>1137792.93</v>
      </c>
      <c r="G92" s="148">
        <f t="shared" si="10"/>
        <v>1166200</v>
      </c>
      <c r="J92" s="111"/>
      <c r="K92" s="108"/>
      <c r="L92" s="108"/>
      <c r="M92" s="108"/>
      <c r="N92" s="112"/>
      <c r="O92" s="110"/>
      <c r="P92" s="107"/>
    </row>
    <row r="93" spans="1:7" ht="61.5" customHeight="1" thickBot="1">
      <c r="A93" s="65" t="s">
        <v>171</v>
      </c>
      <c r="B93" s="65" t="s">
        <v>169</v>
      </c>
      <c r="C93" s="65" t="s">
        <v>185</v>
      </c>
      <c r="D93" s="65" t="s">
        <v>168</v>
      </c>
      <c r="E93" s="156" t="s">
        <v>290</v>
      </c>
      <c r="F93" s="149">
        <f t="shared" si="10"/>
        <v>1137792.93</v>
      </c>
      <c r="G93" s="149">
        <f t="shared" si="10"/>
        <v>1166200</v>
      </c>
    </row>
    <row r="94" spans="1:7" ht="42.75" customHeight="1" thickBot="1">
      <c r="A94" s="65" t="s">
        <v>171</v>
      </c>
      <c r="B94" s="65" t="s">
        <v>169</v>
      </c>
      <c r="C94" s="65" t="s">
        <v>184</v>
      </c>
      <c r="D94" s="65" t="s">
        <v>168</v>
      </c>
      <c r="E94" s="156" t="s">
        <v>291</v>
      </c>
      <c r="F94" s="149">
        <f t="shared" si="10"/>
        <v>1137792.93</v>
      </c>
      <c r="G94" s="149">
        <f t="shared" si="10"/>
        <v>1166200</v>
      </c>
    </row>
    <row r="95" spans="1:7" ht="116.25" customHeight="1" thickBot="1">
      <c r="A95" s="65" t="s">
        <v>171</v>
      </c>
      <c r="B95" s="65" t="s">
        <v>169</v>
      </c>
      <c r="C95" s="65" t="s">
        <v>183</v>
      </c>
      <c r="D95" s="65" t="s">
        <v>168</v>
      </c>
      <c r="E95" s="156" t="s">
        <v>310</v>
      </c>
      <c r="F95" s="149">
        <f t="shared" si="10"/>
        <v>1137792.93</v>
      </c>
      <c r="G95" s="149">
        <f t="shared" si="10"/>
        <v>1166200</v>
      </c>
    </row>
    <row r="96" spans="1:7" ht="33.75" customHeight="1" thickBot="1">
      <c r="A96" s="65" t="s">
        <v>171</v>
      </c>
      <c r="B96" s="65" t="s">
        <v>169</v>
      </c>
      <c r="C96" s="65" t="s">
        <v>183</v>
      </c>
      <c r="D96" s="65" t="s">
        <v>318</v>
      </c>
      <c r="E96" s="156" t="s">
        <v>293</v>
      </c>
      <c r="F96" s="152">
        <v>1137792.93</v>
      </c>
      <c r="G96" s="152">
        <v>1166200</v>
      </c>
    </row>
    <row r="97" spans="1:7" ht="16.5" customHeight="1" thickBot="1">
      <c r="A97" s="158" t="s">
        <v>26</v>
      </c>
      <c r="B97" s="158" t="s">
        <v>165</v>
      </c>
      <c r="C97" s="158" t="s">
        <v>179</v>
      </c>
      <c r="D97" s="158" t="s">
        <v>168</v>
      </c>
      <c r="E97" s="162" t="s">
        <v>312</v>
      </c>
      <c r="F97" s="165">
        <f aca="true" t="shared" si="11" ref="F97:G101">F98</f>
        <v>120000</v>
      </c>
      <c r="G97" s="165">
        <f t="shared" si="11"/>
        <v>120000</v>
      </c>
    </row>
    <row r="98" spans="1:7" ht="16.5" customHeight="1" thickBot="1">
      <c r="A98" s="65" t="s">
        <v>26</v>
      </c>
      <c r="B98" s="65" t="s">
        <v>167</v>
      </c>
      <c r="C98" s="65" t="s">
        <v>179</v>
      </c>
      <c r="D98" s="65" t="s">
        <v>168</v>
      </c>
      <c r="E98" s="156" t="s">
        <v>316</v>
      </c>
      <c r="F98" s="149">
        <f t="shared" si="11"/>
        <v>120000</v>
      </c>
      <c r="G98" s="149">
        <f t="shared" si="11"/>
        <v>120000</v>
      </c>
    </row>
    <row r="99" spans="1:7" ht="64.5" customHeight="1" thickBot="1">
      <c r="A99" s="65" t="s">
        <v>26</v>
      </c>
      <c r="B99" s="65" t="s">
        <v>167</v>
      </c>
      <c r="C99" s="65" t="s">
        <v>397</v>
      </c>
      <c r="D99" s="65" t="s">
        <v>168</v>
      </c>
      <c r="E99" s="192" t="s">
        <v>398</v>
      </c>
      <c r="F99" s="149">
        <f t="shared" si="11"/>
        <v>120000</v>
      </c>
      <c r="G99" s="149">
        <f t="shared" si="11"/>
        <v>120000</v>
      </c>
    </row>
    <row r="100" spans="1:7" ht="60" customHeight="1" thickBot="1">
      <c r="A100" s="65" t="s">
        <v>26</v>
      </c>
      <c r="B100" s="65" t="s">
        <v>167</v>
      </c>
      <c r="C100" s="65" t="s">
        <v>184</v>
      </c>
      <c r="D100" s="65" t="s">
        <v>168</v>
      </c>
      <c r="E100" s="192" t="s">
        <v>399</v>
      </c>
      <c r="F100" s="149">
        <f t="shared" si="11"/>
        <v>120000</v>
      </c>
      <c r="G100" s="149">
        <f t="shared" si="11"/>
        <v>120000</v>
      </c>
    </row>
    <row r="101" spans="1:7" ht="81.75" customHeight="1" thickBot="1">
      <c r="A101" s="65" t="s">
        <v>26</v>
      </c>
      <c r="B101" s="65" t="s">
        <v>167</v>
      </c>
      <c r="C101" s="65" t="s">
        <v>400</v>
      </c>
      <c r="D101" s="65" t="s">
        <v>168</v>
      </c>
      <c r="E101" s="193" t="s">
        <v>401</v>
      </c>
      <c r="F101" s="149">
        <f t="shared" si="11"/>
        <v>120000</v>
      </c>
      <c r="G101" s="149">
        <f t="shared" si="11"/>
        <v>120000</v>
      </c>
    </row>
    <row r="102" spans="1:7" ht="31.5" customHeight="1" thickBot="1">
      <c r="A102" s="65" t="s">
        <v>26</v>
      </c>
      <c r="B102" s="65" t="s">
        <v>167</v>
      </c>
      <c r="C102" s="65" t="s">
        <v>400</v>
      </c>
      <c r="D102" s="65" t="s">
        <v>436</v>
      </c>
      <c r="E102" s="156" t="s">
        <v>437</v>
      </c>
      <c r="F102" s="149">
        <v>120000</v>
      </c>
      <c r="G102" s="149">
        <v>120000</v>
      </c>
    </row>
    <row r="103" spans="1:7" ht="15.75">
      <c r="A103" s="115"/>
      <c r="B103" s="115"/>
      <c r="C103" s="115"/>
      <c r="D103" s="115"/>
      <c r="E103" s="116" t="s">
        <v>33</v>
      </c>
      <c r="F103" s="117">
        <f>F84+F63+F51+F40+F7+F97+F33</f>
        <v>19238700</v>
      </c>
      <c r="G103" s="117">
        <f>G84+G63+G51+G40+G7+G97+G33</f>
        <v>14024300</v>
      </c>
    </row>
  </sheetData>
  <sheetProtection/>
  <mergeCells count="7">
    <mergeCell ref="A2:G2"/>
    <mergeCell ref="A1:G1"/>
    <mergeCell ref="F3:G3"/>
    <mergeCell ref="F4:F6"/>
    <mergeCell ref="G4:G6"/>
    <mergeCell ref="C5:C6"/>
    <mergeCell ref="D5:D6"/>
  </mergeCells>
  <printOptions/>
  <pageMargins left="0.46" right="0.34" top="0.38" bottom="0.39" header="0.5" footer="0.3"/>
  <pageSetup fitToHeight="0" fitToWidth="1"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2"/>
  <sheetViews>
    <sheetView tabSelected="1" view="pageBreakPreview" zoomScaleSheetLayoutView="100" zoomScalePageLayoutView="0" workbookViewId="0" topLeftCell="A169">
      <selection activeCell="G126" sqref="G126"/>
    </sheetView>
  </sheetViews>
  <sheetFormatPr defaultColWidth="9.140625" defaultRowHeight="15"/>
  <cols>
    <col min="1" max="1" width="55.28125" style="0" customWidth="1"/>
    <col min="2" max="2" width="8.7109375" style="54" customWidth="1"/>
    <col min="3" max="3" width="5.8515625" style="54" customWidth="1"/>
    <col min="4" max="4" width="5.57421875" style="54" customWidth="1"/>
    <col min="5" max="5" width="16.7109375" style="54" customWidth="1"/>
    <col min="6" max="6" width="9.00390625" style="54" customWidth="1"/>
    <col min="7" max="7" width="16.00390625" style="59" customWidth="1"/>
    <col min="8" max="8" width="2.140625" style="0" customWidth="1"/>
  </cols>
  <sheetData>
    <row r="1" spans="1:7" ht="90.75" customHeight="1">
      <c r="A1" s="281" t="s">
        <v>603</v>
      </c>
      <c r="B1" s="282"/>
      <c r="C1" s="282"/>
      <c r="D1" s="282"/>
      <c r="E1" s="282"/>
      <c r="F1" s="282"/>
      <c r="G1" s="282"/>
    </row>
    <row r="2" spans="1:7" ht="18.75" customHeight="1">
      <c r="A2" s="134"/>
      <c r="B2" s="135"/>
      <c r="C2" s="135"/>
      <c r="D2" s="135"/>
      <c r="E2" s="282" t="s">
        <v>604</v>
      </c>
      <c r="F2" s="282"/>
      <c r="G2" s="282"/>
    </row>
    <row r="3" spans="1:7" ht="87" customHeight="1">
      <c r="A3" s="134"/>
      <c r="B3" s="312" t="s">
        <v>568</v>
      </c>
      <c r="C3" s="274"/>
      <c r="D3" s="274"/>
      <c r="E3" s="274"/>
      <c r="F3" s="274"/>
      <c r="G3" s="274"/>
    </row>
    <row r="4" spans="1:7" ht="32.25" customHeight="1">
      <c r="A4" s="322" t="s">
        <v>570</v>
      </c>
      <c r="B4" s="323"/>
      <c r="C4" s="323"/>
      <c r="D4" s="323"/>
      <c r="E4" s="323"/>
      <c r="F4" s="323"/>
      <c r="G4" s="323"/>
    </row>
    <row r="5" ht="15">
      <c r="G5" s="55" t="s">
        <v>198</v>
      </c>
    </row>
    <row r="6" spans="1:8" ht="15.75">
      <c r="A6" s="321" t="s">
        <v>173</v>
      </c>
      <c r="B6" s="56" t="s">
        <v>174</v>
      </c>
      <c r="C6" s="56"/>
      <c r="D6" s="56"/>
      <c r="E6" s="56"/>
      <c r="F6" s="56"/>
      <c r="G6" s="57" t="s">
        <v>146</v>
      </c>
      <c r="H6" s="46"/>
    </row>
    <row r="7" spans="1:8" ht="30" customHeight="1">
      <c r="A7" s="321"/>
      <c r="B7" s="56" t="s">
        <v>175</v>
      </c>
      <c r="C7" s="56" t="s">
        <v>176</v>
      </c>
      <c r="D7" s="56" t="s">
        <v>177</v>
      </c>
      <c r="E7" s="56" t="s">
        <v>178</v>
      </c>
      <c r="F7" s="56" t="s">
        <v>144</v>
      </c>
      <c r="G7" s="57" t="s">
        <v>569</v>
      </c>
      <c r="H7" s="46"/>
    </row>
    <row r="8" spans="1:8" ht="21.75" customHeight="1">
      <c r="A8" s="197" t="s">
        <v>148</v>
      </c>
      <c r="B8" s="164" t="s">
        <v>207</v>
      </c>
      <c r="C8" s="164" t="s">
        <v>164</v>
      </c>
      <c r="D8" s="164" t="s">
        <v>165</v>
      </c>
      <c r="E8" s="164" t="s">
        <v>179</v>
      </c>
      <c r="F8" s="164" t="s">
        <v>168</v>
      </c>
      <c r="G8" s="197">
        <f>G9+G15+G26+G31</f>
        <v>5754454.550000001</v>
      </c>
      <c r="H8" s="47"/>
    </row>
    <row r="9" spans="1:8" ht="46.5" customHeight="1">
      <c r="A9" s="239" t="s">
        <v>289</v>
      </c>
      <c r="B9" s="247" t="s">
        <v>207</v>
      </c>
      <c r="C9" s="71" t="s">
        <v>164</v>
      </c>
      <c r="D9" s="71" t="s">
        <v>166</v>
      </c>
      <c r="E9" s="71" t="s">
        <v>179</v>
      </c>
      <c r="F9" s="71" t="s">
        <v>168</v>
      </c>
      <c r="G9" s="239">
        <f>G10</f>
        <v>935000</v>
      </c>
      <c r="H9" s="47"/>
    </row>
    <row r="10" spans="1:8" ht="60.75" customHeight="1">
      <c r="A10" s="240" t="s">
        <v>290</v>
      </c>
      <c r="B10" s="243" t="s">
        <v>207</v>
      </c>
      <c r="C10" s="71" t="s">
        <v>164</v>
      </c>
      <c r="D10" s="71" t="s">
        <v>166</v>
      </c>
      <c r="E10" s="71" t="s">
        <v>185</v>
      </c>
      <c r="F10" s="71" t="s">
        <v>168</v>
      </c>
      <c r="G10" s="240">
        <f>G11</f>
        <v>935000</v>
      </c>
      <c r="H10" s="47"/>
    </row>
    <row r="11" spans="1:8" ht="45" customHeight="1">
      <c r="A11" s="240" t="s">
        <v>291</v>
      </c>
      <c r="B11" s="243" t="s">
        <v>207</v>
      </c>
      <c r="C11" s="71" t="s">
        <v>164</v>
      </c>
      <c r="D11" s="71" t="s">
        <v>166</v>
      </c>
      <c r="E11" s="71" t="s">
        <v>184</v>
      </c>
      <c r="F11" s="71" t="s">
        <v>168</v>
      </c>
      <c r="G11" s="240">
        <f>G12</f>
        <v>935000</v>
      </c>
      <c r="H11" s="47"/>
    </row>
    <row r="12" spans="1:8" ht="32.25" customHeight="1">
      <c r="A12" s="240" t="s">
        <v>292</v>
      </c>
      <c r="B12" s="243" t="s">
        <v>207</v>
      </c>
      <c r="C12" s="71" t="s">
        <v>164</v>
      </c>
      <c r="D12" s="71" t="s">
        <v>166</v>
      </c>
      <c r="E12" s="71" t="s">
        <v>191</v>
      </c>
      <c r="F12" s="71" t="s">
        <v>168</v>
      </c>
      <c r="G12" s="240">
        <f>G13+G14</f>
        <v>935000</v>
      </c>
      <c r="H12" s="47"/>
    </row>
    <row r="13" spans="1:8" ht="34.5" customHeight="1">
      <c r="A13" s="240" t="s">
        <v>293</v>
      </c>
      <c r="B13" s="243" t="s">
        <v>207</v>
      </c>
      <c r="C13" s="66" t="s">
        <v>164</v>
      </c>
      <c r="D13" s="66" t="s">
        <v>166</v>
      </c>
      <c r="E13" s="66" t="s">
        <v>191</v>
      </c>
      <c r="F13" s="66" t="s">
        <v>318</v>
      </c>
      <c r="G13" s="240">
        <v>925000</v>
      </c>
      <c r="H13" s="47"/>
    </row>
    <row r="14" spans="1:8" ht="24.75" customHeight="1">
      <c r="A14" s="240" t="s">
        <v>296</v>
      </c>
      <c r="B14" s="243" t="s">
        <v>207</v>
      </c>
      <c r="C14" s="66" t="s">
        <v>164</v>
      </c>
      <c r="D14" s="66" t="s">
        <v>166</v>
      </c>
      <c r="E14" s="66" t="s">
        <v>191</v>
      </c>
      <c r="F14" s="66" t="s">
        <v>320</v>
      </c>
      <c r="G14" s="240">
        <v>10000</v>
      </c>
      <c r="H14" s="47"/>
    </row>
    <row r="15" spans="1:8" ht="69" customHeight="1">
      <c r="A15" s="239" t="s">
        <v>294</v>
      </c>
      <c r="B15" s="247" t="s">
        <v>207</v>
      </c>
      <c r="C15" s="71" t="s">
        <v>164</v>
      </c>
      <c r="D15" s="71" t="s">
        <v>169</v>
      </c>
      <c r="E15" s="71" t="s">
        <v>179</v>
      </c>
      <c r="F15" s="71" t="s">
        <v>168</v>
      </c>
      <c r="G15" s="239">
        <f>G16</f>
        <v>1965580.5500000003</v>
      </c>
      <c r="H15" s="53"/>
    </row>
    <row r="16" spans="1:8" ht="66.75" customHeight="1">
      <c r="A16" s="240" t="s">
        <v>290</v>
      </c>
      <c r="B16" s="243" t="s">
        <v>207</v>
      </c>
      <c r="C16" s="66" t="s">
        <v>164</v>
      </c>
      <c r="D16" s="66" t="s">
        <v>169</v>
      </c>
      <c r="E16" s="66" t="s">
        <v>185</v>
      </c>
      <c r="F16" s="66" t="s">
        <v>168</v>
      </c>
      <c r="G16" s="240">
        <f>G17</f>
        <v>1965580.5500000003</v>
      </c>
      <c r="H16" s="47"/>
    </row>
    <row r="17" spans="1:8" ht="66.75" customHeight="1">
      <c r="A17" s="240" t="s">
        <v>291</v>
      </c>
      <c r="B17" s="243" t="s">
        <v>207</v>
      </c>
      <c r="C17" s="66" t="s">
        <v>164</v>
      </c>
      <c r="D17" s="66" t="s">
        <v>169</v>
      </c>
      <c r="E17" s="66" t="s">
        <v>184</v>
      </c>
      <c r="F17" s="66" t="s">
        <v>168</v>
      </c>
      <c r="G17" s="240">
        <f>G18+G22+G24</f>
        <v>1965580.5500000003</v>
      </c>
      <c r="H17" s="47"/>
    </row>
    <row r="18" spans="1:8" ht="20.25" customHeight="1">
      <c r="A18" s="240" t="s">
        <v>295</v>
      </c>
      <c r="B18" s="243" t="s">
        <v>207</v>
      </c>
      <c r="C18" s="66" t="s">
        <v>164</v>
      </c>
      <c r="D18" s="66" t="s">
        <v>169</v>
      </c>
      <c r="E18" s="66" t="s">
        <v>192</v>
      </c>
      <c r="F18" s="66" t="s">
        <v>168</v>
      </c>
      <c r="G18" s="240">
        <f>G19+G20+G21</f>
        <v>1947468.4300000002</v>
      </c>
      <c r="H18" s="47"/>
    </row>
    <row r="19" spans="1:8" ht="33.75" customHeight="1">
      <c r="A19" s="240" t="s">
        <v>293</v>
      </c>
      <c r="B19" s="243" t="s">
        <v>207</v>
      </c>
      <c r="C19" s="66" t="s">
        <v>164</v>
      </c>
      <c r="D19" s="66" t="s">
        <v>169</v>
      </c>
      <c r="E19" s="66" t="s">
        <v>192</v>
      </c>
      <c r="F19" s="66" t="s">
        <v>318</v>
      </c>
      <c r="G19" s="240">
        <v>1218000</v>
      </c>
      <c r="H19" s="47"/>
    </row>
    <row r="20" spans="1:8" ht="33.75" customHeight="1">
      <c r="A20" s="240" t="s">
        <v>149</v>
      </c>
      <c r="B20" s="243" t="s">
        <v>207</v>
      </c>
      <c r="C20" s="66" t="s">
        <v>164</v>
      </c>
      <c r="D20" s="66" t="s">
        <v>169</v>
      </c>
      <c r="E20" s="66" t="s">
        <v>192</v>
      </c>
      <c r="F20" s="66" t="s">
        <v>319</v>
      </c>
      <c r="G20" s="240">
        <v>686468.43</v>
      </c>
      <c r="H20" s="47"/>
    </row>
    <row r="21" spans="1:8" ht="22.5" customHeight="1">
      <c r="A21" s="240" t="s">
        <v>296</v>
      </c>
      <c r="B21" s="243" t="s">
        <v>207</v>
      </c>
      <c r="C21" s="66" t="s">
        <v>164</v>
      </c>
      <c r="D21" s="66" t="s">
        <v>169</v>
      </c>
      <c r="E21" s="66" t="s">
        <v>192</v>
      </c>
      <c r="F21" s="66" t="s">
        <v>320</v>
      </c>
      <c r="G21" s="240">
        <v>43000</v>
      </c>
      <c r="H21" s="47"/>
    </row>
    <row r="22" spans="1:8" ht="46.5" customHeight="1">
      <c r="A22" s="240" t="s">
        <v>396</v>
      </c>
      <c r="B22" s="243" t="s">
        <v>207</v>
      </c>
      <c r="C22" s="66" t="s">
        <v>164</v>
      </c>
      <c r="D22" s="66" t="s">
        <v>169</v>
      </c>
      <c r="E22" s="66" t="s">
        <v>395</v>
      </c>
      <c r="F22" s="66" t="s">
        <v>168</v>
      </c>
      <c r="G22" s="240">
        <f>G23</f>
        <v>1000</v>
      </c>
      <c r="H22" s="47"/>
    </row>
    <row r="23" spans="1:8" ht="36" customHeight="1">
      <c r="A23" s="240" t="s">
        <v>149</v>
      </c>
      <c r="B23" s="247" t="s">
        <v>207</v>
      </c>
      <c r="C23" s="66" t="s">
        <v>164</v>
      </c>
      <c r="D23" s="66" t="s">
        <v>169</v>
      </c>
      <c r="E23" s="66" t="s">
        <v>395</v>
      </c>
      <c r="F23" s="66" t="s">
        <v>319</v>
      </c>
      <c r="G23" s="240">
        <v>1000</v>
      </c>
      <c r="H23" s="47"/>
    </row>
    <row r="24" spans="1:8" ht="51" customHeight="1">
      <c r="A24" s="240" t="s">
        <v>555</v>
      </c>
      <c r="B24" s="243" t="s">
        <v>207</v>
      </c>
      <c r="C24" s="66" t="s">
        <v>164</v>
      </c>
      <c r="D24" s="66" t="s">
        <v>169</v>
      </c>
      <c r="E24" s="66" t="s">
        <v>554</v>
      </c>
      <c r="F24" s="66" t="s">
        <v>168</v>
      </c>
      <c r="G24" s="240">
        <f>G25</f>
        <v>17112.12</v>
      </c>
      <c r="H24" s="47"/>
    </row>
    <row r="25" spans="1:8" ht="32.25" customHeight="1">
      <c r="A25" s="240" t="s">
        <v>149</v>
      </c>
      <c r="B25" s="243" t="s">
        <v>207</v>
      </c>
      <c r="C25" s="66" t="s">
        <v>164</v>
      </c>
      <c r="D25" s="66" t="s">
        <v>169</v>
      </c>
      <c r="E25" s="66" t="s">
        <v>554</v>
      </c>
      <c r="F25" s="66" t="s">
        <v>319</v>
      </c>
      <c r="G25" s="240">
        <v>17112.12</v>
      </c>
      <c r="H25" s="47"/>
    </row>
    <row r="26" spans="1:8" ht="16.5" customHeight="1">
      <c r="A26" s="239" t="s">
        <v>297</v>
      </c>
      <c r="B26" s="243" t="s">
        <v>207</v>
      </c>
      <c r="C26" s="71" t="s">
        <v>164</v>
      </c>
      <c r="D26" s="71" t="s">
        <v>28</v>
      </c>
      <c r="E26" s="71" t="s">
        <v>179</v>
      </c>
      <c r="F26" s="71" t="s">
        <v>168</v>
      </c>
      <c r="G26" s="239">
        <f>G27</f>
        <v>50000</v>
      </c>
      <c r="H26" s="47"/>
    </row>
    <row r="27" spans="1:8" ht="62.25" customHeight="1">
      <c r="A27" s="240" t="s">
        <v>290</v>
      </c>
      <c r="B27" s="243" t="s">
        <v>207</v>
      </c>
      <c r="C27" s="66" t="s">
        <v>164</v>
      </c>
      <c r="D27" s="66" t="s">
        <v>28</v>
      </c>
      <c r="E27" s="66" t="s">
        <v>185</v>
      </c>
      <c r="F27" s="66" t="s">
        <v>168</v>
      </c>
      <c r="G27" s="240">
        <f>G28</f>
        <v>50000</v>
      </c>
      <c r="H27" s="47"/>
    </row>
    <row r="28" spans="1:8" ht="65.25" customHeight="1">
      <c r="A28" s="240" t="s">
        <v>291</v>
      </c>
      <c r="B28" s="243" t="s">
        <v>207</v>
      </c>
      <c r="C28" s="66" t="s">
        <v>164</v>
      </c>
      <c r="D28" s="66" t="s">
        <v>28</v>
      </c>
      <c r="E28" s="66" t="s">
        <v>184</v>
      </c>
      <c r="F28" s="66" t="s">
        <v>168</v>
      </c>
      <c r="G28" s="240">
        <f>G29</f>
        <v>50000</v>
      </c>
      <c r="H28" s="47"/>
    </row>
    <row r="29" spans="1:8" ht="18" customHeight="1">
      <c r="A29" s="240" t="s">
        <v>298</v>
      </c>
      <c r="B29" s="243" t="s">
        <v>207</v>
      </c>
      <c r="C29" s="66" t="s">
        <v>164</v>
      </c>
      <c r="D29" s="66" t="s">
        <v>28</v>
      </c>
      <c r="E29" s="66" t="s">
        <v>321</v>
      </c>
      <c r="F29" s="66" t="s">
        <v>168</v>
      </c>
      <c r="G29" s="240">
        <f>G30</f>
        <v>50000</v>
      </c>
      <c r="H29" s="47"/>
    </row>
    <row r="30" spans="1:8" ht="18" customHeight="1">
      <c r="A30" s="240" t="s">
        <v>299</v>
      </c>
      <c r="B30" s="243" t="s">
        <v>207</v>
      </c>
      <c r="C30" s="66" t="s">
        <v>164</v>
      </c>
      <c r="D30" s="66" t="s">
        <v>28</v>
      </c>
      <c r="E30" s="66" t="s">
        <v>321</v>
      </c>
      <c r="F30" s="66" t="s">
        <v>322</v>
      </c>
      <c r="G30" s="240">
        <v>50000</v>
      </c>
      <c r="H30" s="47"/>
    </row>
    <row r="31" spans="1:8" ht="14.25" customHeight="1">
      <c r="A31" s="239" t="s">
        <v>150</v>
      </c>
      <c r="B31" s="247" t="s">
        <v>207</v>
      </c>
      <c r="C31" s="125" t="s">
        <v>164</v>
      </c>
      <c r="D31" s="125">
        <v>13</v>
      </c>
      <c r="E31" s="125" t="s">
        <v>179</v>
      </c>
      <c r="F31" s="125" t="s">
        <v>168</v>
      </c>
      <c r="G31" s="239">
        <f>G32</f>
        <v>2803874</v>
      </c>
      <c r="H31" s="47"/>
    </row>
    <row r="32" spans="1:8" ht="63" customHeight="1">
      <c r="A32" s="240" t="s">
        <v>290</v>
      </c>
      <c r="B32" s="243" t="s">
        <v>207</v>
      </c>
      <c r="C32" s="66" t="s">
        <v>164</v>
      </c>
      <c r="D32" s="66">
        <v>13</v>
      </c>
      <c r="E32" s="66" t="s">
        <v>185</v>
      </c>
      <c r="F32" s="66" t="s">
        <v>168</v>
      </c>
      <c r="G32" s="240">
        <f>G33</f>
        <v>2803874</v>
      </c>
      <c r="H32" s="47"/>
    </row>
    <row r="33" spans="1:8" ht="68.25" customHeight="1">
      <c r="A33" s="240" t="s">
        <v>291</v>
      </c>
      <c r="B33" s="243" t="s">
        <v>207</v>
      </c>
      <c r="C33" s="66" t="s">
        <v>164</v>
      </c>
      <c r="D33" s="66">
        <v>13</v>
      </c>
      <c r="E33" s="66" t="s">
        <v>184</v>
      </c>
      <c r="F33" s="66" t="s">
        <v>168</v>
      </c>
      <c r="G33" s="240">
        <f>G34+G38</f>
        <v>2803874</v>
      </c>
      <c r="H33" s="47"/>
    </row>
    <row r="34" spans="1:8" ht="36.75" customHeight="1">
      <c r="A34" s="240" t="s">
        <v>300</v>
      </c>
      <c r="B34" s="243" t="s">
        <v>207</v>
      </c>
      <c r="C34" s="66" t="s">
        <v>164</v>
      </c>
      <c r="D34" s="66">
        <v>13</v>
      </c>
      <c r="E34" s="66" t="s">
        <v>193</v>
      </c>
      <c r="F34" s="66" t="s">
        <v>168</v>
      </c>
      <c r="G34" s="240">
        <f>G35+G36+G37</f>
        <v>2796874</v>
      </c>
      <c r="H34" s="47"/>
    </row>
    <row r="35" spans="1:8" ht="33" customHeight="1">
      <c r="A35" s="240" t="s">
        <v>293</v>
      </c>
      <c r="B35" s="243" t="s">
        <v>207</v>
      </c>
      <c r="C35" s="66" t="s">
        <v>164</v>
      </c>
      <c r="D35" s="66" t="s">
        <v>25</v>
      </c>
      <c r="E35" s="66" t="s">
        <v>193</v>
      </c>
      <c r="F35" s="66" t="s">
        <v>318</v>
      </c>
      <c r="G35" s="240">
        <v>2576874</v>
      </c>
      <c r="H35" s="47"/>
    </row>
    <row r="36" spans="1:8" ht="34.5" customHeight="1">
      <c r="A36" s="240" t="s">
        <v>149</v>
      </c>
      <c r="B36" s="66" t="s">
        <v>207</v>
      </c>
      <c r="C36" s="66" t="s">
        <v>164</v>
      </c>
      <c r="D36" s="66" t="s">
        <v>25</v>
      </c>
      <c r="E36" s="66" t="s">
        <v>193</v>
      </c>
      <c r="F36" s="66" t="s">
        <v>319</v>
      </c>
      <c r="G36" s="240">
        <v>195000</v>
      </c>
      <c r="H36" s="47"/>
    </row>
    <row r="37" spans="1:8" ht="24.75" customHeight="1">
      <c r="A37" s="240" t="s">
        <v>296</v>
      </c>
      <c r="B37" s="243" t="s">
        <v>207</v>
      </c>
      <c r="C37" s="66" t="s">
        <v>164</v>
      </c>
      <c r="D37" s="66" t="s">
        <v>25</v>
      </c>
      <c r="E37" s="66" t="s">
        <v>193</v>
      </c>
      <c r="F37" s="66" t="s">
        <v>320</v>
      </c>
      <c r="G37" s="240">
        <v>25000</v>
      </c>
      <c r="H37" s="47"/>
    </row>
    <row r="38" spans="1:8" ht="48" customHeight="1">
      <c r="A38" s="240" t="s">
        <v>475</v>
      </c>
      <c r="B38" s="243" t="s">
        <v>207</v>
      </c>
      <c r="C38" s="66" t="s">
        <v>164</v>
      </c>
      <c r="D38" s="66" t="s">
        <v>25</v>
      </c>
      <c r="E38" s="66" t="s">
        <v>474</v>
      </c>
      <c r="F38" s="66" t="s">
        <v>168</v>
      </c>
      <c r="G38" s="240">
        <f>G39</f>
        <v>7000</v>
      </c>
      <c r="H38" s="47"/>
    </row>
    <row r="39" spans="1:8" ht="32.25" customHeight="1">
      <c r="A39" s="240" t="s">
        <v>149</v>
      </c>
      <c r="B39" s="248" t="s">
        <v>207</v>
      </c>
      <c r="C39" s="66" t="s">
        <v>164</v>
      </c>
      <c r="D39" s="66" t="s">
        <v>25</v>
      </c>
      <c r="E39" s="66" t="s">
        <v>474</v>
      </c>
      <c r="F39" s="66" t="s">
        <v>319</v>
      </c>
      <c r="G39" s="240">
        <v>7000</v>
      </c>
      <c r="H39" s="47"/>
    </row>
    <row r="40" spans="1:8" ht="23.25" customHeight="1">
      <c r="A40" s="197" t="s">
        <v>421</v>
      </c>
      <c r="B40" s="172" t="s">
        <v>207</v>
      </c>
      <c r="C40" s="164" t="s">
        <v>166</v>
      </c>
      <c r="D40" s="164" t="s">
        <v>165</v>
      </c>
      <c r="E40" s="164" t="s">
        <v>179</v>
      </c>
      <c r="F40" s="164" t="s">
        <v>168</v>
      </c>
      <c r="G40" s="198">
        <f>G41</f>
        <v>149200</v>
      </c>
      <c r="H40" s="47"/>
    </row>
    <row r="41" spans="1:8" ht="24" customHeight="1">
      <c r="A41" s="194" t="s">
        <v>422</v>
      </c>
      <c r="B41" s="243" t="s">
        <v>207</v>
      </c>
      <c r="C41" s="66" t="s">
        <v>166</v>
      </c>
      <c r="D41" s="66" t="s">
        <v>167</v>
      </c>
      <c r="E41" s="66" t="s">
        <v>179</v>
      </c>
      <c r="F41" s="66" t="s">
        <v>168</v>
      </c>
      <c r="G41" s="241">
        <f>G42</f>
        <v>149200</v>
      </c>
      <c r="H41" s="47"/>
    </row>
    <row r="42" spans="1:8" ht="69.75" customHeight="1">
      <c r="A42" s="192" t="s">
        <v>398</v>
      </c>
      <c r="B42" s="243" t="s">
        <v>207</v>
      </c>
      <c r="C42" s="66" t="s">
        <v>166</v>
      </c>
      <c r="D42" s="66" t="s">
        <v>167</v>
      </c>
      <c r="E42" s="66" t="s">
        <v>185</v>
      </c>
      <c r="F42" s="66" t="s">
        <v>168</v>
      </c>
      <c r="G42" s="201">
        <f>G43</f>
        <v>149200</v>
      </c>
      <c r="H42" s="47"/>
    </row>
    <row r="43" spans="1:8" ht="66" customHeight="1">
      <c r="A43" s="192" t="s">
        <v>399</v>
      </c>
      <c r="B43" s="243" t="s">
        <v>207</v>
      </c>
      <c r="C43" s="66" t="s">
        <v>166</v>
      </c>
      <c r="D43" s="66" t="s">
        <v>167</v>
      </c>
      <c r="E43" s="66" t="s">
        <v>184</v>
      </c>
      <c r="F43" s="66" t="s">
        <v>168</v>
      </c>
      <c r="G43" s="201">
        <f>G44</f>
        <v>149200</v>
      </c>
      <c r="H43" s="47"/>
    </row>
    <row r="44" spans="1:8" ht="37.5" customHeight="1">
      <c r="A44" s="192" t="s">
        <v>424</v>
      </c>
      <c r="B44" s="243" t="s">
        <v>207</v>
      </c>
      <c r="C44" s="66" t="s">
        <v>166</v>
      </c>
      <c r="D44" s="66" t="s">
        <v>167</v>
      </c>
      <c r="E44" s="66" t="s">
        <v>423</v>
      </c>
      <c r="F44" s="66" t="s">
        <v>168</v>
      </c>
      <c r="G44" s="201">
        <f>G45+G46</f>
        <v>149200</v>
      </c>
      <c r="H44" s="47"/>
    </row>
    <row r="45" spans="1:8" ht="34.5" customHeight="1">
      <c r="A45" s="219" t="s">
        <v>425</v>
      </c>
      <c r="B45" s="66" t="s">
        <v>207</v>
      </c>
      <c r="C45" s="66" t="s">
        <v>166</v>
      </c>
      <c r="D45" s="66" t="s">
        <v>167</v>
      </c>
      <c r="E45" s="66" t="s">
        <v>423</v>
      </c>
      <c r="F45" s="66" t="s">
        <v>318</v>
      </c>
      <c r="G45" s="201">
        <v>140750</v>
      </c>
      <c r="H45" s="47"/>
    </row>
    <row r="46" spans="1:8" ht="36.75" customHeight="1">
      <c r="A46" s="240" t="s">
        <v>149</v>
      </c>
      <c r="B46" s="243" t="s">
        <v>207</v>
      </c>
      <c r="C46" s="66" t="s">
        <v>166</v>
      </c>
      <c r="D46" s="66" t="s">
        <v>167</v>
      </c>
      <c r="E46" s="66" t="s">
        <v>423</v>
      </c>
      <c r="F46" s="66" t="s">
        <v>319</v>
      </c>
      <c r="G46" s="201">
        <v>8450</v>
      </c>
      <c r="H46" s="47"/>
    </row>
    <row r="47" spans="1:8" ht="33" customHeight="1">
      <c r="A47" s="197" t="s">
        <v>301</v>
      </c>
      <c r="B47" s="164" t="s">
        <v>207</v>
      </c>
      <c r="C47" s="164" t="s">
        <v>167</v>
      </c>
      <c r="D47" s="164" t="s">
        <v>165</v>
      </c>
      <c r="E47" s="164" t="s">
        <v>179</v>
      </c>
      <c r="F47" s="164" t="s">
        <v>168</v>
      </c>
      <c r="G47" s="197">
        <f>G49+G55</f>
        <v>907380.9199999999</v>
      </c>
      <c r="H47" s="47"/>
    </row>
    <row r="48" spans="1:8" ht="51.75" customHeight="1">
      <c r="A48" s="242" t="s">
        <v>517</v>
      </c>
      <c r="B48" s="243" t="s">
        <v>207</v>
      </c>
      <c r="C48" s="71" t="s">
        <v>167</v>
      </c>
      <c r="D48" s="71" t="s">
        <v>26</v>
      </c>
      <c r="E48" s="71" t="s">
        <v>179</v>
      </c>
      <c r="F48" s="71" t="s">
        <v>168</v>
      </c>
      <c r="G48" s="194">
        <f>G49+G55</f>
        <v>907380.9199999999</v>
      </c>
      <c r="H48" s="47"/>
    </row>
    <row r="49" spans="1:8" ht="66.75" customHeight="1">
      <c r="A49" s="240" t="s">
        <v>556</v>
      </c>
      <c r="B49" s="248" t="s">
        <v>207</v>
      </c>
      <c r="C49" s="66" t="s">
        <v>167</v>
      </c>
      <c r="D49" s="240">
        <v>10</v>
      </c>
      <c r="E49" s="240" t="s">
        <v>358</v>
      </c>
      <c r="F49" s="243" t="s">
        <v>168</v>
      </c>
      <c r="G49" s="240">
        <f>G51</f>
        <v>550000</v>
      </c>
      <c r="H49" s="47"/>
    </row>
    <row r="50" spans="1:8" ht="19.5" customHeight="1">
      <c r="A50" s="240" t="s">
        <v>361</v>
      </c>
      <c r="B50" s="66" t="s">
        <v>207</v>
      </c>
      <c r="C50" s="66" t="s">
        <v>167</v>
      </c>
      <c r="D50" s="240">
        <v>10</v>
      </c>
      <c r="E50" s="240" t="s">
        <v>360</v>
      </c>
      <c r="F50" s="243" t="s">
        <v>168</v>
      </c>
      <c r="G50" s="240">
        <f>G51</f>
        <v>550000</v>
      </c>
      <c r="H50" s="47"/>
    </row>
    <row r="51" spans="1:8" ht="33" customHeight="1">
      <c r="A51" s="240" t="s">
        <v>357</v>
      </c>
      <c r="B51" s="66" t="s">
        <v>207</v>
      </c>
      <c r="C51" s="66" t="s">
        <v>167</v>
      </c>
      <c r="D51" s="240">
        <v>10</v>
      </c>
      <c r="E51" s="240" t="s">
        <v>359</v>
      </c>
      <c r="F51" s="243" t="s">
        <v>168</v>
      </c>
      <c r="G51" s="240">
        <f>G52+G53+G54</f>
        <v>550000</v>
      </c>
      <c r="H51" s="47"/>
    </row>
    <row r="52" spans="1:8" ht="36" customHeight="1">
      <c r="A52" s="240" t="s">
        <v>149</v>
      </c>
      <c r="B52" s="66" t="s">
        <v>207</v>
      </c>
      <c r="C52" s="66" t="s">
        <v>167</v>
      </c>
      <c r="D52" s="240">
        <v>10</v>
      </c>
      <c r="E52" s="240" t="s">
        <v>359</v>
      </c>
      <c r="F52" s="243">
        <v>240</v>
      </c>
      <c r="G52" s="240">
        <v>543000</v>
      </c>
      <c r="H52" s="47"/>
    </row>
    <row r="53" spans="1:8" ht="19.5" customHeight="1">
      <c r="A53" s="240" t="s">
        <v>363</v>
      </c>
      <c r="B53" s="243" t="s">
        <v>207</v>
      </c>
      <c r="C53" s="66" t="s">
        <v>167</v>
      </c>
      <c r="D53" s="240">
        <v>10</v>
      </c>
      <c r="E53" s="240" t="s">
        <v>359</v>
      </c>
      <c r="F53" s="243" t="s">
        <v>362</v>
      </c>
      <c r="G53" s="240">
        <v>6000</v>
      </c>
      <c r="H53" s="47"/>
    </row>
    <row r="54" spans="1:8" ht="18.75" customHeight="1">
      <c r="A54" s="240" t="s">
        <v>296</v>
      </c>
      <c r="B54" s="243" t="s">
        <v>207</v>
      </c>
      <c r="C54" s="66" t="s">
        <v>167</v>
      </c>
      <c r="D54" s="240">
        <v>10</v>
      </c>
      <c r="E54" s="240" t="s">
        <v>359</v>
      </c>
      <c r="F54" s="66" t="s">
        <v>320</v>
      </c>
      <c r="G54" s="240">
        <v>1000</v>
      </c>
      <c r="H54" s="47"/>
    </row>
    <row r="55" spans="1:8" ht="19.5" customHeight="1">
      <c r="A55" s="240" t="s">
        <v>151</v>
      </c>
      <c r="B55" s="243" t="s">
        <v>207</v>
      </c>
      <c r="C55" s="66" t="s">
        <v>167</v>
      </c>
      <c r="D55" s="66" t="s">
        <v>26</v>
      </c>
      <c r="E55" s="66" t="s">
        <v>179</v>
      </c>
      <c r="F55" s="66" t="s">
        <v>168</v>
      </c>
      <c r="G55" s="240">
        <f>G56</f>
        <v>357380.92</v>
      </c>
      <c r="H55" s="47"/>
    </row>
    <row r="56" spans="1:8" ht="70.5" customHeight="1">
      <c r="A56" s="240" t="s">
        <v>290</v>
      </c>
      <c r="B56" s="243" t="s">
        <v>207</v>
      </c>
      <c r="C56" s="66" t="s">
        <v>167</v>
      </c>
      <c r="D56" s="66" t="s">
        <v>26</v>
      </c>
      <c r="E56" s="66" t="s">
        <v>185</v>
      </c>
      <c r="F56" s="66" t="s">
        <v>168</v>
      </c>
      <c r="G56" s="240">
        <f>G57</f>
        <v>357380.92</v>
      </c>
      <c r="H56" s="47"/>
    </row>
    <row r="57" spans="1:8" ht="63.75" customHeight="1">
      <c r="A57" s="240" t="s">
        <v>291</v>
      </c>
      <c r="B57" s="243" t="s">
        <v>207</v>
      </c>
      <c r="C57" s="66" t="s">
        <v>167</v>
      </c>
      <c r="D57" s="66" t="s">
        <v>26</v>
      </c>
      <c r="E57" s="66" t="s">
        <v>184</v>
      </c>
      <c r="F57" s="66" t="s">
        <v>168</v>
      </c>
      <c r="G57" s="240">
        <f>G58+G60+G63</f>
        <v>357380.92</v>
      </c>
      <c r="H57" s="47"/>
    </row>
    <row r="58" spans="1:8" ht="53.25" customHeight="1">
      <c r="A58" s="240" t="s">
        <v>302</v>
      </c>
      <c r="B58" s="66" t="s">
        <v>207</v>
      </c>
      <c r="C58" s="66" t="s">
        <v>167</v>
      </c>
      <c r="D58" s="66" t="s">
        <v>26</v>
      </c>
      <c r="E58" s="66" t="s">
        <v>187</v>
      </c>
      <c r="F58" s="66" t="s">
        <v>168</v>
      </c>
      <c r="G58" s="240">
        <f>G59</f>
        <v>74552.64</v>
      </c>
      <c r="H58" s="47"/>
    </row>
    <row r="59" spans="1:8" ht="34.5" customHeight="1">
      <c r="A59" s="240" t="s">
        <v>149</v>
      </c>
      <c r="B59" s="243" t="s">
        <v>207</v>
      </c>
      <c r="C59" s="66" t="s">
        <v>167</v>
      </c>
      <c r="D59" s="66" t="s">
        <v>26</v>
      </c>
      <c r="E59" s="66" t="s">
        <v>187</v>
      </c>
      <c r="F59" s="66" t="s">
        <v>319</v>
      </c>
      <c r="G59" s="240">
        <v>74552.64</v>
      </c>
      <c r="H59" s="47"/>
    </row>
    <row r="60" spans="1:8" ht="35.25" customHeight="1">
      <c r="A60" s="240" t="s">
        <v>427</v>
      </c>
      <c r="B60" s="243" t="s">
        <v>207</v>
      </c>
      <c r="C60" s="66" t="s">
        <v>167</v>
      </c>
      <c r="D60" s="66" t="s">
        <v>26</v>
      </c>
      <c r="E60" s="66" t="s">
        <v>426</v>
      </c>
      <c r="F60" s="66" t="s">
        <v>168</v>
      </c>
      <c r="G60" s="240">
        <f>G61+G62</f>
        <v>250505.05</v>
      </c>
      <c r="H60" s="47"/>
    </row>
    <row r="61" spans="1:8" ht="33.75" customHeight="1">
      <c r="A61" s="240" t="s">
        <v>149</v>
      </c>
      <c r="B61" s="243" t="s">
        <v>207</v>
      </c>
      <c r="C61" s="66" t="s">
        <v>167</v>
      </c>
      <c r="D61" s="66" t="s">
        <v>26</v>
      </c>
      <c r="E61" s="66" t="s">
        <v>426</v>
      </c>
      <c r="F61" s="66" t="s">
        <v>319</v>
      </c>
      <c r="G61" s="240">
        <v>217505.05</v>
      </c>
      <c r="H61" s="47"/>
    </row>
    <row r="62" spans="1:8" ht="20.25" customHeight="1">
      <c r="A62" s="240" t="s">
        <v>363</v>
      </c>
      <c r="B62" s="243" t="s">
        <v>207</v>
      </c>
      <c r="C62" s="66" t="s">
        <v>167</v>
      </c>
      <c r="D62" s="66" t="s">
        <v>26</v>
      </c>
      <c r="E62" s="66" t="s">
        <v>426</v>
      </c>
      <c r="F62" s="66" t="s">
        <v>362</v>
      </c>
      <c r="G62" s="240">
        <v>33000</v>
      </c>
      <c r="H62" s="47"/>
    </row>
    <row r="63" spans="1:8" ht="38.25" customHeight="1">
      <c r="A63" s="240" t="s">
        <v>429</v>
      </c>
      <c r="B63" s="243" t="s">
        <v>207</v>
      </c>
      <c r="C63" s="66" t="s">
        <v>167</v>
      </c>
      <c r="D63" s="66" t="s">
        <v>26</v>
      </c>
      <c r="E63" s="66" t="s">
        <v>428</v>
      </c>
      <c r="F63" s="66" t="s">
        <v>168</v>
      </c>
      <c r="G63" s="240">
        <f>G64</f>
        <v>32323.23</v>
      </c>
      <c r="H63" s="47"/>
    </row>
    <row r="64" spans="1:8" ht="39" customHeight="1">
      <c r="A64" s="240" t="s">
        <v>149</v>
      </c>
      <c r="B64" s="243" t="s">
        <v>207</v>
      </c>
      <c r="C64" s="66" t="s">
        <v>167</v>
      </c>
      <c r="D64" s="66" t="s">
        <v>26</v>
      </c>
      <c r="E64" s="66" t="s">
        <v>428</v>
      </c>
      <c r="F64" s="66" t="s">
        <v>319</v>
      </c>
      <c r="G64" s="240">
        <v>32323.23</v>
      </c>
      <c r="H64" s="47"/>
    </row>
    <row r="65" spans="1:8" ht="24.75" customHeight="1">
      <c r="A65" s="197" t="s">
        <v>152</v>
      </c>
      <c r="B65" s="164" t="s">
        <v>207</v>
      </c>
      <c r="C65" s="164" t="s">
        <v>169</v>
      </c>
      <c r="D65" s="164" t="s">
        <v>165</v>
      </c>
      <c r="E65" s="164" t="s">
        <v>179</v>
      </c>
      <c r="F65" s="164" t="s">
        <v>168</v>
      </c>
      <c r="G65" s="197">
        <f>G66+G75</f>
        <v>2683000</v>
      </c>
      <c r="H65" s="47"/>
    </row>
    <row r="66" spans="1:8" ht="27" customHeight="1">
      <c r="A66" s="239" t="s">
        <v>5</v>
      </c>
      <c r="B66" s="243" t="s">
        <v>207</v>
      </c>
      <c r="C66" s="71" t="s">
        <v>169</v>
      </c>
      <c r="D66" s="71" t="s">
        <v>172</v>
      </c>
      <c r="E66" s="71" t="s">
        <v>179</v>
      </c>
      <c r="F66" s="71" t="s">
        <v>168</v>
      </c>
      <c r="G66" s="239">
        <f>G71+G67</f>
        <v>2546500</v>
      </c>
      <c r="H66" s="47"/>
    </row>
    <row r="67" spans="1:8" ht="54" customHeight="1">
      <c r="A67" s="240" t="s">
        <v>381</v>
      </c>
      <c r="B67" s="248" t="s">
        <v>207</v>
      </c>
      <c r="C67" s="66" t="s">
        <v>169</v>
      </c>
      <c r="D67" s="66" t="s">
        <v>172</v>
      </c>
      <c r="E67" s="66" t="s">
        <v>373</v>
      </c>
      <c r="F67" s="66" t="s">
        <v>168</v>
      </c>
      <c r="G67" s="240">
        <f>G68</f>
        <v>30000</v>
      </c>
      <c r="H67" s="47"/>
    </row>
    <row r="68" spans="1:8" ht="35.25" customHeight="1">
      <c r="A68" s="240" t="s">
        <v>375</v>
      </c>
      <c r="B68" s="243" t="s">
        <v>207</v>
      </c>
      <c r="C68" s="66" t="s">
        <v>169</v>
      </c>
      <c r="D68" s="66" t="s">
        <v>172</v>
      </c>
      <c r="E68" s="66" t="s">
        <v>374</v>
      </c>
      <c r="F68" s="66" t="s">
        <v>168</v>
      </c>
      <c r="G68" s="240">
        <f>G69</f>
        <v>30000</v>
      </c>
      <c r="H68" s="47"/>
    </row>
    <row r="69" spans="1:8" ht="37.5" customHeight="1">
      <c r="A69" s="240" t="s">
        <v>377</v>
      </c>
      <c r="B69" s="66" t="s">
        <v>207</v>
      </c>
      <c r="C69" s="66" t="s">
        <v>169</v>
      </c>
      <c r="D69" s="66" t="s">
        <v>172</v>
      </c>
      <c r="E69" s="66" t="s">
        <v>376</v>
      </c>
      <c r="F69" s="66" t="s">
        <v>168</v>
      </c>
      <c r="G69" s="240">
        <f>G70</f>
        <v>30000</v>
      </c>
      <c r="H69" s="53"/>
    </row>
    <row r="70" spans="1:8" ht="33" customHeight="1">
      <c r="A70" s="240" t="s">
        <v>149</v>
      </c>
      <c r="B70" s="243" t="s">
        <v>207</v>
      </c>
      <c r="C70" s="66" t="s">
        <v>169</v>
      </c>
      <c r="D70" s="66" t="s">
        <v>172</v>
      </c>
      <c r="E70" s="66" t="s">
        <v>376</v>
      </c>
      <c r="F70" s="66" t="s">
        <v>319</v>
      </c>
      <c r="G70" s="240">
        <v>30000</v>
      </c>
      <c r="H70" s="53"/>
    </row>
    <row r="71" spans="1:8" ht="63" customHeight="1">
      <c r="A71" s="240" t="s">
        <v>290</v>
      </c>
      <c r="B71" s="243" t="s">
        <v>207</v>
      </c>
      <c r="C71" s="66" t="s">
        <v>169</v>
      </c>
      <c r="D71" s="66" t="s">
        <v>172</v>
      </c>
      <c r="E71" s="66" t="s">
        <v>185</v>
      </c>
      <c r="F71" s="66" t="s">
        <v>168</v>
      </c>
      <c r="G71" s="240">
        <f>G72</f>
        <v>2516500</v>
      </c>
      <c r="H71" s="53"/>
    </row>
    <row r="72" spans="1:8" ht="62.25" customHeight="1">
      <c r="A72" s="240" t="s">
        <v>291</v>
      </c>
      <c r="B72" s="243" t="s">
        <v>207</v>
      </c>
      <c r="C72" s="66" t="s">
        <v>169</v>
      </c>
      <c r="D72" s="66" t="s">
        <v>172</v>
      </c>
      <c r="E72" s="66" t="s">
        <v>184</v>
      </c>
      <c r="F72" s="66" t="s">
        <v>168</v>
      </c>
      <c r="G72" s="240">
        <f>G73</f>
        <v>2516500</v>
      </c>
      <c r="H72" s="53"/>
    </row>
    <row r="73" spans="1:8" ht="48.75" customHeight="1">
      <c r="A73" s="240" t="s">
        <v>304</v>
      </c>
      <c r="B73" s="243" t="s">
        <v>207</v>
      </c>
      <c r="C73" s="66" t="s">
        <v>169</v>
      </c>
      <c r="D73" s="66" t="s">
        <v>172</v>
      </c>
      <c r="E73" s="66" t="s">
        <v>6</v>
      </c>
      <c r="F73" s="66" t="s">
        <v>168</v>
      </c>
      <c r="G73" s="240">
        <f>G74</f>
        <v>2516500</v>
      </c>
      <c r="H73" s="53"/>
    </row>
    <row r="74" spans="1:8" ht="33.75" customHeight="1">
      <c r="A74" s="240" t="s">
        <v>149</v>
      </c>
      <c r="B74" s="243" t="s">
        <v>207</v>
      </c>
      <c r="C74" s="66" t="s">
        <v>169</v>
      </c>
      <c r="D74" s="66" t="s">
        <v>172</v>
      </c>
      <c r="E74" s="66" t="s">
        <v>6</v>
      </c>
      <c r="F74" s="66" t="s">
        <v>319</v>
      </c>
      <c r="G74" s="240">
        <v>2516500</v>
      </c>
      <c r="H74" s="47"/>
    </row>
    <row r="75" spans="1:8" ht="18.75" customHeight="1">
      <c r="A75" s="194" t="s">
        <v>403</v>
      </c>
      <c r="B75" s="247" t="s">
        <v>207</v>
      </c>
      <c r="C75" s="71" t="s">
        <v>169</v>
      </c>
      <c r="D75" s="71" t="s">
        <v>402</v>
      </c>
      <c r="E75" s="71" t="s">
        <v>179</v>
      </c>
      <c r="F75" s="71" t="s">
        <v>168</v>
      </c>
      <c r="G75" s="240">
        <f>G80+G76</f>
        <v>136500</v>
      </c>
      <c r="H75" s="47"/>
    </row>
    <row r="76" spans="1:8" ht="36" customHeight="1">
      <c r="A76" s="192" t="s">
        <v>564</v>
      </c>
      <c r="B76" s="243" t="s">
        <v>207</v>
      </c>
      <c r="C76" s="66" t="s">
        <v>169</v>
      </c>
      <c r="D76" s="66" t="s">
        <v>402</v>
      </c>
      <c r="E76" s="66" t="s">
        <v>478</v>
      </c>
      <c r="F76" s="66" t="s">
        <v>168</v>
      </c>
      <c r="G76" s="240">
        <f>G77</f>
        <v>116500</v>
      </c>
      <c r="H76" s="47"/>
    </row>
    <row r="77" spans="1:8" ht="18" customHeight="1">
      <c r="A77" s="192" t="s">
        <v>479</v>
      </c>
      <c r="B77" s="243" t="s">
        <v>207</v>
      </c>
      <c r="C77" s="66" t="s">
        <v>169</v>
      </c>
      <c r="D77" s="66" t="s">
        <v>402</v>
      </c>
      <c r="E77" s="66" t="s">
        <v>481</v>
      </c>
      <c r="F77" s="66" t="s">
        <v>168</v>
      </c>
      <c r="G77" s="240">
        <f>G78</f>
        <v>116500</v>
      </c>
      <c r="H77" s="47"/>
    </row>
    <row r="78" spans="1:8" ht="40.5" customHeight="1">
      <c r="A78" s="192" t="s">
        <v>480</v>
      </c>
      <c r="B78" s="243" t="s">
        <v>207</v>
      </c>
      <c r="C78" s="66" t="s">
        <v>169</v>
      </c>
      <c r="D78" s="66" t="s">
        <v>402</v>
      </c>
      <c r="E78" s="66" t="s">
        <v>482</v>
      </c>
      <c r="F78" s="66" t="s">
        <v>168</v>
      </c>
      <c r="G78" s="240">
        <f>G79</f>
        <v>116500</v>
      </c>
      <c r="H78" s="47"/>
    </row>
    <row r="79" spans="1:8" ht="33.75" customHeight="1">
      <c r="A79" s="240" t="s">
        <v>149</v>
      </c>
      <c r="B79" s="243" t="s">
        <v>207</v>
      </c>
      <c r="C79" s="66" t="s">
        <v>169</v>
      </c>
      <c r="D79" s="66" t="s">
        <v>402</v>
      </c>
      <c r="E79" s="66" t="s">
        <v>482</v>
      </c>
      <c r="F79" s="66" t="s">
        <v>319</v>
      </c>
      <c r="G79" s="240">
        <v>116500</v>
      </c>
      <c r="H79" s="47"/>
    </row>
    <row r="80" spans="1:8" ht="69" customHeight="1">
      <c r="A80" s="192" t="s">
        <v>404</v>
      </c>
      <c r="B80" s="243" t="s">
        <v>207</v>
      </c>
      <c r="C80" s="66" t="s">
        <v>169</v>
      </c>
      <c r="D80" s="66" t="s">
        <v>402</v>
      </c>
      <c r="E80" s="66" t="s">
        <v>185</v>
      </c>
      <c r="F80" s="66" t="s">
        <v>168</v>
      </c>
      <c r="G80" s="240">
        <f>G81</f>
        <v>20000</v>
      </c>
      <c r="H80" s="47"/>
    </row>
    <row r="81" spans="1:8" ht="64.5" customHeight="1">
      <c r="A81" s="192" t="s">
        <v>399</v>
      </c>
      <c r="B81" s="243" t="s">
        <v>207</v>
      </c>
      <c r="C81" s="66" t="s">
        <v>169</v>
      </c>
      <c r="D81" s="66" t="s">
        <v>402</v>
      </c>
      <c r="E81" s="66" t="s">
        <v>184</v>
      </c>
      <c r="F81" s="66" t="s">
        <v>168</v>
      </c>
      <c r="G81" s="240">
        <f>G82+G84</f>
        <v>20000</v>
      </c>
      <c r="H81" s="47"/>
    </row>
    <row r="82" spans="1:8" ht="42" customHeight="1">
      <c r="A82" s="192" t="s">
        <v>406</v>
      </c>
      <c r="B82" s="243" t="s">
        <v>207</v>
      </c>
      <c r="C82" s="66" t="s">
        <v>169</v>
      </c>
      <c r="D82" s="66" t="s">
        <v>402</v>
      </c>
      <c r="E82" s="66" t="s">
        <v>405</v>
      </c>
      <c r="F82" s="66" t="s">
        <v>168</v>
      </c>
      <c r="G82" s="240">
        <f>G83</f>
        <v>5000</v>
      </c>
      <c r="H82" s="47"/>
    </row>
    <row r="83" spans="1:8" ht="39" customHeight="1">
      <c r="A83" s="192" t="s">
        <v>149</v>
      </c>
      <c r="B83" s="243" t="s">
        <v>207</v>
      </c>
      <c r="C83" s="66" t="s">
        <v>169</v>
      </c>
      <c r="D83" s="66" t="s">
        <v>402</v>
      </c>
      <c r="E83" s="66" t="s">
        <v>405</v>
      </c>
      <c r="F83" s="66" t="s">
        <v>319</v>
      </c>
      <c r="G83" s="240">
        <v>5000</v>
      </c>
      <c r="H83" s="47"/>
    </row>
    <row r="84" spans="1:8" ht="36.75" customHeight="1">
      <c r="A84" s="192" t="s">
        <v>562</v>
      </c>
      <c r="B84" s="243" t="s">
        <v>207</v>
      </c>
      <c r="C84" s="66" t="s">
        <v>169</v>
      </c>
      <c r="D84" s="66" t="s">
        <v>402</v>
      </c>
      <c r="E84" s="66" t="s">
        <v>561</v>
      </c>
      <c r="F84" s="66" t="s">
        <v>168</v>
      </c>
      <c r="G84" s="240">
        <f>G85</f>
        <v>15000</v>
      </c>
      <c r="H84" s="47"/>
    </row>
    <row r="85" spans="1:8" ht="45" customHeight="1">
      <c r="A85" s="192" t="s">
        <v>149</v>
      </c>
      <c r="B85" s="243" t="s">
        <v>207</v>
      </c>
      <c r="C85" s="66" t="s">
        <v>169</v>
      </c>
      <c r="D85" s="66" t="s">
        <v>402</v>
      </c>
      <c r="E85" s="66" t="s">
        <v>561</v>
      </c>
      <c r="F85" s="66" t="s">
        <v>319</v>
      </c>
      <c r="G85" s="240">
        <v>15000</v>
      </c>
      <c r="H85" s="47"/>
    </row>
    <row r="86" spans="1:8" ht="18.75" customHeight="1">
      <c r="A86" s="197" t="s">
        <v>154</v>
      </c>
      <c r="B86" s="164" t="s">
        <v>207</v>
      </c>
      <c r="C86" s="164" t="s">
        <v>170</v>
      </c>
      <c r="D86" s="164" t="s">
        <v>165</v>
      </c>
      <c r="E86" s="164" t="s">
        <v>179</v>
      </c>
      <c r="F86" s="164" t="s">
        <v>168</v>
      </c>
      <c r="G86" s="197">
        <f>G87+G108</f>
        <v>1827809.06</v>
      </c>
      <c r="H86" s="47"/>
    </row>
    <row r="87" spans="1:8" ht="18.75" customHeight="1">
      <c r="A87" s="239" t="s">
        <v>155</v>
      </c>
      <c r="B87" s="243" t="s">
        <v>207</v>
      </c>
      <c r="C87" s="71" t="s">
        <v>170</v>
      </c>
      <c r="D87" s="71" t="s">
        <v>166</v>
      </c>
      <c r="E87" s="71" t="s">
        <v>179</v>
      </c>
      <c r="F87" s="71" t="s">
        <v>168</v>
      </c>
      <c r="G87" s="239">
        <f>G91+G101+G88</f>
        <v>1044162.7999999999</v>
      </c>
      <c r="H87" s="47"/>
    </row>
    <row r="88" spans="1:8" ht="56.25" customHeight="1">
      <c r="A88" s="219" t="s">
        <v>563</v>
      </c>
      <c r="B88" s="66" t="s">
        <v>207</v>
      </c>
      <c r="C88" s="66" t="s">
        <v>170</v>
      </c>
      <c r="D88" s="66" t="s">
        <v>166</v>
      </c>
      <c r="E88" s="66" t="s">
        <v>487</v>
      </c>
      <c r="F88" s="66" t="s">
        <v>168</v>
      </c>
      <c r="G88" s="240">
        <f>G89</f>
        <v>8633.32</v>
      </c>
      <c r="H88" s="47"/>
    </row>
    <row r="89" spans="1:8" ht="38.25" customHeight="1">
      <c r="A89" s="219" t="s">
        <v>489</v>
      </c>
      <c r="B89" s="243" t="s">
        <v>207</v>
      </c>
      <c r="C89" s="66" t="s">
        <v>170</v>
      </c>
      <c r="D89" s="66" t="s">
        <v>166</v>
      </c>
      <c r="E89" s="66" t="s">
        <v>490</v>
      </c>
      <c r="F89" s="66" t="s">
        <v>168</v>
      </c>
      <c r="G89" s="240">
        <f>G90</f>
        <v>8633.32</v>
      </c>
      <c r="H89" s="47"/>
    </row>
    <row r="90" spans="1:8" ht="15.75" customHeight="1">
      <c r="A90" s="192" t="s">
        <v>149</v>
      </c>
      <c r="B90" s="247" t="s">
        <v>207</v>
      </c>
      <c r="C90" s="66" t="s">
        <v>170</v>
      </c>
      <c r="D90" s="66" t="s">
        <v>166</v>
      </c>
      <c r="E90" s="66" t="s">
        <v>490</v>
      </c>
      <c r="F90" s="66" t="s">
        <v>319</v>
      </c>
      <c r="G90" s="240">
        <v>8633.32</v>
      </c>
      <c r="H90" s="47"/>
    </row>
    <row r="91" spans="1:8" ht="36" customHeight="1">
      <c r="A91" s="240" t="s">
        <v>431</v>
      </c>
      <c r="B91" s="243" t="s">
        <v>207</v>
      </c>
      <c r="C91" s="66" t="s">
        <v>170</v>
      </c>
      <c r="D91" s="66" t="s">
        <v>166</v>
      </c>
      <c r="E91" s="66" t="s">
        <v>430</v>
      </c>
      <c r="F91" s="66" t="s">
        <v>168</v>
      </c>
      <c r="G91" s="240">
        <f>G92</f>
        <v>504500</v>
      </c>
      <c r="H91" s="47"/>
    </row>
    <row r="92" spans="1:8" ht="19.5" customHeight="1">
      <c r="A92" s="240" t="s">
        <v>432</v>
      </c>
      <c r="B92" s="243" t="s">
        <v>207</v>
      </c>
      <c r="C92" s="66" t="s">
        <v>170</v>
      </c>
      <c r="D92" s="66" t="s">
        <v>166</v>
      </c>
      <c r="E92" s="66" t="s">
        <v>433</v>
      </c>
      <c r="F92" s="66" t="s">
        <v>168</v>
      </c>
      <c r="G92" s="240">
        <f>G100+G93+G95+G97</f>
        <v>504500</v>
      </c>
      <c r="H92" s="47"/>
    </row>
    <row r="93" spans="1:8" ht="18" customHeight="1">
      <c r="A93" s="240" t="s">
        <v>558</v>
      </c>
      <c r="B93" s="243" t="s">
        <v>207</v>
      </c>
      <c r="C93" s="66" t="s">
        <v>170</v>
      </c>
      <c r="D93" s="66" t="s">
        <v>166</v>
      </c>
      <c r="E93" s="66" t="s">
        <v>557</v>
      </c>
      <c r="F93" s="66" t="s">
        <v>168</v>
      </c>
      <c r="G93" s="240">
        <f>G94</f>
        <v>14000</v>
      </c>
      <c r="H93" s="47"/>
    </row>
    <row r="94" spans="1:8" ht="42" customHeight="1">
      <c r="A94" s="192" t="s">
        <v>149</v>
      </c>
      <c r="B94" s="66" t="s">
        <v>207</v>
      </c>
      <c r="C94" s="66" t="s">
        <v>170</v>
      </c>
      <c r="D94" s="66" t="s">
        <v>166</v>
      </c>
      <c r="E94" s="66" t="s">
        <v>557</v>
      </c>
      <c r="F94" s="66" t="s">
        <v>319</v>
      </c>
      <c r="G94" s="240">
        <v>14000</v>
      </c>
      <c r="H94" s="47"/>
    </row>
    <row r="95" spans="1:8" ht="21.75" customHeight="1">
      <c r="A95" s="192" t="s">
        <v>560</v>
      </c>
      <c r="B95" s="243" t="s">
        <v>207</v>
      </c>
      <c r="C95" s="66" t="s">
        <v>170</v>
      </c>
      <c r="D95" s="66" t="s">
        <v>166</v>
      </c>
      <c r="E95" s="66" t="s">
        <v>559</v>
      </c>
      <c r="F95" s="66" t="s">
        <v>168</v>
      </c>
      <c r="G95" s="240">
        <f>G96</f>
        <v>40000</v>
      </c>
      <c r="H95" s="47"/>
    </row>
    <row r="96" spans="1:8" ht="33" customHeight="1">
      <c r="A96" s="192" t="s">
        <v>149</v>
      </c>
      <c r="B96" s="243" t="s">
        <v>207</v>
      </c>
      <c r="C96" s="66" t="s">
        <v>170</v>
      </c>
      <c r="D96" s="66" t="s">
        <v>166</v>
      </c>
      <c r="E96" s="66" t="s">
        <v>559</v>
      </c>
      <c r="F96" s="66" t="s">
        <v>319</v>
      </c>
      <c r="G96" s="240">
        <v>40000</v>
      </c>
      <c r="H96" s="47"/>
    </row>
    <row r="97" spans="1:8" ht="33" customHeight="1">
      <c r="A97" s="192" t="s">
        <v>577</v>
      </c>
      <c r="B97" s="243" t="s">
        <v>207</v>
      </c>
      <c r="C97" s="66" t="s">
        <v>170</v>
      </c>
      <c r="D97" s="66" t="s">
        <v>166</v>
      </c>
      <c r="E97" s="66" t="s">
        <v>576</v>
      </c>
      <c r="F97" s="66" t="s">
        <v>168</v>
      </c>
      <c r="G97" s="240">
        <f>G98</f>
        <v>450000</v>
      </c>
      <c r="H97" s="47"/>
    </row>
    <row r="98" spans="1:8" ht="33" customHeight="1">
      <c r="A98" s="192" t="s">
        <v>149</v>
      </c>
      <c r="B98" s="243" t="s">
        <v>207</v>
      </c>
      <c r="C98" s="66" t="s">
        <v>170</v>
      </c>
      <c r="D98" s="66" t="s">
        <v>166</v>
      </c>
      <c r="E98" s="66" t="s">
        <v>576</v>
      </c>
      <c r="F98" s="66" t="s">
        <v>319</v>
      </c>
      <c r="G98" s="240">
        <v>450000</v>
      </c>
      <c r="H98" s="47"/>
    </row>
    <row r="99" spans="1:8" ht="33" customHeight="1">
      <c r="A99" s="240" t="s">
        <v>435</v>
      </c>
      <c r="B99" s="248" t="s">
        <v>207</v>
      </c>
      <c r="C99" s="66" t="s">
        <v>170</v>
      </c>
      <c r="D99" s="66" t="s">
        <v>166</v>
      </c>
      <c r="E99" s="66" t="s">
        <v>434</v>
      </c>
      <c r="F99" s="66" t="s">
        <v>168</v>
      </c>
      <c r="G99" s="240">
        <f>G100</f>
        <v>500</v>
      </c>
      <c r="H99" s="47"/>
    </row>
    <row r="100" spans="1:8" ht="34.5" customHeight="1">
      <c r="A100" s="192" t="s">
        <v>149</v>
      </c>
      <c r="B100" s="166" t="s">
        <v>207</v>
      </c>
      <c r="C100" s="66" t="s">
        <v>170</v>
      </c>
      <c r="D100" s="66" t="s">
        <v>166</v>
      </c>
      <c r="E100" s="66" t="s">
        <v>434</v>
      </c>
      <c r="F100" s="66" t="s">
        <v>319</v>
      </c>
      <c r="G100" s="240">
        <v>500</v>
      </c>
      <c r="H100" s="47"/>
    </row>
    <row r="101" spans="1:8" ht="70.5" customHeight="1">
      <c r="A101" s="240" t="s">
        <v>290</v>
      </c>
      <c r="B101" s="166" t="s">
        <v>207</v>
      </c>
      <c r="C101" s="66" t="s">
        <v>170</v>
      </c>
      <c r="D101" s="66" t="s">
        <v>166</v>
      </c>
      <c r="E101" s="66" t="s">
        <v>185</v>
      </c>
      <c r="F101" s="66" t="s">
        <v>168</v>
      </c>
      <c r="G101" s="240">
        <f>G102</f>
        <v>531029.48</v>
      </c>
      <c r="H101" s="47"/>
    </row>
    <row r="102" spans="1:8" ht="21" customHeight="1">
      <c r="A102" s="240" t="s">
        <v>155</v>
      </c>
      <c r="B102" s="250" t="s">
        <v>207</v>
      </c>
      <c r="C102" s="66" t="s">
        <v>170</v>
      </c>
      <c r="D102" s="66" t="s">
        <v>166</v>
      </c>
      <c r="E102" s="66" t="s">
        <v>189</v>
      </c>
      <c r="F102" s="66" t="s">
        <v>168</v>
      </c>
      <c r="G102" s="240">
        <f>G103+G105</f>
        <v>531029.48</v>
      </c>
      <c r="H102" s="47"/>
    </row>
    <row r="103" spans="1:8" ht="69" customHeight="1">
      <c r="A103" s="240" t="s">
        <v>305</v>
      </c>
      <c r="B103" s="250" t="s">
        <v>207</v>
      </c>
      <c r="C103" s="66" t="s">
        <v>170</v>
      </c>
      <c r="D103" s="66" t="s">
        <v>166</v>
      </c>
      <c r="E103" s="66" t="s">
        <v>194</v>
      </c>
      <c r="F103" s="66" t="s">
        <v>168</v>
      </c>
      <c r="G103" s="240">
        <f>G104</f>
        <v>2829.48</v>
      </c>
      <c r="H103" s="47"/>
    </row>
    <row r="104" spans="1:8" ht="53.25" customHeight="1" thickBot="1">
      <c r="A104" s="240" t="s">
        <v>306</v>
      </c>
      <c r="B104" s="249" t="s">
        <v>207</v>
      </c>
      <c r="C104" s="66" t="s">
        <v>170</v>
      </c>
      <c r="D104" s="66" t="s">
        <v>166</v>
      </c>
      <c r="E104" s="66" t="s">
        <v>194</v>
      </c>
      <c r="F104" s="66" t="s">
        <v>27</v>
      </c>
      <c r="G104" s="240">
        <v>2829.48</v>
      </c>
      <c r="H104" s="47"/>
    </row>
    <row r="105" spans="1:8" ht="15" customHeight="1" thickBot="1">
      <c r="A105" s="240" t="s">
        <v>379</v>
      </c>
      <c r="B105" s="251" t="s">
        <v>207</v>
      </c>
      <c r="C105" s="66" t="s">
        <v>170</v>
      </c>
      <c r="D105" s="66" t="s">
        <v>166</v>
      </c>
      <c r="E105" s="66" t="s">
        <v>378</v>
      </c>
      <c r="F105" s="66" t="s">
        <v>168</v>
      </c>
      <c r="G105" s="240">
        <f>G106+G107</f>
        <v>528200</v>
      </c>
      <c r="H105" s="47"/>
    </row>
    <row r="106" spans="1:8" ht="38.25" customHeight="1" thickBot="1">
      <c r="A106" s="240" t="s">
        <v>149</v>
      </c>
      <c r="B106" s="251" t="s">
        <v>207</v>
      </c>
      <c r="C106" s="66" t="s">
        <v>170</v>
      </c>
      <c r="D106" s="66" t="s">
        <v>166</v>
      </c>
      <c r="E106" s="66" t="s">
        <v>378</v>
      </c>
      <c r="F106" s="66" t="s">
        <v>319</v>
      </c>
      <c r="G106" s="240">
        <v>478200</v>
      </c>
      <c r="H106" s="47"/>
    </row>
    <row r="107" spans="1:8" ht="20.25" customHeight="1" thickBot="1">
      <c r="A107" s="240" t="s">
        <v>453</v>
      </c>
      <c r="B107" s="251" t="s">
        <v>207</v>
      </c>
      <c r="C107" s="66" t="s">
        <v>170</v>
      </c>
      <c r="D107" s="66" t="s">
        <v>166</v>
      </c>
      <c r="E107" s="66" t="s">
        <v>378</v>
      </c>
      <c r="F107" s="66" t="s">
        <v>452</v>
      </c>
      <c r="G107" s="240">
        <v>50000</v>
      </c>
      <c r="H107" s="47"/>
    </row>
    <row r="108" spans="1:8" ht="17.25" customHeight="1">
      <c r="A108" s="239" t="s">
        <v>157</v>
      </c>
      <c r="B108" s="253" t="s">
        <v>207</v>
      </c>
      <c r="C108" s="71" t="s">
        <v>170</v>
      </c>
      <c r="D108" s="71" t="s">
        <v>167</v>
      </c>
      <c r="E108" s="71" t="s">
        <v>179</v>
      </c>
      <c r="F108" s="71" t="s">
        <v>168</v>
      </c>
      <c r="G108" s="239">
        <f>G113+G117+G109</f>
        <v>783646.26</v>
      </c>
      <c r="H108" s="47"/>
    </row>
    <row r="109" spans="1:8" ht="56.25" customHeight="1">
      <c r="A109" s="219" t="s">
        <v>565</v>
      </c>
      <c r="B109" s="248" t="s">
        <v>207</v>
      </c>
      <c r="C109" s="66" t="s">
        <v>170</v>
      </c>
      <c r="D109" s="66" t="s">
        <v>167</v>
      </c>
      <c r="E109" s="66" t="s">
        <v>491</v>
      </c>
      <c r="F109" s="66" t="s">
        <v>168</v>
      </c>
      <c r="G109" s="240">
        <f>G110</f>
        <v>12144.65</v>
      </c>
      <c r="H109" s="47"/>
    </row>
    <row r="110" spans="1:8" ht="23.25" customHeight="1">
      <c r="A110" s="219" t="s">
        <v>492</v>
      </c>
      <c r="B110" s="166" t="s">
        <v>207</v>
      </c>
      <c r="C110" s="66" t="s">
        <v>170</v>
      </c>
      <c r="D110" s="66" t="s">
        <v>167</v>
      </c>
      <c r="E110" s="66" t="s">
        <v>494</v>
      </c>
      <c r="F110" s="66" t="s">
        <v>168</v>
      </c>
      <c r="G110" s="240">
        <f>G111</f>
        <v>12144.65</v>
      </c>
      <c r="H110" s="47"/>
    </row>
    <row r="111" spans="1:8" ht="34.5" customHeight="1">
      <c r="A111" s="219" t="s">
        <v>493</v>
      </c>
      <c r="B111" s="166" t="s">
        <v>207</v>
      </c>
      <c r="C111" s="66" t="s">
        <v>170</v>
      </c>
      <c r="D111" s="66" t="s">
        <v>167</v>
      </c>
      <c r="E111" s="66" t="s">
        <v>495</v>
      </c>
      <c r="F111" s="66" t="s">
        <v>168</v>
      </c>
      <c r="G111" s="240">
        <f>G112</f>
        <v>12144.65</v>
      </c>
      <c r="H111" s="47"/>
    </row>
    <row r="112" spans="1:8" ht="33" customHeight="1">
      <c r="A112" s="240" t="s">
        <v>149</v>
      </c>
      <c r="B112" s="166" t="s">
        <v>207</v>
      </c>
      <c r="C112" s="66" t="s">
        <v>170</v>
      </c>
      <c r="D112" s="66" t="s">
        <v>167</v>
      </c>
      <c r="E112" s="66" t="s">
        <v>495</v>
      </c>
      <c r="F112" s="66" t="s">
        <v>319</v>
      </c>
      <c r="G112" s="240">
        <v>12144.65</v>
      </c>
      <c r="H112" s="47"/>
    </row>
    <row r="113" spans="1:8" ht="51" customHeight="1">
      <c r="A113" s="219" t="s">
        <v>566</v>
      </c>
      <c r="B113" s="166" t="s">
        <v>207</v>
      </c>
      <c r="C113" s="66" t="s">
        <v>170</v>
      </c>
      <c r="D113" s="66" t="s">
        <v>167</v>
      </c>
      <c r="E113" s="66" t="s">
        <v>188</v>
      </c>
      <c r="F113" s="66" t="s">
        <v>168</v>
      </c>
      <c r="G113" s="240">
        <f>G115</f>
        <v>12000</v>
      </c>
      <c r="H113" s="47"/>
    </row>
    <row r="114" spans="1:8" ht="20.25" customHeight="1">
      <c r="A114" s="240" t="s">
        <v>366</v>
      </c>
      <c r="B114" s="166" t="s">
        <v>207</v>
      </c>
      <c r="C114" s="66" t="s">
        <v>170</v>
      </c>
      <c r="D114" s="66" t="s">
        <v>167</v>
      </c>
      <c r="E114" s="66" t="s">
        <v>365</v>
      </c>
      <c r="F114" s="66" t="s">
        <v>168</v>
      </c>
      <c r="G114" s="240">
        <f>G115</f>
        <v>12000</v>
      </c>
      <c r="H114" s="47"/>
    </row>
    <row r="115" spans="1:8" ht="33" customHeight="1">
      <c r="A115" s="240" t="s">
        <v>303</v>
      </c>
      <c r="B115" s="166" t="s">
        <v>207</v>
      </c>
      <c r="C115" s="244" t="s">
        <v>170</v>
      </c>
      <c r="D115" s="244" t="s">
        <v>167</v>
      </c>
      <c r="E115" s="66" t="s">
        <v>364</v>
      </c>
      <c r="F115" s="244" t="s">
        <v>168</v>
      </c>
      <c r="G115" s="240">
        <f>G116</f>
        <v>12000</v>
      </c>
      <c r="H115" s="47"/>
    </row>
    <row r="116" spans="1:8" ht="29.25" customHeight="1">
      <c r="A116" s="240" t="s">
        <v>149</v>
      </c>
      <c r="B116" s="66" t="s">
        <v>207</v>
      </c>
      <c r="C116" s="244" t="s">
        <v>170</v>
      </c>
      <c r="D116" s="244" t="s">
        <v>167</v>
      </c>
      <c r="E116" s="66" t="s">
        <v>364</v>
      </c>
      <c r="F116" s="244" t="s">
        <v>319</v>
      </c>
      <c r="G116" s="240">
        <v>12000</v>
      </c>
      <c r="H116" s="47"/>
    </row>
    <row r="117" spans="1:8" ht="72" customHeight="1">
      <c r="A117" s="240" t="s">
        <v>290</v>
      </c>
      <c r="B117" s="166" t="s">
        <v>207</v>
      </c>
      <c r="C117" s="66" t="s">
        <v>170</v>
      </c>
      <c r="D117" s="66" t="s">
        <v>167</v>
      </c>
      <c r="E117" s="66" t="s">
        <v>185</v>
      </c>
      <c r="F117" s="66" t="s">
        <v>168</v>
      </c>
      <c r="G117" s="240">
        <f>G118</f>
        <v>759501.61</v>
      </c>
      <c r="H117" s="53"/>
    </row>
    <row r="118" spans="1:8" ht="17.25" customHeight="1">
      <c r="A118" s="240" t="s">
        <v>156</v>
      </c>
      <c r="B118" s="248" t="s">
        <v>207</v>
      </c>
      <c r="C118" s="66" t="s">
        <v>170</v>
      </c>
      <c r="D118" s="66" t="s">
        <v>167</v>
      </c>
      <c r="E118" s="66" t="s">
        <v>190</v>
      </c>
      <c r="F118" s="66" t="s">
        <v>168</v>
      </c>
      <c r="G118" s="240">
        <f>G119</f>
        <v>759501.61</v>
      </c>
      <c r="H118" s="47"/>
    </row>
    <row r="119" spans="1:8" ht="21" customHeight="1">
      <c r="A119" s="240" t="s">
        <v>157</v>
      </c>
      <c r="B119" s="166" t="s">
        <v>207</v>
      </c>
      <c r="C119" s="66" t="s">
        <v>170</v>
      </c>
      <c r="D119" s="66" t="s">
        <v>167</v>
      </c>
      <c r="E119" s="66" t="s">
        <v>197</v>
      </c>
      <c r="F119" s="66" t="s">
        <v>168</v>
      </c>
      <c r="G119" s="240">
        <f>G120+G124+G122</f>
        <v>759501.61</v>
      </c>
      <c r="H119" s="47"/>
    </row>
    <row r="120" spans="1:8" ht="27" customHeight="1">
      <c r="A120" s="240" t="s">
        <v>307</v>
      </c>
      <c r="B120" s="166" t="s">
        <v>207</v>
      </c>
      <c r="C120" s="66" t="s">
        <v>170</v>
      </c>
      <c r="D120" s="66" t="s">
        <v>167</v>
      </c>
      <c r="E120" s="66" t="s">
        <v>196</v>
      </c>
      <c r="F120" s="66" t="s">
        <v>168</v>
      </c>
      <c r="G120" s="240">
        <f>G121</f>
        <v>212041.53</v>
      </c>
      <c r="H120" s="47"/>
    </row>
    <row r="121" spans="1:8" ht="36.75" customHeight="1">
      <c r="A121" s="240" t="s">
        <v>149</v>
      </c>
      <c r="B121" s="166" t="s">
        <v>207</v>
      </c>
      <c r="C121" s="66" t="s">
        <v>170</v>
      </c>
      <c r="D121" s="66" t="s">
        <v>167</v>
      </c>
      <c r="E121" s="66" t="s">
        <v>196</v>
      </c>
      <c r="F121" s="66" t="s">
        <v>319</v>
      </c>
      <c r="G121" s="240">
        <v>212041.53</v>
      </c>
      <c r="H121" s="47"/>
    </row>
    <row r="122" spans="1:8" ht="25.5" customHeight="1">
      <c r="A122" s="240" t="s">
        <v>368</v>
      </c>
      <c r="B122" s="166" t="s">
        <v>207</v>
      </c>
      <c r="C122" s="66" t="s">
        <v>170</v>
      </c>
      <c r="D122" s="66" t="s">
        <v>167</v>
      </c>
      <c r="E122" s="66" t="s">
        <v>367</v>
      </c>
      <c r="F122" s="66" t="s">
        <v>168</v>
      </c>
      <c r="G122" s="240">
        <f>G123</f>
        <v>30000</v>
      </c>
      <c r="H122" s="47"/>
    </row>
    <row r="123" spans="1:8" ht="41.25" customHeight="1">
      <c r="A123" s="240" t="s">
        <v>149</v>
      </c>
      <c r="B123" s="166" t="s">
        <v>207</v>
      </c>
      <c r="C123" s="66" t="s">
        <v>170</v>
      </c>
      <c r="D123" s="66" t="s">
        <v>167</v>
      </c>
      <c r="E123" s="66" t="s">
        <v>367</v>
      </c>
      <c r="F123" s="66" t="s">
        <v>319</v>
      </c>
      <c r="G123" s="240">
        <v>30000</v>
      </c>
      <c r="H123" s="47"/>
    </row>
    <row r="124" spans="1:8" ht="41.25" customHeight="1">
      <c r="A124" s="240" t="s">
        <v>158</v>
      </c>
      <c r="B124" s="166" t="s">
        <v>207</v>
      </c>
      <c r="C124" s="66" t="s">
        <v>170</v>
      </c>
      <c r="D124" s="66" t="s">
        <v>167</v>
      </c>
      <c r="E124" s="66" t="s">
        <v>195</v>
      </c>
      <c r="F124" s="66" t="s">
        <v>168</v>
      </c>
      <c r="G124" s="240">
        <f>G125+G126</f>
        <v>517460.08</v>
      </c>
      <c r="H124" s="47"/>
    </row>
    <row r="125" spans="1:8" ht="38.25" customHeight="1">
      <c r="A125" s="240" t="s">
        <v>149</v>
      </c>
      <c r="B125" s="166" t="s">
        <v>207</v>
      </c>
      <c r="C125" s="66" t="s">
        <v>170</v>
      </c>
      <c r="D125" s="66" t="s">
        <v>167</v>
      </c>
      <c r="E125" s="66" t="s">
        <v>195</v>
      </c>
      <c r="F125" s="66" t="s">
        <v>319</v>
      </c>
      <c r="G125" s="240">
        <v>502460.08</v>
      </c>
      <c r="H125" s="47"/>
    </row>
    <row r="126" spans="1:8" ht="26.25" customHeight="1">
      <c r="A126" s="240" t="s">
        <v>296</v>
      </c>
      <c r="B126" s="166" t="s">
        <v>207</v>
      </c>
      <c r="C126" s="66" t="s">
        <v>170</v>
      </c>
      <c r="D126" s="66" t="s">
        <v>167</v>
      </c>
      <c r="E126" s="66" t="s">
        <v>195</v>
      </c>
      <c r="F126" s="66" t="s">
        <v>320</v>
      </c>
      <c r="G126" s="240">
        <v>15000</v>
      </c>
      <c r="H126" s="47"/>
    </row>
    <row r="127" spans="1:8" ht="23.25" customHeight="1">
      <c r="A127" s="197" t="s">
        <v>159</v>
      </c>
      <c r="B127" s="164" t="s">
        <v>207</v>
      </c>
      <c r="C127" s="164" t="s">
        <v>171</v>
      </c>
      <c r="D127" s="164" t="s">
        <v>165</v>
      </c>
      <c r="E127" s="164" t="s">
        <v>179</v>
      </c>
      <c r="F127" s="164" t="s">
        <v>168</v>
      </c>
      <c r="G127" s="197">
        <f>G132+G142+G128</f>
        <v>4424647.470000001</v>
      </c>
      <c r="H127" s="47"/>
    </row>
    <row r="128" spans="1:8" ht="36.75" customHeight="1">
      <c r="A128" s="240" t="s">
        <v>579</v>
      </c>
      <c r="B128" s="66" t="s">
        <v>207</v>
      </c>
      <c r="C128" s="66" t="s">
        <v>171</v>
      </c>
      <c r="D128" s="66" t="s">
        <v>164</v>
      </c>
      <c r="E128" s="66" t="s">
        <v>578</v>
      </c>
      <c r="F128" s="66" t="s">
        <v>168</v>
      </c>
      <c r="G128" s="192">
        <f>G129</f>
        <v>31114.4</v>
      </c>
      <c r="H128" s="47"/>
    </row>
    <row r="129" spans="1:8" ht="34.5" customHeight="1">
      <c r="A129" s="240" t="s">
        <v>581</v>
      </c>
      <c r="B129" s="66" t="s">
        <v>207</v>
      </c>
      <c r="C129" s="66" t="s">
        <v>171</v>
      </c>
      <c r="D129" s="66" t="s">
        <v>164</v>
      </c>
      <c r="E129" s="66" t="s">
        <v>580</v>
      </c>
      <c r="F129" s="66" t="s">
        <v>168</v>
      </c>
      <c r="G129" s="192">
        <f>G130</f>
        <v>31114.4</v>
      </c>
      <c r="H129" s="47"/>
    </row>
    <row r="130" spans="1:8" ht="33.75" customHeight="1">
      <c r="A130" s="240" t="s">
        <v>583</v>
      </c>
      <c r="B130" s="66" t="s">
        <v>207</v>
      </c>
      <c r="C130" s="66" t="s">
        <v>171</v>
      </c>
      <c r="D130" s="66" t="s">
        <v>164</v>
      </c>
      <c r="E130" s="66" t="s">
        <v>582</v>
      </c>
      <c r="F130" s="66" t="s">
        <v>168</v>
      </c>
      <c r="G130" s="192">
        <f>G131</f>
        <v>31114.4</v>
      </c>
      <c r="H130" s="47"/>
    </row>
    <row r="131" spans="1:8" ht="23.25" customHeight="1">
      <c r="A131" s="240" t="s">
        <v>296</v>
      </c>
      <c r="B131" s="66" t="s">
        <v>207</v>
      </c>
      <c r="C131" s="66" t="s">
        <v>171</v>
      </c>
      <c r="D131" s="66" t="s">
        <v>164</v>
      </c>
      <c r="E131" s="66" t="s">
        <v>582</v>
      </c>
      <c r="F131" s="66" t="s">
        <v>320</v>
      </c>
      <c r="G131" s="192">
        <v>31114.4</v>
      </c>
      <c r="H131" s="47"/>
    </row>
    <row r="132" spans="1:8" ht="24" customHeight="1">
      <c r="A132" s="239" t="s">
        <v>160</v>
      </c>
      <c r="B132" s="166" t="s">
        <v>207</v>
      </c>
      <c r="C132" s="66" t="s">
        <v>171</v>
      </c>
      <c r="D132" s="66" t="s">
        <v>164</v>
      </c>
      <c r="E132" s="66" t="s">
        <v>179</v>
      </c>
      <c r="F132" s="66" t="s">
        <v>168</v>
      </c>
      <c r="G132" s="239">
        <f>G133</f>
        <v>3392533.0700000003</v>
      </c>
      <c r="H132" s="47"/>
    </row>
    <row r="133" spans="1:8" ht="69" customHeight="1">
      <c r="A133" s="240" t="s">
        <v>290</v>
      </c>
      <c r="B133" s="166" t="s">
        <v>207</v>
      </c>
      <c r="C133" s="66" t="s">
        <v>171</v>
      </c>
      <c r="D133" s="66" t="s">
        <v>164</v>
      </c>
      <c r="E133" s="66" t="s">
        <v>185</v>
      </c>
      <c r="F133" s="66" t="s">
        <v>168</v>
      </c>
      <c r="G133" s="240">
        <f>G134</f>
        <v>3392533.0700000003</v>
      </c>
      <c r="H133" s="47"/>
    </row>
    <row r="134" spans="1:8" ht="69.75" customHeight="1">
      <c r="A134" s="240" t="s">
        <v>291</v>
      </c>
      <c r="B134" s="166" t="s">
        <v>207</v>
      </c>
      <c r="C134" s="66" t="s">
        <v>171</v>
      </c>
      <c r="D134" s="66" t="s">
        <v>164</v>
      </c>
      <c r="E134" s="66" t="s">
        <v>184</v>
      </c>
      <c r="F134" s="66" t="s">
        <v>168</v>
      </c>
      <c r="G134" s="240">
        <f>G135+G140</f>
        <v>3392533.0700000003</v>
      </c>
      <c r="H134" s="47"/>
    </row>
    <row r="135" spans="1:8" ht="36.75" customHeight="1">
      <c r="A135" s="240" t="s">
        <v>308</v>
      </c>
      <c r="B135" s="166" t="s">
        <v>207</v>
      </c>
      <c r="C135" s="66" t="s">
        <v>171</v>
      </c>
      <c r="D135" s="66" t="s">
        <v>164</v>
      </c>
      <c r="E135" s="66" t="s">
        <v>186</v>
      </c>
      <c r="F135" s="66" t="s">
        <v>168</v>
      </c>
      <c r="G135" s="240">
        <f>G139+G137+G136+G138</f>
        <v>3375420.95</v>
      </c>
      <c r="H135" s="47"/>
    </row>
    <row r="136" spans="1:8" ht="22.5" customHeight="1">
      <c r="A136" s="240" t="s">
        <v>438</v>
      </c>
      <c r="B136" s="166" t="s">
        <v>207</v>
      </c>
      <c r="C136" s="66" t="s">
        <v>171</v>
      </c>
      <c r="D136" s="66" t="s">
        <v>164</v>
      </c>
      <c r="E136" s="66" t="s">
        <v>186</v>
      </c>
      <c r="F136" s="66" t="s">
        <v>436</v>
      </c>
      <c r="G136" s="240">
        <v>2271304.17</v>
      </c>
      <c r="H136" s="47"/>
    </row>
    <row r="137" spans="1:8" ht="37.5" customHeight="1">
      <c r="A137" s="240" t="s">
        <v>149</v>
      </c>
      <c r="B137" s="166" t="s">
        <v>207</v>
      </c>
      <c r="C137" s="66" t="s">
        <v>171</v>
      </c>
      <c r="D137" s="66" t="s">
        <v>164</v>
      </c>
      <c r="E137" s="66" t="s">
        <v>186</v>
      </c>
      <c r="F137" s="66" t="s">
        <v>319</v>
      </c>
      <c r="G137" s="240">
        <v>1066772.87</v>
      </c>
      <c r="H137" s="47"/>
    </row>
    <row r="138" spans="1:8" ht="27.75" customHeight="1">
      <c r="A138" s="240" t="s">
        <v>453</v>
      </c>
      <c r="B138" s="166" t="s">
        <v>207</v>
      </c>
      <c r="C138" s="66" t="s">
        <v>171</v>
      </c>
      <c r="D138" s="66" t="s">
        <v>164</v>
      </c>
      <c r="E138" s="66" t="s">
        <v>186</v>
      </c>
      <c r="F138" s="66" t="s">
        <v>452</v>
      </c>
      <c r="G138" s="240">
        <v>16333.18</v>
      </c>
      <c r="H138" s="47"/>
    </row>
    <row r="139" spans="1:8" ht="27" customHeight="1">
      <c r="A139" s="240" t="s">
        <v>296</v>
      </c>
      <c r="B139" s="248" t="s">
        <v>207</v>
      </c>
      <c r="C139" s="66" t="s">
        <v>171</v>
      </c>
      <c r="D139" s="66" t="s">
        <v>164</v>
      </c>
      <c r="E139" s="66" t="s">
        <v>186</v>
      </c>
      <c r="F139" s="66" t="s">
        <v>320</v>
      </c>
      <c r="G139" s="240">
        <v>21010.73</v>
      </c>
      <c r="H139" s="47"/>
    </row>
    <row r="140" spans="1:8" ht="22.5" customHeight="1">
      <c r="A140" s="240" t="s">
        <v>555</v>
      </c>
      <c r="B140" s="166" t="s">
        <v>207</v>
      </c>
      <c r="C140" s="66" t="s">
        <v>171</v>
      </c>
      <c r="D140" s="66" t="s">
        <v>164</v>
      </c>
      <c r="E140" s="66" t="s">
        <v>554</v>
      </c>
      <c r="F140" s="66" t="s">
        <v>168</v>
      </c>
      <c r="G140" s="240">
        <f>G141</f>
        <v>17112.12</v>
      </c>
      <c r="H140" s="47"/>
    </row>
    <row r="141" spans="1:17" ht="24" customHeight="1">
      <c r="A141" s="240" t="s">
        <v>149</v>
      </c>
      <c r="B141" s="166" t="s">
        <v>207</v>
      </c>
      <c r="C141" s="66" t="s">
        <v>171</v>
      </c>
      <c r="D141" s="66" t="s">
        <v>164</v>
      </c>
      <c r="E141" s="66" t="s">
        <v>554</v>
      </c>
      <c r="F141" s="66" t="s">
        <v>319</v>
      </c>
      <c r="G141" s="240">
        <v>17112.12</v>
      </c>
      <c r="H141" s="47"/>
      <c r="K141" s="112"/>
      <c r="L141" s="118"/>
      <c r="M141" s="119"/>
      <c r="N141" s="119"/>
      <c r="O141" s="119"/>
      <c r="P141" s="119"/>
      <c r="Q141" s="120"/>
    </row>
    <row r="142" spans="1:17" ht="22.5" customHeight="1">
      <c r="A142" s="239" t="s">
        <v>309</v>
      </c>
      <c r="B142" s="125" t="s">
        <v>207</v>
      </c>
      <c r="C142" s="71" t="s">
        <v>171</v>
      </c>
      <c r="D142" s="71" t="s">
        <v>169</v>
      </c>
      <c r="E142" s="71" t="s">
        <v>179</v>
      </c>
      <c r="F142" s="71" t="s">
        <v>168</v>
      </c>
      <c r="G142" s="239">
        <f>G143</f>
        <v>1001000</v>
      </c>
      <c r="H142" s="47"/>
      <c r="K142" s="112"/>
      <c r="L142" s="118"/>
      <c r="M142" s="119"/>
      <c r="N142" s="119"/>
      <c r="O142" s="119"/>
      <c r="P142" s="119"/>
      <c r="Q142" s="120"/>
    </row>
    <row r="143" spans="1:17" ht="69" customHeight="1">
      <c r="A143" s="239" t="s">
        <v>290</v>
      </c>
      <c r="B143" s="125" t="s">
        <v>207</v>
      </c>
      <c r="C143" s="71" t="s">
        <v>171</v>
      </c>
      <c r="D143" s="71" t="s">
        <v>169</v>
      </c>
      <c r="E143" s="71" t="s">
        <v>185</v>
      </c>
      <c r="F143" s="71" t="s">
        <v>168</v>
      </c>
      <c r="G143" s="239">
        <f>G144</f>
        <v>1001000</v>
      </c>
      <c r="H143" s="47"/>
      <c r="K143" s="113"/>
      <c r="L143" s="118"/>
      <c r="M143" s="121"/>
      <c r="N143" s="121"/>
      <c r="O143" s="121"/>
      <c r="P143" s="121"/>
      <c r="Q143" s="122"/>
    </row>
    <row r="144" spans="1:17" ht="69.75" customHeight="1">
      <c r="A144" s="240" t="s">
        <v>291</v>
      </c>
      <c r="B144" s="166" t="s">
        <v>207</v>
      </c>
      <c r="C144" s="66" t="s">
        <v>171</v>
      </c>
      <c r="D144" s="66" t="s">
        <v>169</v>
      </c>
      <c r="E144" s="66" t="s">
        <v>184</v>
      </c>
      <c r="F144" s="66" t="s">
        <v>168</v>
      </c>
      <c r="G144" s="240">
        <f>G145</f>
        <v>1001000</v>
      </c>
      <c r="H144" s="47"/>
      <c r="K144" s="113"/>
      <c r="L144" s="118"/>
      <c r="M144" s="121"/>
      <c r="N144" s="121"/>
      <c r="O144" s="121"/>
      <c r="P144" s="121"/>
      <c r="Q144" s="122"/>
    </row>
    <row r="145" spans="1:8" ht="36" customHeight="1">
      <c r="A145" s="240" t="s">
        <v>370</v>
      </c>
      <c r="B145" s="166" t="s">
        <v>207</v>
      </c>
      <c r="C145" s="66" t="s">
        <v>171</v>
      </c>
      <c r="D145" s="66" t="s">
        <v>169</v>
      </c>
      <c r="E145" s="66" t="s">
        <v>369</v>
      </c>
      <c r="F145" s="66" t="s">
        <v>168</v>
      </c>
      <c r="G145" s="240">
        <f>G146</f>
        <v>1001000</v>
      </c>
      <c r="H145" s="47"/>
    </row>
    <row r="146" spans="1:8" ht="107.25" customHeight="1">
      <c r="A146" s="240" t="s">
        <v>310</v>
      </c>
      <c r="B146" s="166" t="s">
        <v>207</v>
      </c>
      <c r="C146" s="66" t="s">
        <v>171</v>
      </c>
      <c r="D146" s="66" t="s">
        <v>169</v>
      </c>
      <c r="E146" s="66" t="s">
        <v>183</v>
      </c>
      <c r="F146" s="66" t="s">
        <v>168</v>
      </c>
      <c r="G146" s="240">
        <f>G147+G148</f>
        <v>1001000</v>
      </c>
      <c r="H146" s="47"/>
    </row>
    <row r="147" spans="1:8" ht="42" customHeight="1">
      <c r="A147" s="240" t="s">
        <v>311</v>
      </c>
      <c r="B147" s="166" t="s">
        <v>207</v>
      </c>
      <c r="C147" s="66" t="s">
        <v>171</v>
      </c>
      <c r="D147" s="66" t="s">
        <v>169</v>
      </c>
      <c r="E147" s="66" t="s">
        <v>183</v>
      </c>
      <c r="F147" s="66" t="s">
        <v>318</v>
      </c>
      <c r="G147" s="240">
        <v>986000</v>
      </c>
      <c r="H147" s="47"/>
    </row>
    <row r="148" spans="1:8" ht="26.25" customHeight="1">
      <c r="A148" s="240" t="s">
        <v>296</v>
      </c>
      <c r="B148" s="66" t="s">
        <v>207</v>
      </c>
      <c r="C148" s="66" t="s">
        <v>171</v>
      </c>
      <c r="D148" s="66" t="s">
        <v>169</v>
      </c>
      <c r="E148" s="66" t="s">
        <v>183</v>
      </c>
      <c r="F148" s="66" t="s">
        <v>320</v>
      </c>
      <c r="G148" s="240">
        <v>15000</v>
      </c>
      <c r="H148" s="47"/>
    </row>
    <row r="149" spans="1:8" ht="15" customHeight="1">
      <c r="A149" s="197" t="s">
        <v>312</v>
      </c>
      <c r="B149" s="164" t="s">
        <v>207</v>
      </c>
      <c r="C149" s="164" t="s">
        <v>26</v>
      </c>
      <c r="D149" s="164" t="s">
        <v>165</v>
      </c>
      <c r="E149" s="164" t="s">
        <v>179</v>
      </c>
      <c r="F149" s="164" t="s">
        <v>168</v>
      </c>
      <c r="G149" s="197">
        <f>G150+G156</f>
        <v>391811.6</v>
      </c>
      <c r="H149" s="47"/>
    </row>
    <row r="150" spans="1:8" ht="21" customHeight="1">
      <c r="A150" s="245" t="s">
        <v>161</v>
      </c>
      <c r="B150" s="166" t="s">
        <v>207</v>
      </c>
      <c r="C150" s="66" t="s">
        <v>26</v>
      </c>
      <c r="D150" s="66" t="s">
        <v>164</v>
      </c>
      <c r="E150" s="66" t="s">
        <v>179</v>
      </c>
      <c r="F150" s="66" t="s">
        <v>168</v>
      </c>
      <c r="G150" s="240">
        <f>G151</f>
        <v>246000</v>
      </c>
      <c r="H150" s="47"/>
    </row>
    <row r="151" spans="1:8" ht="50.25" customHeight="1">
      <c r="A151" s="240" t="s">
        <v>567</v>
      </c>
      <c r="B151" s="166" t="s">
        <v>207</v>
      </c>
      <c r="C151" s="66" t="s">
        <v>26</v>
      </c>
      <c r="D151" s="66" t="s">
        <v>164</v>
      </c>
      <c r="E151" s="66" t="s">
        <v>180</v>
      </c>
      <c r="F151" s="66" t="s">
        <v>168</v>
      </c>
      <c r="G151" s="240">
        <f>G152</f>
        <v>246000</v>
      </c>
      <c r="H151" s="47"/>
    </row>
    <row r="152" spans="1:8" ht="33" customHeight="1">
      <c r="A152" s="240" t="s">
        <v>182</v>
      </c>
      <c r="B152" s="166" t="s">
        <v>207</v>
      </c>
      <c r="C152" s="66" t="s">
        <v>26</v>
      </c>
      <c r="D152" s="66" t="s">
        <v>164</v>
      </c>
      <c r="E152" s="66" t="s">
        <v>181</v>
      </c>
      <c r="F152" s="66" t="s">
        <v>168</v>
      </c>
      <c r="G152" s="240">
        <f>G153</f>
        <v>246000</v>
      </c>
      <c r="H152" s="47"/>
    </row>
    <row r="153" spans="1:8" ht="33" customHeight="1">
      <c r="A153" s="240" t="s">
        <v>162</v>
      </c>
      <c r="B153" s="166" t="s">
        <v>207</v>
      </c>
      <c r="C153" s="66" t="s">
        <v>26</v>
      </c>
      <c r="D153" s="66" t="s">
        <v>164</v>
      </c>
      <c r="E153" s="66" t="s">
        <v>313</v>
      </c>
      <c r="F153" s="66" t="s">
        <v>168</v>
      </c>
      <c r="G153" s="240">
        <f>G154</f>
        <v>246000</v>
      </c>
      <c r="H153" s="47"/>
    </row>
    <row r="154" spans="1:8" ht="37.5" customHeight="1">
      <c r="A154" s="240" t="s">
        <v>315</v>
      </c>
      <c r="B154" s="166" t="s">
        <v>207</v>
      </c>
      <c r="C154" s="66" t="s">
        <v>26</v>
      </c>
      <c r="D154" s="66" t="s">
        <v>164</v>
      </c>
      <c r="E154" s="66" t="s">
        <v>314</v>
      </c>
      <c r="F154" s="66" t="s">
        <v>168</v>
      </c>
      <c r="G154" s="240">
        <f>G155</f>
        <v>246000</v>
      </c>
      <c r="H154" s="47"/>
    </row>
    <row r="155" spans="1:17" ht="34.5" customHeight="1">
      <c r="A155" s="240" t="s">
        <v>163</v>
      </c>
      <c r="B155" s="248" t="s">
        <v>207</v>
      </c>
      <c r="C155" s="66" t="s">
        <v>26</v>
      </c>
      <c r="D155" s="66" t="s">
        <v>164</v>
      </c>
      <c r="E155" s="66" t="s">
        <v>314</v>
      </c>
      <c r="F155" s="66" t="s">
        <v>324</v>
      </c>
      <c r="G155" s="240">
        <v>246000</v>
      </c>
      <c r="H155" s="47"/>
      <c r="K155" s="109"/>
      <c r="L155" s="118"/>
      <c r="M155" s="123"/>
      <c r="N155" s="123"/>
      <c r="O155" s="123"/>
      <c r="P155" s="123"/>
      <c r="Q155" s="124"/>
    </row>
    <row r="156" spans="1:17" ht="21" customHeight="1">
      <c r="A156" s="240" t="s">
        <v>316</v>
      </c>
      <c r="B156" s="166" t="s">
        <v>207</v>
      </c>
      <c r="C156" s="66" t="s">
        <v>26</v>
      </c>
      <c r="D156" s="66" t="s">
        <v>167</v>
      </c>
      <c r="E156" s="66" t="s">
        <v>179</v>
      </c>
      <c r="F156" s="66" t="s">
        <v>168</v>
      </c>
      <c r="G156" s="240">
        <f>G157+G162</f>
        <v>145811.6</v>
      </c>
      <c r="H156" s="47"/>
      <c r="K156" s="109"/>
      <c r="L156" s="118"/>
      <c r="M156" s="123"/>
      <c r="N156" s="123"/>
      <c r="O156" s="123"/>
      <c r="P156" s="123"/>
      <c r="Q156" s="124"/>
    </row>
    <row r="157" spans="1:17" ht="56.25" customHeight="1">
      <c r="A157" s="240" t="s">
        <v>567</v>
      </c>
      <c r="B157" s="166" t="s">
        <v>207</v>
      </c>
      <c r="C157" s="66" t="s">
        <v>26</v>
      </c>
      <c r="D157" s="66" t="s">
        <v>167</v>
      </c>
      <c r="E157" s="66" t="s">
        <v>180</v>
      </c>
      <c r="F157" s="66" t="s">
        <v>168</v>
      </c>
      <c r="G157" s="240">
        <f>G158</f>
        <v>10000</v>
      </c>
      <c r="H157" s="47"/>
      <c r="K157" s="109"/>
      <c r="L157" s="118"/>
      <c r="M157" s="123"/>
      <c r="N157" s="123"/>
      <c r="O157" s="123"/>
      <c r="P157" s="123"/>
      <c r="Q157" s="124"/>
    </row>
    <row r="158" spans="1:17" ht="32.25" customHeight="1">
      <c r="A158" s="240" t="s">
        <v>182</v>
      </c>
      <c r="B158" s="166" t="s">
        <v>207</v>
      </c>
      <c r="C158" s="66" t="s">
        <v>26</v>
      </c>
      <c r="D158" s="66" t="s">
        <v>167</v>
      </c>
      <c r="E158" s="66" t="s">
        <v>181</v>
      </c>
      <c r="F158" s="66" t="s">
        <v>168</v>
      </c>
      <c r="G158" s="240">
        <f>G159</f>
        <v>10000</v>
      </c>
      <c r="H158" s="47"/>
      <c r="K158" s="109"/>
      <c r="L158" s="118"/>
      <c r="M158" s="123"/>
      <c r="N158" s="123"/>
      <c r="O158" s="123"/>
      <c r="P158" s="123"/>
      <c r="Q158" s="124"/>
    </row>
    <row r="159" spans="1:17" ht="33.75" customHeight="1">
      <c r="A159" s="240" t="s">
        <v>162</v>
      </c>
      <c r="B159" s="166" t="s">
        <v>207</v>
      </c>
      <c r="C159" s="66" t="s">
        <v>26</v>
      </c>
      <c r="D159" s="66" t="s">
        <v>167</v>
      </c>
      <c r="E159" s="66" t="s">
        <v>313</v>
      </c>
      <c r="F159" s="66" t="s">
        <v>168</v>
      </c>
      <c r="G159" s="240">
        <f>G160</f>
        <v>10000</v>
      </c>
      <c r="H159" s="47"/>
      <c r="K159" s="109"/>
      <c r="L159" s="118"/>
      <c r="M159" s="123"/>
      <c r="N159" s="123"/>
      <c r="O159" s="123"/>
      <c r="P159" s="123"/>
      <c r="Q159" s="124"/>
    </row>
    <row r="160" spans="1:17" ht="34.5" customHeight="1">
      <c r="A160" s="240" t="s">
        <v>317</v>
      </c>
      <c r="B160" s="166" t="s">
        <v>207</v>
      </c>
      <c r="C160" s="66" t="s">
        <v>26</v>
      </c>
      <c r="D160" s="66" t="s">
        <v>167</v>
      </c>
      <c r="E160" s="66" t="s">
        <v>314</v>
      </c>
      <c r="F160" s="66" t="s">
        <v>168</v>
      </c>
      <c r="G160" s="240">
        <f>G161</f>
        <v>10000</v>
      </c>
      <c r="H160" s="47"/>
      <c r="K160" s="109"/>
      <c r="L160" s="118"/>
      <c r="M160" s="123"/>
      <c r="N160" s="123"/>
      <c r="O160" s="123"/>
      <c r="P160" s="123"/>
      <c r="Q160" s="124"/>
    </row>
    <row r="161" spans="1:17" ht="36" customHeight="1">
      <c r="A161" s="240" t="s">
        <v>163</v>
      </c>
      <c r="B161" s="166" t="s">
        <v>207</v>
      </c>
      <c r="C161" s="66" t="s">
        <v>26</v>
      </c>
      <c r="D161" s="66" t="s">
        <v>167</v>
      </c>
      <c r="E161" s="66" t="s">
        <v>314</v>
      </c>
      <c r="F161" s="66" t="s">
        <v>324</v>
      </c>
      <c r="G161" s="240">
        <v>10000</v>
      </c>
      <c r="H161" s="47"/>
      <c r="K161" s="109"/>
      <c r="L161" s="118"/>
      <c r="M161" s="123"/>
      <c r="N161" s="123"/>
      <c r="O161" s="123"/>
      <c r="P161" s="123"/>
      <c r="Q161" s="124"/>
    </row>
    <row r="162" spans="1:17" ht="73.5" customHeight="1">
      <c r="A162" s="192" t="s">
        <v>398</v>
      </c>
      <c r="B162" s="166" t="s">
        <v>207</v>
      </c>
      <c r="C162" s="66" t="s">
        <v>26</v>
      </c>
      <c r="D162" s="66" t="s">
        <v>167</v>
      </c>
      <c r="E162" s="66" t="s">
        <v>397</v>
      </c>
      <c r="F162" s="66" t="s">
        <v>168</v>
      </c>
      <c r="G162" s="240">
        <f>G163</f>
        <v>135811.6</v>
      </c>
      <c r="H162" s="47"/>
      <c r="K162" s="109"/>
      <c r="L162" s="118"/>
      <c r="M162" s="123"/>
      <c r="N162" s="123"/>
      <c r="O162" s="123"/>
      <c r="P162" s="123"/>
      <c r="Q162" s="124"/>
    </row>
    <row r="163" spans="1:8" ht="63.75" customHeight="1">
      <c r="A163" s="192" t="s">
        <v>399</v>
      </c>
      <c r="B163" s="166" t="s">
        <v>207</v>
      </c>
      <c r="C163" s="66" t="s">
        <v>26</v>
      </c>
      <c r="D163" s="66" t="s">
        <v>167</v>
      </c>
      <c r="E163" s="66" t="s">
        <v>184</v>
      </c>
      <c r="F163" s="66" t="s">
        <v>168</v>
      </c>
      <c r="G163" s="240">
        <f>G164</f>
        <v>135811.6</v>
      </c>
      <c r="H163" s="47"/>
    </row>
    <row r="164" spans="1:8" ht="83.25" customHeight="1">
      <c r="A164" s="219" t="s">
        <v>401</v>
      </c>
      <c r="B164" s="166" t="s">
        <v>207</v>
      </c>
      <c r="C164" s="66" t="s">
        <v>26</v>
      </c>
      <c r="D164" s="66" t="s">
        <v>167</v>
      </c>
      <c r="E164" s="66" t="s">
        <v>400</v>
      </c>
      <c r="F164" s="66" t="s">
        <v>168</v>
      </c>
      <c r="G164" s="240">
        <f>G165</f>
        <v>135811.6</v>
      </c>
      <c r="H164" s="47"/>
    </row>
    <row r="165" spans="1:8" ht="30" customHeight="1">
      <c r="A165" s="240" t="s">
        <v>437</v>
      </c>
      <c r="B165" s="166" t="s">
        <v>207</v>
      </c>
      <c r="C165" s="66" t="s">
        <v>26</v>
      </c>
      <c r="D165" s="66" t="s">
        <v>167</v>
      </c>
      <c r="E165" s="66" t="s">
        <v>400</v>
      </c>
      <c r="F165" s="66" t="s">
        <v>436</v>
      </c>
      <c r="G165" s="240">
        <v>135811.6</v>
      </c>
      <c r="H165" s="47"/>
    </row>
    <row r="166" spans="1:8" ht="30" customHeight="1">
      <c r="A166" s="256" t="s">
        <v>584</v>
      </c>
      <c r="B166" s="255" t="s">
        <v>207</v>
      </c>
      <c r="C166" s="255" t="s">
        <v>28</v>
      </c>
      <c r="D166" s="255" t="s">
        <v>165</v>
      </c>
      <c r="E166" s="255" t="s">
        <v>179</v>
      </c>
      <c r="F166" s="255" t="s">
        <v>168</v>
      </c>
      <c r="G166" s="257">
        <f>G167</f>
        <v>50000</v>
      </c>
      <c r="H166" s="47"/>
    </row>
    <row r="167" spans="1:8" ht="23.25" customHeight="1">
      <c r="A167" s="192" t="s">
        <v>584</v>
      </c>
      <c r="B167" s="166" t="s">
        <v>207</v>
      </c>
      <c r="C167" s="66" t="s">
        <v>28</v>
      </c>
      <c r="D167" s="66" t="s">
        <v>164</v>
      </c>
      <c r="E167" s="66" t="s">
        <v>179</v>
      </c>
      <c r="F167" s="66" t="s">
        <v>168</v>
      </c>
      <c r="G167" s="258">
        <f>G168</f>
        <v>50000</v>
      </c>
      <c r="H167" s="47"/>
    </row>
    <row r="168" spans="1:8" ht="30" customHeight="1">
      <c r="A168" s="240" t="s">
        <v>585</v>
      </c>
      <c r="B168" s="166" t="s">
        <v>207</v>
      </c>
      <c r="C168" s="66" t="s">
        <v>28</v>
      </c>
      <c r="D168" s="66" t="s">
        <v>164</v>
      </c>
      <c r="E168" s="66" t="s">
        <v>586</v>
      </c>
      <c r="F168" s="66" t="s">
        <v>168</v>
      </c>
      <c r="G168" s="259">
        <f>G169</f>
        <v>50000</v>
      </c>
      <c r="H168" s="47"/>
    </row>
    <row r="169" spans="1:8" ht="30" customHeight="1">
      <c r="A169" s="240" t="s">
        <v>588</v>
      </c>
      <c r="B169" s="166" t="s">
        <v>207</v>
      </c>
      <c r="C169" s="66" t="s">
        <v>28</v>
      </c>
      <c r="D169" s="66" t="s">
        <v>164</v>
      </c>
      <c r="E169" s="66" t="s">
        <v>587</v>
      </c>
      <c r="F169" s="66" t="s">
        <v>168</v>
      </c>
      <c r="G169" s="259">
        <f>G170</f>
        <v>50000</v>
      </c>
      <c r="H169" s="47"/>
    </row>
    <row r="170" spans="1:8" ht="30" customHeight="1">
      <c r="A170" s="240" t="s">
        <v>590</v>
      </c>
      <c r="B170" s="166" t="s">
        <v>207</v>
      </c>
      <c r="C170" s="66" t="s">
        <v>28</v>
      </c>
      <c r="D170" s="66" t="s">
        <v>164</v>
      </c>
      <c r="E170" s="66" t="s">
        <v>589</v>
      </c>
      <c r="F170" s="66" t="s">
        <v>168</v>
      </c>
      <c r="G170" s="259">
        <f>G171</f>
        <v>50000</v>
      </c>
      <c r="H170" s="47"/>
    </row>
    <row r="171" spans="1:8" ht="22.5" customHeight="1">
      <c r="A171" s="240" t="s">
        <v>592</v>
      </c>
      <c r="B171" s="166" t="s">
        <v>207</v>
      </c>
      <c r="C171" s="66" t="s">
        <v>28</v>
      </c>
      <c r="D171" s="66" t="s">
        <v>164</v>
      </c>
      <c r="E171" s="66" t="s">
        <v>589</v>
      </c>
      <c r="F171" s="66" t="s">
        <v>591</v>
      </c>
      <c r="G171" s="259">
        <v>50000</v>
      </c>
      <c r="H171" s="47"/>
    </row>
    <row r="172" spans="1:8" ht="21" customHeight="1">
      <c r="A172" s="116" t="s">
        <v>33</v>
      </c>
      <c r="B172" s="252" t="s">
        <v>207</v>
      </c>
      <c r="C172" s="116"/>
      <c r="D172" s="116"/>
      <c r="E172" s="116"/>
      <c r="F172" s="116"/>
      <c r="G172" s="246">
        <f>G149+G127+G86+G65+G47+G8+G40+G166</f>
        <v>16188303.600000001</v>
      </c>
      <c r="H172" s="47"/>
    </row>
  </sheetData>
  <sheetProtection/>
  <mergeCells count="5">
    <mergeCell ref="A6:A7"/>
    <mergeCell ref="A4:G4"/>
    <mergeCell ref="A1:G1"/>
    <mergeCell ref="E2:G2"/>
    <mergeCell ref="B3:G3"/>
  </mergeCells>
  <printOptions/>
  <pageMargins left="0.38" right="0.36" top="0.36" bottom="0.37" header="0.36" footer="0.3"/>
  <pageSetup fitToHeight="0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view="pageBreakPreview" zoomScaleSheetLayoutView="100" zoomScalePageLayoutView="0" workbookViewId="0" topLeftCell="A37">
      <selection activeCell="E44" sqref="E44"/>
    </sheetView>
  </sheetViews>
  <sheetFormatPr defaultColWidth="9.140625" defaultRowHeight="15"/>
  <cols>
    <col min="1" max="1" width="50.421875" style="0" customWidth="1"/>
    <col min="2" max="2" width="7.28125" style="3" customWidth="1"/>
    <col min="3" max="3" width="4.57421875" style="3" customWidth="1"/>
    <col min="4" max="4" width="5.28125" style="3" customWidth="1"/>
    <col min="5" max="5" width="16.28125" style="3" customWidth="1"/>
    <col min="6" max="6" width="6.421875" style="3" customWidth="1"/>
    <col min="7" max="7" width="15.00390625" style="41" customWidth="1"/>
    <col min="8" max="8" width="14.57421875" style="41" customWidth="1"/>
  </cols>
  <sheetData>
    <row r="1" spans="1:8" ht="93" customHeight="1">
      <c r="A1" s="281" t="s">
        <v>496</v>
      </c>
      <c r="B1" s="282"/>
      <c r="C1" s="282"/>
      <c r="D1" s="282"/>
      <c r="E1" s="282"/>
      <c r="F1" s="282"/>
      <c r="G1" s="282"/>
      <c r="H1" s="282"/>
    </row>
    <row r="2" spans="1:8" ht="17.25" customHeight="1">
      <c r="A2" s="134"/>
      <c r="B2" s="135"/>
      <c r="C2" s="135"/>
      <c r="D2" s="135"/>
      <c r="E2" s="135"/>
      <c r="F2" s="135"/>
      <c r="G2" s="135" t="s">
        <v>507</v>
      </c>
      <c r="H2" s="179"/>
    </row>
    <row r="3" spans="1:8" ht="45" customHeight="1">
      <c r="A3" s="322" t="s">
        <v>380</v>
      </c>
      <c r="B3" s="323"/>
      <c r="C3" s="323"/>
      <c r="D3" s="323"/>
      <c r="E3" s="323"/>
      <c r="F3" s="323"/>
      <c r="G3" s="323"/>
      <c r="H3" s="323"/>
    </row>
    <row r="4" ht="15.75" thickBot="1">
      <c r="H4" s="45" t="s">
        <v>199</v>
      </c>
    </row>
    <row r="5" spans="1:8" ht="15.75">
      <c r="A5" s="15"/>
      <c r="B5" s="36" t="s">
        <v>174</v>
      </c>
      <c r="C5" s="36"/>
      <c r="D5" s="36"/>
      <c r="E5" s="36"/>
      <c r="F5" s="36"/>
      <c r="G5" s="39" t="s">
        <v>146</v>
      </c>
      <c r="H5" s="39" t="s">
        <v>146</v>
      </c>
    </row>
    <row r="6" spans="1:8" ht="32.25" thickBot="1">
      <c r="A6" s="13" t="s">
        <v>173</v>
      </c>
      <c r="B6" s="37" t="s">
        <v>175</v>
      </c>
      <c r="C6" s="37" t="s">
        <v>176</v>
      </c>
      <c r="D6" s="37" t="s">
        <v>177</v>
      </c>
      <c r="E6" s="37" t="s">
        <v>178</v>
      </c>
      <c r="F6" s="37" t="s">
        <v>144</v>
      </c>
      <c r="G6" s="40" t="s">
        <v>457</v>
      </c>
      <c r="H6" s="40" t="s">
        <v>458</v>
      </c>
    </row>
    <row r="7" spans="1:8" ht="17.25" customHeight="1" thickBot="1">
      <c r="A7" s="176" t="s">
        <v>24</v>
      </c>
      <c r="B7" s="204" t="s">
        <v>207</v>
      </c>
      <c r="C7" s="181" t="s">
        <v>164</v>
      </c>
      <c r="D7" s="181" t="s">
        <v>165</v>
      </c>
      <c r="E7" s="175" t="s">
        <v>179</v>
      </c>
      <c r="F7" s="181" t="s">
        <v>168</v>
      </c>
      <c r="G7" s="205">
        <f>G8+G13+G22+G27</f>
        <v>5626200</v>
      </c>
      <c r="H7" s="205">
        <f>H8+H13+H22+H27</f>
        <v>5552997.98</v>
      </c>
    </row>
    <row r="8" spans="1:8" ht="48" thickBot="1">
      <c r="A8" s="173" t="s">
        <v>325</v>
      </c>
      <c r="B8" s="58" t="s">
        <v>207</v>
      </c>
      <c r="C8" s="182" t="s">
        <v>164</v>
      </c>
      <c r="D8" s="182" t="s">
        <v>166</v>
      </c>
      <c r="E8" s="182" t="s">
        <v>179</v>
      </c>
      <c r="F8" s="182" t="s">
        <v>168</v>
      </c>
      <c r="G8" s="206">
        <f aca="true" t="shared" si="0" ref="G8:H11">G9</f>
        <v>729100</v>
      </c>
      <c r="H8" s="206">
        <f t="shared" si="0"/>
        <v>729100</v>
      </c>
    </row>
    <row r="9" spans="1:8" ht="63.75" thickBot="1">
      <c r="A9" s="156" t="s">
        <v>290</v>
      </c>
      <c r="B9" s="56" t="s">
        <v>207</v>
      </c>
      <c r="C9" s="185" t="s">
        <v>164</v>
      </c>
      <c r="D9" s="174" t="s">
        <v>166</v>
      </c>
      <c r="E9" s="174" t="s">
        <v>185</v>
      </c>
      <c r="F9" s="174" t="s">
        <v>168</v>
      </c>
      <c r="G9" s="207">
        <f t="shared" si="0"/>
        <v>729100</v>
      </c>
      <c r="H9" s="207">
        <f t="shared" si="0"/>
        <v>729100</v>
      </c>
    </row>
    <row r="10" spans="1:8" ht="63.75" thickBot="1">
      <c r="A10" s="156" t="s">
        <v>291</v>
      </c>
      <c r="B10" s="56" t="s">
        <v>207</v>
      </c>
      <c r="C10" s="185" t="s">
        <v>164</v>
      </c>
      <c r="D10" s="174" t="s">
        <v>166</v>
      </c>
      <c r="E10" s="174" t="s">
        <v>184</v>
      </c>
      <c r="F10" s="174" t="s">
        <v>168</v>
      </c>
      <c r="G10" s="207">
        <f t="shared" si="0"/>
        <v>729100</v>
      </c>
      <c r="H10" s="207">
        <f t="shared" si="0"/>
        <v>729100</v>
      </c>
    </row>
    <row r="11" spans="1:8" ht="32.25" thickBot="1">
      <c r="A11" s="156" t="s">
        <v>292</v>
      </c>
      <c r="B11" s="56" t="s">
        <v>207</v>
      </c>
      <c r="C11" s="174" t="s">
        <v>164</v>
      </c>
      <c r="D11" s="174" t="s">
        <v>166</v>
      </c>
      <c r="E11" s="174" t="s">
        <v>191</v>
      </c>
      <c r="F11" s="174" t="s">
        <v>168</v>
      </c>
      <c r="G11" s="207">
        <f t="shared" si="0"/>
        <v>729100</v>
      </c>
      <c r="H11" s="207">
        <f t="shared" si="0"/>
        <v>729100</v>
      </c>
    </row>
    <row r="12" spans="1:8" ht="32.25" thickBot="1">
      <c r="A12" s="156" t="s">
        <v>311</v>
      </c>
      <c r="B12" s="56" t="s">
        <v>207</v>
      </c>
      <c r="C12" s="174" t="s">
        <v>164</v>
      </c>
      <c r="D12" s="174" t="s">
        <v>166</v>
      </c>
      <c r="E12" s="174" t="s">
        <v>191</v>
      </c>
      <c r="F12" s="174" t="s">
        <v>318</v>
      </c>
      <c r="G12" s="207">
        <v>729100</v>
      </c>
      <c r="H12" s="207">
        <v>729100</v>
      </c>
    </row>
    <row r="13" spans="1:8" s="68" customFormat="1" ht="66.75" customHeight="1" thickBot="1">
      <c r="A13" s="155" t="s">
        <v>294</v>
      </c>
      <c r="B13" s="58" t="s">
        <v>207</v>
      </c>
      <c r="C13" s="182" t="s">
        <v>164</v>
      </c>
      <c r="D13" s="182" t="s">
        <v>169</v>
      </c>
      <c r="E13" s="182" t="s">
        <v>179</v>
      </c>
      <c r="F13" s="182" t="s">
        <v>168</v>
      </c>
      <c r="G13" s="206">
        <f>G14</f>
        <v>1771900</v>
      </c>
      <c r="H13" s="206">
        <f>H14</f>
        <v>1818900</v>
      </c>
    </row>
    <row r="14" spans="1:8" ht="63.75" thickBot="1">
      <c r="A14" s="156" t="s">
        <v>290</v>
      </c>
      <c r="B14" s="56" t="s">
        <v>207</v>
      </c>
      <c r="C14" s="174" t="s">
        <v>164</v>
      </c>
      <c r="D14" s="174" t="s">
        <v>169</v>
      </c>
      <c r="E14" s="174" t="s">
        <v>185</v>
      </c>
      <c r="F14" s="174" t="s">
        <v>168</v>
      </c>
      <c r="G14" s="207">
        <f>G15</f>
        <v>1771900</v>
      </c>
      <c r="H14" s="207">
        <f>H15</f>
        <v>1818900</v>
      </c>
    </row>
    <row r="15" spans="1:8" ht="63.75" thickBot="1">
      <c r="A15" s="156" t="s">
        <v>291</v>
      </c>
      <c r="B15" s="56" t="s">
        <v>207</v>
      </c>
      <c r="C15" s="174" t="s">
        <v>164</v>
      </c>
      <c r="D15" s="174" t="s">
        <v>169</v>
      </c>
      <c r="E15" s="174" t="s">
        <v>332</v>
      </c>
      <c r="F15" s="174" t="s">
        <v>168</v>
      </c>
      <c r="G15" s="207">
        <f>G16+G20</f>
        <v>1771900</v>
      </c>
      <c r="H15" s="207">
        <f>H16+H20</f>
        <v>1818900</v>
      </c>
    </row>
    <row r="16" spans="1:8" ht="16.5" thickBot="1">
      <c r="A16" s="156" t="s">
        <v>295</v>
      </c>
      <c r="B16" s="56" t="s">
        <v>207</v>
      </c>
      <c r="C16" s="174" t="s">
        <v>164</v>
      </c>
      <c r="D16" s="174" t="s">
        <v>169</v>
      </c>
      <c r="E16" s="174" t="s">
        <v>333</v>
      </c>
      <c r="F16" s="174" t="s">
        <v>168</v>
      </c>
      <c r="G16" s="207">
        <f>G17+G18+G19</f>
        <v>1770900</v>
      </c>
      <c r="H16" s="207">
        <f>H17+H18+H19</f>
        <v>1817900</v>
      </c>
    </row>
    <row r="17" spans="1:8" ht="32.25" thickBot="1">
      <c r="A17" s="156" t="s">
        <v>293</v>
      </c>
      <c r="B17" s="56" t="s">
        <v>207</v>
      </c>
      <c r="C17" s="174" t="s">
        <v>164</v>
      </c>
      <c r="D17" s="174" t="s">
        <v>169</v>
      </c>
      <c r="E17" s="174" t="s">
        <v>192</v>
      </c>
      <c r="F17" s="174" t="s">
        <v>318</v>
      </c>
      <c r="G17" s="207">
        <v>1189900</v>
      </c>
      <c r="H17" s="207">
        <v>1092200</v>
      </c>
    </row>
    <row r="18" spans="1:8" ht="48" thickBot="1">
      <c r="A18" s="156" t="s">
        <v>149</v>
      </c>
      <c r="B18" s="56" t="s">
        <v>207</v>
      </c>
      <c r="C18" s="174" t="s">
        <v>164</v>
      </c>
      <c r="D18" s="174" t="s">
        <v>169</v>
      </c>
      <c r="E18" s="174" t="s">
        <v>192</v>
      </c>
      <c r="F18" s="174" t="s">
        <v>319</v>
      </c>
      <c r="G18" s="207">
        <v>576000</v>
      </c>
      <c r="H18" s="207">
        <v>720700</v>
      </c>
    </row>
    <row r="19" spans="1:8" ht="16.5" thickBot="1">
      <c r="A19" s="156" t="s">
        <v>296</v>
      </c>
      <c r="B19" s="56" t="s">
        <v>207</v>
      </c>
      <c r="C19" s="174" t="s">
        <v>164</v>
      </c>
      <c r="D19" s="174" t="s">
        <v>169</v>
      </c>
      <c r="E19" s="174" t="s">
        <v>192</v>
      </c>
      <c r="F19" s="174" t="s">
        <v>320</v>
      </c>
      <c r="G19" s="207">
        <v>5000</v>
      </c>
      <c r="H19" s="207">
        <v>5000</v>
      </c>
    </row>
    <row r="20" spans="1:8" ht="63.75" thickBot="1">
      <c r="A20" s="156" t="s">
        <v>396</v>
      </c>
      <c r="B20" s="56" t="s">
        <v>207</v>
      </c>
      <c r="C20" s="174" t="s">
        <v>164</v>
      </c>
      <c r="D20" s="174" t="s">
        <v>169</v>
      </c>
      <c r="E20" s="174" t="s">
        <v>395</v>
      </c>
      <c r="F20" s="174" t="s">
        <v>168</v>
      </c>
      <c r="G20" s="152">
        <f>G21</f>
        <v>1000</v>
      </c>
      <c r="H20" s="152">
        <f>H21</f>
        <v>1000</v>
      </c>
    </row>
    <row r="21" spans="1:8" ht="48" thickBot="1">
      <c r="A21" s="156" t="s">
        <v>149</v>
      </c>
      <c r="B21" s="56" t="s">
        <v>207</v>
      </c>
      <c r="C21" s="174" t="s">
        <v>164</v>
      </c>
      <c r="D21" s="174" t="s">
        <v>169</v>
      </c>
      <c r="E21" s="174" t="s">
        <v>395</v>
      </c>
      <c r="F21" s="174" t="s">
        <v>319</v>
      </c>
      <c r="G21" s="152">
        <v>1000</v>
      </c>
      <c r="H21" s="152">
        <v>1000</v>
      </c>
    </row>
    <row r="22" spans="1:8" ht="16.5" thickBot="1">
      <c r="A22" s="155" t="s">
        <v>297</v>
      </c>
      <c r="B22" s="58" t="s">
        <v>207</v>
      </c>
      <c r="C22" s="182" t="s">
        <v>164</v>
      </c>
      <c r="D22" s="182" t="s">
        <v>28</v>
      </c>
      <c r="E22" s="182" t="s">
        <v>179</v>
      </c>
      <c r="F22" s="182" t="s">
        <v>168</v>
      </c>
      <c r="G22" s="206">
        <f aca="true" t="shared" si="1" ref="G22:H25">G23</f>
        <v>50000</v>
      </c>
      <c r="H22" s="206">
        <f t="shared" si="1"/>
        <v>50000</v>
      </c>
    </row>
    <row r="23" spans="1:8" ht="63.75" thickBot="1">
      <c r="A23" s="156" t="s">
        <v>290</v>
      </c>
      <c r="B23" s="56" t="s">
        <v>207</v>
      </c>
      <c r="C23" s="174" t="s">
        <v>164</v>
      </c>
      <c r="D23" s="174" t="s">
        <v>28</v>
      </c>
      <c r="E23" s="174" t="s">
        <v>185</v>
      </c>
      <c r="F23" s="174" t="s">
        <v>168</v>
      </c>
      <c r="G23" s="207">
        <f t="shared" si="1"/>
        <v>50000</v>
      </c>
      <c r="H23" s="207">
        <f t="shared" si="1"/>
        <v>50000</v>
      </c>
    </row>
    <row r="24" spans="1:8" ht="60" customHeight="1" thickBot="1">
      <c r="A24" s="156" t="s">
        <v>291</v>
      </c>
      <c r="B24" s="56" t="s">
        <v>207</v>
      </c>
      <c r="C24" s="174" t="s">
        <v>164</v>
      </c>
      <c r="D24" s="174" t="s">
        <v>28</v>
      </c>
      <c r="E24" s="174" t="s">
        <v>184</v>
      </c>
      <c r="F24" s="174" t="s">
        <v>168</v>
      </c>
      <c r="G24" s="207">
        <f t="shared" si="1"/>
        <v>50000</v>
      </c>
      <c r="H24" s="207">
        <f t="shared" si="1"/>
        <v>50000</v>
      </c>
    </row>
    <row r="25" spans="1:8" ht="16.5" thickBot="1">
      <c r="A25" s="156" t="s">
        <v>298</v>
      </c>
      <c r="B25" s="56" t="s">
        <v>207</v>
      </c>
      <c r="C25" s="174" t="s">
        <v>164</v>
      </c>
      <c r="D25" s="174" t="s">
        <v>28</v>
      </c>
      <c r="E25" s="174" t="s">
        <v>321</v>
      </c>
      <c r="F25" s="174" t="s">
        <v>168</v>
      </c>
      <c r="G25" s="207">
        <f t="shared" si="1"/>
        <v>50000</v>
      </c>
      <c r="H25" s="207">
        <f t="shared" si="1"/>
        <v>50000</v>
      </c>
    </row>
    <row r="26" spans="1:8" ht="16.5" thickBot="1">
      <c r="A26" s="156" t="s">
        <v>299</v>
      </c>
      <c r="B26" s="56" t="s">
        <v>207</v>
      </c>
      <c r="C26" s="130" t="s">
        <v>164</v>
      </c>
      <c r="D26" s="130" t="s">
        <v>28</v>
      </c>
      <c r="E26" s="130" t="s">
        <v>321</v>
      </c>
      <c r="F26" s="130" t="s">
        <v>322</v>
      </c>
      <c r="G26" s="208">
        <v>50000</v>
      </c>
      <c r="H26" s="208">
        <v>50000</v>
      </c>
    </row>
    <row r="27" spans="1:8" ht="24.75" customHeight="1" thickBot="1">
      <c r="A27" s="155" t="s">
        <v>150</v>
      </c>
      <c r="B27" s="58" t="s">
        <v>207</v>
      </c>
      <c r="C27" s="182" t="s">
        <v>164</v>
      </c>
      <c r="D27" s="182">
        <v>13</v>
      </c>
      <c r="E27" s="182" t="s">
        <v>179</v>
      </c>
      <c r="F27" s="182" t="s">
        <v>168</v>
      </c>
      <c r="G27" s="206">
        <f aca="true" t="shared" si="2" ref="G27:H29">G28</f>
        <v>3075200</v>
      </c>
      <c r="H27" s="206">
        <f t="shared" si="2"/>
        <v>2954997.98</v>
      </c>
    </row>
    <row r="28" spans="1:8" ht="63.75" thickBot="1">
      <c r="A28" s="156" t="s">
        <v>290</v>
      </c>
      <c r="B28" s="56" t="s">
        <v>207</v>
      </c>
      <c r="C28" s="174" t="s">
        <v>164</v>
      </c>
      <c r="D28" s="174" t="s">
        <v>25</v>
      </c>
      <c r="E28" s="174" t="s">
        <v>185</v>
      </c>
      <c r="F28" s="174" t="s">
        <v>168</v>
      </c>
      <c r="G28" s="207">
        <f t="shared" si="2"/>
        <v>3075200</v>
      </c>
      <c r="H28" s="207">
        <f t="shared" si="2"/>
        <v>2954997.98</v>
      </c>
    </row>
    <row r="29" spans="1:8" ht="63.75" thickBot="1">
      <c r="A29" s="156" t="s">
        <v>291</v>
      </c>
      <c r="B29" s="56" t="s">
        <v>207</v>
      </c>
      <c r="C29" s="174" t="s">
        <v>164</v>
      </c>
      <c r="D29" s="174" t="s">
        <v>25</v>
      </c>
      <c r="E29" s="174" t="s">
        <v>184</v>
      </c>
      <c r="F29" s="174" t="s">
        <v>168</v>
      </c>
      <c r="G29" s="207">
        <f t="shared" si="2"/>
        <v>3075200</v>
      </c>
      <c r="H29" s="207">
        <f t="shared" si="2"/>
        <v>2954997.98</v>
      </c>
    </row>
    <row r="30" spans="1:8" ht="38.25" customHeight="1" thickBot="1">
      <c r="A30" s="156" t="s">
        <v>300</v>
      </c>
      <c r="B30" s="56" t="s">
        <v>207</v>
      </c>
      <c r="C30" s="174" t="s">
        <v>164</v>
      </c>
      <c r="D30" s="174" t="s">
        <v>25</v>
      </c>
      <c r="E30" s="174" t="s">
        <v>193</v>
      </c>
      <c r="F30" s="174" t="s">
        <v>168</v>
      </c>
      <c r="G30" s="207">
        <f>G31+G32</f>
        <v>3075200</v>
      </c>
      <c r="H30" s="207">
        <f>H31+H32</f>
        <v>2954997.98</v>
      </c>
    </row>
    <row r="31" spans="1:8" ht="32.25" thickBot="1">
      <c r="A31" s="156" t="s">
        <v>293</v>
      </c>
      <c r="B31" s="56" t="s">
        <v>207</v>
      </c>
      <c r="C31" s="174" t="s">
        <v>164</v>
      </c>
      <c r="D31" s="174" t="s">
        <v>25</v>
      </c>
      <c r="E31" s="174" t="s">
        <v>193</v>
      </c>
      <c r="F31" s="174" t="s">
        <v>318</v>
      </c>
      <c r="G31" s="207">
        <v>2925200</v>
      </c>
      <c r="H31" s="207">
        <v>2825200</v>
      </c>
    </row>
    <row r="32" spans="1:8" ht="48" thickBot="1">
      <c r="A32" s="156" t="s">
        <v>149</v>
      </c>
      <c r="B32" s="56" t="s">
        <v>207</v>
      </c>
      <c r="C32" s="174" t="s">
        <v>164</v>
      </c>
      <c r="D32" s="174" t="s">
        <v>25</v>
      </c>
      <c r="E32" s="174" t="s">
        <v>193</v>
      </c>
      <c r="F32" s="174" t="s">
        <v>319</v>
      </c>
      <c r="G32" s="207">
        <v>150000</v>
      </c>
      <c r="H32" s="207">
        <v>129797.98</v>
      </c>
    </row>
    <row r="33" spans="1:8" ht="15.75">
      <c r="A33" s="197" t="s">
        <v>421</v>
      </c>
      <c r="B33" s="175" t="s">
        <v>207</v>
      </c>
      <c r="C33" s="175" t="s">
        <v>166</v>
      </c>
      <c r="D33" s="175" t="s">
        <v>165</v>
      </c>
      <c r="E33" s="175" t="s">
        <v>179</v>
      </c>
      <c r="F33" s="175" t="s">
        <v>168</v>
      </c>
      <c r="G33" s="205">
        <f aca="true" t="shared" si="3" ref="G33:H36">G34</f>
        <v>186200</v>
      </c>
      <c r="H33" s="205">
        <f t="shared" si="3"/>
        <v>191900</v>
      </c>
    </row>
    <row r="34" spans="1:8" ht="15.75">
      <c r="A34" s="192" t="s">
        <v>422</v>
      </c>
      <c r="B34" s="56" t="s">
        <v>207</v>
      </c>
      <c r="C34" s="174" t="s">
        <v>166</v>
      </c>
      <c r="D34" s="174" t="s">
        <v>167</v>
      </c>
      <c r="E34" s="174" t="s">
        <v>179</v>
      </c>
      <c r="F34" s="174" t="s">
        <v>168</v>
      </c>
      <c r="G34" s="206">
        <f t="shared" si="3"/>
        <v>186200</v>
      </c>
      <c r="H34" s="206">
        <f t="shared" si="3"/>
        <v>191900</v>
      </c>
    </row>
    <row r="35" spans="1:8" ht="63">
      <c r="A35" s="192" t="s">
        <v>398</v>
      </c>
      <c r="B35" s="56" t="s">
        <v>207</v>
      </c>
      <c r="C35" s="174" t="s">
        <v>166</v>
      </c>
      <c r="D35" s="174" t="s">
        <v>167</v>
      </c>
      <c r="E35" s="174" t="s">
        <v>185</v>
      </c>
      <c r="F35" s="174" t="s">
        <v>168</v>
      </c>
      <c r="G35" s="207">
        <f t="shared" si="3"/>
        <v>186200</v>
      </c>
      <c r="H35" s="207">
        <f t="shared" si="3"/>
        <v>191900</v>
      </c>
    </row>
    <row r="36" spans="1:8" ht="63">
      <c r="A36" s="192" t="s">
        <v>399</v>
      </c>
      <c r="B36" s="56" t="s">
        <v>207</v>
      </c>
      <c r="C36" s="174" t="s">
        <v>166</v>
      </c>
      <c r="D36" s="174" t="s">
        <v>167</v>
      </c>
      <c r="E36" s="174" t="s">
        <v>184</v>
      </c>
      <c r="F36" s="174" t="s">
        <v>168</v>
      </c>
      <c r="G36" s="207">
        <f t="shared" si="3"/>
        <v>186200</v>
      </c>
      <c r="H36" s="207">
        <f t="shared" si="3"/>
        <v>191900</v>
      </c>
    </row>
    <row r="37" spans="1:8" ht="48" thickBot="1">
      <c r="A37" s="192" t="s">
        <v>424</v>
      </c>
      <c r="B37" s="56" t="s">
        <v>207</v>
      </c>
      <c r="C37" s="174" t="s">
        <v>166</v>
      </c>
      <c r="D37" s="174" t="s">
        <v>167</v>
      </c>
      <c r="E37" s="174" t="s">
        <v>423</v>
      </c>
      <c r="F37" s="174" t="s">
        <v>168</v>
      </c>
      <c r="G37" s="207">
        <f>G38+G39</f>
        <v>186200</v>
      </c>
      <c r="H37" s="207">
        <f>H38+H39</f>
        <v>191900</v>
      </c>
    </row>
    <row r="38" spans="1:8" ht="32.25" thickBot="1">
      <c r="A38" s="202" t="s">
        <v>425</v>
      </c>
      <c r="B38" s="56" t="s">
        <v>207</v>
      </c>
      <c r="C38" s="174" t="s">
        <v>166</v>
      </c>
      <c r="D38" s="174" t="s">
        <v>167</v>
      </c>
      <c r="E38" s="174" t="s">
        <v>423</v>
      </c>
      <c r="F38" s="174" t="s">
        <v>318</v>
      </c>
      <c r="G38" s="207">
        <v>123910</v>
      </c>
      <c r="H38" s="207">
        <v>123910</v>
      </c>
    </row>
    <row r="39" spans="1:8" ht="48" thickBot="1">
      <c r="A39" s="156" t="s">
        <v>149</v>
      </c>
      <c r="B39" s="56" t="s">
        <v>207</v>
      </c>
      <c r="C39" s="174" t="s">
        <v>166</v>
      </c>
      <c r="D39" s="174" t="s">
        <v>167</v>
      </c>
      <c r="E39" s="174" t="s">
        <v>423</v>
      </c>
      <c r="F39" s="174" t="s">
        <v>319</v>
      </c>
      <c r="G39" s="207">
        <v>62290</v>
      </c>
      <c r="H39" s="207">
        <v>67990</v>
      </c>
    </row>
    <row r="40" spans="1:8" ht="32.25" thickBot="1">
      <c r="A40" s="162" t="s">
        <v>301</v>
      </c>
      <c r="B40" s="175" t="s">
        <v>207</v>
      </c>
      <c r="C40" s="175" t="s">
        <v>167</v>
      </c>
      <c r="D40" s="175" t="s">
        <v>165</v>
      </c>
      <c r="E40" s="175" t="s">
        <v>179</v>
      </c>
      <c r="F40" s="175" t="s">
        <v>168</v>
      </c>
      <c r="G40" s="205">
        <f>G41</f>
        <v>646060.6099999999</v>
      </c>
      <c r="H40" s="205">
        <f>H41</f>
        <v>359999.99999999994</v>
      </c>
    </row>
    <row r="41" spans="1:8" ht="54" customHeight="1" thickBot="1">
      <c r="A41" s="225" t="s">
        <v>517</v>
      </c>
      <c r="B41" s="56" t="s">
        <v>207</v>
      </c>
      <c r="C41" s="174" t="s">
        <v>167</v>
      </c>
      <c r="D41" s="32">
        <v>10</v>
      </c>
      <c r="E41" s="32" t="s">
        <v>179</v>
      </c>
      <c r="F41" s="183" t="s">
        <v>168</v>
      </c>
      <c r="G41" s="152">
        <f>G42+G47</f>
        <v>646060.6099999999</v>
      </c>
      <c r="H41" s="209">
        <f>H42</f>
        <v>359999.99999999994</v>
      </c>
    </row>
    <row r="42" spans="1:8" ht="63.75" thickBot="1">
      <c r="A42" s="156" t="s">
        <v>290</v>
      </c>
      <c r="B42" s="56" t="s">
        <v>207</v>
      </c>
      <c r="C42" s="174" t="s">
        <v>167</v>
      </c>
      <c r="D42" s="174" t="s">
        <v>26</v>
      </c>
      <c r="E42" s="174" t="s">
        <v>185</v>
      </c>
      <c r="F42" s="174" t="s">
        <v>168</v>
      </c>
      <c r="G42" s="207">
        <f aca="true" t="shared" si="4" ref="G42:H44">G43</f>
        <v>359999.99999999994</v>
      </c>
      <c r="H42" s="207">
        <f t="shared" si="4"/>
        <v>359999.99999999994</v>
      </c>
    </row>
    <row r="43" spans="1:8" ht="63" customHeight="1" thickBot="1">
      <c r="A43" s="156" t="s">
        <v>291</v>
      </c>
      <c r="B43" s="56" t="s">
        <v>207</v>
      </c>
      <c r="C43" s="174" t="s">
        <v>167</v>
      </c>
      <c r="D43" s="174" t="s">
        <v>26</v>
      </c>
      <c r="E43" s="174" t="s">
        <v>184</v>
      </c>
      <c r="F43" s="174" t="s">
        <v>168</v>
      </c>
      <c r="G43" s="209">
        <f>G44+G46+G49</f>
        <v>359999.99999999994</v>
      </c>
      <c r="H43" s="209">
        <f>H44+H46+H49</f>
        <v>359999.99999999994</v>
      </c>
    </row>
    <row r="44" spans="1:8" ht="48" thickBot="1">
      <c r="A44" s="156" t="s">
        <v>326</v>
      </c>
      <c r="B44" s="56" t="s">
        <v>207</v>
      </c>
      <c r="C44" s="174" t="s">
        <v>167</v>
      </c>
      <c r="D44" s="174" t="s">
        <v>26</v>
      </c>
      <c r="E44" s="174" t="s">
        <v>187</v>
      </c>
      <c r="F44" s="174" t="s">
        <v>168</v>
      </c>
      <c r="G44" s="207">
        <f t="shared" si="4"/>
        <v>21616.16</v>
      </c>
      <c r="H44" s="207">
        <f t="shared" si="4"/>
        <v>21616.16</v>
      </c>
    </row>
    <row r="45" spans="1:8" ht="44.25" customHeight="1" thickBot="1">
      <c r="A45" s="156" t="s">
        <v>149</v>
      </c>
      <c r="B45" s="56" t="s">
        <v>207</v>
      </c>
      <c r="C45" s="174" t="s">
        <v>167</v>
      </c>
      <c r="D45" s="174" t="s">
        <v>26</v>
      </c>
      <c r="E45" s="174" t="s">
        <v>187</v>
      </c>
      <c r="F45" s="174" t="s">
        <v>319</v>
      </c>
      <c r="G45" s="207">
        <v>21616.16</v>
      </c>
      <c r="H45" s="207">
        <v>21616.16</v>
      </c>
    </row>
    <row r="46" spans="1:8" ht="36.75" customHeight="1" thickBot="1">
      <c r="A46" s="156" t="s">
        <v>427</v>
      </c>
      <c r="B46" s="56" t="s">
        <v>207</v>
      </c>
      <c r="C46" s="174" t="s">
        <v>167</v>
      </c>
      <c r="D46" s="174" t="s">
        <v>26</v>
      </c>
      <c r="E46" s="174" t="s">
        <v>426</v>
      </c>
      <c r="F46" s="174" t="s">
        <v>168</v>
      </c>
      <c r="G46" s="152">
        <f>G47+G48</f>
        <v>306060.61</v>
      </c>
      <c r="H46" s="152">
        <f>H47+H48</f>
        <v>306060.61</v>
      </c>
    </row>
    <row r="47" spans="1:8" ht="44.25" customHeight="1" thickBot="1">
      <c r="A47" s="156" t="s">
        <v>149</v>
      </c>
      <c r="B47" s="56" t="s">
        <v>207</v>
      </c>
      <c r="C47" s="174" t="s">
        <v>167</v>
      </c>
      <c r="D47" s="174" t="s">
        <v>26</v>
      </c>
      <c r="E47" s="174" t="s">
        <v>426</v>
      </c>
      <c r="F47" s="174" t="s">
        <v>319</v>
      </c>
      <c r="G47" s="152">
        <v>286060.61</v>
      </c>
      <c r="H47" s="152">
        <v>286060.61</v>
      </c>
    </row>
    <row r="48" spans="1:8" ht="21.75" customHeight="1" thickBot="1">
      <c r="A48" s="156" t="s">
        <v>363</v>
      </c>
      <c r="B48" s="56" t="s">
        <v>207</v>
      </c>
      <c r="C48" s="174" t="s">
        <v>167</v>
      </c>
      <c r="D48" s="174" t="s">
        <v>26</v>
      </c>
      <c r="E48" s="174" t="s">
        <v>426</v>
      </c>
      <c r="F48" s="174" t="s">
        <v>362</v>
      </c>
      <c r="G48" s="152">
        <v>20000</v>
      </c>
      <c r="H48" s="152">
        <v>20000</v>
      </c>
    </row>
    <row r="49" spans="1:8" ht="30" customHeight="1" thickBot="1">
      <c r="A49" s="156" t="s">
        <v>429</v>
      </c>
      <c r="B49" s="56" t="s">
        <v>207</v>
      </c>
      <c r="C49" s="174" t="s">
        <v>167</v>
      </c>
      <c r="D49" s="174" t="s">
        <v>26</v>
      </c>
      <c r="E49" s="174" t="s">
        <v>428</v>
      </c>
      <c r="F49" s="174" t="s">
        <v>168</v>
      </c>
      <c r="G49" s="152">
        <f>G50</f>
        <v>32323.23</v>
      </c>
      <c r="H49" s="152">
        <f>H50</f>
        <v>32323.23</v>
      </c>
    </row>
    <row r="50" spans="1:8" ht="44.25" customHeight="1" thickBot="1">
      <c r="A50" s="156" t="s">
        <v>149</v>
      </c>
      <c r="B50" s="56" t="s">
        <v>207</v>
      </c>
      <c r="C50" s="174" t="s">
        <v>167</v>
      </c>
      <c r="D50" s="174" t="s">
        <v>26</v>
      </c>
      <c r="E50" s="174" t="s">
        <v>428</v>
      </c>
      <c r="F50" s="174" t="s">
        <v>319</v>
      </c>
      <c r="G50" s="152">
        <v>32323.23</v>
      </c>
      <c r="H50" s="152">
        <v>32323.23</v>
      </c>
    </row>
    <row r="51" spans="1:8" ht="16.5" thickBot="1">
      <c r="A51" s="162" t="s">
        <v>152</v>
      </c>
      <c r="B51" s="175" t="s">
        <v>207</v>
      </c>
      <c r="C51" s="175" t="s">
        <v>169</v>
      </c>
      <c r="D51" s="175" t="s">
        <v>165</v>
      </c>
      <c r="E51" s="175" t="s">
        <v>179</v>
      </c>
      <c r="F51" s="175" t="s">
        <v>168</v>
      </c>
      <c r="G51" s="205">
        <f>G52</f>
        <v>7604407.07</v>
      </c>
      <c r="H51" s="205">
        <f>H52</f>
        <v>2596802.02</v>
      </c>
    </row>
    <row r="52" spans="1:8" ht="22.5" customHeight="1" thickBot="1">
      <c r="A52" s="156" t="s">
        <v>5</v>
      </c>
      <c r="B52" s="56" t="s">
        <v>207</v>
      </c>
      <c r="C52" s="174" t="s">
        <v>169</v>
      </c>
      <c r="D52" s="174" t="s">
        <v>172</v>
      </c>
      <c r="E52" s="174" t="s">
        <v>179</v>
      </c>
      <c r="F52" s="174" t="s">
        <v>168</v>
      </c>
      <c r="G52" s="207">
        <f>G57+G53</f>
        <v>7604407.07</v>
      </c>
      <c r="H52" s="207">
        <f>H57+H53</f>
        <v>2596802.02</v>
      </c>
    </row>
    <row r="53" spans="1:8" ht="55.5" customHeight="1" thickBot="1">
      <c r="A53" s="156" t="s">
        <v>381</v>
      </c>
      <c r="B53" s="56" t="s">
        <v>207</v>
      </c>
      <c r="C53" s="174" t="s">
        <v>169</v>
      </c>
      <c r="D53" s="174" t="s">
        <v>172</v>
      </c>
      <c r="E53" s="174" t="s">
        <v>373</v>
      </c>
      <c r="F53" s="174" t="s">
        <v>168</v>
      </c>
      <c r="G53" s="207">
        <f aca="true" t="shared" si="5" ref="G53:H55">G54</f>
        <v>30000</v>
      </c>
      <c r="H53" s="207">
        <f t="shared" si="5"/>
        <v>30000</v>
      </c>
    </row>
    <row r="54" spans="1:8" ht="40.5" customHeight="1" thickBot="1">
      <c r="A54" s="156" t="s">
        <v>375</v>
      </c>
      <c r="B54" s="56" t="s">
        <v>207</v>
      </c>
      <c r="C54" s="174" t="s">
        <v>169</v>
      </c>
      <c r="D54" s="174" t="s">
        <v>172</v>
      </c>
      <c r="E54" s="174" t="s">
        <v>374</v>
      </c>
      <c r="F54" s="174" t="s">
        <v>168</v>
      </c>
      <c r="G54" s="207">
        <f t="shared" si="5"/>
        <v>30000</v>
      </c>
      <c r="H54" s="207">
        <f t="shared" si="5"/>
        <v>30000</v>
      </c>
    </row>
    <row r="55" spans="1:8" ht="35.25" customHeight="1" thickBot="1">
      <c r="A55" s="156" t="s">
        <v>377</v>
      </c>
      <c r="B55" s="56" t="s">
        <v>207</v>
      </c>
      <c r="C55" s="174" t="s">
        <v>169</v>
      </c>
      <c r="D55" s="174" t="s">
        <v>172</v>
      </c>
      <c r="E55" s="174" t="s">
        <v>376</v>
      </c>
      <c r="F55" s="174" t="s">
        <v>168</v>
      </c>
      <c r="G55" s="207">
        <f t="shared" si="5"/>
        <v>30000</v>
      </c>
      <c r="H55" s="207">
        <f t="shared" si="5"/>
        <v>30000</v>
      </c>
    </row>
    <row r="56" spans="1:8" ht="47.25" customHeight="1" thickBot="1">
      <c r="A56" s="156" t="s">
        <v>149</v>
      </c>
      <c r="B56" s="56" t="s">
        <v>207</v>
      </c>
      <c r="C56" s="174" t="s">
        <v>169</v>
      </c>
      <c r="D56" s="174" t="s">
        <v>172</v>
      </c>
      <c r="E56" s="174" t="s">
        <v>376</v>
      </c>
      <c r="F56" s="174" t="s">
        <v>319</v>
      </c>
      <c r="G56" s="207">
        <v>30000</v>
      </c>
      <c r="H56" s="207">
        <v>30000</v>
      </c>
    </row>
    <row r="57" spans="1:8" ht="63.75" thickBot="1">
      <c r="A57" s="156" t="s">
        <v>290</v>
      </c>
      <c r="B57" s="56" t="s">
        <v>207</v>
      </c>
      <c r="C57" s="174" t="s">
        <v>169</v>
      </c>
      <c r="D57" s="174" t="s">
        <v>172</v>
      </c>
      <c r="E57" s="174" t="s">
        <v>185</v>
      </c>
      <c r="F57" s="174" t="s">
        <v>168</v>
      </c>
      <c r="G57" s="207">
        <f aca="true" t="shared" si="6" ref="G57:H59">G58</f>
        <v>7574407.07</v>
      </c>
      <c r="H57" s="207">
        <f t="shared" si="6"/>
        <v>2566802.02</v>
      </c>
    </row>
    <row r="58" spans="1:8" ht="60.75" customHeight="1" thickBot="1">
      <c r="A58" s="156" t="s">
        <v>291</v>
      </c>
      <c r="B58" s="56" t="s">
        <v>207</v>
      </c>
      <c r="C58" s="174" t="s">
        <v>169</v>
      </c>
      <c r="D58" s="174" t="s">
        <v>172</v>
      </c>
      <c r="E58" s="174" t="s">
        <v>184</v>
      </c>
      <c r="F58" s="174" t="s">
        <v>168</v>
      </c>
      <c r="G58" s="207">
        <f>G59+G61</f>
        <v>7574407.07</v>
      </c>
      <c r="H58" s="207">
        <f>H59+H61</f>
        <v>2566802.02</v>
      </c>
    </row>
    <row r="59" spans="1:8" ht="56.25" customHeight="1" thickBot="1">
      <c r="A59" s="156" t="s">
        <v>304</v>
      </c>
      <c r="B59" s="56" t="s">
        <v>207</v>
      </c>
      <c r="C59" s="174" t="s">
        <v>169</v>
      </c>
      <c r="D59" s="174" t="s">
        <v>172</v>
      </c>
      <c r="E59" s="174" t="s">
        <v>6</v>
      </c>
      <c r="F59" s="174" t="s">
        <v>168</v>
      </c>
      <c r="G59" s="207">
        <f t="shared" si="6"/>
        <v>503700</v>
      </c>
      <c r="H59" s="207">
        <f t="shared" si="6"/>
        <v>546600</v>
      </c>
    </row>
    <row r="60" spans="1:8" ht="48" thickBot="1">
      <c r="A60" s="156" t="s">
        <v>149</v>
      </c>
      <c r="B60" s="56" t="s">
        <v>207</v>
      </c>
      <c r="C60" s="174" t="s">
        <v>169</v>
      </c>
      <c r="D60" s="174" t="s">
        <v>172</v>
      </c>
      <c r="E60" s="174" t="s">
        <v>6</v>
      </c>
      <c r="F60" s="174" t="s">
        <v>319</v>
      </c>
      <c r="G60" s="207">
        <v>503700</v>
      </c>
      <c r="H60" s="207">
        <v>546600</v>
      </c>
    </row>
    <row r="61" spans="1:8" ht="126.75" thickBot="1">
      <c r="A61" s="192" t="s">
        <v>476</v>
      </c>
      <c r="B61" s="56" t="s">
        <v>207</v>
      </c>
      <c r="C61" s="174" t="s">
        <v>169</v>
      </c>
      <c r="D61" s="174" t="s">
        <v>172</v>
      </c>
      <c r="E61" s="174" t="s">
        <v>477</v>
      </c>
      <c r="F61" s="174" t="s">
        <v>168</v>
      </c>
      <c r="G61" s="152">
        <f>G62</f>
        <v>7070707.07</v>
      </c>
      <c r="H61" s="152">
        <f>H62</f>
        <v>2020202.02</v>
      </c>
    </row>
    <row r="62" spans="1:8" ht="48" thickBot="1">
      <c r="A62" s="156" t="s">
        <v>149</v>
      </c>
      <c r="B62" s="56" t="s">
        <v>207</v>
      </c>
      <c r="C62" s="174" t="s">
        <v>169</v>
      </c>
      <c r="D62" s="174" t="s">
        <v>172</v>
      </c>
      <c r="E62" s="174" t="s">
        <v>477</v>
      </c>
      <c r="F62" s="174" t="s">
        <v>319</v>
      </c>
      <c r="G62" s="152">
        <v>7070707.07</v>
      </c>
      <c r="H62" s="152">
        <v>2020202.02</v>
      </c>
    </row>
    <row r="63" spans="1:8" ht="22.5" customHeight="1" thickBot="1">
      <c r="A63" s="162" t="s">
        <v>154</v>
      </c>
      <c r="B63" s="175" t="s">
        <v>207</v>
      </c>
      <c r="C63" s="175" t="s">
        <v>170</v>
      </c>
      <c r="D63" s="175" t="s">
        <v>165</v>
      </c>
      <c r="E63" s="175" t="s">
        <v>179</v>
      </c>
      <c r="F63" s="175" t="s">
        <v>168</v>
      </c>
      <c r="G63" s="205">
        <f>G64+G72</f>
        <v>607700</v>
      </c>
      <c r="H63" s="205">
        <f>H64+H72</f>
        <v>236969.7</v>
      </c>
    </row>
    <row r="64" spans="1:8" ht="16.5" thickBot="1">
      <c r="A64" s="155" t="s">
        <v>155</v>
      </c>
      <c r="B64" s="58" t="s">
        <v>207</v>
      </c>
      <c r="C64" s="182" t="s">
        <v>170</v>
      </c>
      <c r="D64" s="182" t="s">
        <v>166</v>
      </c>
      <c r="E64" s="182" t="s">
        <v>179</v>
      </c>
      <c r="F64" s="203" t="s">
        <v>168</v>
      </c>
      <c r="G64" s="206">
        <f aca="true" t="shared" si="7" ref="G64:H68">G65</f>
        <v>305000</v>
      </c>
      <c r="H64" s="206">
        <f t="shared" si="7"/>
        <v>5000</v>
      </c>
    </row>
    <row r="65" spans="1:8" ht="63.75" thickBot="1">
      <c r="A65" s="156" t="s">
        <v>290</v>
      </c>
      <c r="B65" s="188" t="s">
        <v>207</v>
      </c>
      <c r="C65" s="188" t="s">
        <v>170</v>
      </c>
      <c r="D65" s="188" t="s">
        <v>166</v>
      </c>
      <c r="E65" s="188" t="s">
        <v>185</v>
      </c>
      <c r="F65" s="188" t="s">
        <v>168</v>
      </c>
      <c r="G65" s="209">
        <f t="shared" si="7"/>
        <v>305000</v>
      </c>
      <c r="H65" s="209">
        <f t="shared" si="7"/>
        <v>5000</v>
      </c>
    </row>
    <row r="66" spans="1:8" ht="21.75" customHeight="1" thickBot="1">
      <c r="A66" s="156" t="s">
        <v>156</v>
      </c>
      <c r="B66" s="56" t="s">
        <v>207</v>
      </c>
      <c r="C66" s="174" t="s">
        <v>170</v>
      </c>
      <c r="D66" s="174" t="s">
        <v>166</v>
      </c>
      <c r="E66" s="174" t="s">
        <v>190</v>
      </c>
      <c r="F66" s="174" t="s">
        <v>168</v>
      </c>
      <c r="G66" s="207">
        <f>G67+G70</f>
        <v>305000</v>
      </c>
      <c r="H66" s="207">
        <f>H67+H70</f>
        <v>5000</v>
      </c>
    </row>
    <row r="67" spans="1:8" ht="16.5" customHeight="1" thickBot="1">
      <c r="A67" s="156" t="s">
        <v>155</v>
      </c>
      <c r="B67" s="56" t="s">
        <v>207</v>
      </c>
      <c r="C67" s="174" t="s">
        <v>170</v>
      </c>
      <c r="D67" s="174" t="s">
        <v>166</v>
      </c>
      <c r="E67" s="174" t="s">
        <v>189</v>
      </c>
      <c r="F67" s="174" t="s">
        <v>168</v>
      </c>
      <c r="G67" s="209">
        <f t="shared" si="7"/>
        <v>1969.7</v>
      </c>
      <c r="H67" s="209">
        <f>H68</f>
        <v>5000</v>
      </c>
    </row>
    <row r="68" spans="1:8" ht="66.75" customHeight="1" thickBot="1">
      <c r="A68" s="156" t="s">
        <v>305</v>
      </c>
      <c r="B68" s="56" t="s">
        <v>207</v>
      </c>
      <c r="C68" s="174" t="s">
        <v>170</v>
      </c>
      <c r="D68" s="174" t="s">
        <v>166</v>
      </c>
      <c r="E68" s="174" t="s">
        <v>194</v>
      </c>
      <c r="F68" s="174" t="s">
        <v>168</v>
      </c>
      <c r="G68" s="207">
        <f t="shared" si="7"/>
        <v>1969.7</v>
      </c>
      <c r="H68" s="207">
        <f t="shared" si="7"/>
        <v>5000</v>
      </c>
    </row>
    <row r="69" spans="1:8" ht="51" customHeight="1" thickBot="1">
      <c r="A69" s="156" t="s">
        <v>306</v>
      </c>
      <c r="B69" s="56" t="s">
        <v>207</v>
      </c>
      <c r="C69" s="174" t="s">
        <v>170</v>
      </c>
      <c r="D69" s="174" t="s">
        <v>166</v>
      </c>
      <c r="E69" s="174" t="s">
        <v>194</v>
      </c>
      <c r="F69" s="174" t="s">
        <v>27</v>
      </c>
      <c r="G69" s="207">
        <v>1969.7</v>
      </c>
      <c r="H69" s="207">
        <v>5000</v>
      </c>
    </row>
    <row r="70" spans="1:8" ht="51" customHeight="1" thickBot="1">
      <c r="A70" s="156" t="s">
        <v>442</v>
      </c>
      <c r="B70" s="56" t="s">
        <v>207</v>
      </c>
      <c r="C70" s="174" t="s">
        <v>170</v>
      </c>
      <c r="D70" s="174" t="s">
        <v>166</v>
      </c>
      <c r="E70" s="65" t="s">
        <v>441</v>
      </c>
      <c r="F70" s="65" t="s">
        <v>168</v>
      </c>
      <c r="G70" s="207">
        <f>G71</f>
        <v>303030.3</v>
      </c>
      <c r="H70" s="207">
        <v>0</v>
      </c>
    </row>
    <row r="71" spans="1:8" ht="51" customHeight="1" thickBot="1">
      <c r="A71" s="156" t="s">
        <v>149</v>
      </c>
      <c r="B71" s="56" t="s">
        <v>207</v>
      </c>
      <c r="C71" s="174" t="s">
        <v>170</v>
      </c>
      <c r="D71" s="174" t="s">
        <v>166</v>
      </c>
      <c r="E71" s="65" t="s">
        <v>441</v>
      </c>
      <c r="F71" s="65" t="s">
        <v>319</v>
      </c>
      <c r="G71" s="207">
        <v>303030.3</v>
      </c>
      <c r="H71" s="207">
        <v>0</v>
      </c>
    </row>
    <row r="72" spans="1:8" ht="16.5" thickBot="1">
      <c r="A72" s="155" t="s">
        <v>157</v>
      </c>
      <c r="B72" s="58" t="s">
        <v>207</v>
      </c>
      <c r="C72" s="182" t="s">
        <v>170</v>
      </c>
      <c r="D72" s="182" t="s">
        <v>167</v>
      </c>
      <c r="E72" s="182" t="s">
        <v>179</v>
      </c>
      <c r="F72" s="182" t="s">
        <v>168</v>
      </c>
      <c r="G72" s="206">
        <f aca="true" t="shared" si="8" ref="G72:H74">G73</f>
        <v>302700</v>
      </c>
      <c r="H72" s="206">
        <f t="shared" si="8"/>
        <v>231969.7</v>
      </c>
    </row>
    <row r="73" spans="1:8" ht="63.75" thickBot="1">
      <c r="A73" s="156" t="s">
        <v>290</v>
      </c>
      <c r="B73" s="56" t="s">
        <v>207</v>
      </c>
      <c r="C73" s="184" t="s">
        <v>170</v>
      </c>
      <c r="D73" s="184" t="s">
        <v>167</v>
      </c>
      <c r="E73" s="174" t="s">
        <v>185</v>
      </c>
      <c r="F73" s="184" t="s">
        <v>168</v>
      </c>
      <c r="G73" s="207">
        <f t="shared" si="8"/>
        <v>302700</v>
      </c>
      <c r="H73" s="207">
        <f t="shared" si="8"/>
        <v>231969.7</v>
      </c>
    </row>
    <row r="74" spans="1:8" ht="27" customHeight="1" thickBot="1">
      <c r="A74" s="156" t="s">
        <v>156</v>
      </c>
      <c r="B74" s="56" t="s">
        <v>207</v>
      </c>
      <c r="C74" s="184" t="s">
        <v>170</v>
      </c>
      <c r="D74" s="184" t="s">
        <v>167</v>
      </c>
      <c r="E74" s="174" t="s">
        <v>190</v>
      </c>
      <c r="F74" s="184" t="s">
        <v>168</v>
      </c>
      <c r="G74" s="207">
        <f t="shared" si="8"/>
        <v>302700</v>
      </c>
      <c r="H74" s="207">
        <f t="shared" si="8"/>
        <v>231969.7</v>
      </c>
    </row>
    <row r="75" spans="1:8" ht="16.5" thickBot="1">
      <c r="A75" s="156" t="s">
        <v>157</v>
      </c>
      <c r="B75" s="56" t="s">
        <v>207</v>
      </c>
      <c r="C75" s="174" t="s">
        <v>170</v>
      </c>
      <c r="D75" s="174" t="s">
        <v>167</v>
      </c>
      <c r="E75" s="174" t="s">
        <v>197</v>
      </c>
      <c r="F75" s="174" t="s">
        <v>168</v>
      </c>
      <c r="G75" s="207">
        <f>G76+G80+G78</f>
        <v>302700</v>
      </c>
      <c r="H75" s="207">
        <f>H76+H80+H78</f>
        <v>231969.7</v>
      </c>
    </row>
    <row r="76" spans="1:8" ht="16.5" thickBot="1">
      <c r="A76" s="156" t="s">
        <v>307</v>
      </c>
      <c r="B76" s="56" t="s">
        <v>207</v>
      </c>
      <c r="C76" s="174" t="s">
        <v>170</v>
      </c>
      <c r="D76" s="174" t="s">
        <v>167</v>
      </c>
      <c r="E76" s="174" t="s">
        <v>196</v>
      </c>
      <c r="F76" s="174" t="s">
        <v>168</v>
      </c>
      <c r="G76" s="209">
        <f>G77</f>
        <v>212700</v>
      </c>
      <c r="H76" s="209">
        <f>H77</f>
        <v>141969.7</v>
      </c>
    </row>
    <row r="77" spans="1:8" ht="48" thickBot="1">
      <c r="A77" s="156" t="s">
        <v>149</v>
      </c>
      <c r="B77" s="56" t="s">
        <v>207</v>
      </c>
      <c r="C77" s="174" t="s">
        <v>170</v>
      </c>
      <c r="D77" s="174" t="s">
        <v>167</v>
      </c>
      <c r="E77" s="174" t="s">
        <v>196</v>
      </c>
      <c r="F77" s="174" t="s">
        <v>319</v>
      </c>
      <c r="G77" s="207">
        <v>212700</v>
      </c>
      <c r="H77" s="207">
        <v>141969.7</v>
      </c>
    </row>
    <row r="78" spans="1:8" ht="16.5" thickBot="1">
      <c r="A78" s="156" t="s">
        <v>368</v>
      </c>
      <c r="B78" s="56" t="s">
        <v>207</v>
      </c>
      <c r="C78" s="174" t="s">
        <v>170</v>
      </c>
      <c r="D78" s="174" t="s">
        <v>167</v>
      </c>
      <c r="E78" s="174" t="s">
        <v>367</v>
      </c>
      <c r="F78" s="174" t="s">
        <v>168</v>
      </c>
      <c r="G78" s="207">
        <f>G79</f>
        <v>20000</v>
      </c>
      <c r="H78" s="207">
        <f>H79</f>
        <v>20000</v>
      </c>
    </row>
    <row r="79" spans="1:8" ht="48" thickBot="1">
      <c r="A79" s="156" t="s">
        <v>149</v>
      </c>
      <c r="B79" s="56" t="s">
        <v>207</v>
      </c>
      <c r="C79" s="174" t="s">
        <v>170</v>
      </c>
      <c r="D79" s="174" t="s">
        <v>167</v>
      </c>
      <c r="E79" s="174" t="s">
        <v>367</v>
      </c>
      <c r="F79" s="174" t="s">
        <v>319</v>
      </c>
      <c r="G79" s="207">
        <v>20000</v>
      </c>
      <c r="H79" s="207">
        <v>20000</v>
      </c>
    </row>
    <row r="80" spans="1:8" ht="32.25" thickBot="1">
      <c r="A80" s="156" t="s">
        <v>158</v>
      </c>
      <c r="B80" s="56" t="s">
        <v>207</v>
      </c>
      <c r="C80" s="174" t="s">
        <v>170</v>
      </c>
      <c r="D80" s="174" t="s">
        <v>167</v>
      </c>
      <c r="E80" s="174" t="s">
        <v>195</v>
      </c>
      <c r="F80" s="174" t="s">
        <v>168</v>
      </c>
      <c r="G80" s="207">
        <f>G81</f>
        <v>70000</v>
      </c>
      <c r="H80" s="207">
        <f>H81</f>
        <v>70000</v>
      </c>
    </row>
    <row r="81" spans="1:8" ht="48" thickBot="1">
      <c r="A81" s="156" t="s">
        <v>149</v>
      </c>
      <c r="B81" s="56" t="s">
        <v>207</v>
      </c>
      <c r="C81" s="174" t="s">
        <v>170</v>
      </c>
      <c r="D81" s="174" t="s">
        <v>167</v>
      </c>
      <c r="E81" s="174" t="s">
        <v>195</v>
      </c>
      <c r="F81" s="174" t="s">
        <v>319</v>
      </c>
      <c r="G81" s="207">
        <v>70000</v>
      </c>
      <c r="H81" s="207">
        <v>70000</v>
      </c>
    </row>
    <row r="82" spans="1:8" ht="16.5" thickBot="1">
      <c r="A82" s="162" t="s">
        <v>327</v>
      </c>
      <c r="B82" s="175" t="s">
        <v>207</v>
      </c>
      <c r="C82" s="181" t="s">
        <v>171</v>
      </c>
      <c r="D82" s="181" t="s">
        <v>165</v>
      </c>
      <c r="E82" s="181" t="s">
        <v>179</v>
      </c>
      <c r="F82" s="181" t="s">
        <v>168</v>
      </c>
      <c r="G82" s="210">
        <f>G83+G90</f>
        <v>4734192.93</v>
      </c>
      <c r="H82" s="210">
        <f>H83+H90</f>
        <v>4965630.3</v>
      </c>
    </row>
    <row r="83" spans="1:8" ht="16.5" thickBot="1">
      <c r="A83" s="155" t="s">
        <v>160</v>
      </c>
      <c r="B83" s="58" t="s">
        <v>207</v>
      </c>
      <c r="C83" s="182" t="s">
        <v>171</v>
      </c>
      <c r="D83" s="182" t="s">
        <v>164</v>
      </c>
      <c r="E83" s="182" t="s">
        <v>179</v>
      </c>
      <c r="F83" s="182" t="s">
        <v>168</v>
      </c>
      <c r="G83" s="206">
        <f aca="true" t="shared" si="9" ref="G83:H85">G84</f>
        <v>3596400</v>
      </c>
      <c r="H83" s="206">
        <f t="shared" si="9"/>
        <v>3799430.3</v>
      </c>
    </row>
    <row r="84" spans="1:8" ht="63.75" thickBot="1">
      <c r="A84" s="156" t="s">
        <v>290</v>
      </c>
      <c r="B84" s="56" t="s">
        <v>207</v>
      </c>
      <c r="C84" s="174" t="s">
        <v>171</v>
      </c>
      <c r="D84" s="174" t="s">
        <v>164</v>
      </c>
      <c r="E84" s="174" t="s">
        <v>185</v>
      </c>
      <c r="F84" s="174" t="s">
        <v>168</v>
      </c>
      <c r="G84" s="207">
        <f t="shared" si="9"/>
        <v>3596400</v>
      </c>
      <c r="H84" s="207">
        <f t="shared" si="9"/>
        <v>3799430.3</v>
      </c>
    </row>
    <row r="85" spans="1:8" ht="63.75" thickBot="1">
      <c r="A85" s="156" t="s">
        <v>291</v>
      </c>
      <c r="B85" s="56" t="s">
        <v>207</v>
      </c>
      <c r="C85" s="174" t="s">
        <v>171</v>
      </c>
      <c r="D85" s="174" t="s">
        <v>164</v>
      </c>
      <c r="E85" s="174" t="s">
        <v>184</v>
      </c>
      <c r="F85" s="174" t="s">
        <v>168</v>
      </c>
      <c r="G85" s="207">
        <f t="shared" si="9"/>
        <v>3596400</v>
      </c>
      <c r="H85" s="207">
        <f t="shared" si="9"/>
        <v>3799430.3</v>
      </c>
    </row>
    <row r="86" spans="1:8" ht="39" customHeight="1" thickBot="1">
      <c r="A86" s="156" t="s">
        <v>308</v>
      </c>
      <c r="B86" s="56" t="s">
        <v>207</v>
      </c>
      <c r="C86" s="174" t="s">
        <v>171</v>
      </c>
      <c r="D86" s="174" t="s">
        <v>164</v>
      </c>
      <c r="E86" s="174" t="s">
        <v>186</v>
      </c>
      <c r="F86" s="174" t="s">
        <v>168</v>
      </c>
      <c r="G86" s="207">
        <f>G87+G88+G89</f>
        <v>3596400</v>
      </c>
      <c r="H86" s="207">
        <f>H87+H88+H89</f>
        <v>3799430.3</v>
      </c>
    </row>
    <row r="87" spans="1:8" ht="39" customHeight="1" thickBot="1">
      <c r="A87" s="156" t="s">
        <v>438</v>
      </c>
      <c r="B87" s="130" t="s">
        <v>207</v>
      </c>
      <c r="C87" s="174" t="s">
        <v>171</v>
      </c>
      <c r="D87" s="174" t="s">
        <v>164</v>
      </c>
      <c r="E87" s="174" t="s">
        <v>186</v>
      </c>
      <c r="F87" s="174" t="s">
        <v>436</v>
      </c>
      <c r="G87" s="152">
        <v>2591400</v>
      </c>
      <c r="H87" s="207">
        <v>2794430.3</v>
      </c>
    </row>
    <row r="88" spans="1:8" ht="42.75" customHeight="1" thickBot="1">
      <c r="A88" s="213" t="s">
        <v>149</v>
      </c>
      <c r="B88" s="130" t="s">
        <v>207</v>
      </c>
      <c r="C88" s="174" t="s">
        <v>171</v>
      </c>
      <c r="D88" s="174" t="s">
        <v>164</v>
      </c>
      <c r="E88" s="174" t="s">
        <v>186</v>
      </c>
      <c r="F88" s="174" t="s">
        <v>319</v>
      </c>
      <c r="G88" s="152">
        <v>1000000</v>
      </c>
      <c r="H88" s="207">
        <v>1000000</v>
      </c>
    </row>
    <row r="89" spans="1:8" ht="24.75" customHeight="1" thickBot="1">
      <c r="A89" s="212" t="s">
        <v>296</v>
      </c>
      <c r="B89" s="130" t="s">
        <v>207</v>
      </c>
      <c r="C89" s="174" t="s">
        <v>171</v>
      </c>
      <c r="D89" s="174" t="s">
        <v>164</v>
      </c>
      <c r="E89" s="174" t="s">
        <v>186</v>
      </c>
      <c r="F89" s="174" t="s">
        <v>320</v>
      </c>
      <c r="G89" s="152">
        <v>5000</v>
      </c>
      <c r="H89" s="207">
        <v>5000</v>
      </c>
    </row>
    <row r="90" spans="1:8" ht="18.75" customHeight="1" thickBot="1">
      <c r="A90" s="155" t="s">
        <v>328</v>
      </c>
      <c r="B90" s="58" t="s">
        <v>207</v>
      </c>
      <c r="C90" s="182" t="s">
        <v>171</v>
      </c>
      <c r="D90" s="182" t="s">
        <v>169</v>
      </c>
      <c r="E90" s="182" t="s">
        <v>179</v>
      </c>
      <c r="F90" s="182" t="s">
        <v>168</v>
      </c>
      <c r="G90" s="206">
        <f aca="true" t="shared" si="10" ref="G90:H93">G91</f>
        <v>1137792.93</v>
      </c>
      <c r="H90" s="206">
        <f t="shared" si="10"/>
        <v>1166200</v>
      </c>
    </row>
    <row r="91" spans="1:8" ht="58.5" customHeight="1" thickBot="1">
      <c r="A91" s="156" t="s">
        <v>290</v>
      </c>
      <c r="B91" s="56" t="s">
        <v>207</v>
      </c>
      <c r="C91" s="174" t="s">
        <v>171</v>
      </c>
      <c r="D91" s="174" t="s">
        <v>169</v>
      </c>
      <c r="E91" s="174" t="s">
        <v>185</v>
      </c>
      <c r="F91" s="174" t="s">
        <v>168</v>
      </c>
      <c r="G91" s="207">
        <f t="shared" si="10"/>
        <v>1137792.93</v>
      </c>
      <c r="H91" s="207">
        <f t="shared" si="10"/>
        <v>1166200</v>
      </c>
    </row>
    <row r="92" spans="1:8" ht="58.5" customHeight="1" thickBot="1">
      <c r="A92" s="156" t="s">
        <v>291</v>
      </c>
      <c r="B92" s="56" t="s">
        <v>207</v>
      </c>
      <c r="C92" s="174" t="s">
        <v>171</v>
      </c>
      <c r="D92" s="174" t="s">
        <v>169</v>
      </c>
      <c r="E92" s="174" t="s">
        <v>184</v>
      </c>
      <c r="F92" s="174" t="s">
        <v>168</v>
      </c>
      <c r="G92" s="207">
        <f t="shared" si="10"/>
        <v>1137792.93</v>
      </c>
      <c r="H92" s="207">
        <f t="shared" si="10"/>
        <v>1166200</v>
      </c>
    </row>
    <row r="93" spans="1:8" ht="124.5" customHeight="1" thickBot="1">
      <c r="A93" s="156" t="s">
        <v>310</v>
      </c>
      <c r="B93" s="56" t="s">
        <v>207</v>
      </c>
      <c r="C93" s="174" t="s">
        <v>171</v>
      </c>
      <c r="D93" s="174" t="s">
        <v>169</v>
      </c>
      <c r="E93" s="174" t="s">
        <v>183</v>
      </c>
      <c r="F93" s="174" t="s">
        <v>168</v>
      </c>
      <c r="G93" s="207">
        <f t="shared" si="10"/>
        <v>1137792.93</v>
      </c>
      <c r="H93" s="207">
        <f t="shared" si="10"/>
        <v>1166200</v>
      </c>
    </row>
    <row r="94" spans="1:8" ht="32.25" thickBot="1">
      <c r="A94" s="156" t="s">
        <v>293</v>
      </c>
      <c r="B94" s="56" t="s">
        <v>207</v>
      </c>
      <c r="C94" s="174" t="s">
        <v>171</v>
      </c>
      <c r="D94" s="174" t="s">
        <v>169</v>
      </c>
      <c r="E94" s="174" t="s">
        <v>183</v>
      </c>
      <c r="F94" s="174" t="s">
        <v>318</v>
      </c>
      <c r="G94" s="207">
        <v>1137792.93</v>
      </c>
      <c r="H94" s="207">
        <v>1166200</v>
      </c>
    </row>
    <row r="95" spans="1:8" ht="16.5" thickBot="1">
      <c r="A95" s="162" t="s">
        <v>312</v>
      </c>
      <c r="B95" s="175" t="s">
        <v>207</v>
      </c>
      <c r="C95" s="175" t="s">
        <v>26</v>
      </c>
      <c r="D95" s="175" t="s">
        <v>165</v>
      </c>
      <c r="E95" s="175" t="s">
        <v>179</v>
      </c>
      <c r="F95" s="175" t="s">
        <v>168</v>
      </c>
      <c r="G95" s="163">
        <f>G96+G102</f>
        <v>120000</v>
      </c>
      <c r="H95" s="163">
        <f>H96+H102</f>
        <v>120000</v>
      </c>
    </row>
    <row r="96" spans="1:8" ht="16.5" thickBot="1">
      <c r="A96" s="156" t="s">
        <v>316</v>
      </c>
      <c r="B96" s="130" t="s">
        <v>207</v>
      </c>
      <c r="C96" s="174" t="s">
        <v>26</v>
      </c>
      <c r="D96" s="174" t="s">
        <v>167</v>
      </c>
      <c r="E96" s="174" t="s">
        <v>179</v>
      </c>
      <c r="F96" s="174" t="s">
        <v>168</v>
      </c>
      <c r="G96" s="152">
        <f>G97+G102</f>
        <v>120000</v>
      </c>
      <c r="H96" s="152">
        <f>H97+H102</f>
        <v>120000</v>
      </c>
    </row>
    <row r="97" spans="1:8" ht="63.75" thickBot="1">
      <c r="A97" s="192" t="s">
        <v>398</v>
      </c>
      <c r="B97" s="130" t="s">
        <v>207</v>
      </c>
      <c r="C97" s="174" t="s">
        <v>26</v>
      </c>
      <c r="D97" s="174" t="s">
        <v>167</v>
      </c>
      <c r="E97" s="174" t="s">
        <v>397</v>
      </c>
      <c r="F97" s="174" t="s">
        <v>168</v>
      </c>
      <c r="G97" s="152">
        <f aca="true" t="shared" si="11" ref="G97:H99">G98</f>
        <v>120000</v>
      </c>
      <c r="H97" s="152">
        <f t="shared" si="11"/>
        <v>120000</v>
      </c>
    </row>
    <row r="98" spans="1:8" ht="63.75" thickBot="1">
      <c r="A98" s="192" t="s">
        <v>399</v>
      </c>
      <c r="B98" s="130" t="s">
        <v>207</v>
      </c>
      <c r="C98" s="174" t="s">
        <v>26</v>
      </c>
      <c r="D98" s="174" t="s">
        <v>167</v>
      </c>
      <c r="E98" s="174" t="s">
        <v>184</v>
      </c>
      <c r="F98" s="174" t="s">
        <v>168</v>
      </c>
      <c r="G98" s="152">
        <f t="shared" si="11"/>
        <v>120000</v>
      </c>
      <c r="H98" s="152">
        <f t="shared" si="11"/>
        <v>120000</v>
      </c>
    </row>
    <row r="99" spans="1:8" ht="79.5" thickBot="1">
      <c r="A99" s="193" t="s">
        <v>401</v>
      </c>
      <c r="B99" s="130" t="s">
        <v>207</v>
      </c>
      <c r="C99" s="174" t="s">
        <v>26</v>
      </c>
      <c r="D99" s="174" t="s">
        <v>167</v>
      </c>
      <c r="E99" s="174" t="s">
        <v>400</v>
      </c>
      <c r="F99" s="174" t="s">
        <v>168</v>
      </c>
      <c r="G99" s="152">
        <f t="shared" si="11"/>
        <v>120000</v>
      </c>
      <c r="H99" s="152">
        <f t="shared" si="11"/>
        <v>120000</v>
      </c>
    </row>
    <row r="100" spans="1:8" ht="32.25" thickBot="1">
      <c r="A100" s="156" t="s">
        <v>438</v>
      </c>
      <c r="B100" s="130" t="s">
        <v>207</v>
      </c>
      <c r="C100" s="174" t="s">
        <v>26</v>
      </c>
      <c r="D100" s="174" t="s">
        <v>167</v>
      </c>
      <c r="E100" s="174" t="s">
        <v>400</v>
      </c>
      <c r="F100" s="174" t="s">
        <v>436</v>
      </c>
      <c r="G100" s="152">
        <v>120000</v>
      </c>
      <c r="H100" s="152">
        <v>120000</v>
      </c>
    </row>
    <row r="101" spans="1:8" ht="15.75">
      <c r="A101" s="116" t="s">
        <v>33</v>
      </c>
      <c r="B101" s="211"/>
      <c r="C101" s="186"/>
      <c r="D101" s="186"/>
      <c r="E101" s="186"/>
      <c r="F101" s="186"/>
      <c r="G101" s="187">
        <f>G7+G33+G40+G51+G63+G82+G95</f>
        <v>19524760.61</v>
      </c>
      <c r="H101" s="187">
        <f>H82+H63+H51+H40+H7+H95+H33</f>
        <v>14024300</v>
      </c>
    </row>
  </sheetData>
  <sheetProtection/>
  <mergeCells count="2">
    <mergeCell ref="A1:H1"/>
    <mergeCell ref="A3:H3"/>
  </mergeCells>
  <printOptions/>
  <pageMargins left="0.42" right="0.38" top="0.38" bottom="0.35" header="0.32" footer="0.3"/>
  <pageSetup fitToHeight="0" fitToWidth="1"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"/>
  <sheetViews>
    <sheetView view="pageBreakPreview" zoomScaleSheetLayoutView="100" zoomScalePageLayoutView="0" workbookViewId="0" topLeftCell="A9">
      <selection activeCell="G9" sqref="G9"/>
    </sheetView>
  </sheetViews>
  <sheetFormatPr defaultColWidth="9.140625" defaultRowHeight="15"/>
  <cols>
    <col min="1" max="1" width="65.421875" style="51" customWidth="1"/>
    <col min="2" max="2" width="15.00390625" style="84" customWidth="1"/>
    <col min="3" max="3" width="7.00390625" style="85" customWidth="1"/>
    <col min="4" max="4" width="6.140625" style="85" customWidth="1"/>
    <col min="5" max="5" width="7.28125" style="85" customWidth="1"/>
    <col min="6" max="6" width="5.57421875" style="85" customWidth="1"/>
    <col min="7" max="7" width="15.28125" style="82" customWidth="1"/>
    <col min="8" max="8" width="2.7109375" style="0" customWidth="1"/>
  </cols>
  <sheetData>
    <row r="1" spans="1:7" ht="91.5" customHeight="1">
      <c r="A1" s="303" t="s">
        <v>593</v>
      </c>
      <c r="B1" s="326"/>
      <c r="C1" s="326"/>
      <c r="D1" s="326"/>
      <c r="E1" s="326"/>
      <c r="F1" s="326"/>
      <c r="G1" s="326"/>
    </row>
    <row r="2" spans="1:7" ht="13.5" customHeight="1">
      <c r="A2" s="136"/>
      <c r="B2" s="138"/>
      <c r="C2" s="138"/>
      <c r="D2" s="138"/>
      <c r="E2" s="138"/>
      <c r="F2" s="138" t="s">
        <v>594</v>
      </c>
      <c r="G2" s="180"/>
    </row>
    <row r="3" spans="1:7" ht="109.5" customHeight="1">
      <c r="A3" s="136"/>
      <c r="B3" s="312" t="s">
        <v>572</v>
      </c>
      <c r="C3" s="274"/>
      <c r="D3" s="274"/>
      <c r="E3" s="274"/>
      <c r="F3" s="274"/>
      <c r="G3" s="274"/>
    </row>
    <row r="4" spans="1:7" ht="44.25" customHeight="1">
      <c r="A4" s="324" t="s">
        <v>459</v>
      </c>
      <c r="B4" s="325"/>
      <c r="C4" s="325"/>
      <c r="D4" s="325"/>
      <c r="E4" s="325"/>
      <c r="F4" s="325"/>
      <c r="G4" s="325"/>
    </row>
    <row r="5" ht="15.75" thickBot="1">
      <c r="G5" s="86" t="s">
        <v>350</v>
      </c>
    </row>
    <row r="6" spans="1:7" ht="15.75">
      <c r="A6" s="327" t="s">
        <v>12</v>
      </c>
      <c r="B6" s="329" t="s">
        <v>178</v>
      </c>
      <c r="C6" s="331" t="s">
        <v>13</v>
      </c>
      <c r="D6" s="331" t="s">
        <v>177</v>
      </c>
      <c r="E6" s="331" t="s">
        <v>144</v>
      </c>
      <c r="F6" s="331" t="s">
        <v>14</v>
      </c>
      <c r="G6" s="94" t="s">
        <v>146</v>
      </c>
    </row>
    <row r="7" spans="1:7" ht="49.5" customHeight="1" thickBot="1">
      <c r="A7" s="328"/>
      <c r="B7" s="330"/>
      <c r="C7" s="332"/>
      <c r="D7" s="332"/>
      <c r="E7" s="332"/>
      <c r="F7" s="332"/>
      <c r="G7" s="93" t="s">
        <v>461</v>
      </c>
    </row>
    <row r="8" spans="1:7" ht="27" customHeight="1" thickBot="1">
      <c r="A8" s="177" t="s">
        <v>334</v>
      </c>
      <c r="B8" s="126" t="s">
        <v>179</v>
      </c>
      <c r="C8" s="95"/>
      <c r="D8" s="95"/>
      <c r="E8" s="95"/>
      <c r="F8" s="95"/>
      <c r="G8" s="96">
        <f>G16+G40+G46+G79+G57+G86+G27+G34+G9+G93</f>
        <v>1570892.3699999999</v>
      </c>
    </row>
    <row r="9" spans="1:7" ht="33" customHeight="1">
      <c r="A9" s="240" t="s">
        <v>585</v>
      </c>
      <c r="B9" s="126" t="s">
        <v>595</v>
      </c>
      <c r="C9" s="95"/>
      <c r="D9" s="95"/>
      <c r="E9" s="95"/>
      <c r="F9" s="95"/>
      <c r="G9" s="96">
        <f aca="true" t="shared" si="0" ref="G9:G14">G10</f>
        <v>50000</v>
      </c>
    </row>
    <row r="10" spans="1:7" ht="33.75" customHeight="1">
      <c r="A10" s="240" t="s">
        <v>588</v>
      </c>
      <c r="B10" s="97" t="s">
        <v>587</v>
      </c>
      <c r="C10" s="260"/>
      <c r="D10" s="260"/>
      <c r="E10" s="260"/>
      <c r="F10" s="260"/>
      <c r="G10" s="261">
        <f t="shared" si="0"/>
        <v>50000</v>
      </c>
    </row>
    <row r="11" spans="1:7" ht="27" customHeight="1">
      <c r="A11" s="240" t="s">
        <v>590</v>
      </c>
      <c r="B11" s="97" t="s">
        <v>596</v>
      </c>
      <c r="C11" s="260"/>
      <c r="D11" s="260"/>
      <c r="E11" s="260"/>
      <c r="F11" s="260"/>
      <c r="G11" s="261">
        <f t="shared" si="0"/>
        <v>50000</v>
      </c>
    </row>
    <row r="12" spans="1:7" ht="27" customHeight="1">
      <c r="A12" s="192" t="s">
        <v>584</v>
      </c>
      <c r="B12" s="97" t="s">
        <v>596</v>
      </c>
      <c r="C12" s="260" t="s">
        <v>28</v>
      </c>
      <c r="D12" s="260"/>
      <c r="E12" s="260"/>
      <c r="F12" s="260"/>
      <c r="G12" s="261">
        <f t="shared" si="0"/>
        <v>50000</v>
      </c>
    </row>
    <row r="13" spans="1:7" ht="27" customHeight="1">
      <c r="A13" s="192" t="s">
        <v>584</v>
      </c>
      <c r="B13" s="97" t="s">
        <v>596</v>
      </c>
      <c r="C13" s="260" t="s">
        <v>28</v>
      </c>
      <c r="D13" s="260" t="s">
        <v>164</v>
      </c>
      <c r="E13" s="260"/>
      <c r="F13" s="260"/>
      <c r="G13" s="261">
        <f t="shared" si="0"/>
        <v>50000</v>
      </c>
    </row>
    <row r="14" spans="1:7" ht="27" customHeight="1">
      <c r="A14" s="240" t="s">
        <v>592</v>
      </c>
      <c r="B14" s="97" t="s">
        <v>596</v>
      </c>
      <c r="C14" s="260" t="s">
        <v>28</v>
      </c>
      <c r="D14" s="260" t="s">
        <v>164</v>
      </c>
      <c r="E14" s="260" t="s">
        <v>591</v>
      </c>
      <c r="F14" s="260"/>
      <c r="G14" s="261">
        <f t="shared" si="0"/>
        <v>50000</v>
      </c>
    </row>
    <row r="15" spans="1:7" ht="27" customHeight="1" thickBot="1">
      <c r="A15" s="156" t="s">
        <v>335</v>
      </c>
      <c r="B15" s="97" t="s">
        <v>596</v>
      </c>
      <c r="C15" s="260" t="s">
        <v>28</v>
      </c>
      <c r="D15" s="260" t="s">
        <v>164</v>
      </c>
      <c r="E15" s="260" t="s">
        <v>591</v>
      </c>
      <c r="F15" s="260" t="s">
        <v>207</v>
      </c>
      <c r="G15" s="261">
        <v>50000</v>
      </c>
    </row>
    <row r="16" spans="1:7" ht="40.5" customHeight="1" thickBot="1">
      <c r="A16" s="224" t="s">
        <v>573</v>
      </c>
      <c r="B16" s="126" t="s">
        <v>180</v>
      </c>
      <c r="C16" s="91"/>
      <c r="D16" s="91"/>
      <c r="E16" s="91"/>
      <c r="F16" s="91"/>
      <c r="G16" s="92">
        <f>G17</f>
        <v>256000</v>
      </c>
    </row>
    <row r="17" spans="1:7" ht="32.25" thickBot="1">
      <c r="A17" s="156" t="s">
        <v>182</v>
      </c>
      <c r="B17" s="88" t="s">
        <v>181</v>
      </c>
      <c r="C17" s="89"/>
      <c r="D17" s="89"/>
      <c r="E17" s="89"/>
      <c r="F17" s="89"/>
      <c r="G17" s="90">
        <f>G18</f>
        <v>256000</v>
      </c>
    </row>
    <row r="18" spans="1:7" ht="30.75" customHeight="1" thickBot="1">
      <c r="A18" s="156" t="s">
        <v>162</v>
      </c>
      <c r="B18" s="88" t="s">
        <v>313</v>
      </c>
      <c r="C18" s="89"/>
      <c r="D18" s="89"/>
      <c r="E18" s="89"/>
      <c r="F18" s="89"/>
      <c r="G18" s="90">
        <f>G19</f>
        <v>256000</v>
      </c>
    </row>
    <row r="19" spans="1:7" ht="39.75" customHeight="1" thickBot="1">
      <c r="A19" s="156" t="s">
        <v>315</v>
      </c>
      <c r="B19" s="88" t="s">
        <v>314</v>
      </c>
      <c r="C19" s="89"/>
      <c r="D19" s="91"/>
      <c r="E19" s="89"/>
      <c r="F19" s="89"/>
      <c r="G19" s="90">
        <f>G20</f>
        <v>256000</v>
      </c>
    </row>
    <row r="20" spans="1:7" ht="24" customHeight="1" thickBot="1">
      <c r="A20" s="156" t="s">
        <v>312</v>
      </c>
      <c r="B20" s="88" t="s">
        <v>314</v>
      </c>
      <c r="C20" s="89" t="s">
        <v>26</v>
      </c>
      <c r="D20" s="91"/>
      <c r="E20" s="89"/>
      <c r="F20" s="89"/>
      <c r="G20" s="90">
        <f>G21+G24</f>
        <v>256000</v>
      </c>
    </row>
    <row r="21" spans="1:7" ht="23.25" customHeight="1" thickBot="1">
      <c r="A21" s="156" t="s">
        <v>161</v>
      </c>
      <c r="B21" s="88" t="s">
        <v>314</v>
      </c>
      <c r="C21" s="89" t="s">
        <v>26</v>
      </c>
      <c r="D21" s="89" t="s">
        <v>164</v>
      </c>
      <c r="E21" s="89"/>
      <c r="F21" s="89"/>
      <c r="G21" s="90">
        <f>G22</f>
        <v>246000</v>
      </c>
    </row>
    <row r="22" spans="1:7" ht="30.75" customHeight="1" thickBot="1">
      <c r="A22" s="156" t="s">
        <v>163</v>
      </c>
      <c r="B22" s="88" t="s">
        <v>314</v>
      </c>
      <c r="C22" s="89">
        <v>10</v>
      </c>
      <c r="D22" s="89" t="s">
        <v>164</v>
      </c>
      <c r="E22" s="89" t="s">
        <v>324</v>
      </c>
      <c r="F22" s="89"/>
      <c r="G22" s="90">
        <f>G23</f>
        <v>246000</v>
      </c>
    </row>
    <row r="23" spans="1:7" ht="36.75" customHeight="1" thickBot="1">
      <c r="A23" s="156" t="s">
        <v>335</v>
      </c>
      <c r="B23" s="88" t="s">
        <v>314</v>
      </c>
      <c r="C23" s="89">
        <v>10</v>
      </c>
      <c r="D23" s="89" t="s">
        <v>164</v>
      </c>
      <c r="E23" s="89" t="s">
        <v>324</v>
      </c>
      <c r="F23" s="89" t="s">
        <v>207</v>
      </c>
      <c r="G23" s="90">
        <v>246000</v>
      </c>
    </row>
    <row r="24" spans="1:7" ht="21.75" customHeight="1" thickBot="1">
      <c r="A24" s="156" t="s">
        <v>316</v>
      </c>
      <c r="B24" s="88" t="s">
        <v>314</v>
      </c>
      <c r="C24" s="98">
        <v>10</v>
      </c>
      <c r="D24" s="98" t="s">
        <v>167</v>
      </c>
      <c r="E24" s="98"/>
      <c r="F24" s="98"/>
      <c r="G24" s="99">
        <f>G25</f>
        <v>10000</v>
      </c>
    </row>
    <row r="25" spans="1:7" ht="26.25" customHeight="1" thickBot="1">
      <c r="A25" s="156" t="s">
        <v>163</v>
      </c>
      <c r="B25" s="88" t="s">
        <v>314</v>
      </c>
      <c r="C25" s="87" t="s">
        <v>26</v>
      </c>
      <c r="D25" s="87" t="s">
        <v>167</v>
      </c>
      <c r="E25" s="87" t="s">
        <v>324</v>
      </c>
      <c r="F25" s="87"/>
      <c r="G25" s="94">
        <f>G26</f>
        <v>10000</v>
      </c>
    </row>
    <row r="26" spans="1:7" ht="32.25" customHeight="1" thickBot="1">
      <c r="A26" s="156" t="s">
        <v>335</v>
      </c>
      <c r="B26" s="88" t="s">
        <v>314</v>
      </c>
      <c r="C26" s="89" t="s">
        <v>26</v>
      </c>
      <c r="D26" s="89" t="s">
        <v>167</v>
      </c>
      <c r="E26" s="89" t="s">
        <v>324</v>
      </c>
      <c r="F26" s="89" t="s">
        <v>207</v>
      </c>
      <c r="G26" s="90">
        <v>10000</v>
      </c>
    </row>
    <row r="27" spans="1:7" ht="54" customHeight="1" thickBot="1">
      <c r="A27" s="155" t="s">
        <v>565</v>
      </c>
      <c r="B27" s="126" t="s">
        <v>491</v>
      </c>
      <c r="C27" s="91"/>
      <c r="D27" s="91"/>
      <c r="E27" s="91"/>
      <c r="F27" s="91"/>
      <c r="G27" s="92">
        <v>12144.65</v>
      </c>
    </row>
    <row r="28" spans="1:7" ht="32.25" customHeight="1" thickBot="1">
      <c r="A28" s="156" t="s">
        <v>492</v>
      </c>
      <c r="B28" s="97" t="s">
        <v>494</v>
      </c>
      <c r="C28" s="89"/>
      <c r="D28" s="89"/>
      <c r="E28" s="89"/>
      <c r="F28" s="89"/>
      <c r="G28" s="90">
        <v>12144.65</v>
      </c>
    </row>
    <row r="29" spans="1:7" ht="32.25" customHeight="1" thickBot="1">
      <c r="A29" s="156" t="s">
        <v>493</v>
      </c>
      <c r="B29" s="97" t="s">
        <v>495</v>
      </c>
      <c r="C29" s="89"/>
      <c r="D29" s="89"/>
      <c r="E29" s="89"/>
      <c r="F29" s="89"/>
      <c r="G29" s="90">
        <v>12144.65</v>
      </c>
    </row>
    <row r="30" spans="1:7" ht="32.25" customHeight="1" thickBot="1">
      <c r="A30" s="156" t="s">
        <v>154</v>
      </c>
      <c r="B30" s="97" t="s">
        <v>495</v>
      </c>
      <c r="C30" s="89" t="s">
        <v>170</v>
      </c>
      <c r="D30" s="89"/>
      <c r="E30" s="89"/>
      <c r="F30" s="89"/>
      <c r="G30" s="90">
        <v>12144.65</v>
      </c>
    </row>
    <row r="31" spans="1:7" ht="32.25" customHeight="1" thickBot="1">
      <c r="A31" s="156" t="s">
        <v>157</v>
      </c>
      <c r="B31" s="97" t="s">
        <v>495</v>
      </c>
      <c r="C31" s="89" t="s">
        <v>170</v>
      </c>
      <c r="D31" s="89" t="s">
        <v>167</v>
      </c>
      <c r="E31" s="89"/>
      <c r="F31" s="89"/>
      <c r="G31" s="90">
        <v>12144.65</v>
      </c>
    </row>
    <row r="32" spans="1:7" ht="32.25" customHeight="1" thickBot="1">
      <c r="A32" s="156" t="s">
        <v>149</v>
      </c>
      <c r="B32" s="97" t="s">
        <v>495</v>
      </c>
      <c r="C32" s="89" t="s">
        <v>170</v>
      </c>
      <c r="D32" s="89" t="s">
        <v>167</v>
      </c>
      <c r="E32" s="89" t="s">
        <v>319</v>
      </c>
      <c r="F32" s="89"/>
      <c r="G32" s="90">
        <v>12144.65</v>
      </c>
    </row>
    <row r="33" spans="1:7" ht="32.25" customHeight="1" thickBot="1">
      <c r="A33" s="156" t="s">
        <v>331</v>
      </c>
      <c r="B33" s="97" t="s">
        <v>495</v>
      </c>
      <c r="C33" s="89" t="s">
        <v>170</v>
      </c>
      <c r="D33" s="89" t="s">
        <v>167</v>
      </c>
      <c r="E33" s="89" t="s">
        <v>319</v>
      </c>
      <c r="F33" s="89" t="s">
        <v>207</v>
      </c>
      <c r="G33" s="90">
        <v>12144.65</v>
      </c>
    </row>
    <row r="34" spans="1:7" ht="53.25" customHeight="1" thickBot="1">
      <c r="A34" s="155" t="s">
        <v>488</v>
      </c>
      <c r="B34" s="126" t="s">
        <v>487</v>
      </c>
      <c r="C34" s="91"/>
      <c r="D34" s="91"/>
      <c r="E34" s="91"/>
      <c r="F34" s="91"/>
      <c r="G34" s="92">
        <v>8633.32</v>
      </c>
    </row>
    <row r="35" spans="1:7" ht="32.25" customHeight="1" thickBot="1">
      <c r="A35" s="156" t="s">
        <v>489</v>
      </c>
      <c r="B35" s="97" t="s">
        <v>490</v>
      </c>
      <c r="C35" s="89"/>
      <c r="D35" s="89"/>
      <c r="E35" s="89"/>
      <c r="F35" s="89"/>
      <c r="G35" s="90">
        <v>8633.32</v>
      </c>
    </row>
    <row r="36" spans="1:7" ht="32.25" customHeight="1" thickBot="1">
      <c r="A36" s="156" t="s">
        <v>154</v>
      </c>
      <c r="B36" s="97" t="s">
        <v>490</v>
      </c>
      <c r="C36" s="89" t="s">
        <v>170</v>
      </c>
      <c r="D36" s="89"/>
      <c r="E36" s="89"/>
      <c r="F36" s="89"/>
      <c r="G36" s="90">
        <v>8633.32</v>
      </c>
    </row>
    <row r="37" spans="1:7" ht="32.25" customHeight="1" thickBot="1">
      <c r="A37" s="156" t="s">
        <v>155</v>
      </c>
      <c r="B37" s="97" t="s">
        <v>490</v>
      </c>
      <c r="C37" s="89" t="s">
        <v>170</v>
      </c>
      <c r="D37" s="89" t="s">
        <v>166</v>
      </c>
      <c r="E37" s="89"/>
      <c r="F37" s="89"/>
      <c r="G37" s="90">
        <v>8633.32</v>
      </c>
    </row>
    <row r="38" spans="1:7" ht="42" customHeight="1" thickBot="1">
      <c r="A38" s="156" t="s">
        <v>149</v>
      </c>
      <c r="B38" s="97" t="s">
        <v>490</v>
      </c>
      <c r="C38" s="89" t="s">
        <v>170</v>
      </c>
      <c r="D38" s="89" t="s">
        <v>166</v>
      </c>
      <c r="E38" s="89" t="s">
        <v>319</v>
      </c>
      <c r="F38" s="89"/>
      <c r="G38" s="90">
        <v>8633.32</v>
      </c>
    </row>
    <row r="39" spans="1:7" ht="32.25" customHeight="1" thickBot="1">
      <c r="A39" s="156" t="s">
        <v>331</v>
      </c>
      <c r="B39" s="97" t="s">
        <v>490</v>
      </c>
      <c r="C39" s="89" t="s">
        <v>170</v>
      </c>
      <c r="D39" s="89" t="s">
        <v>166</v>
      </c>
      <c r="E39" s="89" t="s">
        <v>319</v>
      </c>
      <c r="F39" s="89" t="s">
        <v>207</v>
      </c>
      <c r="G39" s="90">
        <v>8633.32</v>
      </c>
    </row>
    <row r="40" spans="1:7" ht="36" customHeight="1" thickBot="1">
      <c r="A40" s="155" t="s">
        <v>574</v>
      </c>
      <c r="B40" s="126" t="s">
        <v>188</v>
      </c>
      <c r="C40" s="91"/>
      <c r="D40" s="91"/>
      <c r="E40" s="91"/>
      <c r="F40" s="91"/>
      <c r="G40" s="92">
        <f>G41</f>
        <v>12000</v>
      </c>
    </row>
    <row r="41" spans="1:7" ht="33.75" customHeight="1" thickBot="1">
      <c r="A41" s="156" t="s">
        <v>303</v>
      </c>
      <c r="B41" s="97" t="s">
        <v>323</v>
      </c>
      <c r="C41" s="91"/>
      <c r="D41" s="89"/>
      <c r="E41" s="89"/>
      <c r="F41" s="89"/>
      <c r="G41" s="90">
        <f>G42</f>
        <v>12000</v>
      </c>
    </row>
    <row r="42" spans="1:7" ht="20.25" customHeight="1" thickBot="1">
      <c r="A42" s="156" t="s">
        <v>154</v>
      </c>
      <c r="B42" s="97" t="s">
        <v>323</v>
      </c>
      <c r="C42" s="89" t="s">
        <v>170</v>
      </c>
      <c r="D42" s="89"/>
      <c r="E42" s="89"/>
      <c r="F42" s="89"/>
      <c r="G42" s="90">
        <f>G43</f>
        <v>12000</v>
      </c>
    </row>
    <row r="43" spans="1:7" ht="24" customHeight="1" thickBot="1">
      <c r="A43" s="156" t="s">
        <v>157</v>
      </c>
      <c r="B43" s="97" t="s">
        <v>323</v>
      </c>
      <c r="C43" s="98" t="s">
        <v>170</v>
      </c>
      <c r="D43" s="98" t="s">
        <v>167</v>
      </c>
      <c r="E43" s="98"/>
      <c r="F43" s="98"/>
      <c r="G43" s="99">
        <f>G44</f>
        <v>12000</v>
      </c>
    </row>
    <row r="44" spans="1:7" ht="32.25" customHeight="1" thickBot="1">
      <c r="A44" s="156" t="s">
        <v>149</v>
      </c>
      <c r="B44" s="97" t="s">
        <v>323</v>
      </c>
      <c r="C44" s="87" t="s">
        <v>170</v>
      </c>
      <c r="D44" s="87" t="s">
        <v>167</v>
      </c>
      <c r="E44" s="87" t="s">
        <v>319</v>
      </c>
      <c r="F44" s="87"/>
      <c r="G44" s="94">
        <f>G45</f>
        <v>12000</v>
      </c>
    </row>
    <row r="45" spans="1:7" ht="32.25" customHeight="1" thickBot="1">
      <c r="A45" s="156" t="s">
        <v>331</v>
      </c>
      <c r="B45" s="97" t="s">
        <v>323</v>
      </c>
      <c r="C45" s="89" t="s">
        <v>170</v>
      </c>
      <c r="D45" s="89" t="s">
        <v>167</v>
      </c>
      <c r="E45" s="89" t="s">
        <v>319</v>
      </c>
      <c r="F45" s="89" t="s">
        <v>207</v>
      </c>
      <c r="G45" s="90">
        <v>12000</v>
      </c>
    </row>
    <row r="46" spans="1:7" ht="54" customHeight="1" thickBot="1">
      <c r="A46" s="189" t="s">
        <v>556</v>
      </c>
      <c r="B46" s="126" t="s">
        <v>358</v>
      </c>
      <c r="C46" s="91"/>
      <c r="D46" s="91"/>
      <c r="E46" s="91"/>
      <c r="F46" s="91"/>
      <c r="G46" s="92">
        <f>G47</f>
        <v>550000</v>
      </c>
    </row>
    <row r="47" spans="1:7" ht="32.25" customHeight="1" thickBot="1">
      <c r="A47" s="149" t="s">
        <v>361</v>
      </c>
      <c r="B47" s="97" t="s">
        <v>360</v>
      </c>
      <c r="C47" s="89"/>
      <c r="D47" s="89"/>
      <c r="E47" s="89"/>
      <c r="F47" s="89"/>
      <c r="G47" s="90">
        <f>G48</f>
        <v>550000</v>
      </c>
    </row>
    <row r="48" spans="1:7" ht="32.25" customHeight="1" thickBot="1">
      <c r="A48" s="149" t="s">
        <v>357</v>
      </c>
      <c r="B48" s="97" t="s">
        <v>359</v>
      </c>
      <c r="C48" s="89"/>
      <c r="D48" s="89"/>
      <c r="E48" s="89"/>
      <c r="F48" s="89"/>
      <c r="G48" s="90">
        <f>G49</f>
        <v>550000</v>
      </c>
    </row>
    <row r="49" spans="1:7" ht="32.25" thickBot="1">
      <c r="A49" s="178" t="s">
        <v>301</v>
      </c>
      <c r="B49" s="97" t="s">
        <v>359</v>
      </c>
      <c r="C49" s="89" t="s">
        <v>167</v>
      </c>
      <c r="D49" s="89"/>
      <c r="E49" s="89"/>
      <c r="F49" s="89"/>
      <c r="G49" s="90">
        <f>G50</f>
        <v>550000</v>
      </c>
    </row>
    <row r="50" spans="1:7" ht="46.5" customHeight="1">
      <c r="A50" s="225" t="s">
        <v>517</v>
      </c>
      <c r="B50" s="97" t="s">
        <v>359</v>
      </c>
      <c r="C50" s="89" t="s">
        <v>167</v>
      </c>
      <c r="D50" s="89" t="s">
        <v>26</v>
      </c>
      <c r="E50" s="89"/>
      <c r="F50" s="89"/>
      <c r="G50" s="90">
        <f>G52+G54+G55</f>
        <v>550000</v>
      </c>
    </row>
    <row r="51" spans="1:7" ht="33.75" customHeight="1" thickBot="1">
      <c r="A51" s="156" t="s">
        <v>149</v>
      </c>
      <c r="B51" s="97" t="s">
        <v>359</v>
      </c>
      <c r="C51" s="89" t="s">
        <v>167</v>
      </c>
      <c r="D51" s="89" t="s">
        <v>26</v>
      </c>
      <c r="E51" s="89" t="s">
        <v>319</v>
      </c>
      <c r="F51" s="89"/>
      <c r="G51" s="90">
        <f>G52</f>
        <v>543000</v>
      </c>
    </row>
    <row r="52" spans="1:7" ht="32.25" customHeight="1" thickBot="1">
      <c r="A52" s="156" t="s">
        <v>331</v>
      </c>
      <c r="B52" s="97" t="s">
        <v>359</v>
      </c>
      <c r="C52" s="89" t="s">
        <v>167</v>
      </c>
      <c r="D52" s="89" t="s">
        <v>26</v>
      </c>
      <c r="E52" s="89" t="s">
        <v>319</v>
      </c>
      <c r="F52" s="89" t="s">
        <v>207</v>
      </c>
      <c r="G52" s="90">
        <v>543000</v>
      </c>
    </row>
    <row r="53" spans="1:7" ht="27.75" customHeight="1" thickBot="1">
      <c r="A53" s="149" t="s">
        <v>363</v>
      </c>
      <c r="B53" s="97" t="s">
        <v>359</v>
      </c>
      <c r="C53" s="89" t="s">
        <v>167</v>
      </c>
      <c r="D53" s="89" t="s">
        <v>26</v>
      </c>
      <c r="E53" s="89" t="s">
        <v>362</v>
      </c>
      <c r="F53" s="89"/>
      <c r="G53" s="90">
        <v>6000</v>
      </c>
    </row>
    <row r="54" spans="1:7" ht="36.75" customHeight="1" thickBot="1">
      <c r="A54" s="222" t="s">
        <v>331</v>
      </c>
      <c r="B54" s="254" t="s">
        <v>359</v>
      </c>
      <c r="C54" s="89" t="s">
        <v>167</v>
      </c>
      <c r="D54" s="89" t="s">
        <v>26</v>
      </c>
      <c r="E54" s="89" t="s">
        <v>362</v>
      </c>
      <c r="F54" s="89" t="s">
        <v>207</v>
      </c>
      <c r="G54" s="90">
        <v>6000</v>
      </c>
    </row>
    <row r="55" spans="1:7" ht="30.75" customHeight="1" thickBot="1">
      <c r="A55" s="222" t="s">
        <v>296</v>
      </c>
      <c r="B55" s="254" t="s">
        <v>359</v>
      </c>
      <c r="C55" s="89" t="s">
        <v>167</v>
      </c>
      <c r="D55" s="89" t="s">
        <v>26</v>
      </c>
      <c r="E55" s="89" t="s">
        <v>320</v>
      </c>
      <c r="F55" s="89"/>
      <c r="G55" s="90">
        <f>G56</f>
        <v>1000</v>
      </c>
    </row>
    <row r="56" spans="1:7" ht="40.5" customHeight="1" thickBot="1">
      <c r="A56" s="222" t="s">
        <v>331</v>
      </c>
      <c r="B56" s="254" t="s">
        <v>359</v>
      </c>
      <c r="C56" s="89" t="s">
        <v>167</v>
      </c>
      <c r="D56" s="89" t="s">
        <v>26</v>
      </c>
      <c r="E56" s="89" t="s">
        <v>320</v>
      </c>
      <c r="F56" s="89" t="s">
        <v>207</v>
      </c>
      <c r="G56" s="90">
        <v>1000</v>
      </c>
    </row>
    <row r="57" spans="1:7" ht="51.75" customHeight="1" thickBot="1">
      <c r="A57" s="155" t="s">
        <v>431</v>
      </c>
      <c r="B57" s="52" t="s">
        <v>430</v>
      </c>
      <c r="C57" s="91"/>
      <c r="D57" s="91"/>
      <c r="E57" s="91"/>
      <c r="F57" s="91"/>
      <c r="G57" s="92">
        <f>G58</f>
        <v>504500</v>
      </c>
    </row>
    <row r="58" spans="1:7" ht="24.75" customHeight="1" thickBot="1">
      <c r="A58" s="156" t="s">
        <v>432</v>
      </c>
      <c r="B58" s="65" t="s">
        <v>433</v>
      </c>
      <c r="C58" s="89"/>
      <c r="D58" s="89"/>
      <c r="E58" s="89"/>
      <c r="F58" s="89"/>
      <c r="G58" s="90">
        <f>G74+G59+G64+G69</f>
        <v>504500</v>
      </c>
    </row>
    <row r="59" spans="1:7" ht="27" customHeight="1" thickBot="1">
      <c r="A59" s="156" t="s">
        <v>558</v>
      </c>
      <c r="B59" s="65" t="s">
        <v>557</v>
      </c>
      <c r="C59" s="89"/>
      <c r="D59" s="89"/>
      <c r="E59" s="89"/>
      <c r="F59" s="89"/>
      <c r="G59" s="90">
        <f>G60</f>
        <v>14000</v>
      </c>
    </row>
    <row r="60" spans="1:7" ht="27.75" customHeight="1" thickBot="1">
      <c r="A60" s="156" t="s">
        <v>154</v>
      </c>
      <c r="B60" s="65" t="s">
        <v>557</v>
      </c>
      <c r="C60" s="89" t="s">
        <v>170</v>
      </c>
      <c r="D60" s="89"/>
      <c r="E60" s="89"/>
      <c r="F60" s="89"/>
      <c r="G60" s="90">
        <f>G61</f>
        <v>14000</v>
      </c>
    </row>
    <row r="61" spans="1:7" ht="24.75" customHeight="1" thickBot="1">
      <c r="A61" s="156" t="s">
        <v>155</v>
      </c>
      <c r="B61" s="65" t="s">
        <v>557</v>
      </c>
      <c r="C61" s="89" t="s">
        <v>170</v>
      </c>
      <c r="D61" s="89" t="s">
        <v>166</v>
      </c>
      <c r="E61" s="89"/>
      <c r="F61" s="89"/>
      <c r="G61" s="90">
        <f>G62</f>
        <v>14000</v>
      </c>
    </row>
    <row r="62" spans="1:7" ht="39" customHeight="1" thickBot="1">
      <c r="A62" s="156" t="s">
        <v>149</v>
      </c>
      <c r="B62" s="65" t="s">
        <v>557</v>
      </c>
      <c r="C62" s="89" t="s">
        <v>170</v>
      </c>
      <c r="D62" s="89" t="s">
        <v>166</v>
      </c>
      <c r="E62" s="89" t="s">
        <v>319</v>
      </c>
      <c r="F62" s="89"/>
      <c r="G62" s="90">
        <f>G63</f>
        <v>14000</v>
      </c>
    </row>
    <row r="63" spans="1:7" ht="36.75" customHeight="1" thickBot="1">
      <c r="A63" s="156" t="s">
        <v>331</v>
      </c>
      <c r="B63" s="65" t="s">
        <v>557</v>
      </c>
      <c r="C63" s="89" t="s">
        <v>170</v>
      </c>
      <c r="D63" s="89" t="s">
        <v>166</v>
      </c>
      <c r="E63" s="89" t="s">
        <v>319</v>
      </c>
      <c r="F63" s="89" t="s">
        <v>207</v>
      </c>
      <c r="G63" s="90">
        <v>14000</v>
      </c>
    </row>
    <row r="64" spans="1:7" ht="22.5" customHeight="1" thickBot="1">
      <c r="A64" s="234" t="s">
        <v>560</v>
      </c>
      <c r="B64" s="65" t="s">
        <v>575</v>
      </c>
      <c r="C64" s="89"/>
      <c r="D64" s="89"/>
      <c r="E64" s="89"/>
      <c r="F64" s="89"/>
      <c r="G64" s="90">
        <f>G65</f>
        <v>40000</v>
      </c>
    </row>
    <row r="65" spans="1:7" ht="25.5" customHeight="1" thickBot="1">
      <c r="A65" s="156" t="s">
        <v>154</v>
      </c>
      <c r="B65" s="65" t="s">
        <v>575</v>
      </c>
      <c r="C65" s="89" t="s">
        <v>170</v>
      </c>
      <c r="D65" s="89"/>
      <c r="E65" s="89"/>
      <c r="F65" s="89"/>
      <c r="G65" s="90">
        <f>G66</f>
        <v>40000</v>
      </c>
    </row>
    <row r="66" spans="1:7" ht="16.5" thickBot="1">
      <c r="A66" s="156" t="s">
        <v>155</v>
      </c>
      <c r="B66" s="65" t="s">
        <v>575</v>
      </c>
      <c r="C66" s="89" t="s">
        <v>170</v>
      </c>
      <c r="D66" s="89" t="s">
        <v>166</v>
      </c>
      <c r="E66" s="89"/>
      <c r="F66" s="89"/>
      <c r="G66" s="90">
        <f>G67</f>
        <v>40000</v>
      </c>
    </row>
    <row r="67" spans="1:7" ht="32.25" thickBot="1">
      <c r="A67" s="156" t="s">
        <v>149</v>
      </c>
      <c r="B67" s="65" t="s">
        <v>575</v>
      </c>
      <c r="C67" s="89" t="s">
        <v>170</v>
      </c>
      <c r="D67" s="89" t="s">
        <v>166</v>
      </c>
      <c r="E67" s="89" t="s">
        <v>319</v>
      </c>
      <c r="F67" s="89"/>
      <c r="G67" s="90">
        <f>G68</f>
        <v>40000</v>
      </c>
    </row>
    <row r="68" spans="1:7" ht="32.25" thickBot="1">
      <c r="A68" s="156" t="s">
        <v>331</v>
      </c>
      <c r="B68" s="65" t="s">
        <v>575</v>
      </c>
      <c r="C68" s="89" t="s">
        <v>170</v>
      </c>
      <c r="D68" s="89" t="s">
        <v>166</v>
      </c>
      <c r="E68" s="89" t="s">
        <v>319</v>
      </c>
      <c r="F68" s="89" t="s">
        <v>207</v>
      </c>
      <c r="G68" s="90">
        <v>40000</v>
      </c>
    </row>
    <row r="69" spans="1:7" ht="31.5">
      <c r="A69" s="192" t="s">
        <v>149</v>
      </c>
      <c r="B69" s="65" t="s">
        <v>576</v>
      </c>
      <c r="C69" s="89"/>
      <c r="D69" s="89"/>
      <c r="E69" s="89"/>
      <c r="F69" s="89"/>
      <c r="G69" s="90">
        <f>G70</f>
        <v>450000</v>
      </c>
    </row>
    <row r="70" spans="1:7" ht="16.5" thickBot="1">
      <c r="A70" s="156" t="s">
        <v>154</v>
      </c>
      <c r="B70" s="65" t="s">
        <v>576</v>
      </c>
      <c r="C70" s="89" t="s">
        <v>170</v>
      </c>
      <c r="D70" s="89"/>
      <c r="E70" s="89"/>
      <c r="F70" s="89"/>
      <c r="G70" s="90">
        <f>G71</f>
        <v>450000</v>
      </c>
    </row>
    <row r="71" spans="1:7" ht="16.5" thickBot="1">
      <c r="A71" s="156" t="s">
        <v>155</v>
      </c>
      <c r="B71" s="65" t="s">
        <v>576</v>
      </c>
      <c r="C71" s="89" t="s">
        <v>170</v>
      </c>
      <c r="D71" s="89" t="s">
        <v>166</v>
      </c>
      <c r="E71" s="89"/>
      <c r="F71" s="89"/>
      <c r="G71" s="90">
        <f>G72</f>
        <v>450000</v>
      </c>
    </row>
    <row r="72" spans="1:7" ht="32.25" thickBot="1">
      <c r="A72" s="156" t="s">
        <v>149</v>
      </c>
      <c r="B72" s="65" t="s">
        <v>576</v>
      </c>
      <c r="C72" s="89" t="s">
        <v>170</v>
      </c>
      <c r="D72" s="89" t="s">
        <v>166</v>
      </c>
      <c r="E72" s="89" t="s">
        <v>319</v>
      </c>
      <c r="F72" s="89"/>
      <c r="G72" s="90">
        <f>G73</f>
        <v>450000</v>
      </c>
    </row>
    <row r="73" spans="1:7" ht="32.25" thickBot="1">
      <c r="A73" s="156" t="s">
        <v>331</v>
      </c>
      <c r="B73" s="65" t="s">
        <v>576</v>
      </c>
      <c r="C73" s="89" t="s">
        <v>170</v>
      </c>
      <c r="D73" s="89" t="s">
        <v>166</v>
      </c>
      <c r="E73" s="89" t="s">
        <v>319</v>
      </c>
      <c r="F73" s="89" t="s">
        <v>207</v>
      </c>
      <c r="G73" s="90">
        <v>450000</v>
      </c>
    </row>
    <row r="74" spans="1:7" ht="32.25" thickBot="1">
      <c r="A74" s="156" t="s">
        <v>435</v>
      </c>
      <c r="B74" s="65" t="s">
        <v>434</v>
      </c>
      <c r="C74" s="89"/>
      <c r="D74" s="89"/>
      <c r="E74" s="89"/>
      <c r="F74" s="89"/>
      <c r="G74" s="90">
        <f>G75</f>
        <v>500</v>
      </c>
    </row>
    <row r="75" spans="1:7" ht="16.5" thickBot="1">
      <c r="A75" s="156" t="s">
        <v>154</v>
      </c>
      <c r="B75" s="65" t="s">
        <v>434</v>
      </c>
      <c r="C75" s="89" t="s">
        <v>170</v>
      </c>
      <c r="D75" s="89"/>
      <c r="E75" s="89"/>
      <c r="F75" s="89"/>
      <c r="G75" s="90">
        <f>G76</f>
        <v>500</v>
      </c>
    </row>
    <row r="76" spans="1:7" ht="16.5" thickBot="1">
      <c r="A76" s="156" t="s">
        <v>155</v>
      </c>
      <c r="B76" s="65" t="s">
        <v>434</v>
      </c>
      <c r="C76" s="89" t="s">
        <v>170</v>
      </c>
      <c r="D76" s="89" t="s">
        <v>166</v>
      </c>
      <c r="E76" s="89"/>
      <c r="F76" s="89"/>
      <c r="G76" s="90">
        <f>G77</f>
        <v>500</v>
      </c>
    </row>
    <row r="77" spans="1:7" ht="32.25" thickBot="1">
      <c r="A77" s="156" t="s">
        <v>149</v>
      </c>
      <c r="B77" s="65" t="s">
        <v>434</v>
      </c>
      <c r="C77" s="89" t="s">
        <v>170</v>
      </c>
      <c r="D77" s="89" t="s">
        <v>166</v>
      </c>
      <c r="E77" s="89" t="s">
        <v>319</v>
      </c>
      <c r="F77" s="89"/>
      <c r="G77" s="90">
        <f>G78</f>
        <v>500</v>
      </c>
    </row>
    <row r="78" spans="1:7" ht="45.75" customHeight="1" thickBot="1">
      <c r="A78" s="156" t="s">
        <v>331</v>
      </c>
      <c r="B78" s="65" t="s">
        <v>434</v>
      </c>
      <c r="C78" s="89" t="s">
        <v>170</v>
      </c>
      <c r="D78" s="89" t="s">
        <v>166</v>
      </c>
      <c r="E78" s="89" t="s">
        <v>319</v>
      </c>
      <c r="F78" s="89" t="s">
        <v>207</v>
      </c>
      <c r="G78" s="90">
        <v>500</v>
      </c>
    </row>
    <row r="79" spans="1:7" ht="53.25" customHeight="1" thickBot="1">
      <c r="A79" s="155" t="s">
        <v>381</v>
      </c>
      <c r="B79" s="52" t="s">
        <v>373</v>
      </c>
      <c r="C79" s="91"/>
      <c r="D79" s="91"/>
      <c r="E79" s="91"/>
      <c r="F79" s="91"/>
      <c r="G79" s="92">
        <f aca="true" t="shared" si="1" ref="G79:G91">G80</f>
        <v>30000</v>
      </c>
    </row>
    <row r="80" spans="1:7" ht="27" customHeight="1" thickBot="1">
      <c r="A80" s="156" t="s">
        <v>375</v>
      </c>
      <c r="B80" s="65" t="s">
        <v>374</v>
      </c>
      <c r="C80" s="89"/>
      <c r="D80" s="89"/>
      <c r="E80" s="89"/>
      <c r="F80" s="89"/>
      <c r="G80" s="90">
        <f t="shared" si="1"/>
        <v>30000</v>
      </c>
    </row>
    <row r="81" spans="1:7" ht="33.75" customHeight="1" thickBot="1">
      <c r="A81" s="156" t="s">
        <v>377</v>
      </c>
      <c r="B81" s="65" t="s">
        <v>376</v>
      </c>
      <c r="C81" s="89"/>
      <c r="D81" s="89"/>
      <c r="E81" s="89"/>
      <c r="F81" s="89"/>
      <c r="G81" s="90">
        <f t="shared" si="1"/>
        <v>30000</v>
      </c>
    </row>
    <row r="82" spans="1:7" ht="18" customHeight="1" thickBot="1">
      <c r="A82" s="156" t="s">
        <v>152</v>
      </c>
      <c r="B82" s="65" t="s">
        <v>376</v>
      </c>
      <c r="C82" s="89" t="s">
        <v>169</v>
      </c>
      <c r="D82" s="89"/>
      <c r="E82" s="89"/>
      <c r="F82" s="89"/>
      <c r="G82" s="90">
        <f t="shared" si="1"/>
        <v>30000</v>
      </c>
    </row>
    <row r="83" spans="1:7" ht="24" customHeight="1" thickBot="1">
      <c r="A83" s="156" t="s">
        <v>153</v>
      </c>
      <c r="B83" s="65" t="s">
        <v>376</v>
      </c>
      <c r="C83" s="89" t="s">
        <v>169</v>
      </c>
      <c r="D83" s="89" t="s">
        <v>164</v>
      </c>
      <c r="E83" s="89"/>
      <c r="F83" s="89"/>
      <c r="G83" s="90">
        <f t="shared" si="1"/>
        <v>30000</v>
      </c>
    </row>
    <row r="84" spans="1:7" ht="36" customHeight="1" thickBot="1">
      <c r="A84" s="156" t="s">
        <v>149</v>
      </c>
      <c r="B84" s="65" t="s">
        <v>376</v>
      </c>
      <c r="C84" s="89" t="s">
        <v>169</v>
      </c>
      <c r="D84" s="89" t="s">
        <v>164</v>
      </c>
      <c r="E84" s="89" t="s">
        <v>319</v>
      </c>
      <c r="F84" s="89"/>
      <c r="G84" s="90">
        <f t="shared" si="1"/>
        <v>30000</v>
      </c>
    </row>
    <row r="85" spans="1:7" ht="36" customHeight="1" thickBot="1">
      <c r="A85" s="156" t="s">
        <v>331</v>
      </c>
      <c r="B85" s="65" t="s">
        <v>376</v>
      </c>
      <c r="C85" s="89" t="s">
        <v>169</v>
      </c>
      <c r="D85" s="89" t="s">
        <v>164</v>
      </c>
      <c r="E85" s="89" t="s">
        <v>319</v>
      </c>
      <c r="F85" s="89" t="s">
        <v>207</v>
      </c>
      <c r="G85" s="90">
        <v>30000</v>
      </c>
    </row>
    <row r="86" spans="1:7" ht="36.75" customHeight="1">
      <c r="A86" s="194" t="s">
        <v>564</v>
      </c>
      <c r="B86" s="52" t="s">
        <v>478</v>
      </c>
      <c r="C86" s="91"/>
      <c r="D86" s="91"/>
      <c r="E86" s="91"/>
      <c r="F86" s="91"/>
      <c r="G86" s="92">
        <f t="shared" si="1"/>
        <v>116500</v>
      </c>
    </row>
    <row r="87" spans="1:7" ht="18.75" customHeight="1">
      <c r="A87" s="192" t="s">
        <v>479</v>
      </c>
      <c r="B87" s="65" t="s">
        <v>481</v>
      </c>
      <c r="C87" s="89"/>
      <c r="D87" s="89"/>
      <c r="E87" s="89"/>
      <c r="F87" s="89"/>
      <c r="G87" s="90">
        <f t="shared" si="1"/>
        <v>116500</v>
      </c>
    </row>
    <row r="88" spans="1:7" ht="22.5" customHeight="1">
      <c r="A88" s="192" t="s">
        <v>480</v>
      </c>
      <c r="B88" s="65" t="s">
        <v>482</v>
      </c>
      <c r="C88" s="89"/>
      <c r="D88" s="89"/>
      <c r="E88" s="89"/>
      <c r="F88" s="89"/>
      <c r="G88" s="90">
        <f t="shared" si="1"/>
        <v>116500</v>
      </c>
    </row>
    <row r="89" spans="1:7" ht="24" customHeight="1" thickBot="1">
      <c r="A89" s="156" t="s">
        <v>152</v>
      </c>
      <c r="B89" s="65" t="s">
        <v>482</v>
      </c>
      <c r="C89" s="89" t="s">
        <v>169</v>
      </c>
      <c r="D89" s="89"/>
      <c r="E89" s="89"/>
      <c r="F89" s="89"/>
      <c r="G89" s="90">
        <f t="shared" si="1"/>
        <v>116500</v>
      </c>
    </row>
    <row r="90" spans="1:7" ht="21" customHeight="1">
      <c r="A90" s="192" t="s">
        <v>403</v>
      </c>
      <c r="B90" s="65" t="s">
        <v>482</v>
      </c>
      <c r="C90" s="89" t="s">
        <v>169</v>
      </c>
      <c r="D90" s="89" t="s">
        <v>402</v>
      </c>
      <c r="E90" s="89"/>
      <c r="F90" s="89"/>
      <c r="G90" s="90">
        <f t="shared" si="1"/>
        <v>116500</v>
      </c>
    </row>
    <row r="91" spans="1:7" ht="32.25" thickBot="1">
      <c r="A91" s="156" t="s">
        <v>149</v>
      </c>
      <c r="B91" s="65" t="s">
        <v>482</v>
      </c>
      <c r="C91" s="89" t="s">
        <v>169</v>
      </c>
      <c r="D91" s="89" t="s">
        <v>402</v>
      </c>
      <c r="E91" s="89" t="s">
        <v>319</v>
      </c>
      <c r="F91" s="89"/>
      <c r="G91" s="90">
        <f t="shared" si="1"/>
        <v>116500</v>
      </c>
    </row>
    <row r="92" spans="1:7" ht="36.75" customHeight="1">
      <c r="A92" s="262" t="s">
        <v>331</v>
      </c>
      <c r="B92" s="263" t="s">
        <v>482</v>
      </c>
      <c r="C92" s="98" t="s">
        <v>169</v>
      </c>
      <c r="D92" s="98" t="s">
        <v>402</v>
      </c>
      <c r="E92" s="98" t="s">
        <v>319</v>
      </c>
      <c r="F92" s="98" t="s">
        <v>207</v>
      </c>
      <c r="G92" s="99">
        <v>116500</v>
      </c>
    </row>
    <row r="93" spans="1:7" ht="36.75" customHeight="1">
      <c r="A93" s="240" t="s">
        <v>579</v>
      </c>
      <c r="B93" s="52" t="s">
        <v>578</v>
      </c>
      <c r="C93" s="91"/>
      <c r="D93" s="91"/>
      <c r="E93" s="91"/>
      <c r="F93" s="91"/>
      <c r="G93" s="264">
        <f aca="true" t="shared" si="2" ref="G93:G98">G94</f>
        <v>31114.4</v>
      </c>
    </row>
    <row r="94" spans="1:7" ht="15.75" customHeight="1">
      <c r="A94" s="240" t="s">
        <v>581</v>
      </c>
      <c r="B94" s="65" t="s">
        <v>580</v>
      </c>
      <c r="C94" s="89"/>
      <c r="D94" s="89"/>
      <c r="E94" s="89"/>
      <c r="F94" s="89"/>
      <c r="G94" s="265">
        <f t="shared" si="2"/>
        <v>31114.4</v>
      </c>
    </row>
    <row r="95" spans="1:7" ht="36.75" customHeight="1">
      <c r="A95" s="240" t="s">
        <v>583</v>
      </c>
      <c r="B95" s="65" t="s">
        <v>582</v>
      </c>
      <c r="C95" s="89"/>
      <c r="D95" s="89"/>
      <c r="E95" s="89"/>
      <c r="F95" s="89"/>
      <c r="G95" s="265">
        <f t="shared" si="2"/>
        <v>31114.4</v>
      </c>
    </row>
    <row r="96" spans="1:7" ht="21" customHeight="1">
      <c r="A96" s="235" t="s">
        <v>597</v>
      </c>
      <c r="B96" s="65" t="s">
        <v>582</v>
      </c>
      <c r="C96" s="89" t="s">
        <v>171</v>
      </c>
      <c r="D96" s="89"/>
      <c r="E96" s="89"/>
      <c r="F96" s="89"/>
      <c r="G96" s="265">
        <f t="shared" si="2"/>
        <v>31114.4</v>
      </c>
    </row>
    <row r="97" spans="1:7" ht="21.75" customHeight="1">
      <c r="A97" s="235" t="s">
        <v>160</v>
      </c>
      <c r="B97" s="65" t="s">
        <v>582</v>
      </c>
      <c r="C97" s="89" t="s">
        <v>171</v>
      </c>
      <c r="D97" s="89" t="s">
        <v>164</v>
      </c>
      <c r="E97" s="89"/>
      <c r="F97" s="89"/>
      <c r="G97" s="265">
        <f t="shared" si="2"/>
        <v>31114.4</v>
      </c>
    </row>
    <row r="98" spans="1:7" ht="21.75" customHeight="1">
      <c r="A98" s="240" t="s">
        <v>296</v>
      </c>
      <c r="B98" s="65" t="s">
        <v>582</v>
      </c>
      <c r="C98" s="89" t="s">
        <v>171</v>
      </c>
      <c r="D98" s="89" t="s">
        <v>164</v>
      </c>
      <c r="E98" s="89" t="s">
        <v>320</v>
      </c>
      <c r="F98" s="89"/>
      <c r="G98" s="265">
        <f t="shared" si="2"/>
        <v>31114.4</v>
      </c>
    </row>
    <row r="99" spans="1:7" ht="36.75" customHeight="1">
      <c r="A99" s="262" t="s">
        <v>331</v>
      </c>
      <c r="B99" s="65" t="s">
        <v>582</v>
      </c>
      <c r="C99" s="89" t="s">
        <v>171</v>
      </c>
      <c r="D99" s="89" t="s">
        <v>164</v>
      </c>
      <c r="E99" s="89" t="s">
        <v>320</v>
      </c>
      <c r="F99" s="89" t="s">
        <v>207</v>
      </c>
      <c r="G99" s="265">
        <v>31114.4</v>
      </c>
    </row>
  </sheetData>
  <sheetProtection/>
  <mergeCells count="9">
    <mergeCell ref="A4:G4"/>
    <mergeCell ref="A1:G1"/>
    <mergeCell ref="A6:A7"/>
    <mergeCell ref="B6:B7"/>
    <mergeCell ref="C6:C7"/>
    <mergeCell ref="D6:D7"/>
    <mergeCell ref="E6:E7"/>
    <mergeCell ref="F6:F7"/>
    <mergeCell ref="B3:G3"/>
  </mergeCells>
  <printOptions/>
  <pageMargins left="0.44" right="0.38" top="0.36" bottom="0.35" header="0.28" footer="0.3"/>
  <pageSetup fitToHeight="0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view="pageBreakPreview" zoomScaleSheetLayoutView="100" zoomScalePageLayoutView="0" workbookViewId="0" topLeftCell="A1">
      <selection activeCell="A3" sqref="A3:H3"/>
    </sheetView>
  </sheetViews>
  <sheetFormatPr defaultColWidth="9.140625" defaultRowHeight="15"/>
  <cols>
    <col min="1" max="1" width="65.421875" style="51" customWidth="1"/>
    <col min="2" max="2" width="15.00390625" style="84" customWidth="1"/>
    <col min="3" max="3" width="7.00390625" style="85" customWidth="1"/>
    <col min="4" max="4" width="6.140625" style="85" customWidth="1"/>
    <col min="5" max="5" width="7.28125" style="85" customWidth="1"/>
    <col min="6" max="6" width="5.57421875" style="85" customWidth="1"/>
    <col min="7" max="7" width="15.28125" style="82" customWidth="1"/>
    <col min="8" max="8" width="16.00390625" style="0" customWidth="1"/>
  </cols>
  <sheetData>
    <row r="1" spans="1:8" ht="91.5" customHeight="1">
      <c r="A1" s="303" t="s">
        <v>497</v>
      </c>
      <c r="B1" s="303"/>
      <c r="C1" s="303"/>
      <c r="D1" s="303"/>
      <c r="E1" s="303"/>
      <c r="F1" s="303"/>
      <c r="G1" s="303"/>
      <c r="H1" s="303"/>
    </row>
    <row r="2" spans="1:8" ht="12" customHeight="1">
      <c r="A2" s="136"/>
      <c r="B2" s="136"/>
      <c r="C2" s="136"/>
      <c r="D2" s="136"/>
      <c r="E2" s="136"/>
      <c r="F2" s="136"/>
      <c r="G2" s="303" t="s">
        <v>508</v>
      </c>
      <c r="H2" s="281"/>
    </row>
    <row r="3" spans="1:8" ht="63" customHeight="1">
      <c r="A3" s="324" t="s">
        <v>460</v>
      </c>
      <c r="B3" s="324"/>
      <c r="C3" s="324"/>
      <c r="D3" s="324"/>
      <c r="E3" s="324"/>
      <c r="F3" s="324"/>
      <c r="G3" s="324"/>
      <c r="H3" s="324"/>
    </row>
    <row r="4" spans="7:8" ht="15.75" thickBot="1">
      <c r="G4" s="333" t="s">
        <v>199</v>
      </c>
      <c r="H4" s="333"/>
    </row>
    <row r="5" spans="1:8" ht="15.75">
      <c r="A5" s="327" t="s">
        <v>12</v>
      </c>
      <c r="B5" s="329" t="s">
        <v>178</v>
      </c>
      <c r="C5" s="331" t="s">
        <v>13</v>
      </c>
      <c r="D5" s="331" t="s">
        <v>177</v>
      </c>
      <c r="E5" s="331" t="s">
        <v>144</v>
      </c>
      <c r="F5" s="331" t="s">
        <v>14</v>
      </c>
      <c r="G5" s="94" t="s">
        <v>146</v>
      </c>
      <c r="H5" s="94" t="s">
        <v>146</v>
      </c>
    </row>
    <row r="6" spans="1:8" ht="49.5" customHeight="1" thickBot="1">
      <c r="A6" s="328"/>
      <c r="B6" s="330"/>
      <c r="C6" s="332"/>
      <c r="D6" s="332"/>
      <c r="E6" s="332"/>
      <c r="F6" s="332"/>
      <c r="G6" s="93" t="s">
        <v>461</v>
      </c>
      <c r="H6" s="93" t="s">
        <v>462</v>
      </c>
    </row>
    <row r="7" spans="1:8" ht="34.5" customHeight="1" thickBot="1">
      <c r="A7" s="177" t="s">
        <v>334</v>
      </c>
      <c r="B7" s="126" t="s">
        <v>179</v>
      </c>
      <c r="C7" s="95"/>
      <c r="D7" s="95"/>
      <c r="E7" s="95"/>
      <c r="F7" s="95"/>
      <c r="G7" s="96">
        <f>G8</f>
        <v>30000</v>
      </c>
      <c r="H7" s="96">
        <f>H8</f>
        <v>30000</v>
      </c>
    </row>
    <row r="8" spans="1:8" ht="50.25" customHeight="1" thickBot="1">
      <c r="A8" s="155" t="s">
        <v>381</v>
      </c>
      <c r="B8" s="52" t="s">
        <v>373</v>
      </c>
      <c r="C8" s="91"/>
      <c r="D8" s="91"/>
      <c r="E8" s="91"/>
      <c r="F8" s="91"/>
      <c r="G8" s="92">
        <f aca="true" t="shared" si="0" ref="G8:H13">G9</f>
        <v>30000</v>
      </c>
      <c r="H8" s="92">
        <f t="shared" si="0"/>
        <v>30000</v>
      </c>
    </row>
    <row r="9" spans="1:8" ht="19.5" customHeight="1" thickBot="1">
      <c r="A9" s="156" t="s">
        <v>375</v>
      </c>
      <c r="B9" s="65" t="s">
        <v>374</v>
      </c>
      <c r="C9" s="89"/>
      <c r="D9" s="89"/>
      <c r="E9" s="89"/>
      <c r="F9" s="89"/>
      <c r="G9" s="90">
        <f t="shared" si="0"/>
        <v>30000</v>
      </c>
      <c r="H9" s="90">
        <f t="shared" si="0"/>
        <v>30000</v>
      </c>
    </row>
    <row r="10" spans="1:8" ht="36.75" customHeight="1" thickBot="1">
      <c r="A10" s="156" t="s">
        <v>377</v>
      </c>
      <c r="B10" s="65" t="s">
        <v>376</v>
      </c>
      <c r="C10" s="89"/>
      <c r="D10" s="89"/>
      <c r="E10" s="89"/>
      <c r="F10" s="89"/>
      <c r="G10" s="90">
        <f t="shared" si="0"/>
        <v>30000</v>
      </c>
      <c r="H10" s="90">
        <f t="shared" si="0"/>
        <v>30000</v>
      </c>
    </row>
    <row r="11" spans="1:8" ht="19.5" customHeight="1" thickBot="1">
      <c r="A11" s="156" t="s">
        <v>152</v>
      </c>
      <c r="B11" s="65" t="s">
        <v>376</v>
      </c>
      <c r="C11" s="89" t="s">
        <v>169</v>
      </c>
      <c r="D11" s="89"/>
      <c r="E11" s="89"/>
      <c r="F11" s="89"/>
      <c r="G11" s="90">
        <f t="shared" si="0"/>
        <v>30000</v>
      </c>
      <c r="H11" s="90">
        <f t="shared" si="0"/>
        <v>30000</v>
      </c>
    </row>
    <row r="12" spans="1:8" ht="18.75" customHeight="1" thickBot="1">
      <c r="A12" s="156" t="s">
        <v>153</v>
      </c>
      <c r="B12" s="65" t="s">
        <v>376</v>
      </c>
      <c r="C12" s="89" t="s">
        <v>169</v>
      </c>
      <c r="D12" s="89" t="s">
        <v>164</v>
      </c>
      <c r="E12" s="89"/>
      <c r="F12" s="89"/>
      <c r="G12" s="90">
        <f t="shared" si="0"/>
        <v>30000</v>
      </c>
      <c r="H12" s="90">
        <f t="shared" si="0"/>
        <v>30000</v>
      </c>
    </row>
    <row r="13" spans="1:8" ht="36.75" customHeight="1" thickBot="1">
      <c r="A13" s="156" t="s">
        <v>149</v>
      </c>
      <c r="B13" s="65" t="s">
        <v>376</v>
      </c>
      <c r="C13" s="89" t="s">
        <v>169</v>
      </c>
      <c r="D13" s="89" t="s">
        <v>164</v>
      </c>
      <c r="E13" s="89" t="s">
        <v>319</v>
      </c>
      <c r="F13" s="89"/>
      <c r="G13" s="90">
        <f t="shared" si="0"/>
        <v>30000</v>
      </c>
      <c r="H13" s="90">
        <f t="shared" si="0"/>
        <v>30000</v>
      </c>
    </row>
    <row r="14" spans="1:8" ht="36.75" customHeight="1" thickBot="1">
      <c r="A14" s="156" t="s">
        <v>331</v>
      </c>
      <c r="B14" s="65" t="s">
        <v>376</v>
      </c>
      <c r="C14" s="89" t="s">
        <v>169</v>
      </c>
      <c r="D14" s="89" t="s">
        <v>164</v>
      </c>
      <c r="E14" s="89" t="s">
        <v>319</v>
      </c>
      <c r="F14" s="89" t="s">
        <v>207</v>
      </c>
      <c r="G14" s="90">
        <v>30000</v>
      </c>
      <c r="H14" s="90">
        <v>30000</v>
      </c>
    </row>
  </sheetData>
  <sheetProtection/>
  <mergeCells count="10">
    <mergeCell ref="G4:H4"/>
    <mergeCell ref="A3:H3"/>
    <mergeCell ref="A1:H1"/>
    <mergeCell ref="A5:A6"/>
    <mergeCell ref="B5:B6"/>
    <mergeCell ref="C5:C6"/>
    <mergeCell ref="D5:D6"/>
    <mergeCell ref="E5:E6"/>
    <mergeCell ref="F5:F6"/>
    <mergeCell ref="G2:H2"/>
  </mergeCells>
  <printOptions/>
  <pageMargins left="0.42" right="0.32" top="0.38" bottom="0.37" header="0.28" footer="0.3"/>
  <pageSetup fitToHeight="0" fitToWidth="1"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view="pageBreakPreview" zoomScaleSheetLayoutView="100" zoomScalePageLayoutView="0" workbookViewId="0" topLeftCell="A16">
      <selection activeCell="A20" sqref="A20:D20"/>
    </sheetView>
  </sheetViews>
  <sheetFormatPr defaultColWidth="9.140625" defaultRowHeight="15"/>
  <cols>
    <col min="1" max="1" width="7.421875" style="0" customWidth="1"/>
    <col min="2" max="2" width="75.28125" style="0" customWidth="1"/>
    <col min="3" max="3" width="10.7109375" style="0" bestFit="1" customWidth="1"/>
  </cols>
  <sheetData>
    <row r="1" spans="1:4" ht="89.25" customHeight="1">
      <c r="A1" s="281" t="s">
        <v>499</v>
      </c>
      <c r="B1" s="281"/>
      <c r="C1" s="281"/>
      <c r="D1" s="281"/>
    </row>
    <row r="2" spans="1:4" ht="16.5" customHeight="1">
      <c r="A2" s="134"/>
      <c r="B2" s="281" t="s">
        <v>501</v>
      </c>
      <c r="C2" s="281"/>
      <c r="D2" s="281"/>
    </row>
    <row r="3" spans="1:3" ht="64.5" customHeight="1">
      <c r="A3" s="322" t="s">
        <v>382</v>
      </c>
      <c r="B3" s="323"/>
      <c r="C3" s="323"/>
    </row>
    <row r="4" ht="15.75" thickBot="1">
      <c r="C4" s="45" t="s">
        <v>199</v>
      </c>
    </row>
    <row r="5" spans="1:3" ht="46.5" customHeight="1" thickBot="1">
      <c r="A5" s="31" t="s">
        <v>15</v>
      </c>
      <c r="B5" s="32" t="s">
        <v>16</v>
      </c>
      <c r="C5" s="38" t="s">
        <v>336</v>
      </c>
    </row>
    <row r="6" spans="1:3" ht="19.5" customHeight="1" thickBot="1">
      <c r="A6" s="42" t="s">
        <v>17</v>
      </c>
      <c r="B6" s="27" t="s">
        <v>154</v>
      </c>
      <c r="C6" s="214">
        <f>C11+C7</f>
        <v>122958.4</v>
      </c>
    </row>
    <row r="7" spans="1:3" ht="19.5" customHeight="1" thickBot="1">
      <c r="A7" s="43" t="s">
        <v>18</v>
      </c>
      <c r="B7" s="10" t="s">
        <v>483</v>
      </c>
      <c r="C7" s="215">
        <f>C8</f>
        <v>82958.4</v>
      </c>
    </row>
    <row r="8" spans="1:3" ht="38.25" customHeight="1" thickBot="1">
      <c r="A8" s="42"/>
      <c r="B8" s="221" t="s">
        <v>484</v>
      </c>
      <c r="C8" s="215">
        <f>C9</f>
        <v>82958.4</v>
      </c>
    </row>
    <row r="9" spans="1:3" ht="21.75" customHeight="1" thickBot="1">
      <c r="A9" s="42"/>
      <c r="B9" s="221" t="s">
        <v>485</v>
      </c>
      <c r="C9" s="215">
        <f>C10</f>
        <v>82958.4</v>
      </c>
    </row>
    <row r="10" spans="1:3" ht="17.25" customHeight="1" thickBot="1">
      <c r="A10" s="42"/>
      <c r="B10" s="221" t="s">
        <v>486</v>
      </c>
      <c r="C10" s="215">
        <v>82958.4</v>
      </c>
    </row>
    <row r="11" spans="1:3" ht="21" customHeight="1" thickBot="1">
      <c r="A11" s="43" t="s">
        <v>439</v>
      </c>
      <c r="B11" s="10" t="s">
        <v>155</v>
      </c>
      <c r="C11" s="215">
        <f>C12</f>
        <v>40000</v>
      </c>
    </row>
    <row r="12" spans="1:3" ht="50.25" customHeight="1" thickBot="1">
      <c r="A12" s="43"/>
      <c r="B12" s="156" t="s">
        <v>431</v>
      </c>
      <c r="C12" s="215">
        <f>C13</f>
        <v>40000</v>
      </c>
    </row>
    <row r="13" spans="1:3" ht="21" customHeight="1" thickBot="1">
      <c r="A13" s="43"/>
      <c r="B13" s="156" t="s">
        <v>432</v>
      </c>
      <c r="C13" s="215">
        <f>C14</f>
        <v>40000</v>
      </c>
    </row>
    <row r="14" spans="1:3" ht="21" customHeight="1" thickBot="1">
      <c r="A14" s="43"/>
      <c r="B14" s="156" t="s">
        <v>435</v>
      </c>
      <c r="C14" s="215">
        <v>40000</v>
      </c>
    </row>
    <row r="15" spans="1:3" ht="16.5" thickBot="1">
      <c r="A15" s="42"/>
      <c r="B15" s="27" t="s">
        <v>19</v>
      </c>
      <c r="C15" s="214">
        <f>C6</f>
        <v>122958.4</v>
      </c>
    </row>
    <row r="16" spans="1:3" ht="15.75">
      <c r="A16" s="48"/>
      <c r="B16" s="48"/>
      <c r="C16" s="223"/>
    </row>
    <row r="17" spans="1:3" ht="15.75">
      <c r="A17" s="48"/>
      <c r="B17" s="48"/>
      <c r="C17" s="223"/>
    </row>
    <row r="18" spans="1:4" ht="90.75" customHeight="1">
      <c r="A18" s="281" t="s">
        <v>498</v>
      </c>
      <c r="B18" s="282"/>
      <c r="C18" s="282"/>
      <c r="D18" s="282"/>
    </row>
    <row r="19" spans="1:4" ht="14.25" customHeight="1">
      <c r="A19" s="134"/>
      <c r="B19" s="282" t="s">
        <v>509</v>
      </c>
      <c r="C19" s="282"/>
      <c r="D19" s="282"/>
    </row>
    <row r="20" spans="1:4" ht="60" customHeight="1">
      <c r="A20" s="322" t="s">
        <v>463</v>
      </c>
      <c r="B20" s="323"/>
      <c r="C20" s="323"/>
      <c r="D20" s="323"/>
    </row>
    <row r="21" ht="15.75" thickBot="1">
      <c r="D21" s="45" t="s">
        <v>199</v>
      </c>
    </row>
    <row r="22" spans="1:4" ht="48" thickBot="1">
      <c r="A22" s="31" t="s">
        <v>15</v>
      </c>
      <c r="B22" s="32" t="s">
        <v>16</v>
      </c>
      <c r="C22" s="38" t="s">
        <v>383</v>
      </c>
      <c r="D22" s="38" t="s">
        <v>464</v>
      </c>
    </row>
    <row r="23" spans="1:4" ht="16.5" thickBot="1">
      <c r="A23" s="42" t="s">
        <v>17</v>
      </c>
      <c r="B23" s="27" t="s">
        <v>154</v>
      </c>
      <c r="C23" s="30">
        <f>C24</f>
        <v>303030.3</v>
      </c>
      <c r="D23" s="30">
        <v>0</v>
      </c>
    </row>
    <row r="24" spans="1:4" ht="16.5" thickBot="1">
      <c r="A24" s="42" t="s">
        <v>18</v>
      </c>
      <c r="B24" s="10" t="s">
        <v>155</v>
      </c>
      <c r="C24" s="12">
        <f>C25</f>
        <v>303030.3</v>
      </c>
      <c r="D24" s="12">
        <v>0</v>
      </c>
    </row>
    <row r="25" spans="1:4" ht="32.25" thickBot="1">
      <c r="A25" s="42"/>
      <c r="B25" s="156" t="s">
        <v>442</v>
      </c>
      <c r="C25" s="12">
        <v>303030.3</v>
      </c>
      <c r="D25" s="12">
        <v>0</v>
      </c>
    </row>
    <row r="26" spans="1:4" ht="16.5" thickBot="1">
      <c r="A26" s="42"/>
      <c r="B26" s="27" t="s">
        <v>19</v>
      </c>
      <c r="C26" s="30">
        <f>C23</f>
        <v>303030.3</v>
      </c>
      <c r="D26" s="30">
        <v>0</v>
      </c>
    </row>
  </sheetData>
  <sheetProtection/>
  <mergeCells count="6">
    <mergeCell ref="A3:C3"/>
    <mergeCell ref="A20:D20"/>
    <mergeCell ref="A18:D18"/>
    <mergeCell ref="A1:D1"/>
    <mergeCell ref="B2:D2"/>
    <mergeCell ref="B19:D19"/>
  </mergeCells>
  <printOptions/>
  <pageMargins left="0.4" right="0.52" top="0.46" bottom="0.39" header="0.32" footer="0.3"/>
  <pageSetup fitToHeight="0" fitToWidth="1" horizontalDpi="600" verticalDpi="600" orientation="portrait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9"/>
  <sheetViews>
    <sheetView view="pageBreakPreview" zoomScaleSheetLayoutView="100" zoomScalePageLayoutView="0" workbookViewId="0" topLeftCell="A1">
      <selection activeCell="A4" sqref="A4:B4"/>
    </sheetView>
  </sheetViews>
  <sheetFormatPr defaultColWidth="9.140625" defaultRowHeight="15"/>
  <cols>
    <col min="1" max="1" width="37.421875" style="0" customWidth="1"/>
    <col min="2" max="2" width="47.8515625" style="0" customWidth="1"/>
  </cols>
  <sheetData>
    <row r="2" spans="1:2" ht="105" customHeight="1">
      <c r="A2" s="281" t="s">
        <v>500</v>
      </c>
      <c r="B2" s="282"/>
    </row>
    <row r="3" spans="1:2" ht="21.75" customHeight="1">
      <c r="A3" s="281" t="s">
        <v>510</v>
      </c>
      <c r="B3" s="282"/>
    </row>
    <row r="4" spans="1:2" ht="79.5" customHeight="1">
      <c r="A4" s="334" t="s">
        <v>465</v>
      </c>
      <c r="B4" s="335"/>
    </row>
    <row r="5" ht="15.75" thickBot="1"/>
    <row r="6" spans="1:2" ht="34.5" customHeight="1" thickBot="1">
      <c r="A6" s="49" t="s">
        <v>94</v>
      </c>
      <c r="B6" s="38" t="s">
        <v>136</v>
      </c>
    </row>
    <row r="7" spans="1:2" ht="50.25" customHeight="1" thickBot="1">
      <c r="A7" s="50" t="s">
        <v>20</v>
      </c>
      <c r="B7" s="10" t="s">
        <v>21</v>
      </c>
    </row>
    <row r="8" spans="1:2" ht="23.25" customHeight="1" thickBot="1">
      <c r="A8" s="50" t="s">
        <v>129</v>
      </c>
      <c r="B8" s="10" t="s">
        <v>22</v>
      </c>
    </row>
    <row r="9" spans="1:2" ht="48.75" customHeight="1" thickBot="1">
      <c r="A9" s="50" t="s">
        <v>29</v>
      </c>
      <c r="B9" s="10" t="s">
        <v>23</v>
      </c>
    </row>
  </sheetData>
  <sheetProtection/>
  <mergeCells count="3">
    <mergeCell ref="A4:B4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2.140625" style="0" customWidth="1"/>
    <col min="4" max="4" width="20.28125" style="1" customWidth="1"/>
  </cols>
  <sheetData>
    <row r="1" spans="1:6" ht="87.75" customHeight="1">
      <c r="A1" s="274" t="s">
        <v>466</v>
      </c>
      <c r="B1" s="280"/>
      <c r="C1" s="280"/>
      <c r="D1" s="280"/>
      <c r="F1" s="2"/>
    </row>
    <row r="2" spans="1:6" ht="14.25" customHeight="1">
      <c r="A2" s="132"/>
      <c r="B2" s="133"/>
      <c r="C2" s="133"/>
      <c r="D2" s="133" t="s">
        <v>502</v>
      </c>
      <c r="F2" s="2"/>
    </row>
    <row r="3" spans="1:4" ht="32.25" customHeight="1">
      <c r="A3" s="279" t="s">
        <v>444</v>
      </c>
      <c r="B3" s="279"/>
      <c r="C3" s="279"/>
      <c r="D3" s="279"/>
    </row>
    <row r="4" ht="15.75" thickBot="1">
      <c r="D4" s="1" t="s">
        <v>199</v>
      </c>
    </row>
    <row r="5" spans="1:4" ht="15.75" customHeight="1">
      <c r="A5" s="275" t="s">
        <v>39</v>
      </c>
      <c r="B5" s="275" t="s">
        <v>40</v>
      </c>
      <c r="C5" s="11" t="s">
        <v>41</v>
      </c>
      <c r="D5" s="11" t="s">
        <v>41</v>
      </c>
    </row>
    <row r="6" spans="1:4" ht="17.25" customHeight="1" thickBot="1">
      <c r="A6" s="276"/>
      <c r="B6" s="276"/>
      <c r="C6" s="9" t="s">
        <v>371</v>
      </c>
      <c r="D6" s="9" t="s">
        <v>443</v>
      </c>
    </row>
    <row r="7" spans="1:4" ht="47.25" customHeight="1" thickBot="1">
      <c r="A7" s="5" t="s">
        <v>42</v>
      </c>
      <c r="B7" s="6" t="s">
        <v>43</v>
      </c>
      <c r="C7" s="7" t="s">
        <v>38</v>
      </c>
      <c r="D7" s="7" t="s">
        <v>38</v>
      </c>
    </row>
    <row r="8" spans="1:4" ht="43.5" customHeight="1" thickBot="1">
      <c r="A8" s="5" t="s">
        <v>44</v>
      </c>
      <c r="B8" s="6" t="s">
        <v>45</v>
      </c>
      <c r="C8" s="7" t="s">
        <v>38</v>
      </c>
      <c r="D8" s="7" t="s">
        <v>38</v>
      </c>
    </row>
    <row r="9" spans="1:4" ht="49.5" customHeight="1" thickBot="1">
      <c r="A9" s="5" t="s">
        <v>46</v>
      </c>
      <c r="B9" s="6" t="s">
        <v>47</v>
      </c>
      <c r="C9" s="7" t="s">
        <v>38</v>
      </c>
      <c r="D9" s="7" t="s">
        <v>38</v>
      </c>
    </row>
    <row r="10" spans="1:4" ht="48" customHeight="1" thickBot="1">
      <c r="A10" s="8" t="s">
        <v>48</v>
      </c>
      <c r="B10" s="4" t="s">
        <v>49</v>
      </c>
      <c r="C10" s="9" t="s">
        <v>38</v>
      </c>
      <c r="D10" s="9" t="s">
        <v>38</v>
      </c>
    </row>
    <row r="11" spans="1:4" ht="60.75" customHeight="1" thickBot="1">
      <c r="A11" s="5" t="s">
        <v>50</v>
      </c>
      <c r="B11" s="6" t="s">
        <v>51</v>
      </c>
      <c r="C11" s="7" t="s">
        <v>38</v>
      </c>
      <c r="D11" s="7" t="s">
        <v>38</v>
      </c>
    </row>
    <row r="12" spans="1:4" ht="63.75" customHeight="1" thickBot="1">
      <c r="A12" s="8" t="s">
        <v>52</v>
      </c>
      <c r="B12" s="4" t="s">
        <v>53</v>
      </c>
      <c r="C12" s="9" t="s">
        <v>38</v>
      </c>
      <c r="D12" s="9" t="s">
        <v>38</v>
      </c>
    </row>
    <row r="13" spans="1:4" ht="47.25" customHeight="1" thickBot="1">
      <c r="A13" s="5" t="s">
        <v>54</v>
      </c>
      <c r="B13" s="6" t="s">
        <v>55</v>
      </c>
      <c r="C13" s="7" t="s">
        <v>38</v>
      </c>
      <c r="D13" s="7" t="s">
        <v>38</v>
      </c>
    </row>
    <row r="14" spans="1:4" ht="65.25" customHeight="1" thickBot="1">
      <c r="A14" s="5" t="s">
        <v>56</v>
      </c>
      <c r="B14" s="6" t="s">
        <v>57</v>
      </c>
      <c r="C14" s="7" t="s">
        <v>38</v>
      </c>
      <c r="D14" s="7" t="s">
        <v>38</v>
      </c>
    </row>
    <row r="15" spans="1:4" ht="75.75" thickBot="1">
      <c r="A15" s="8" t="s">
        <v>58</v>
      </c>
      <c r="B15" s="4" t="s">
        <v>59</v>
      </c>
      <c r="C15" s="9" t="s">
        <v>38</v>
      </c>
      <c r="D15" s="9" t="s">
        <v>38</v>
      </c>
    </row>
    <row r="16" spans="1:4" ht="72" thickBot="1">
      <c r="A16" s="5" t="s">
        <v>60</v>
      </c>
      <c r="B16" s="6" t="s">
        <v>61</v>
      </c>
      <c r="C16" s="9" t="s">
        <v>38</v>
      </c>
      <c r="D16" s="9" t="s">
        <v>38</v>
      </c>
    </row>
    <row r="17" spans="1:4" ht="64.5" customHeight="1" thickBot="1">
      <c r="A17" s="8" t="s">
        <v>62</v>
      </c>
      <c r="B17" s="4" t="s">
        <v>63</v>
      </c>
      <c r="C17" s="9" t="s">
        <v>38</v>
      </c>
      <c r="D17" s="9" t="s">
        <v>38</v>
      </c>
    </row>
    <row r="18" spans="1:4" ht="33" customHeight="1" thickBot="1">
      <c r="A18" s="5" t="s">
        <v>64</v>
      </c>
      <c r="B18" s="6" t="s">
        <v>65</v>
      </c>
      <c r="C18" s="139">
        <f>C19+C23</f>
        <v>74000</v>
      </c>
      <c r="D18" s="139">
        <f>D19+D23</f>
        <v>76600</v>
      </c>
    </row>
    <row r="19" spans="1:4" ht="31.5" customHeight="1" thickBot="1">
      <c r="A19" s="5" t="s">
        <v>66</v>
      </c>
      <c r="B19" s="6" t="s">
        <v>67</v>
      </c>
      <c r="C19" s="139">
        <f aca="true" t="shared" si="0" ref="C19:D21">C20</f>
        <v>-19164700</v>
      </c>
      <c r="D19" s="139">
        <f t="shared" si="0"/>
        <v>-13947700</v>
      </c>
    </row>
    <row r="20" spans="1:4" ht="32.25" customHeight="1" thickBot="1">
      <c r="A20" s="8" t="s">
        <v>68</v>
      </c>
      <c r="B20" s="4" t="s">
        <v>69</v>
      </c>
      <c r="C20" s="140">
        <f t="shared" si="0"/>
        <v>-19164700</v>
      </c>
      <c r="D20" s="140">
        <f t="shared" si="0"/>
        <v>-13947700</v>
      </c>
    </row>
    <row r="21" spans="1:4" ht="33" customHeight="1" thickBot="1">
      <c r="A21" s="8" t="s">
        <v>70</v>
      </c>
      <c r="B21" s="4" t="s">
        <v>71</v>
      </c>
      <c r="C21" s="140">
        <f t="shared" si="0"/>
        <v>-19164700</v>
      </c>
      <c r="D21" s="140">
        <f t="shared" si="0"/>
        <v>-13947700</v>
      </c>
    </row>
    <row r="22" spans="1:4" ht="39" customHeight="1" thickBot="1">
      <c r="A22" s="8" t="s">
        <v>72</v>
      </c>
      <c r="B22" s="4" t="s">
        <v>73</v>
      </c>
      <c r="C22" s="140">
        <v>-19164700</v>
      </c>
      <c r="D22" s="140">
        <v>-13947700</v>
      </c>
    </row>
    <row r="23" spans="1:4" ht="33" customHeight="1" thickBot="1">
      <c r="A23" s="5" t="s">
        <v>74</v>
      </c>
      <c r="B23" s="6" t="s">
        <v>75</v>
      </c>
      <c r="C23" s="139">
        <f aca="true" t="shared" si="1" ref="C23:D25">C24</f>
        <v>19238700</v>
      </c>
      <c r="D23" s="139">
        <f t="shared" si="1"/>
        <v>14024300</v>
      </c>
    </row>
    <row r="24" spans="1:4" ht="36" customHeight="1" thickBot="1">
      <c r="A24" s="8" t="s">
        <v>76</v>
      </c>
      <c r="B24" s="4" t="s">
        <v>77</v>
      </c>
      <c r="C24" s="140">
        <f t="shared" si="1"/>
        <v>19238700</v>
      </c>
      <c r="D24" s="140">
        <f t="shared" si="1"/>
        <v>14024300</v>
      </c>
    </row>
    <row r="25" spans="1:4" ht="33.75" customHeight="1" thickBot="1">
      <c r="A25" s="8" t="s">
        <v>78</v>
      </c>
      <c r="B25" s="4" t="s">
        <v>79</v>
      </c>
      <c r="C25" s="140">
        <f t="shared" si="1"/>
        <v>19238700</v>
      </c>
      <c r="D25" s="140">
        <f t="shared" si="1"/>
        <v>14024300</v>
      </c>
    </row>
    <row r="26" spans="1:4" ht="34.5" customHeight="1" thickBot="1">
      <c r="A26" s="8" t="s">
        <v>80</v>
      </c>
      <c r="B26" s="4" t="s">
        <v>81</v>
      </c>
      <c r="C26" s="140">
        <v>19238700</v>
      </c>
      <c r="D26" s="140">
        <v>14024300</v>
      </c>
    </row>
    <row r="27" spans="1:4" ht="21.75" customHeight="1" thickBot="1">
      <c r="A27" s="277" t="s">
        <v>82</v>
      </c>
      <c r="B27" s="278"/>
      <c r="C27" s="139">
        <f>C18</f>
        <v>74000</v>
      </c>
      <c r="D27" s="139">
        <f>D18</f>
        <v>76600</v>
      </c>
    </row>
  </sheetData>
  <sheetProtection/>
  <mergeCells count="5">
    <mergeCell ref="A1:D1"/>
    <mergeCell ref="A3:D3"/>
    <mergeCell ref="A5:A6"/>
    <mergeCell ref="B5:B6"/>
    <mergeCell ref="A27:B27"/>
  </mergeCells>
  <printOptions/>
  <pageMargins left="0.7" right="0.7" top="0.36" bottom="0.41" header="0.3" footer="0.3"/>
  <pageSetup fitToHeight="0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view="pageBreakPreview" zoomScaleSheetLayoutView="100" zoomScalePageLayoutView="0" workbookViewId="0" topLeftCell="A25">
      <selection activeCell="B32" sqref="B32"/>
    </sheetView>
  </sheetViews>
  <sheetFormatPr defaultColWidth="9.140625" defaultRowHeight="15"/>
  <cols>
    <col min="1" max="1" width="12.7109375" style="21" customWidth="1"/>
    <col min="2" max="2" width="25.7109375" style="0" customWidth="1"/>
    <col min="3" max="3" width="87.421875" style="0" customWidth="1"/>
  </cols>
  <sheetData>
    <row r="1" spans="1:3" ht="92.25" customHeight="1">
      <c r="A1" s="281" t="s">
        <v>467</v>
      </c>
      <c r="B1" s="282"/>
      <c r="C1" s="282"/>
    </row>
    <row r="2" spans="1:3" ht="18" customHeight="1">
      <c r="A2" s="134"/>
      <c r="B2" s="135"/>
      <c r="C2" s="135" t="s">
        <v>503</v>
      </c>
    </row>
    <row r="3" spans="1:3" ht="15.75">
      <c r="A3" s="289" t="s">
        <v>95</v>
      </c>
      <c r="B3" s="289"/>
      <c r="C3" s="289"/>
    </row>
    <row r="4" spans="1:3" ht="57.75" customHeight="1">
      <c r="A4" s="279" t="s">
        <v>445</v>
      </c>
      <c r="B4" s="295"/>
      <c r="C4" s="295"/>
    </row>
    <row r="5" spans="1:3" ht="16.5" thickBot="1">
      <c r="A5" s="294" t="s">
        <v>204</v>
      </c>
      <c r="B5" s="294"/>
      <c r="C5" s="294"/>
    </row>
    <row r="6" spans="1:3" ht="15.75" thickBot="1">
      <c r="A6" s="19"/>
      <c r="B6" s="16"/>
      <c r="C6" s="16"/>
    </row>
    <row r="7" spans="1:3" ht="36" customHeight="1">
      <c r="A7" s="292" t="s">
        <v>94</v>
      </c>
      <c r="B7" s="293"/>
      <c r="C7" s="286" t="s">
        <v>206</v>
      </c>
    </row>
    <row r="8" spans="1:3" ht="15.75" customHeight="1">
      <c r="A8" s="22" t="s">
        <v>83</v>
      </c>
      <c r="B8" s="283" t="s">
        <v>205</v>
      </c>
      <c r="C8" s="287"/>
    </row>
    <row r="9" spans="1:3" ht="15.75" customHeight="1">
      <c r="A9" s="23" t="s">
        <v>84</v>
      </c>
      <c r="B9" s="284"/>
      <c r="C9" s="287"/>
    </row>
    <row r="10" spans="1:3" ht="16.5" thickBot="1">
      <c r="A10" s="24" t="s">
        <v>85</v>
      </c>
      <c r="B10" s="285"/>
      <c r="C10" s="288"/>
    </row>
    <row r="11" spans="1:3" ht="36" customHeight="1" thickBot="1">
      <c r="A11" s="20" t="s">
        <v>207</v>
      </c>
      <c r="B11" s="290" t="s">
        <v>208</v>
      </c>
      <c r="C11" s="291"/>
    </row>
    <row r="12" spans="1:3" ht="67.5" customHeight="1" thickBot="1">
      <c r="A12" s="127" t="s">
        <v>207</v>
      </c>
      <c r="B12" s="128" t="s">
        <v>264</v>
      </c>
      <c r="C12" s="128" t="s">
        <v>209</v>
      </c>
    </row>
    <row r="13" spans="1:6" ht="50.25" customHeight="1" thickBot="1">
      <c r="A13" s="20" t="s">
        <v>207</v>
      </c>
      <c r="B13" s="14" t="s">
        <v>86</v>
      </c>
      <c r="C13" s="14" t="s">
        <v>210</v>
      </c>
      <c r="F13" s="18"/>
    </row>
    <row r="14" spans="1:6" ht="36" customHeight="1" thickBot="1">
      <c r="A14" s="20" t="s">
        <v>207</v>
      </c>
      <c r="B14" s="76" t="s">
        <v>211</v>
      </c>
      <c r="C14" s="77" t="s">
        <v>212</v>
      </c>
      <c r="F14" s="18"/>
    </row>
    <row r="15" spans="1:3" ht="18.75" customHeight="1" thickBot="1">
      <c r="A15" s="20" t="s">
        <v>207</v>
      </c>
      <c r="B15" s="14" t="s">
        <v>87</v>
      </c>
      <c r="C15" s="14" t="s">
        <v>213</v>
      </c>
    </row>
    <row r="16" spans="1:3" ht="68.25" customHeight="1" thickBot="1">
      <c r="A16" s="20" t="s">
        <v>207</v>
      </c>
      <c r="B16" s="14" t="s">
        <v>88</v>
      </c>
      <c r="C16" s="14" t="s">
        <v>214</v>
      </c>
    </row>
    <row r="17" spans="1:3" ht="66" customHeight="1" thickBot="1">
      <c r="A17" s="20" t="s">
        <v>207</v>
      </c>
      <c r="B17" s="14" t="s">
        <v>89</v>
      </c>
      <c r="C17" s="14" t="s">
        <v>215</v>
      </c>
    </row>
    <row r="18" spans="1:3" ht="67.5" customHeight="1" thickBot="1">
      <c r="A18" s="20" t="s">
        <v>207</v>
      </c>
      <c r="B18" s="14" t="s">
        <v>90</v>
      </c>
      <c r="C18" s="14" t="s">
        <v>216</v>
      </c>
    </row>
    <row r="19" spans="1:3" ht="68.25" customHeight="1" thickBot="1">
      <c r="A19" s="20" t="s">
        <v>207</v>
      </c>
      <c r="B19" s="14" t="s">
        <v>91</v>
      </c>
      <c r="C19" s="14" t="s">
        <v>217</v>
      </c>
    </row>
    <row r="20" spans="1:3" ht="21.75" customHeight="1" thickBot="1">
      <c r="A20" s="20" t="s">
        <v>207</v>
      </c>
      <c r="B20" s="14" t="s">
        <v>92</v>
      </c>
      <c r="C20" s="14" t="s">
        <v>218</v>
      </c>
    </row>
    <row r="21" spans="1:3" ht="20.25" customHeight="1" thickBot="1">
      <c r="A21" s="20" t="s">
        <v>207</v>
      </c>
      <c r="B21" s="14" t="s">
        <v>93</v>
      </c>
      <c r="C21" s="14" t="s">
        <v>219</v>
      </c>
    </row>
    <row r="22" spans="1:3" ht="36" customHeight="1" thickBot="1">
      <c r="A22" s="20" t="s">
        <v>207</v>
      </c>
      <c r="B22" s="14" t="s">
        <v>440</v>
      </c>
      <c r="C22" s="14" t="s">
        <v>135</v>
      </c>
    </row>
    <row r="23" spans="1:3" ht="38.25" customHeight="1" thickBot="1">
      <c r="A23" s="20" t="s">
        <v>207</v>
      </c>
      <c r="B23" s="14" t="s">
        <v>407</v>
      </c>
      <c r="C23" s="14" t="s">
        <v>408</v>
      </c>
    </row>
    <row r="24" spans="1:3" ht="19.5" customHeight="1" thickBot="1">
      <c r="A24" s="20" t="s">
        <v>207</v>
      </c>
      <c r="B24" s="14" t="s">
        <v>339</v>
      </c>
      <c r="C24" s="14" t="s">
        <v>220</v>
      </c>
    </row>
    <row r="25" spans="1:3" ht="35.25" customHeight="1" thickBot="1">
      <c r="A25" s="20" t="s">
        <v>207</v>
      </c>
      <c r="B25" s="14" t="s">
        <v>340</v>
      </c>
      <c r="C25" s="14" t="s">
        <v>221</v>
      </c>
    </row>
    <row r="26" spans="1:3" ht="35.25" customHeight="1" thickBot="1">
      <c r="A26" s="20" t="s">
        <v>207</v>
      </c>
      <c r="B26" s="14" t="s">
        <v>341</v>
      </c>
      <c r="C26" s="131" t="s">
        <v>222</v>
      </c>
    </row>
    <row r="27" spans="1:3" ht="16.5" customHeight="1" thickBot="1">
      <c r="A27" s="20" t="s">
        <v>207</v>
      </c>
      <c r="B27" s="14" t="s">
        <v>342</v>
      </c>
      <c r="C27" s="14" t="s">
        <v>223</v>
      </c>
    </row>
    <row r="28" spans="1:3" ht="48" customHeight="1" thickBot="1">
      <c r="A28" s="20" t="s">
        <v>207</v>
      </c>
      <c r="B28" s="14" t="s">
        <v>343</v>
      </c>
      <c r="C28" s="14" t="s">
        <v>224</v>
      </c>
    </row>
    <row r="29" spans="1:3" ht="54" customHeight="1" thickBot="1">
      <c r="A29" s="25" t="s">
        <v>207</v>
      </c>
      <c r="B29" s="26" t="s">
        <v>344</v>
      </c>
      <c r="C29" s="26" t="s">
        <v>225</v>
      </c>
    </row>
    <row r="30" spans="1:3" ht="24" customHeight="1" thickBot="1">
      <c r="A30" s="20" t="s">
        <v>207</v>
      </c>
      <c r="B30" s="14" t="s">
        <v>345</v>
      </c>
      <c r="C30" s="14" t="s">
        <v>226</v>
      </c>
    </row>
    <row r="31" spans="1:3" ht="31.5" customHeight="1" thickBot="1">
      <c r="A31" s="20" t="s">
        <v>207</v>
      </c>
      <c r="B31" s="14" t="s">
        <v>346</v>
      </c>
      <c r="C31" s="14" t="s">
        <v>227</v>
      </c>
    </row>
    <row r="32" spans="1:3" ht="82.5" customHeight="1" thickBot="1">
      <c r="A32" s="20" t="s">
        <v>207</v>
      </c>
      <c r="B32" s="14" t="s">
        <v>518</v>
      </c>
      <c r="C32" s="14" t="s">
        <v>228</v>
      </c>
    </row>
    <row r="33" spans="1:3" ht="52.5" customHeight="1" thickBot="1">
      <c r="A33" s="20" t="s">
        <v>207</v>
      </c>
      <c r="B33" s="14" t="s">
        <v>347</v>
      </c>
      <c r="C33" s="14" t="s">
        <v>229</v>
      </c>
    </row>
    <row r="34" spans="1:3" ht="35.25" customHeight="1" thickBot="1">
      <c r="A34" s="20" t="s">
        <v>207</v>
      </c>
      <c r="B34" s="14" t="s">
        <v>349</v>
      </c>
      <c r="C34" s="141" t="s">
        <v>348</v>
      </c>
    </row>
    <row r="35" spans="1:3" ht="36.75" customHeight="1" thickBot="1">
      <c r="A35" s="20"/>
      <c r="B35" s="14"/>
      <c r="C35" s="14"/>
    </row>
    <row r="36" spans="1:3" ht="21" customHeight="1" thickBot="1">
      <c r="A36" s="20"/>
      <c r="B36" s="14"/>
      <c r="C36" s="14"/>
    </row>
    <row r="37" spans="1:3" ht="66" customHeight="1" thickBot="1">
      <c r="A37" s="20"/>
      <c r="B37" s="14"/>
      <c r="C37" s="14"/>
    </row>
    <row r="38" spans="1:3" ht="51" customHeight="1" thickBot="1">
      <c r="A38" s="20"/>
      <c r="B38" s="14"/>
      <c r="C38" s="14"/>
    </row>
  </sheetData>
  <sheetProtection/>
  <mergeCells count="8">
    <mergeCell ref="A1:C1"/>
    <mergeCell ref="B8:B10"/>
    <mergeCell ref="C7:C10"/>
    <mergeCell ref="A3:C3"/>
    <mergeCell ref="B11:C11"/>
    <mergeCell ref="A7:B7"/>
    <mergeCell ref="A5:C5"/>
    <mergeCell ref="A4:C4"/>
  </mergeCells>
  <printOptions/>
  <pageMargins left="0.7" right="0.34" top="0.4" bottom="0.41" header="0.3" footer="0.3"/>
  <pageSetup fitToHeight="0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5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5"/>
  <cols>
    <col min="1" max="1" width="20.00390625" style="3" customWidth="1"/>
    <col min="2" max="2" width="24.7109375" style="0" customWidth="1"/>
    <col min="3" max="3" width="53.28125" style="0" customWidth="1"/>
  </cols>
  <sheetData>
    <row r="2" spans="1:3" ht="17.25">
      <c r="A2" s="300" t="s">
        <v>230</v>
      </c>
      <c r="B2" s="300"/>
      <c r="C2" s="300"/>
    </row>
    <row r="3" ht="15.75" thickBot="1"/>
    <row r="4" spans="1:3" ht="35.25" customHeight="1">
      <c r="A4" s="296" t="s">
        <v>231</v>
      </c>
      <c r="B4" s="297"/>
      <c r="C4" s="298" t="s">
        <v>234</v>
      </c>
    </row>
    <row r="5" spans="1:3" ht="56.25" customHeight="1" thickBot="1">
      <c r="A5" s="29" t="s">
        <v>232</v>
      </c>
      <c r="B5" s="28" t="s">
        <v>233</v>
      </c>
      <c r="C5" s="299"/>
    </row>
    <row r="6" spans="1:3" ht="32.25" thickBot="1">
      <c r="A6" s="17" t="s">
        <v>207</v>
      </c>
      <c r="B6" s="142" t="s">
        <v>96</v>
      </c>
      <c r="C6" s="143" t="s">
        <v>235</v>
      </c>
    </row>
    <row r="7" spans="1:3" ht="32.25" customHeight="1" thickBot="1">
      <c r="A7" s="17" t="s">
        <v>207</v>
      </c>
      <c r="B7" s="144" t="s">
        <v>97</v>
      </c>
      <c r="C7" s="145" t="s">
        <v>45</v>
      </c>
    </row>
    <row r="8" spans="1:3" ht="36.75" customHeight="1" thickBot="1">
      <c r="A8" s="17" t="s">
        <v>207</v>
      </c>
      <c r="B8" s="146" t="s">
        <v>98</v>
      </c>
      <c r="C8" s="147" t="s">
        <v>47</v>
      </c>
    </row>
    <row r="9" spans="1:3" ht="53.25" customHeight="1" thickBot="1">
      <c r="A9" s="17" t="s">
        <v>207</v>
      </c>
      <c r="B9" s="146" t="s">
        <v>99</v>
      </c>
      <c r="C9" s="147" t="s">
        <v>236</v>
      </c>
    </row>
    <row r="10" spans="1:3" ht="35.25" customHeight="1" thickBot="1">
      <c r="A10" s="17" t="s">
        <v>207</v>
      </c>
      <c r="B10" s="146" t="s">
        <v>100</v>
      </c>
      <c r="C10" s="147" t="s">
        <v>51</v>
      </c>
    </row>
    <row r="11" spans="1:3" ht="48.75" customHeight="1" thickBot="1">
      <c r="A11" s="17" t="s">
        <v>207</v>
      </c>
      <c r="B11" s="146" t="s">
        <v>101</v>
      </c>
      <c r="C11" s="147" t="s">
        <v>237</v>
      </c>
    </row>
    <row r="12" spans="1:3" ht="39" customHeight="1" thickBot="1">
      <c r="A12" s="17" t="s">
        <v>207</v>
      </c>
      <c r="B12" s="144" t="s">
        <v>102</v>
      </c>
      <c r="C12" s="145" t="s">
        <v>103</v>
      </c>
    </row>
    <row r="13" spans="1:3" ht="53.25" customHeight="1" thickBot="1">
      <c r="A13" s="17" t="s">
        <v>207</v>
      </c>
      <c r="B13" s="146" t="s">
        <v>104</v>
      </c>
      <c r="C13" s="147" t="s">
        <v>57</v>
      </c>
    </row>
    <row r="14" spans="1:3" ht="51.75" customHeight="1" thickBot="1">
      <c r="A14" s="17" t="s">
        <v>207</v>
      </c>
      <c r="B14" s="146" t="s">
        <v>105</v>
      </c>
      <c r="C14" s="147" t="s">
        <v>238</v>
      </c>
    </row>
    <row r="15" spans="1:3" ht="53.25" customHeight="1" thickBot="1">
      <c r="A15" s="17" t="s">
        <v>207</v>
      </c>
      <c r="B15" s="146" t="s">
        <v>106</v>
      </c>
      <c r="C15" s="147" t="s">
        <v>61</v>
      </c>
    </row>
    <row r="16" spans="1:3" ht="55.5" customHeight="1" thickBot="1">
      <c r="A16" s="17" t="s">
        <v>207</v>
      </c>
      <c r="B16" s="146" t="s">
        <v>107</v>
      </c>
      <c r="C16" s="147" t="s">
        <v>239</v>
      </c>
    </row>
    <row r="17" spans="1:3" ht="33.75" customHeight="1" thickBot="1">
      <c r="A17" s="17" t="s">
        <v>207</v>
      </c>
      <c r="B17" s="144" t="s">
        <v>240</v>
      </c>
      <c r="C17" s="145" t="s">
        <v>65</v>
      </c>
    </row>
    <row r="18" spans="1:3" ht="18" customHeight="1" thickBot="1">
      <c r="A18" s="17" t="s">
        <v>207</v>
      </c>
      <c r="B18" s="144" t="s">
        <v>108</v>
      </c>
      <c r="C18" s="148" t="s">
        <v>109</v>
      </c>
    </row>
    <row r="19" spans="1:3" ht="16.5" customHeight="1" thickBot="1">
      <c r="A19" s="17" t="s">
        <v>207</v>
      </c>
      <c r="B19" s="146" t="s">
        <v>110</v>
      </c>
      <c r="C19" s="149" t="s">
        <v>111</v>
      </c>
    </row>
    <row r="20" spans="1:3" ht="35.25" customHeight="1" thickBot="1">
      <c r="A20" s="17" t="s">
        <v>207</v>
      </c>
      <c r="B20" s="146" t="s">
        <v>112</v>
      </c>
      <c r="C20" s="149" t="s">
        <v>113</v>
      </c>
    </row>
    <row r="21" spans="1:3" ht="31.5" customHeight="1" thickBot="1">
      <c r="A21" s="17" t="s">
        <v>207</v>
      </c>
      <c r="B21" s="146" t="s">
        <v>114</v>
      </c>
      <c r="C21" s="149" t="s">
        <v>241</v>
      </c>
    </row>
    <row r="22" spans="1:3" ht="22.5" customHeight="1" thickBot="1">
      <c r="A22" s="17" t="s">
        <v>207</v>
      </c>
      <c r="B22" s="144" t="s">
        <v>115</v>
      </c>
      <c r="C22" s="145" t="s">
        <v>116</v>
      </c>
    </row>
    <row r="23" spans="1:3" ht="21.75" customHeight="1" thickBot="1">
      <c r="A23" s="17" t="s">
        <v>207</v>
      </c>
      <c r="B23" s="146" t="s">
        <v>117</v>
      </c>
      <c r="C23" s="147" t="s">
        <v>242</v>
      </c>
    </row>
    <row r="24" spans="1:3" ht="35.25" customHeight="1" thickBot="1">
      <c r="A24" s="17" t="s">
        <v>207</v>
      </c>
      <c r="B24" s="146" t="s">
        <v>243</v>
      </c>
      <c r="C24" s="147" t="s">
        <v>244</v>
      </c>
    </row>
    <row r="25" spans="1:3" ht="34.5" customHeight="1" thickBot="1">
      <c r="A25" s="17" t="s">
        <v>207</v>
      </c>
      <c r="B25" s="146" t="s">
        <v>118</v>
      </c>
      <c r="C25" s="147" t="s">
        <v>245</v>
      </c>
    </row>
  </sheetData>
  <sheetProtection/>
  <mergeCells count="3">
    <mergeCell ref="A4:B4"/>
    <mergeCell ref="C4:C5"/>
    <mergeCell ref="A2:C2"/>
  </mergeCells>
  <printOptions/>
  <pageMargins left="0.7" right="0.52" top="0.32" bottom="0.49" header="0.24" footer="0.25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view="pageBreakPreview" zoomScaleSheetLayoutView="100" zoomScalePageLayoutView="0" workbookViewId="0" topLeftCell="A1">
      <selection activeCell="C31" sqref="C31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  <col min="4" max="4" width="2.28125" style="0" customWidth="1"/>
  </cols>
  <sheetData>
    <row r="1" spans="1:5" ht="87.75" customHeight="1">
      <c r="A1" s="274" t="s">
        <v>520</v>
      </c>
      <c r="B1" s="274"/>
      <c r="C1" s="274"/>
      <c r="E1" s="2"/>
    </row>
    <row r="2" spans="1:5" ht="14.25" customHeight="1">
      <c r="A2" s="132"/>
      <c r="B2" s="133"/>
      <c r="C2" s="133" t="s">
        <v>598</v>
      </c>
      <c r="E2" s="2"/>
    </row>
    <row r="3" spans="1:5" ht="14.25" customHeight="1">
      <c r="A3" s="132"/>
      <c r="B3" s="133"/>
      <c r="C3" s="133"/>
      <c r="E3" s="2"/>
    </row>
    <row r="4" spans="1:5" ht="14.25" customHeight="1">
      <c r="A4" s="132"/>
      <c r="B4" s="274" t="s">
        <v>521</v>
      </c>
      <c r="C4" s="274"/>
      <c r="E4" s="2"/>
    </row>
    <row r="5" spans="1:5" ht="14.25" customHeight="1">
      <c r="A5" s="132"/>
      <c r="B5" s="280"/>
      <c r="C5" s="280"/>
      <c r="E5" s="2"/>
    </row>
    <row r="6" spans="1:5" ht="14.25" customHeight="1">
      <c r="A6" s="132"/>
      <c r="B6" s="280"/>
      <c r="C6" s="280"/>
      <c r="E6" s="2"/>
    </row>
    <row r="7" spans="1:5" ht="14.25" customHeight="1">
      <c r="A7" s="132"/>
      <c r="B7" s="280"/>
      <c r="C7" s="280"/>
      <c r="E7" s="2"/>
    </row>
    <row r="8" spans="1:5" ht="21" customHeight="1">
      <c r="A8" s="132"/>
      <c r="B8" s="280"/>
      <c r="C8" s="280"/>
      <c r="E8" s="2"/>
    </row>
    <row r="9" spans="1:5" ht="14.25" customHeight="1" hidden="1">
      <c r="A9" s="132"/>
      <c r="B9" s="280"/>
      <c r="C9" s="280"/>
      <c r="E9" s="2"/>
    </row>
    <row r="10" spans="1:5" ht="14.25" customHeight="1">
      <c r="A10" s="132"/>
      <c r="B10" s="133"/>
      <c r="C10" s="133" t="s">
        <v>522</v>
      </c>
      <c r="E10" s="2"/>
    </row>
    <row r="11" spans="1:3" ht="32.25" customHeight="1">
      <c r="A11" s="279" t="s">
        <v>523</v>
      </c>
      <c r="B11" s="279"/>
      <c r="C11" s="279"/>
    </row>
    <row r="12" ht="15.75" thickBot="1">
      <c r="C12" s="1" t="s">
        <v>199</v>
      </c>
    </row>
    <row r="13" spans="1:3" ht="15.75" customHeight="1">
      <c r="A13" s="275" t="s">
        <v>39</v>
      </c>
      <c r="B13" s="275" t="s">
        <v>40</v>
      </c>
      <c r="C13" s="11" t="s">
        <v>41</v>
      </c>
    </row>
    <row r="14" spans="1:3" ht="17.25" customHeight="1" thickBot="1">
      <c r="A14" s="276"/>
      <c r="B14" s="276"/>
      <c r="C14" s="9" t="s">
        <v>371</v>
      </c>
    </row>
    <row r="15" spans="1:3" ht="47.25" customHeight="1" thickBot="1">
      <c r="A15" s="5" t="s">
        <v>524</v>
      </c>
      <c r="B15" s="6" t="s">
        <v>43</v>
      </c>
      <c r="C15" s="7" t="s">
        <v>38</v>
      </c>
    </row>
    <row r="16" spans="1:3" ht="43.5" customHeight="1" thickBot="1">
      <c r="A16" s="5" t="s">
        <v>525</v>
      </c>
      <c r="B16" s="6" t="s">
        <v>45</v>
      </c>
      <c r="C16" s="7" t="s">
        <v>38</v>
      </c>
    </row>
    <row r="17" spans="1:3" ht="49.5" customHeight="1" thickBot="1">
      <c r="A17" s="5" t="s">
        <v>526</v>
      </c>
      <c r="B17" s="6" t="s">
        <v>47</v>
      </c>
      <c r="C17" s="7" t="s">
        <v>38</v>
      </c>
    </row>
    <row r="18" spans="1:3" ht="48" customHeight="1" thickBot="1">
      <c r="A18" s="8" t="s">
        <v>527</v>
      </c>
      <c r="B18" s="4" t="s">
        <v>49</v>
      </c>
      <c r="C18" s="9" t="s">
        <v>38</v>
      </c>
    </row>
    <row r="19" spans="1:3" ht="60.75" customHeight="1" thickBot="1">
      <c r="A19" s="5" t="s">
        <v>528</v>
      </c>
      <c r="B19" s="6" t="s">
        <v>51</v>
      </c>
      <c r="C19" s="7" t="s">
        <v>38</v>
      </c>
    </row>
    <row r="20" spans="1:3" ht="63.75" customHeight="1" thickBot="1">
      <c r="A20" s="8" t="s">
        <v>529</v>
      </c>
      <c r="B20" s="4" t="s">
        <v>53</v>
      </c>
      <c r="C20" s="9" t="s">
        <v>38</v>
      </c>
    </row>
    <row r="21" spans="1:3" ht="47.25" customHeight="1" thickBot="1">
      <c r="A21" s="5" t="s">
        <v>530</v>
      </c>
      <c r="B21" s="6" t="s">
        <v>55</v>
      </c>
      <c r="C21" s="7" t="s">
        <v>38</v>
      </c>
    </row>
    <row r="22" spans="1:3" ht="65.25" customHeight="1" thickBot="1">
      <c r="A22" s="5" t="s">
        <v>531</v>
      </c>
      <c r="B22" s="6" t="s">
        <v>57</v>
      </c>
      <c r="C22" s="7" t="s">
        <v>38</v>
      </c>
    </row>
    <row r="23" spans="1:3" ht="75.75" thickBot="1">
      <c r="A23" s="8" t="s">
        <v>532</v>
      </c>
      <c r="B23" s="4" t="s">
        <v>59</v>
      </c>
      <c r="C23" s="9" t="s">
        <v>38</v>
      </c>
    </row>
    <row r="24" spans="1:3" ht="72" thickBot="1">
      <c r="A24" s="5" t="s">
        <v>533</v>
      </c>
      <c r="B24" s="6" t="s">
        <v>61</v>
      </c>
      <c r="C24" s="9" t="s">
        <v>38</v>
      </c>
    </row>
    <row r="25" spans="1:3" ht="64.5" customHeight="1" thickBot="1">
      <c r="A25" s="8" t="s">
        <v>534</v>
      </c>
      <c r="B25" s="4" t="s">
        <v>63</v>
      </c>
      <c r="C25" s="9" t="s">
        <v>38</v>
      </c>
    </row>
    <row r="26" spans="1:3" ht="33" customHeight="1" thickBot="1">
      <c r="A26" s="5" t="s">
        <v>535</v>
      </c>
      <c r="B26" s="6" t="s">
        <v>65</v>
      </c>
      <c r="C26" s="139">
        <f>C27+C31</f>
        <v>3874221.5999999996</v>
      </c>
    </row>
    <row r="27" spans="1:3" ht="31.5" customHeight="1" thickBot="1">
      <c r="A27" s="5" t="s">
        <v>536</v>
      </c>
      <c r="B27" s="6" t="s">
        <v>67</v>
      </c>
      <c r="C27" s="139">
        <f>C28</f>
        <v>-12314082</v>
      </c>
    </row>
    <row r="28" spans="1:3" ht="32.25" customHeight="1" thickBot="1">
      <c r="A28" s="8" t="s">
        <v>537</v>
      </c>
      <c r="B28" s="4" t="s">
        <v>69</v>
      </c>
      <c r="C28" s="140">
        <f>C29</f>
        <v>-12314082</v>
      </c>
    </row>
    <row r="29" spans="1:3" ht="33" customHeight="1" thickBot="1">
      <c r="A29" s="8" t="s">
        <v>538</v>
      </c>
      <c r="B29" s="4" t="s">
        <v>71</v>
      </c>
      <c r="C29" s="140">
        <f>C30</f>
        <v>-12314082</v>
      </c>
    </row>
    <row r="30" spans="1:3" ht="39" customHeight="1" thickBot="1">
      <c r="A30" s="8" t="s">
        <v>539</v>
      </c>
      <c r="B30" s="4" t="s">
        <v>73</v>
      </c>
      <c r="C30" s="140">
        <v>-12314082</v>
      </c>
    </row>
    <row r="31" spans="1:3" ht="33" customHeight="1" thickBot="1">
      <c r="A31" s="5" t="s">
        <v>540</v>
      </c>
      <c r="B31" s="6" t="s">
        <v>75</v>
      </c>
      <c r="C31" s="139">
        <f>C32</f>
        <v>16188303.6</v>
      </c>
    </row>
    <row r="32" spans="1:3" ht="36" customHeight="1" thickBot="1">
      <c r="A32" s="8" t="s">
        <v>541</v>
      </c>
      <c r="B32" s="4" t="s">
        <v>77</v>
      </c>
      <c r="C32" s="140">
        <f>C33</f>
        <v>16188303.6</v>
      </c>
    </row>
    <row r="33" spans="1:3" ht="33.75" customHeight="1" thickBot="1">
      <c r="A33" s="8" t="s">
        <v>542</v>
      </c>
      <c r="B33" s="4" t="s">
        <v>79</v>
      </c>
      <c r="C33" s="140">
        <f>C34</f>
        <v>16188303.6</v>
      </c>
    </row>
    <row r="34" spans="1:3" ht="34.5" customHeight="1" thickBot="1">
      <c r="A34" s="8" t="s">
        <v>543</v>
      </c>
      <c r="B34" s="4" t="s">
        <v>81</v>
      </c>
      <c r="C34" s="140">
        <v>16188303.6</v>
      </c>
    </row>
    <row r="35" spans="1:4" ht="21.75" customHeight="1" thickBot="1">
      <c r="A35" s="277" t="s">
        <v>82</v>
      </c>
      <c r="B35" s="278"/>
      <c r="C35" s="139">
        <f>C26</f>
        <v>3874221.5999999996</v>
      </c>
      <c r="D35" t="s">
        <v>519</v>
      </c>
    </row>
  </sheetData>
  <sheetProtection/>
  <mergeCells count="6">
    <mergeCell ref="A1:C1"/>
    <mergeCell ref="A13:A14"/>
    <mergeCell ref="B13:B14"/>
    <mergeCell ref="A35:B35"/>
    <mergeCell ref="A11:C11"/>
    <mergeCell ref="B4:C9"/>
  </mergeCells>
  <printOptions/>
  <pageMargins left="0.7" right="0.7" top="0.36" bottom="0.41" header="0.3" footer="0.3"/>
  <pageSetup fitToHeight="0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view="pageBreakPreview" zoomScaleSheetLayoutView="100" zoomScalePageLayoutView="0" workbookViewId="0" topLeftCell="A1">
      <selection activeCell="C60" sqref="C60"/>
    </sheetView>
  </sheetViews>
  <sheetFormatPr defaultColWidth="9.140625" defaultRowHeight="15"/>
  <cols>
    <col min="1" max="1" width="32.140625" style="78" customWidth="1"/>
    <col min="2" max="2" width="74.00390625" style="78" customWidth="1"/>
    <col min="3" max="3" width="16.28125" style="79" customWidth="1"/>
    <col min="4" max="4" width="2.421875" style="0" customWidth="1"/>
  </cols>
  <sheetData>
    <row r="1" spans="1:3" ht="105.75" customHeight="1">
      <c r="A1" s="303" t="s">
        <v>599</v>
      </c>
      <c r="B1" s="304"/>
      <c r="C1" s="304"/>
    </row>
    <row r="2" spans="1:3" ht="15" customHeight="1">
      <c r="A2" s="136"/>
      <c r="B2" s="137"/>
      <c r="C2" s="137"/>
    </row>
    <row r="3" spans="1:3" ht="48.75" customHeight="1">
      <c r="A3" s="136"/>
      <c r="B3" s="309" t="s">
        <v>544</v>
      </c>
      <c r="C3" s="281"/>
    </row>
    <row r="4" spans="1:3" ht="18" customHeight="1">
      <c r="A4" s="136"/>
      <c r="B4" s="133"/>
      <c r="C4" s="133"/>
    </row>
    <row r="5" spans="1:3" ht="30.75" customHeight="1">
      <c r="A5" s="301" t="s">
        <v>545</v>
      </c>
      <c r="B5" s="302"/>
      <c r="C5" s="302"/>
    </row>
    <row r="6" ht="15" customHeight="1" thickBot="1">
      <c r="C6" s="79" t="s">
        <v>199</v>
      </c>
    </row>
    <row r="7" spans="1:3" ht="17.25" customHeight="1">
      <c r="A7" s="74" t="s">
        <v>119</v>
      </c>
      <c r="B7" s="307" t="s">
        <v>121</v>
      </c>
      <c r="C7" s="305" t="s">
        <v>286</v>
      </c>
    </row>
    <row r="8" spans="1:3" ht="33.75" customHeight="1" thickBot="1">
      <c r="A8" s="75" t="s">
        <v>120</v>
      </c>
      <c r="B8" s="308"/>
      <c r="C8" s="306"/>
    </row>
    <row r="9" spans="1:3" ht="24" customHeight="1" thickBot="1">
      <c r="A9" s="142" t="s">
        <v>122</v>
      </c>
      <c r="B9" s="229" t="s">
        <v>246</v>
      </c>
      <c r="C9" s="150">
        <f>C10+C13+C18+C21+C29+C32+C38</f>
        <v>2383000</v>
      </c>
    </row>
    <row r="10" spans="1:3" ht="20.25" customHeight="1" thickBot="1">
      <c r="A10" s="144" t="s">
        <v>123</v>
      </c>
      <c r="B10" s="229" t="s">
        <v>247</v>
      </c>
      <c r="C10" s="151">
        <f>C11</f>
        <v>963000</v>
      </c>
    </row>
    <row r="11" spans="1:3" ht="21.75" customHeight="1" thickBot="1">
      <c r="A11" s="146" t="s">
        <v>124</v>
      </c>
      <c r="B11" s="230" t="s">
        <v>125</v>
      </c>
      <c r="C11" s="152">
        <f>C12</f>
        <v>963000</v>
      </c>
    </row>
    <row r="12" spans="1:3" s="69" customFormat="1" ht="67.5" customHeight="1" thickBot="1">
      <c r="A12" s="146" t="s">
        <v>126</v>
      </c>
      <c r="B12" s="230" t="s">
        <v>283</v>
      </c>
      <c r="C12" s="152">
        <v>963000</v>
      </c>
    </row>
    <row r="13" spans="1:3" s="69" customFormat="1" ht="32.25" customHeight="1" thickBot="1">
      <c r="A13" s="144" t="s">
        <v>3</v>
      </c>
      <c r="B13" s="229" t="s">
        <v>4</v>
      </c>
      <c r="C13" s="151">
        <f>C14</f>
        <v>508000</v>
      </c>
    </row>
    <row r="14" spans="1:3" s="69" customFormat="1" ht="33.75" customHeight="1" thickBot="1">
      <c r="A14" s="146" t="s">
        <v>248</v>
      </c>
      <c r="B14" s="230" t="s">
        <v>249</v>
      </c>
      <c r="C14" s="152">
        <f>C15+C16+C17</f>
        <v>508000</v>
      </c>
    </row>
    <row r="15" spans="1:3" s="69" customFormat="1" ht="103.5" customHeight="1" thickBot="1">
      <c r="A15" s="146" t="s">
        <v>511</v>
      </c>
      <c r="B15" s="230" t="s">
        <v>512</v>
      </c>
      <c r="C15" s="152">
        <v>250000</v>
      </c>
    </row>
    <row r="16" spans="1:3" s="69" customFormat="1" ht="114.75" customHeight="1" thickBot="1">
      <c r="A16" s="146" t="s">
        <v>513</v>
      </c>
      <c r="B16" s="230" t="s">
        <v>514</v>
      </c>
      <c r="C16" s="152">
        <v>8000</v>
      </c>
    </row>
    <row r="17" spans="1:3" s="69" customFormat="1" ht="99" customHeight="1" thickBot="1">
      <c r="A17" s="146" t="s">
        <v>515</v>
      </c>
      <c r="B17" s="230" t="s">
        <v>516</v>
      </c>
      <c r="C17" s="152">
        <v>250000</v>
      </c>
    </row>
    <row r="18" spans="1:3" s="69" customFormat="1" ht="15.75" customHeight="1" thickBot="1">
      <c r="A18" s="144" t="s">
        <v>250</v>
      </c>
      <c r="B18" s="229" t="s">
        <v>251</v>
      </c>
      <c r="C18" s="151">
        <f>C19</f>
        <v>64000</v>
      </c>
    </row>
    <row r="19" spans="1:3" ht="19.5" customHeight="1" thickBot="1">
      <c r="A19" s="146" t="s">
        <v>252</v>
      </c>
      <c r="B19" s="230" t="s">
        <v>253</v>
      </c>
      <c r="C19" s="152">
        <f>C20</f>
        <v>64000</v>
      </c>
    </row>
    <row r="20" spans="1:3" ht="19.5" customHeight="1" thickBot="1">
      <c r="A20" s="146" t="s">
        <v>254</v>
      </c>
      <c r="B20" s="230" t="s">
        <v>253</v>
      </c>
      <c r="C20" s="152">
        <v>64000</v>
      </c>
    </row>
    <row r="21" spans="1:3" s="69" customFormat="1" ht="18.75" customHeight="1" thickBot="1">
      <c r="A21" s="144" t="s">
        <v>127</v>
      </c>
      <c r="B21" s="229" t="s">
        <v>255</v>
      </c>
      <c r="C21" s="151">
        <f>C22+C24</f>
        <v>768000</v>
      </c>
    </row>
    <row r="22" spans="1:3" ht="18.75" customHeight="1" thickBot="1">
      <c r="A22" s="146" t="s">
        <v>128</v>
      </c>
      <c r="B22" s="230" t="s">
        <v>256</v>
      </c>
      <c r="C22" s="152">
        <f>C23</f>
        <v>80000</v>
      </c>
    </row>
    <row r="23" spans="1:3" ht="42" customHeight="1" thickBot="1">
      <c r="A23" s="146" t="s">
        <v>129</v>
      </c>
      <c r="B23" s="230" t="s">
        <v>257</v>
      </c>
      <c r="C23" s="152">
        <v>80000</v>
      </c>
    </row>
    <row r="24" spans="1:3" s="69" customFormat="1" ht="15.75" customHeight="1" thickBot="1">
      <c r="A24" s="146" t="s">
        <v>130</v>
      </c>
      <c r="B24" s="230" t="s">
        <v>131</v>
      </c>
      <c r="C24" s="151">
        <f>C25+C27</f>
        <v>688000</v>
      </c>
    </row>
    <row r="25" spans="1:3" ht="13.5" customHeight="1" thickBot="1">
      <c r="A25" s="146" t="s">
        <v>30</v>
      </c>
      <c r="B25" s="230" t="s">
        <v>258</v>
      </c>
      <c r="C25" s="152">
        <f>C26</f>
        <v>435000</v>
      </c>
    </row>
    <row r="26" spans="1:3" s="69" customFormat="1" ht="33" customHeight="1" thickBot="1">
      <c r="A26" s="146" t="s">
        <v>29</v>
      </c>
      <c r="B26" s="230" t="s">
        <v>7</v>
      </c>
      <c r="C26" s="152">
        <v>435000</v>
      </c>
    </row>
    <row r="27" spans="1:3" s="69" customFormat="1" ht="20.25" customHeight="1" thickBot="1">
      <c r="A27" s="146" t="s">
        <v>32</v>
      </c>
      <c r="B27" s="230" t="s">
        <v>259</v>
      </c>
      <c r="C27" s="152">
        <f>C28</f>
        <v>253000</v>
      </c>
    </row>
    <row r="28" spans="1:3" s="69" customFormat="1" ht="33.75" customHeight="1" thickBot="1">
      <c r="A28" s="146" t="s">
        <v>31</v>
      </c>
      <c r="B28" s="230" t="s">
        <v>8</v>
      </c>
      <c r="C28" s="152">
        <v>253000</v>
      </c>
    </row>
    <row r="29" spans="1:3" s="18" customFormat="1" ht="23.25" customHeight="1" thickBot="1">
      <c r="A29" s="144" t="s">
        <v>260</v>
      </c>
      <c r="B29" s="229" t="s">
        <v>261</v>
      </c>
      <c r="C29" s="151">
        <f>C30</f>
        <v>2000</v>
      </c>
    </row>
    <row r="30" spans="1:3" s="51" customFormat="1" ht="52.5" customHeight="1" thickBot="1">
      <c r="A30" s="146" t="s">
        <v>262</v>
      </c>
      <c r="B30" s="230" t="s">
        <v>263</v>
      </c>
      <c r="C30" s="152">
        <f>C31</f>
        <v>2000</v>
      </c>
    </row>
    <row r="31" spans="1:3" s="51" customFormat="1" ht="65.25" customHeight="1" thickBot="1">
      <c r="A31" s="146" t="s">
        <v>264</v>
      </c>
      <c r="B31" s="230" t="s">
        <v>265</v>
      </c>
      <c r="C31" s="152">
        <v>2000</v>
      </c>
    </row>
    <row r="32" spans="1:3" s="51" customFormat="1" ht="48" customHeight="1" thickBot="1">
      <c r="A32" s="144" t="s">
        <v>266</v>
      </c>
      <c r="B32" s="229" t="s">
        <v>267</v>
      </c>
      <c r="C32" s="151">
        <f>+C33</f>
        <v>50000</v>
      </c>
    </row>
    <row r="33" spans="1:3" ht="79.5" customHeight="1" thickBot="1">
      <c r="A33" s="146" t="s">
        <v>268</v>
      </c>
      <c r="B33" s="230" t="s">
        <v>269</v>
      </c>
      <c r="C33" s="152">
        <f>+C36+C34</f>
        <v>50000</v>
      </c>
    </row>
    <row r="34" spans="1:3" ht="61.5" customHeight="1" thickBot="1">
      <c r="A34" s="146" t="s">
        <v>446</v>
      </c>
      <c r="B34" s="230" t="s">
        <v>447</v>
      </c>
      <c r="C34" s="152">
        <f>C35</f>
        <v>0</v>
      </c>
    </row>
    <row r="35" spans="1:3" ht="65.25" customHeight="1" thickBot="1">
      <c r="A35" s="146" t="s">
        <v>448</v>
      </c>
      <c r="B35" s="230" t="s">
        <v>449</v>
      </c>
      <c r="C35" s="152">
        <v>0</v>
      </c>
    </row>
    <row r="36" spans="1:3" ht="78" customHeight="1" thickBot="1">
      <c r="A36" s="146" t="s">
        <v>270</v>
      </c>
      <c r="B36" s="230" t="s">
        <v>271</v>
      </c>
      <c r="C36" s="152">
        <f>C37</f>
        <v>50000</v>
      </c>
    </row>
    <row r="37" spans="1:3" s="69" customFormat="1" ht="60" customHeight="1" thickBot="1">
      <c r="A37" s="146" t="s">
        <v>86</v>
      </c>
      <c r="B37" s="230" t="s">
        <v>272</v>
      </c>
      <c r="C37" s="152">
        <v>50000</v>
      </c>
    </row>
    <row r="38" spans="1:3" s="69" customFormat="1" ht="38.25" customHeight="1" thickBot="1">
      <c r="A38" s="144" t="s">
        <v>273</v>
      </c>
      <c r="B38" s="229" t="s">
        <v>337</v>
      </c>
      <c r="C38" s="151">
        <f>C39</f>
        <v>28000</v>
      </c>
    </row>
    <row r="39" spans="1:9" s="69" customFormat="1" ht="18" customHeight="1" thickBot="1">
      <c r="A39" s="146" t="s">
        <v>275</v>
      </c>
      <c r="B39" s="230" t="s">
        <v>276</v>
      </c>
      <c r="C39" s="152">
        <f>C40</f>
        <v>28000</v>
      </c>
      <c r="F39" s="106"/>
      <c r="G39" s="106"/>
      <c r="H39" s="106"/>
      <c r="I39" s="106"/>
    </row>
    <row r="40" spans="1:9" s="69" customFormat="1" ht="36" customHeight="1" thickBot="1">
      <c r="A40" s="146" t="s">
        <v>277</v>
      </c>
      <c r="B40" s="230" t="s">
        <v>278</v>
      </c>
      <c r="C40" s="152">
        <f>C41</f>
        <v>28000</v>
      </c>
      <c r="F40" s="106"/>
      <c r="G40" s="106"/>
      <c r="H40" s="106"/>
      <c r="I40" s="106"/>
    </row>
    <row r="41" spans="1:9" s="69" customFormat="1" ht="37.5" customHeight="1" thickBot="1">
      <c r="A41" s="146" t="s">
        <v>279</v>
      </c>
      <c r="B41" s="230" t="s">
        <v>212</v>
      </c>
      <c r="C41" s="152">
        <v>28000</v>
      </c>
      <c r="F41" s="106"/>
      <c r="G41" s="106"/>
      <c r="H41" s="106"/>
      <c r="I41" s="106"/>
    </row>
    <row r="42" spans="1:3" ht="21" customHeight="1" thickBot="1">
      <c r="A42" s="144" t="s">
        <v>132</v>
      </c>
      <c r="B42" s="229" t="s">
        <v>133</v>
      </c>
      <c r="C42" s="151">
        <f>C43+C52+C59+C49</f>
        <v>9931082</v>
      </c>
    </row>
    <row r="43" spans="1:3" s="70" customFormat="1" ht="35.25" customHeight="1" thickBot="1">
      <c r="A43" s="144" t="s">
        <v>134</v>
      </c>
      <c r="B43" s="229" t="s">
        <v>280</v>
      </c>
      <c r="C43" s="151">
        <f>C44</f>
        <v>9332000</v>
      </c>
    </row>
    <row r="44" spans="1:3" ht="16.5" thickBot="1">
      <c r="A44" s="153" t="s">
        <v>338</v>
      </c>
      <c r="B44" s="231" t="s">
        <v>281</v>
      </c>
      <c r="C44" s="152">
        <f>C45+C48</f>
        <v>9332000</v>
      </c>
    </row>
    <row r="45" spans="1:3" ht="30" customHeight="1" thickBot="1">
      <c r="A45" s="153" t="s">
        <v>409</v>
      </c>
      <c r="B45" s="231" t="s">
        <v>410</v>
      </c>
      <c r="C45" s="152">
        <f>C46</f>
        <v>9274000</v>
      </c>
    </row>
    <row r="46" spans="1:3" ht="32.25" thickBot="1">
      <c r="A46" s="153" t="s">
        <v>407</v>
      </c>
      <c r="B46" s="231" t="s">
        <v>408</v>
      </c>
      <c r="C46" s="152">
        <v>9274000</v>
      </c>
    </row>
    <row r="47" spans="1:3" ht="16.5" thickBot="1">
      <c r="A47" s="153" t="s">
        <v>546</v>
      </c>
      <c r="B47" s="231" t="s">
        <v>547</v>
      </c>
      <c r="C47" s="152">
        <f>C48</f>
        <v>58000</v>
      </c>
    </row>
    <row r="48" spans="1:3" ht="16.5" thickBot="1">
      <c r="A48" s="153" t="s">
        <v>548</v>
      </c>
      <c r="B48" s="231" t="s">
        <v>549</v>
      </c>
      <c r="C48" s="152">
        <v>58000</v>
      </c>
    </row>
    <row r="49" spans="1:3" ht="32.25" thickBot="1">
      <c r="A49" s="190" t="s">
        <v>420</v>
      </c>
      <c r="B49" s="229" t="s">
        <v>419</v>
      </c>
      <c r="C49" s="151">
        <f>C50</f>
        <v>313882</v>
      </c>
    </row>
    <row r="50" spans="1:3" ht="16.5" thickBot="1">
      <c r="A50" s="196" t="s">
        <v>418</v>
      </c>
      <c r="B50" s="230" t="s">
        <v>416</v>
      </c>
      <c r="C50" s="152">
        <f>C51</f>
        <v>313882</v>
      </c>
    </row>
    <row r="51" spans="1:3" ht="16.5" thickBot="1">
      <c r="A51" s="153" t="s">
        <v>339</v>
      </c>
      <c r="B51" s="230" t="s">
        <v>417</v>
      </c>
      <c r="C51" s="152">
        <v>313882</v>
      </c>
    </row>
    <row r="52" spans="1:3" ht="16.5" thickBot="1">
      <c r="A52" s="190" t="s">
        <v>387</v>
      </c>
      <c r="B52" s="232" t="s">
        <v>388</v>
      </c>
      <c r="C52" s="150">
        <f>C53+C57+C55</f>
        <v>270200</v>
      </c>
    </row>
    <row r="53" spans="1:3" ht="32.25" thickBot="1">
      <c r="A53" s="153" t="s">
        <v>391</v>
      </c>
      <c r="B53" s="231" t="s">
        <v>392</v>
      </c>
      <c r="C53" s="152">
        <f>C54</f>
        <v>1000</v>
      </c>
    </row>
    <row r="54" spans="1:3" ht="32.25" thickBot="1">
      <c r="A54" s="153" t="s">
        <v>393</v>
      </c>
      <c r="B54" s="231" t="s">
        <v>550</v>
      </c>
      <c r="C54" s="152">
        <v>1000</v>
      </c>
    </row>
    <row r="55" spans="1:3" ht="48" thickBot="1">
      <c r="A55" s="153" t="s">
        <v>411</v>
      </c>
      <c r="B55" s="233" t="s">
        <v>551</v>
      </c>
      <c r="C55" s="152">
        <f>C56</f>
        <v>149200</v>
      </c>
    </row>
    <row r="56" spans="1:3" ht="48" thickBot="1">
      <c r="A56" s="153" t="s">
        <v>340</v>
      </c>
      <c r="B56" s="233" t="s">
        <v>552</v>
      </c>
      <c r="C56" s="152">
        <v>149200</v>
      </c>
    </row>
    <row r="57" spans="1:3" ht="32.25" thickBot="1">
      <c r="A57" s="153" t="s">
        <v>389</v>
      </c>
      <c r="B57" s="230" t="s">
        <v>390</v>
      </c>
      <c r="C57" s="152">
        <f>C58</f>
        <v>120000</v>
      </c>
    </row>
    <row r="58" spans="1:3" ht="32.25" thickBot="1">
      <c r="A58" s="153" t="s">
        <v>341</v>
      </c>
      <c r="B58" s="230" t="s">
        <v>222</v>
      </c>
      <c r="C58" s="152">
        <v>120000</v>
      </c>
    </row>
    <row r="59" spans="1:3" ht="16.5" thickBot="1">
      <c r="A59" s="190" t="s">
        <v>415</v>
      </c>
      <c r="B59" s="229" t="s">
        <v>384</v>
      </c>
      <c r="C59" s="337">
        <f>C60+C62</f>
        <v>15000</v>
      </c>
    </row>
    <row r="60" spans="1:3" ht="45.75" customHeight="1" thickBot="1">
      <c r="A60" s="153" t="s">
        <v>414</v>
      </c>
      <c r="B60" s="230" t="s">
        <v>385</v>
      </c>
      <c r="C60" s="152">
        <f>C61</f>
        <v>5000</v>
      </c>
    </row>
    <row r="61" spans="1:3" ht="18" customHeight="1" thickBot="1">
      <c r="A61" s="153" t="s">
        <v>343</v>
      </c>
      <c r="B61" s="230" t="s">
        <v>386</v>
      </c>
      <c r="C61" s="152">
        <v>5000</v>
      </c>
    </row>
    <row r="62" spans="1:3" ht="21.75" customHeight="1">
      <c r="A62" s="88" t="s">
        <v>600</v>
      </c>
      <c r="B62" s="336" t="s">
        <v>601</v>
      </c>
      <c r="C62" s="265">
        <f>C63</f>
        <v>10000</v>
      </c>
    </row>
    <row r="63" spans="1:3" ht="35.25" customHeight="1" thickBot="1">
      <c r="A63" s="88" t="s">
        <v>345</v>
      </c>
      <c r="B63" s="336" t="s">
        <v>226</v>
      </c>
      <c r="C63" s="265">
        <v>10000</v>
      </c>
    </row>
    <row r="64" spans="1:3" ht="16.5" thickBot="1">
      <c r="A64" s="146"/>
      <c r="B64" s="229" t="s">
        <v>282</v>
      </c>
      <c r="C64" s="151">
        <f>C42+C9</f>
        <v>12314082</v>
      </c>
    </row>
  </sheetData>
  <sheetProtection/>
  <mergeCells count="5">
    <mergeCell ref="A5:C5"/>
    <mergeCell ref="A1:C1"/>
    <mergeCell ref="C7:C8"/>
    <mergeCell ref="B7:B8"/>
    <mergeCell ref="B3:C3"/>
  </mergeCells>
  <printOptions/>
  <pageMargins left="0.7" right="0.48" top="0.42" bottom="0.39" header="0.16" footer="0.3"/>
  <pageSetup fitToHeight="0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view="pageBreakPreview" zoomScaleSheetLayoutView="100" zoomScalePageLayoutView="0" workbookViewId="0" topLeftCell="A31">
      <selection activeCell="A32" sqref="A32"/>
    </sheetView>
  </sheetViews>
  <sheetFormatPr defaultColWidth="9.140625" defaultRowHeight="15"/>
  <cols>
    <col min="1" max="1" width="26.140625" style="78" customWidth="1"/>
    <col min="2" max="2" width="55.8515625" style="78" customWidth="1"/>
    <col min="3" max="3" width="19.57421875" style="83" customWidth="1"/>
    <col min="4" max="4" width="18.00390625" style="83" customWidth="1"/>
  </cols>
  <sheetData>
    <row r="1" spans="1:4" ht="95.25" customHeight="1">
      <c r="A1" s="303" t="s">
        <v>468</v>
      </c>
      <c r="B1" s="304"/>
      <c r="C1" s="304"/>
      <c r="D1" s="304"/>
    </row>
    <row r="2" spans="1:4" ht="15.75" customHeight="1">
      <c r="A2" s="136"/>
      <c r="B2" s="137"/>
      <c r="C2" s="137"/>
      <c r="D2" s="137" t="s">
        <v>504</v>
      </c>
    </row>
    <row r="3" spans="1:4" ht="30" customHeight="1">
      <c r="A3" s="301" t="s">
        <v>450</v>
      </c>
      <c r="B3" s="302"/>
      <c r="C3" s="302"/>
      <c r="D3" s="302"/>
    </row>
    <row r="4" spans="1:4" ht="18" customHeight="1" thickBot="1">
      <c r="A4" s="80"/>
      <c r="B4" s="81"/>
      <c r="D4" s="83" t="s">
        <v>199</v>
      </c>
    </row>
    <row r="5" spans="1:4" ht="16.5" customHeight="1">
      <c r="A5" s="74" t="s">
        <v>119</v>
      </c>
      <c r="B5" s="307" t="s">
        <v>121</v>
      </c>
      <c r="C5" s="305" t="s">
        <v>372</v>
      </c>
      <c r="D5" s="305" t="s">
        <v>451</v>
      </c>
    </row>
    <row r="6" spans="1:4" ht="32.25" customHeight="1" thickBot="1">
      <c r="A6" s="75" t="s">
        <v>120</v>
      </c>
      <c r="B6" s="308"/>
      <c r="C6" s="306"/>
      <c r="D6" s="306"/>
    </row>
    <row r="7" spans="1:4" ht="19.5" customHeight="1" thickBot="1">
      <c r="A7" s="142" t="s">
        <v>122</v>
      </c>
      <c r="B7" s="143" t="s">
        <v>246</v>
      </c>
      <c r="C7" s="150">
        <f>C8+C11+C16+C19+C27+C30+C34</f>
        <v>2313800</v>
      </c>
      <c r="D7" s="150">
        <f>D8+D11+D16+D19+D27+D30+D34</f>
        <v>2391100</v>
      </c>
    </row>
    <row r="8" spans="1:4" ht="18.75" customHeight="1" thickBot="1">
      <c r="A8" s="144" t="s">
        <v>123</v>
      </c>
      <c r="B8" s="145" t="s">
        <v>247</v>
      </c>
      <c r="C8" s="151">
        <f>C9</f>
        <v>1000000</v>
      </c>
      <c r="D8" s="151">
        <f>D9</f>
        <v>1030900</v>
      </c>
    </row>
    <row r="9" spans="1:4" ht="18.75" customHeight="1" thickBot="1">
      <c r="A9" s="146" t="s">
        <v>124</v>
      </c>
      <c r="B9" s="147" t="s">
        <v>125</v>
      </c>
      <c r="C9" s="152">
        <f>C10</f>
        <v>1000000</v>
      </c>
      <c r="D9" s="152">
        <f>D10</f>
        <v>1030900</v>
      </c>
    </row>
    <row r="10" spans="1:4" s="69" customFormat="1" ht="87.75" customHeight="1" thickBot="1">
      <c r="A10" s="146" t="s">
        <v>126</v>
      </c>
      <c r="B10" s="147" t="s">
        <v>283</v>
      </c>
      <c r="C10" s="152">
        <v>1000000</v>
      </c>
      <c r="D10" s="152">
        <v>1030900</v>
      </c>
    </row>
    <row r="11" spans="1:4" s="69" customFormat="1" ht="53.25" customHeight="1" thickBot="1">
      <c r="A11" s="146" t="s">
        <v>3</v>
      </c>
      <c r="B11" s="145" t="s">
        <v>4</v>
      </c>
      <c r="C11" s="151">
        <f>C12</f>
        <v>503700</v>
      </c>
      <c r="D11" s="151">
        <f>D12</f>
        <v>546600</v>
      </c>
    </row>
    <row r="12" spans="1:4" s="69" customFormat="1" ht="38.25" customHeight="1" thickBot="1">
      <c r="A12" s="146" t="s">
        <v>248</v>
      </c>
      <c r="B12" s="147" t="s">
        <v>249</v>
      </c>
      <c r="C12" s="152">
        <f>C13+C14+C15</f>
        <v>503700</v>
      </c>
      <c r="D12" s="152">
        <f>D13+D14+D15</f>
        <v>546600</v>
      </c>
    </row>
    <row r="13" spans="1:4" s="69" customFormat="1" ht="98.25" customHeight="1" thickBot="1">
      <c r="A13" s="146" t="s">
        <v>0</v>
      </c>
      <c r="B13" s="147" t="s">
        <v>9</v>
      </c>
      <c r="C13" s="152">
        <v>250000</v>
      </c>
      <c r="D13" s="152">
        <v>270000</v>
      </c>
    </row>
    <row r="14" spans="1:4" s="69" customFormat="1" ht="96" customHeight="1" thickBot="1">
      <c r="A14" s="146" t="s">
        <v>1</v>
      </c>
      <c r="B14" s="147" t="s">
        <v>10</v>
      </c>
      <c r="C14" s="152">
        <v>3700</v>
      </c>
      <c r="D14" s="152">
        <v>6600</v>
      </c>
    </row>
    <row r="15" spans="1:4" s="69" customFormat="1" ht="99" customHeight="1" thickBot="1">
      <c r="A15" s="146" t="s">
        <v>2</v>
      </c>
      <c r="B15" s="147" t="s">
        <v>11</v>
      </c>
      <c r="C15" s="152">
        <v>250000</v>
      </c>
      <c r="D15" s="152">
        <v>270000</v>
      </c>
    </row>
    <row r="16" spans="1:4" ht="19.5" customHeight="1" thickBot="1">
      <c r="A16" s="144" t="s">
        <v>250</v>
      </c>
      <c r="B16" s="145" t="s">
        <v>251</v>
      </c>
      <c r="C16" s="151">
        <f>C17</f>
        <v>49100</v>
      </c>
      <c r="D16" s="151">
        <f>D17</f>
        <v>51600</v>
      </c>
    </row>
    <row r="17" spans="1:4" ht="19.5" customHeight="1" thickBot="1">
      <c r="A17" s="146" t="s">
        <v>252</v>
      </c>
      <c r="B17" s="147" t="s">
        <v>253</v>
      </c>
      <c r="C17" s="152">
        <f>C18</f>
        <v>49100</v>
      </c>
      <c r="D17" s="152">
        <f>D18</f>
        <v>51600</v>
      </c>
    </row>
    <row r="18" spans="1:4" s="69" customFormat="1" ht="19.5" customHeight="1" thickBot="1">
      <c r="A18" s="146" t="s">
        <v>254</v>
      </c>
      <c r="B18" s="147" t="s">
        <v>253</v>
      </c>
      <c r="C18" s="152">
        <v>49100</v>
      </c>
      <c r="D18" s="152">
        <v>51600</v>
      </c>
    </row>
    <row r="19" spans="1:4" ht="18.75" customHeight="1" thickBot="1">
      <c r="A19" s="144" t="s">
        <v>127</v>
      </c>
      <c r="B19" s="145" t="s">
        <v>255</v>
      </c>
      <c r="C19" s="151">
        <f>C20+C22</f>
        <v>711000</v>
      </c>
      <c r="D19" s="151">
        <f>D20+D22</f>
        <v>711000</v>
      </c>
    </row>
    <row r="20" spans="1:4" ht="16.5" customHeight="1" thickBot="1">
      <c r="A20" s="146" t="s">
        <v>128</v>
      </c>
      <c r="B20" s="147" t="s">
        <v>256</v>
      </c>
      <c r="C20" s="152">
        <f>C21</f>
        <v>100000</v>
      </c>
      <c r="D20" s="152">
        <f>D21</f>
        <v>100000</v>
      </c>
    </row>
    <row r="21" spans="1:4" s="69" customFormat="1" ht="53.25" customHeight="1" thickBot="1">
      <c r="A21" s="146" t="s">
        <v>129</v>
      </c>
      <c r="B21" s="147" t="s">
        <v>257</v>
      </c>
      <c r="C21" s="152">
        <v>100000</v>
      </c>
      <c r="D21" s="152">
        <v>100000</v>
      </c>
    </row>
    <row r="22" spans="1:4" ht="18" customHeight="1" thickBot="1">
      <c r="A22" s="146" t="s">
        <v>130</v>
      </c>
      <c r="B22" s="147" t="s">
        <v>131</v>
      </c>
      <c r="C22" s="151">
        <f>C23+C25</f>
        <v>611000</v>
      </c>
      <c r="D22" s="151">
        <f>D23+D25</f>
        <v>611000</v>
      </c>
    </row>
    <row r="23" spans="1:4" s="69" customFormat="1" ht="23.25" customHeight="1" thickBot="1">
      <c r="A23" s="146" t="s">
        <v>284</v>
      </c>
      <c r="B23" s="147" t="s">
        <v>285</v>
      </c>
      <c r="C23" s="152">
        <f>C24</f>
        <v>411000</v>
      </c>
      <c r="D23" s="152">
        <f>D24</f>
        <v>411000</v>
      </c>
    </row>
    <row r="24" spans="1:4" ht="42" customHeight="1" thickBot="1">
      <c r="A24" s="146" t="s">
        <v>29</v>
      </c>
      <c r="B24" s="147" t="s">
        <v>7</v>
      </c>
      <c r="C24" s="152">
        <v>411000</v>
      </c>
      <c r="D24" s="152">
        <v>411000</v>
      </c>
    </row>
    <row r="25" spans="1:4" ht="23.25" customHeight="1" thickBot="1">
      <c r="A25" s="146" t="s">
        <v>32</v>
      </c>
      <c r="B25" s="147" t="s">
        <v>259</v>
      </c>
      <c r="C25" s="152">
        <f>C26</f>
        <v>200000</v>
      </c>
      <c r="D25" s="152">
        <f>D26</f>
        <v>200000</v>
      </c>
    </row>
    <row r="26" spans="1:4" ht="48" customHeight="1" thickBot="1">
      <c r="A26" s="146" t="s">
        <v>31</v>
      </c>
      <c r="B26" s="147" t="s">
        <v>8</v>
      </c>
      <c r="C26" s="152">
        <v>200000</v>
      </c>
      <c r="D26" s="152">
        <v>200000</v>
      </c>
    </row>
    <row r="27" spans="1:4" ht="19.5" customHeight="1" thickBot="1">
      <c r="A27" s="144" t="s">
        <v>260</v>
      </c>
      <c r="B27" s="145" t="s">
        <v>261</v>
      </c>
      <c r="C27" s="151">
        <f>C28</f>
        <v>2000</v>
      </c>
      <c r="D27" s="151">
        <f>D28</f>
        <v>3000</v>
      </c>
    </row>
    <row r="28" spans="1:4" ht="48.75" customHeight="1" thickBot="1">
      <c r="A28" s="146" t="s">
        <v>262</v>
      </c>
      <c r="B28" s="147" t="s">
        <v>263</v>
      </c>
      <c r="C28" s="152">
        <f>C29</f>
        <v>2000</v>
      </c>
      <c r="D28" s="152">
        <f>D29</f>
        <v>3000</v>
      </c>
    </row>
    <row r="29" spans="1:4" ht="78" customHeight="1" thickBot="1">
      <c r="A29" s="146" t="s">
        <v>264</v>
      </c>
      <c r="B29" s="147" t="s">
        <v>265</v>
      </c>
      <c r="C29" s="152">
        <v>2000</v>
      </c>
      <c r="D29" s="152">
        <v>3000</v>
      </c>
    </row>
    <row r="30" spans="1:4" ht="50.25" customHeight="1" thickBot="1">
      <c r="A30" s="144" t="s">
        <v>266</v>
      </c>
      <c r="B30" s="145" t="s">
        <v>267</v>
      </c>
      <c r="C30" s="151">
        <f aca="true" t="shared" si="0" ref="C30:D32">C31</f>
        <v>20000</v>
      </c>
      <c r="D30" s="151">
        <f t="shared" si="0"/>
        <v>20000</v>
      </c>
    </row>
    <row r="31" spans="1:4" ht="138.75" customHeight="1" thickBot="1">
      <c r="A31" s="146" t="s">
        <v>511</v>
      </c>
      <c r="B31" s="147" t="s">
        <v>512</v>
      </c>
      <c r="C31" s="152">
        <f t="shared" si="0"/>
        <v>20000</v>
      </c>
      <c r="D31" s="152">
        <f t="shared" si="0"/>
        <v>20000</v>
      </c>
    </row>
    <row r="32" spans="1:4" ht="166.5" customHeight="1" thickBot="1">
      <c r="A32" s="146" t="s">
        <v>513</v>
      </c>
      <c r="B32" s="147" t="s">
        <v>514</v>
      </c>
      <c r="C32" s="152">
        <f t="shared" si="0"/>
        <v>20000</v>
      </c>
      <c r="D32" s="152">
        <f t="shared" si="0"/>
        <v>20000</v>
      </c>
    </row>
    <row r="33" spans="1:4" ht="140.25" customHeight="1" thickBot="1">
      <c r="A33" s="146" t="s">
        <v>515</v>
      </c>
      <c r="B33" s="147" t="s">
        <v>516</v>
      </c>
      <c r="C33" s="152">
        <v>20000</v>
      </c>
      <c r="D33" s="152">
        <v>20000</v>
      </c>
    </row>
    <row r="34" spans="1:4" ht="48" thickBot="1">
      <c r="A34" s="144" t="s">
        <v>273</v>
      </c>
      <c r="B34" s="145" t="s">
        <v>274</v>
      </c>
      <c r="C34" s="151">
        <f aca="true" t="shared" si="1" ref="C34:D36">C35</f>
        <v>28000</v>
      </c>
      <c r="D34" s="151">
        <f t="shared" si="1"/>
        <v>28000</v>
      </c>
    </row>
    <row r="35" spans="1:4" ht="16.5" thickBot="1">
      <c r="A35" s="146" t="s">
        <v>275</v>
      </c>
      <c r="B35" s="147" t="s">
        <v>276</v>
      </c>
      <c r="C35" s="152">
        <f t="shared" si="1"/>
        <v>28000</v>
      </c>
      <c r="D35" s="152">
        <f t="shared" si="1"/>
        <v>28000</v>
      </c>
    </row>
    <row r="36" spans="1:4" ht="35.25" customHeight="1" thickBot="1">
      <c r="A36" s="146" t="s">
        <v>277</v>
      </c>
      <c r="B36" s="147" t="s">
        <v>278</v>
      </c>
      <c r="C36" s="152">
        <f t="shared" si="1"/>
        <v>28000</v>
      </c>
      <c r="D36" s="152">
        <f t="shared" si="1"/>
        <v>28000</v>
      </c>
    </row>
    <row r="37" spans="1:4" ht="48" thickBot="1">
      <c r="A37" s="146" t="s">
        <v>279</v>
      </c>
      <c r="B37" s="147" t="s">
        <v>212</v>
      </c>
      <c r="C37" s="152">
        <v>28000</v>
      </c>
      <c r="D37" s="152">
        <v>28000</v>
      </c>
    </row>
    <row r="38" spans="1:4" ht="16.5" thickBot="1">
      <c r="A38" s="144" t="s">
        <v>132</v>
      </c>
      <c r="B38" s="145" t="s">
        <v>133</v>
      </c>
      <c r="C38" s="151">
        <f>C39+C48+C45</f>
        <v>16850900</v>
      </c>
      <c r="D38" s="151">
        <f>D39+D48+D45</f>
        <v>11556600</v>
      </c>
    </row>
    <row r="39" spans="1:4" ht="48" thickBot="1">
      <c r="A39" s="144" t="s">
        <v>134</v>
      </c>
      <c r="B39" s="145" t="s">
        <v>280</v>
      </c>
      <c r="C39" s="151">
        <f>C42+C40</f>
        <v>15908700</v>
      </c>
      <c r="D39" s="151">
        <f>D42+D40</f>
        <v>10908700</v>
      </c>
    </row>
    <row r="40" spans="1:4" ht="79.5" thickBot="1">
      <c r="A40" s="146" t="s">
        <v>469</v>
      </c>
      <c r="B40" s="217" t="s">
        <v>471</v>
      </c>
      <c r="C40" s="218">
        <f>C41</f>
        <v>7000000</v>
      </c>
      <c r="D40" s="218">
        <f>D41</f>
        <v>2000000</v>
      </c>
    </row>
    <row r="41" spans="1:4" ht="79.5" thickBot="1">
      <c r="A41" s="146" t="s">
        <v>470</v>
      </c>
      <c r="B41" s="216" t="s">
        <v>472</v>
      </c>
      <c r="C41" s="31">
        <v>7000000</v>
      </c>
      <c r="D41" s="31">
        <v>2000000</v>
      </c>
    </row>
    <row r="42" spans="1:4" ht="32.25" thickBot="1">
      <c r="A42" s="153" t="s">
        <v>338</v>
      </c>
      <c r="B42" s="154" t="s">
        <v>281</v>
      </c>
      <c r="C42" s="152">
        <f>C43</f>
        <v>8908700</v>
      </c>
      <c r="D42" s="152">
        <f>D43</f>
        <v>8908700</v>
      </c>
    </row>
    <row r="43" spans="1:4" ht="49.5" customHeight="1" thickBot="1">
      <c r="A43" s="153" t="s">
        <v>409</v>
      </c>
      <c r="B43" s="154" t="s">
        <v>410</v>
      </c>
      <c r="C43" s="152">
        <f>C44</f>
        <v>8908700</v>
      </c>
      <c r="D43" s="152">
        <f>D44</f>
        <v>8908700</v>
      </c>
    </row>
    <row r="44" spans="1:4" ht="48" thickBot="1">
      <c r="A44" s="153" t="s">
        <v>407</v>
      </c>
      <c r="B44" s="154" t="s">
        <v>408</v>
      </c>
      <c r="C44" s="152">
        <v>8908700</v>
      </c>
      <c r="D44" s="152">
        <v>8908700</v>
      </c>
    </row>
    <row r="45" spans="1:4" ht="32.25" thickBot="1">
      <c r="A45" s="190" t="s">
        <v>420</v>
      </c>
      <c r="B45" s="143" t="s">
        <v>419</v>
      </c>
      <c r="C45" s="151">
        <f>C46</f>
        <v>635000</v>
      </c>
      <c r="D45" s="151">
        <f>D46</f>
        <v>335000</v>
      </c>
    </row>
    <row r="46" spans="1:4" ht="16.5" thickBot="1">
      <c r="A46" s="196" t="s">
        <v>418</v>
      </c>
      <c r="B46" s="195" t="s">
        <v>416</v>
      </c>
      <c r="C46" s="152">
        <f>C47</f>
        <v>635000</v>
      </c>
      <c r="D46" s="152">
        <f>D47</f>
        <v>335000</v>
      </c>
    </row>
    <row r="47" spans="1:4" ht="16.5" thickBot="1">
      <c r="A47" s="153" t="s">
        <v>339</v>
      </c>
      <c r="B47" s="147" t="s">
        <v>417</v>
      </c>
      <c r="C47" s="152">
        <v>635000</v>
      </c>
      <c r="D47" s="152">
        <v>335000</v>
      </c>
    </row>
    <row r="48" spans="1:4" ht="32.25" thickBot="1">
      <c r="A48" s="190" t="s">
        <v>387</v>
      </c>
      <c r="B48" s="191" t="s">
        <v>388</v>
      </c>
      <c r="C48" s="150">
        <f>C49+C53+C51</f>
        <v>307200</v>
      </c>
      <c r="D48" s="150">
        <f>D49+D53+D51</f>
        <v>312900</v>
      </c>
    </row>
    <row r="49" spans="1:4" ht="48" thickBot="1">
      <c r="A49" s="153" t="s">
        <v>391</v>
      </c>
      <c r="B49" s="154" t="s">
        <v>392</v>
      </c>
      <c r="C49" s="152">
        <f>C50</f>
        <v>1000</v>
      </c>
      <c r="D49" s="152">
        <f>D50</f>
        <v>1000</v>
      </c>
    </row>
    <row r="50" spans="1:4" ht="48" thickBot="1">
      <c r="A50" s="153" t="s">
        <v>393</v>
      </c>
      <c r="B50" s="154" t="s">
        <v>394</v>
      </c>
      <c r="C50" s="152">
        <v>1000</v>
      </c>
      <c r="D50" s="152">
        <v>1000</v>
      </c>
    </row>
    <row r="51" spans="1:4" ht="48" thickBot="1">
      <c r="A51" s="153" t="s">
        <v>411</v>
      </c>
      <c r="B51" s="154" t="s">
        <v>412</v>
      </c>
      <c r="C51" s="152">
        <f>C52</f>
        <v>186200</v>
      </c>
      <c r="D51" s="152">
        <f>D52</f>
        <v>191900</v>
      </c>
    </row>
    <row r="52" spans="1:4" ht="48" thickBot="1">
      <c r="A52" s="153" t="s">
        <v>340</v>
      </c>
      <c r="B52" s="154" t="s">
        <v>413</v>
      </c>
      <c r="C52" s="152">
        <v>186200</v>
      </c>
      <c r="D52" s="152">
        <v>191900</v>
      </c>
    </row>
    <row r="53" spans="1:4" ht="32.25" thickBot="1">
      <c r="A53" s="153" t="s">
        <v>389</v>
      </c>
      <c r="B53" s="147" t="s">
        <v>390</v>
      </c>
      <c r="C53" s="152">
        <f>C54</f>
        <v>120000</v>
      </c>
      <c r="D53" s="152">
        <f>D54</f>
        <v>120000</v>
      </c>
    </row>
    <row r="54" spans="1:4" ht="48" thickBot="1">
      <c r="A54" s="153" t="s">
        <v>341</v>
      </c>
      <c r="B54" s="147" t="s">
        <v>222</v>
      </c>
      <c r="C54" s="152">
        <v>120000</v>
      </c>
      <c r="D54" s="152">
        <v>120000</v>
      </c>
    </row>
    <row r="55" spans="1:4" ht="16.5" thickBot="1">
      <c r="A55" s="146"/>
      <c r="B55" s="145" t="s">
        <v>282</v>
      </c>
      <c r="C55" s="151">
        <f>C38+C7</f>
        <v>19164700</v>
      </c>
      <c r="D55" s="151">
        <f>D38+D7</f>
        <v>13947700</v>
      </c>
    </row>
  </sheetData>
  <sheetProtection/>
  <mergeCells count="5">
    <mergeCell ref="A3:D3"/>
    <mergeCell ref="A1:D1"/>
    <mergeCell ref="B5:B6"/>
    <mergeCell ref="C5:C6"/>
    <mergeCell ref="D5:D6"/>
  </mergeCells>
  <printOptions/>
  <pageMargins left="0.7" right="0.42" top="0.44" bottom="0.39" header="0.3" footer="0.3"/>
  <pageSetup fitToHeight="0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view="pageBreakPreview" zoomScaleSheetLayoutView="100" zoomScalePageLayoutView="0" workbookViewId="0" topLeftCell="A1">
      <selection activeCell="D3" sqref="D3"/>
    </sheetView>
  </sheetViews>
  <sheetFormatPr defaultColWidth="9.140625" defaultRowHeight="15"/>
  <cols>
    <col min="1" max="1" width="22.57421875" style="0" customWidth="1"/>
    <col min="2" max="2" width="56.28125" style="0" customWidth="1"/>
  </cols>
  <sheetData>
    <row r="1" spans="1:4" ht="112.5" customHeight="1">
      <c r="A1" s="303" t="s">
        <v>473</v>
      </c>
      <c r="B1" s="304"/>
      <c r="C1" s="304"/>
      <c r="D1" s="304"/>
    </row>
    <row r="2" spans="1:4" ht="24" customHeight="1">
      <c r="A2" s="136"/>
      <c r="B2" s="137"/>
      <c r="C2" s="137"/>
      <c r="D2" s="137" t="s">
        <v>505</v>
      </c>
    </row>
    <row r="3" spans="1:2" ht="45.75" customHeight="1">
      <c r="A3" s="310" t="s">
        <v>287</v>
      </c>
      <c r="B3" s="310"/>
    </row>
    <row r="4" ht="0.75" customHeight="1" thickBot="1"/>
    <row r="5" spans="1:2" ht="21.75" customHeight="1">
      <c r="A5" s="34" t="s">
        <v>138</v>
      </c>
      <c r="B5" s="35" t="s">
        <v>137</v>
      </c>
    </row>
    <row r="6" spans="1:2" ht="36.75" customHeight="1" thickBot="1">
      <c r="A6" s="29" t="s">
        <v>207</v>
      </c>
      <c r="B6" s="33" t="s">
        <v>288</v>
      </c>
    </row>
  </sheetData>
  <sheetProtection/>
  <mergeCells count="2">
    <mergeCell ref="A3:B3"/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3"/>
  <sheetViews>
    <sheetView view="pageBreakPreview" zoomScaleSheetLayoutView="100" zoomScalePageLayoutView="0" workbookViewId="0" topLeftCell="A1">
      <selection activeCell="F148" sqref="F148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45" customWidth="1"/>
    <col min="6" max="6" width="16.421875" style="44" customWidth="1"/>
    <col min="7" max="7" width="3.140625" style="0" customWidth="1"/>
  </cols>
  <sheetData>
    <row r="1" spans="1:6" ht="108" customHeight="1">
      <c r="A1" s="312" t="s">
        <v>602</v>
      </c>
      <c r="B1" s="313"/>
      <c r="C1" s="313"/>
      <c r="D1" s="313"/>
      <c r="E1" s="313"/>
      <c r="F1" s="313"/>
    </row>
    <row r="2" spans="1:6" ht="85.5" customHeight="1">
      <c r="A2" s="226"/>
      <c r="B2" s="227"/>
      <c r="C2" s="227"/>
      <c r="D2" s="227"/>
      <c r="E2" s="312" t="s">
        <v>553</v>
      </c>
      <c r="F2" s="274"/>
    </row>
    <row r="3" spans="1:6" ht="15" customHeight="1">
      <c r="A3" s="226"/>
      <c r="B3" s="227"/>
      <c r="C3" s="227"/>
      <c r="D3" s="227"/>
      <c r="E3" s="133"/>
      <c r="F3" s="133"/>
    </row>
    <row r="4" spans="1:6" ht="33.75" customHeight="1">
      <c r="A4" s="311" t="s">
        <v>571</v>
      </c>
      <c r="B4" s="311"/>
      <c r="C4" s="311"/>
      <c r="D4" s="311"/>
      <c r="E4" s="311"/>
      <c r="F4" s="311"/>
    </row>
    <row r="5" ht="15">
      <c r="F5" s="1" t="s">
        <v>198</v>
      </c>
    </row>
    <row r="6" spans="1:6" ht="15.75">
      <c r="A6" s="60" t="s">
        <v>139</v>
      </c>
      <c r="B6" s="60" t="s">
        <v>141</v>
      </c>
      <c r="C6" s="60"/>
      <c r="D6" s="60"/>
      <c r="E6" s="61"/>
      <c r="F6" s="62" t="s">
        <v>146</v>
      </c>
    </row>
    <row r="7" spans="1:6" ht="16.5" customHeight="1">
      <c r="A7" s="60" t="s">
        <v>140</v>
      </c>
      <c r="B7" s="60" t="s">
        <v>142</v>
      </c>
      <c r="C7" s="60" t="s">
        <v>143</v>
      </c>
      <c r="D7" s="60" t="s">
        <v>144</v>
      </c>
      <c r="E7" s="63" t="s">
        <v>145</v>
      </c>
      <c r="F7" s="62" t="s">
        <v>147</v>
      </c>
    </row>
    <row r="8" spans="1:6" ht="15.75">
      <c r="A8" s="228"/>
      <c r="B8" s="228" t="s">
        <v>140</v>
      </c>
      <c r="C8" s="236"/>
      <c r="D8" s="236"/>
      <c r="E8" s="237"/>
      <c r="F8" s="238" t="s">
        <v>371</v>
      </c>
    </row>
    <row r="9" spans="1:6" s="67" customFormat="1" ht="21" customHeight="1">
      <c r="A9" s="164" t="s">
        <v>164</v>
      </c>
      <c r="B9" s="164" t="s">
        <v>165</v>
      </c>
      <c r="C9" s="164" t="s">
        <v>179</v>
      </c>
      <c r="D9" s="164" t="s">
        <v>168</v>
      </c>
      <c r="E9" s="197" t="s">
        <v>148</v>
      </c>
      <c r="F9" s="197">
        <f>F10+F16+F27+F32</f>
        <v>5754454.550000001</v>
      </c>
    </row>
    <row r="10" spans="1:6" s="67" customFormat="1" ht="48" customHeight="1">
      <c r="A10" s="71" t="s">
        <v>164</v>
      </c>
      <c r="B10" s="71" t="s">
        <v>166</v>
      </c>
      <c r="C10" s="71" t="s">
        <v>179</v>
      </c>
      <c r="D10" s="71" t="s">
        <v>168</v>
      </c>
      <c r="E10" s="239" t="s">
        <v>289</v>
      </c>
      <c r="F10" s="239">
        <f>F11</f>
        <v>935000</v>
      </c>
    </row>
    <row r="11" spans="1:6" ht="47.25" customHeight="1">
      <c r="A11" s="71" t="s">
        <v>164</v>
      </c>
      <c r="B11" s="71" t="s">
        <v>166</v>
      </c>
      <c r="C11" s="71" t="s">
        <v>185</v>
      </c>
      <c r="D11" s="71" t="s">
        <v>168</v>
      </c>
      <c r="E11" s="240" t="s">
        <v>290</v>
      </c>
      <c r="F11" s="240">
        <f>F12</f>
        <v>935000</v>
      </c>
    </row>
    <row r="12" spans="1:6" ht="47.25" customHeight="1">
      <c r="A12" s="71" t="s">
        <v>164</v>
      </c>
      <c r="B12" s="71" t="s">
        <v>166</v>
      </c>
      <c r="C12" s="71" t="s">
        <v>184</v>
      </c>
      <c r="D12" s="71" t="s">
        <v>168</v>
      </c>
      <c r="E12" s="240" t="s">
        <v>291</v>
      </c>
      <c r="F12" s="240">
        <f>F13</f>
        <v>935000</v>
      </c>
    </row>
    <row r="13" spans="1:6" ht="30.75" customHeight="1">
      <c r="A13" s="71" t="s">
        <v>164</v>
      </c>
      <c r="B13" s="71" t="s">
        <v>166</v>
      </c>
      <c r="C13" s="71" t="s">
        <v>191</v>
      </c>
      <c r="D13" s="71" t="s">
        <v>168</v>
      </c>
      <c r="E13" s="240" t="s">
        <v>292</v>
      </c>
      <c r="F13" s="240">
        <f>F14+F15</f>
        <v>935000</v>
      </c>
    </row>
    <row r="14" spans="1:6" ht="29.25" customHeight="1">
      <c r="A14" s="66" t="s">
        <v>164</v>
      </c>
      <c r="B14" s="66" t="s">
        <v>166</v>
      </c>
      <c r="C14" s="66" t="s">
        <v>191</v>
      </c>
      <c r="D14" s="66" t="s">
        <v>318</v>
      </c>
      <c r="E14" s="240" t="s">
        <v>293</v>
      </c>
      <c r="F14" s="240">
        <v>925000</v>
      </c>
    </row>
    <row r="15" spans="1:6" ht="18" customHeight="1">
      <c r="A15" s="66" t="s">
        <v>164</v>
      </c>
      <c r="B15" s="66" t="s">
        <v>166</v>
      </c>
      <c r="C15" s="66" t="s">
        <v>191</v>
      </c>
      <c r="D15" s="66" t="s">
        <v>320</v>
      </c>
      <c r="E15" s="240" t="s">
        <v>296</v>
      </c>
      <c r="F15" s="240">
        <v>10000</v>
      </c>
    </row>
    <row r="16" spans="1:6" s="68" customFormat="1" ht="62.25" customHeight="1">
      <c r="A16" s="71" t="s">
        <v>164</v>
      </c>
      <c r="B16" s="71" t="s">
        <v>169</v>
      </c>
      <c r="C16" s="71" t="s">
        <v>179</v>
      </c>
      <c r="D16" s="71" t="s">
        <v>168</v>
      </c>
      <c r="E16" s="239" t="s">
        <v>294</v>
      </c>
      <c r="F16" s="239">
        <f>F17</f>
        <v>1965580.5500000003</v>
      </c>
    </row>
    <row r="17" spans="1:6" s="67" customFormat="1" ht="45" customHeight="1">
      <c r="A17" s="66" t="s">
        <v>164</v>
      </c>
      <c r="B17" s="66" t="s">
        <v>169</v>
      </c>
      <c r="C17" s="66" t="s">
        <v>185</v>
      </c>
      <c r="D17" s="66" t="s">
        <v>168</v>
      </c>
      <c r="E17" s="240" t="s">
        <v>290</v>
      </c>
      <c r="F17" s="240">
        <f>F18</f>
        <v>1965580.5500000003</v>
      </c>
    </row>
    <row r="18" spans="1:6" s="68" customFormat="1" ht="51.75" customHeight="1">
      <c r="A18" s="66" t="s">
        <v>164</v>
      </c>
      <c r="B18" s="66" t="s">
        <v>169</v>
      </c>
      <c r="C18" s="66" t="s">
        <v>184</v>
      </c>
      <c r="D18" s="66" t="s">
        <v>168</v>
      </c>
      <c r="E18" s="240" t="s">
        <v>291</v>
      </c>
      <c r="F18" s="240">
        <f>F19+F23+F25</f>
        <v>1965580.5500000003</v>
      </c>
    </row>
    <row r="19" spans="1:6" ht="16.5" customHeight="1">
      <c r="A19" s="66" t="s">
        <v>164</v>
      </c>
      <c r="B19" s="66" t="s">
        <v>169</v>
      </c>
      <c r="C19" s="66" t="s">
        <v>192</v>
      </c>
      <c r="D19" s="66" t="s">
        <v>168</v>
      </c>
      <c r="E19" s="240" t="s">
        <v>295</v>
      </c>
      <c r="F19" s="240">
        <f>F20+F21+F22</f>
        <v>1947468.4300000002</v>
      </c>
    </row>
    <row r="20" spans="1:6" ht="32.25" customHeight="1">
      <c r="A20" s="66" t="s">
        <v>164</v>
      </c>
      <c r="B20" s="66" t="s">
        <v>169</v>
      </c>
      <c r="C20" s="66" t="s">
        <v>192</v>
      </c>
      <c r="D20" s="66" t="s">
        <v>318</v>
      </c>
      <c r="E20" s="240" t="s">
        <v>293</v>
      </c>
      <c r="F20" s="240">
        <v>1218000</v>
      </c>
    </row>
    <row r="21" spans="1:6" ht="33" customHeight="1">
      <c r="A21" s="66" t="s">
        <v>164</v>
      </c>
      <c r="B21" s="66" t="s">
        <v>169</v>
      </c>
      <c r="C21" s="66" t="s">
        <v>192</v>
      </c>
      <c r="D21" s="66" t="s">
        <v>319</v>
      </c>
      <c r="E21" s="240" t="s">
        <v>149</v>
      </c>
      <c r="F21" s="240">
        <v>686468.43</v>
      </c>
    </row>
    <row r="22" spans="1:6" s="68" customFormat="1" ht="22.5" customHeight="1">
      <c r="A22" s="66" t="s">
        <v>164</v>
      </c>
      <c r="B22" s="66" t="s">
        <v>169</v>
      </c>
      <c r="C22" s="66" t="s">
        <v>192</v>
      </c>
      <c r="D22" s="66" t="s">
        <v>320</v>
      </c>
      <c r="E22" s="240" t="s">
        <v>296</v>
      </c>
      <c r="F22" s="240">
        <v>43000</v>
      </c>
    </row>
    <row r="23" spans="1:6" s="68" customFormat="1" ht="51" customHeight="1">
      <c r="A23" s="66" t="s">
        <v>164</v>
      </c>
      <c r="B23" s="66" t="s">
        <v>169</v>
      </c>
      <c r="C23" s="66" t="s">
        <v>395</v>
      </c>
      <c r="D23" s="66" t="s">
        <v>168</v>
      </c>
      <c r="E23" s="240" t="s">
        <v>396</v>
      </c>
      <c r="F23" s="240">
        <f>F24</f>
        <v>1000</v>
      </c>
    </row>
    <row r="24" spans="1:6" s="68" customFormat="1" ht="36.75" customHeight="1">
      <c r="A24" s="66" t="s">
        <v>164</v>
      </c>
      <c r="B24" s="66" t="s">
        <v>169</v>
      </c>
      <c r="C24" s="66" t="s">
        <v>395</v>
      </c>
      <c r="D24" s="66" t="s">
        <v>319</v>
      </c>
      <c r="E24" s="240" t="s">
        <v>149</v>
      </c>
      <c r="F24" s="240">
        <v>1000</v>
      </c>
    </row>
    <row r="25" spans="1:6" s="68" customFormat="1" ht="18" customHeight="1">
      <c r="A25" s="66" t="s">
        <v>164</v>
      </c>
      <c r="B25" s="66" t="s">
        <v>169</v>
      </c>
      <c r="C25" s="66" t="s">
        <v>554</v>
      </c>
      <c r="D25" s="66" t="s">
        <v>168</v>
      </c>
      <c r="E25" s="240" t="s">
        <v>555</v>
      </c>
      <c r="F25" s="240">
        <f>F26</f>
        <v>17112.12</v>
      </c>
    </row>
    <row r="26" spans="1:6" s="68" customFormat="1" ht="45" customHeight="1">
      <c r="A26" s="66" t="s">
        <v>164</v>
      </c>
      <c r="B26" s="66" t="s">
        <v>169</v>
      </c>
      <c r="C26" s="66" t="s">
        <v>554</v>
      </c>
      <c r="D26" s="66" t="s">
        <v>319</v>
      </c>
      <c r="E26" s="240" t="s">
        <v>149</v>
      </c>
      <c r="F26" s="240">
        <v>17112.12</v>
      </c>
    </row>
    <row r="27" spans="1:6" s="68" customFormat="1" ht="18" customHeight="1">
      <c r="A27" s="71" t="s">
        <v>164</v>
      </c>
      <c r="B27" s="71" t="s">
        <v>28</v>
      </c>
      <c r="C27" s="71" t="s">
        <v>179</v>
      </c>
      <c r="D27" s="71" t="s">
        <v>168</v>
      </c>
      <c r="E27" s="239" t="s">
        <v>297</v>
      </c>
      <c r="F27" s="239">
        <f>F28</f>
        <v>50000</v>
      </c>
    </row>
    <row r="28" spans="1:6" s="68" customFormat="1" ht="51.75" customHeight="1">
      <c r="A28" s="66" t="s">
        <v>164</v>
      </c>
      <c r="B28" s="66" t="s">
        <v>28</v>
      </c>
      <c r="C28" s="66" t="s">
        <v>185</v>
      </c>
      <c r="D28" s="66" t="s">
        <v>168</v>
      </c>
      <c r="E28" s="240" t="s">
        <v>290</v>
      </c>
      <c r="F28" s="240">
        <f>F29</f>
        <v>50000</v>
      </c>
    </row>
    <row r="29" spans="1:6" s="68" customFormat="1" ht="50.25" customHeight="1">
      <c r="A29" s="66" t="s">
        <v>164</v>
      </c>
      <c r="B29" s="66" t="s">
        <v>28</v>
      </c>
      <c r="C29" s="66" t="s">
        <v>184</v>
      </c>
      <c r="D29" s="66" t="s">
        <v>168</v>
      </c>
      <c r="E29" s="240" t="s">
        <v>291</v>
      </c>
      <c r="F29" s="240">
        <f>F30</f>
        <v>50000</v>
      </c>
    </row>
    <row r="30" spans="1:6" s="68" customFormat="1" ht="21" customHeight="1">
      <c r="A30" s="66" t="s">
        <v>164</v>
      </c>
      <c r="B30" s="66" t="s">
        <v>28</v>
      </c>
      <c r="C30" s="66" t="s">
        <v>321</v>
      </c>
      <c r="D30" s="66" t="s">
        <v>168</v>
      </c>
      <c r="E30" s="240" t="s">
        <v>298</v>
      </c>
      <c r="F30" s="240">
        <f>F31</f>
        <v>50000</v>
      </c>
    </row>
    <row r="31" spans="1:6" ht="15.75" customHeight="1">
      <c r="A31" s="66" t="s">
        <v>164</v>
      </c>
      <c r="B31" s="66" t="s">
        <v>28</v>
      </c>
      <c r="C31" s="66" t="s">
        <v>321</v>
      </c>
      <c r="D31" s="66" t="s">
        <v>322</v>
      </c>
      <c r="E31" s="240" t="s">
        <v>299</v>
      </c>
      <c r="F31" s="240">
        <v>50000</v>
      </c>
    </row>
    <row r="32" spans="1:6" ht="18" customHeight="1">
      <c r="A32" s="125" t="s">
        <v>164</v>
      </c>
      <c r="B32" s="125">
        <v>13</v>
      </c>
      <c r="C32" s="125" t="s">
        <v>179</v>
      </c>
      <c r="D32" s="125" t="s">
        <v>168</v>
      </c>
      <c r="E32" s="239" t="s">
        <v>150</v>
      </c>
      <c r="F32" s="239">
        <f>F33</f>
        <v>2803874</v>
      </c>
    </row>
    <row r="33" spans="1:6" ht="48.75" customHeight="1">
      <c r="A33" s="66" t="s">
        <v>164</v>
      </c>
      <c r="B33" s="66">
        <v>13</v>
      </c>
      <c r="C33" s="66" t="s">
        <v>185</v>
      </c>
      <c r="D33" s="66" t="s">
        <v>168</v>
      </c>
      <c r="E33" s="240" t="s">
        <v>290</v>
      </c>
      <c r="F33" s="240">
        <f>F34</f>
        <v>2803874</v>
      </c>
    </row>
    <row r="34" spans="1:6" s="68" customFormat="1" ht="51.75" customHeight="1">
      <c r="A34" s="66" t="s">
        <v>164</v>
      </c>
      <c r="B34" s="66">
        <v>13</v>
      </c>
      <c r="C34" s="66" t="s">
        <v>184</v>
      </c>
      <c r="D34" s="66" t="s">
        <v>168</v>
      </c>
      <c r="E34" s="240" t="s">
        <v>291</v>
      </c>
      <c r="F34" s="240">
        <f>F35+F39</f>
        <v>2803874</v>
      </c>
    </row>
    <row r="35" spans="1:6" ht="30.75" customHeight="1">
      <c r="A35" s="66" t="s">
        <v>164</v>
      </c>
      <c r="B35" s="66">
        <v>13</v>
      </c>
      <c r="C35" s="66" t="s">
        <v>193</v>
      </c>
      <c r="D35" s="66" t="s">
        <v>168</v>
      </c>
      <c r="E35" s="240" t="s">
        <v>300</v>
      </c>
      <c r="F35" s="240">
        <f>F36+F37+F38</f>
        <v>2796874</v>
      </c>
    </row>
    <row r="36" spans="1:6" ht="34.5" customHeight="1">
      <c r="A36" s="66" t="s">
        <v>164</v>
      </c>
      <c r="B36" s="66" t="s">
        <v>25</v>
      </c>
      <c r="C36" s="66" t="s">
        <v>193</v>
      </c>
      <c r="D36" s="66" t="s">
        <v>318</v>
      </c>
      <c r="E36" s="240" t="s">
        <v>293</v>
      </c>
      <c r="F36" s="240">
        <v>2576874</v>
      </c>
    </row>
    <row r="37" spans="1:6" s="68" customFormat="1" ht="33" customHeight="1">
      <c r="A37" s="66" t="s">
        <v>164</v>
      </c>
      <c r="B37" s="66" t="s">
        <v>25</v>
      </c>
      <c r="C37" s="66" t="s">
        <v>193</v>
      </c>
      <c r="D37" s="66" t="s">
        <v>319</v>
      </c>
      <c r="E37" s="240" t="s">
        <v>149</v>
      </c>
      <c r="F37" s="240">
        <v>195000</v>
      </c>
    </row>
    <row r="38" spans="1:6" ht="20.25" customHeight="1">
      <c r="A38" s="66" t="s">
        <v>164</v>
      </c>
      <c r="B38" s="66" t="s">
        <v>25</v>
      </c>
      <c r="C38" s="66" t="s">
        <v>193</v>
      </c>
      <c r="D38" s="66" t="s">
        <v>320</v>
      </c>
      <c r="E38" s="240" t="s">
        <v>296</v>
      </c>
      <c r="F38" s="240">
        <v>25000</v>
      </c>
    </row>
    <row r="39" spans="1:6" ht="31.5" customHeight="1">
      <c r="A39" s="66" t="s">
        <v>164</v>
      </c>
      <c r="B39" s="66" t="s">
        <v>25</v>
      </c>
      <c r="C39" s="66" t="s">
        <v>474</v>
      </c>
      <c r="D39" s="66" t="s">
        <v>168</v>
      </c>
      <c r="E39" s="240" t="s">
        <v>475</v>
      </c>
      <c r="F39" s="240">
        <f>F40</f>
        <v>7000</v>
      </c>
    </row>
    <row r="40" spans="1:6" ht="30.75" customHeight="1">
      <c r="A40" s="66" t="s">
        <v>164</v>
      </c>
      <c r="B40" s="66" t="s">
        <v>25</v>
      </c>
      <c r="C40" s="66" t="s">
        <v>474</v>
      </c>
      <c r="D40" s="66" t="s">
        <v>319</v>
      </c>
      <c r="E40" s="240" t="s">
        <v>149</v>
      </c>
      <c r="F40" s="240">
        <v>7000</v>
      </c>
    </row>
    <row r="41" spans="1:6" ht="18.75" customHeight="1">
      <c r="A41" s="164" t="s">
        <v>166</v>
      </c>
      <c r="B41" s="164" t="s">
        <v>165</v>
      </c>
      <c r="C41" s="164" t="s">
        <v>179</v>
      </c>
      <c r="D41" s="164" t="s">
        <v>168</v>
      </c>
      <c r="E41" s="197" t="s">
        <v>421</v>
      </c>
      <c r="F41" s="198">
        <f>F42</f>
        <v>149200</v>
      </c>
    </row>
    <row r="42" spans="1:6" ht="17.25" customHeight="1">
      <c r="A42" s="66" t="s">
        <v>166</v>
      </c>
      <c r="B42" s="66" t="s">
        <v>167</v>
      </c>
      <c r="C42" s="66" t="s">
        <v>179</v>
      </c>
      <c r="D42" s="66" t="s">
        <v>168</v>
      </c>
      <c r="E42" s="194" t="s">
        <v>422</v>
      </c>
      <c r="F42" s="241">
        <f>F43</f>
        <v>149200</v>
      </c>
    </row>
    <row r="43" spans="1:6" ht="50.25" customHeight="1">
      <c r="A43" s="66" t="s">
        <v>166</v>
      </c>
      <c r="B43" s="66" t="s">
        <v>167</v>
      </c>
      <c r="C43" s="66" t="s">
        <v>185</v>
      </c>
      <c r="D43" s="66" t="s">
        <v>168</v>
      </c>
      <c r="E43" s="192" t="s">
        <v>398</v>
      </c>
      <c r="F43" s="201">
        <f>F44</f>
        <v>149200</v>
      </c>
    </row>
    <row r="44" spans="1:6" ht="54.75" customHeight="1">
      <c r="A44" s="66" t="s">
        <v>166</v>
      </c>
      <c r="B44" s="66" t="s">
        <v>167</v>
      </c>
      <c r="C44" s="66" t="s">
        <v>184</v>
      </c>
      <c r="D44" s="66" t="s">
        <v>168</v>
      </c>
      <c r="E44" s="192" t="s">
        <v>399</v>
      </c>
      <c r="F44" s="201">
        <f>F45</f>
        <v>149200</v>
      </c>
    </row>
    <row r="45" spans="1:6" ht="33" customHeight="1">
      <c r="A45" s="66" t="s">
        <v>166</v>
      </c>
      <c r="B45" s="66" t="s">
        <v>167</v>
      </c>
      <c r="C45" s="66" t="s">
        <v>423</v>
      </c>
      <c r="D45" s="66" t="s">
        <v>168</v>
      </c>
      <c r="E45" s="192" t="s">
        <v>424</v>
      </c>
      <c r="F45" s="201">
        <f>F46+F47</f>
        <v>149200</v>
      </c>
    </row>
    <row r="46" spans="1:6" ht="30.75" customHeight="1">
      <c r="A46" s="66" t="s">
        <v>166</v>
      </c>
      <c r="B46" s="66" t="s">
        <v>167</v>
      </c>
      <c r="C46" s="66" t="s">
        <v>423</v>
      </c>
      <c r="D46" s="66" t="s">
        <v>318</v>
      </c>
      <c r="E46" s="219" t="s">
        <v>425</v>
      </c>
      <c r="F46" s="201">
        <v>140750</v>
      </c>
    </row>
    <row r="47" spans="1:6" ht="39" customHeight="1">
      <c r="A47" s="66" t="s">
        <v>166</v>
      </c>
      <c r="B47" s="66" t="s">
        <v>167</v>
      </c>
      <c r="C47" s="66" t="s">
        <v>423</v>
      </c>
      <c r="D47" s="66" t="s">
        <v>319</v>
      </c>
      <c r="E47" s="240" t="s">
        <v>149</v>
      </c>
      <c r="F47" s="201">
        <v>8450</v>
      </c>
    </row>
    <row r="48" spans="1:6" ht="19.5" customHeight="1">
      <c r="A48" s="164" t="s">
        <v>167</v>
      </c>
      <c r="B48" s="164" t="s">
        <v>165</v>
      </c>
      <c r="C48" s="164" t="s">
        <v>179</v>
      </c>
      <c r="D48" s="164" t="s">
        <v>168</v>
      </c>
      <c r="E48" s="197" t="s">
        <v>301</v>
      </c>
      <c r="F48" s="197">
        <f>F50+F56</f>
        <v>907380.9199999999</v>
      </c>
    </row>
    <row r="49" spans="1:6" ht="54" customHeight="1">
      <c r="A49" s="71" t="s">
        <v>167</v>
      </c>
      <c r="B49" s="71" t="s">
        <v>26</v>
      </c>
      <c r="C49" s="71" t="s">
        <v>179</v>
      </c>
      <c r="D49" s="71" t="s">
        <v>168</v>
      </c>
      <c r="E49" s="242" t="s">
        <v>517</v>
      </c>
      <c r="F49" s="194">
        <f>F50+F56</f>
        <v>907380.9199999999</v>
      </c>
    </row>
    <row r="50" spans="1:6" ht="63" customHeight="1">
      <c r="A50" s="66" t="s">
        <v>167</v>
      </c>
      <c r="B50" s="240">
        <v>10</v>
      </c>
      <c r="C50" s="240" t="s">
        <v>358</v>
      </c>
      <c r="D50" s="243" t="s">
        <v>168</v>
      </c>
      <c r="E50" s="240" t="s">
        <v>556</v>
      </c>
      <c r="F50" s="240">
        <f>F52</f>
        <v>550000</v>
      </c>
    </row>
    <row r="51" spans="1:6" ht="18" customHeight="1">
      <c r="A51" s="66" t="s">
        <v>167</v>
      </c>
      <c r="B51" s="240">
        <v>10</v>
      </c>
      <c r="C51" s="240" t="s">
        <v>360</v>
      </c>
      <c r="D51" s="243" t="s">
        <v>168</v>
      </c>
      <c r="E51" s="240" t="s">
        <v>361</v>
      </c>
      <c r="F51" s="240">
        <f>F52</f>
        <v>550000</v>
      </c>
    </row>
    <row r="52" spans="1:6" ht="34.5" customHeight="1">
      <c r="A52" s="66" t="s">
        <v>167</v>
      </c>
      <c r="B52" s="240">
        <v>10</v>
      </c>
      <c r="C52" s="240" t="s">
        <v>359</v>
      </c>
      <c r="D52" s="243" t="s">
        <v>168</v>
      </c>
      <c r="E52" s="240" t="s">
        <v>357</v>
      </c>
      <c r="F52" s="240">
        <f>F53+F54+F55</f>
        <v>550000</v>
      </c>
    </row>
    <row r="53" spans="1:6" ht="31.5" customHeight="1">
      <c r="A53" s="66" t="s">
        <v>167</v>
      </c>
      <c r="B53" s="240">
        <v>10</v>
      </c>
      <c r="C53" s="240" t="s">
        <v>359</v>
      </c>
      <c r="D53" s="243">
        <v>240</v>
      </c>
      <c r="E53" s="240" t="s">
        <v>149</v>
      </c>
      <c r="F53" s="240">
        <v>543000</v>
      </c>
    </row>
    <row r="54" spans="1:6" ht="18.75" customHeight="1">
      <c r="A54" s="66" t="s">
        <v>167</v>
      </c>
      <c r="B54" s="240">
        <v>10</v>
      </c>
      <c r="C54" s="240" t="s">
        <v>359</v>
      </c>
      <c r="D54" s="243" t="s">
        <v>362</v>
      </c>
      <c r="E54" s="240" t="s">
        <v>363</v>
      </c>
      <c r="F54" s="240">
        <v>6000</v>
      </c>
    </row>
    <row r="55" spans="1:6" ht="15" customHeight="1">
      <c r="A55" s="66" t="s">
        <v>167</v>
      </c>
      <c r="B55" s="240">
        <v>10</v>
      </c>
      <c r="C55" s="240" t="s">
        <v>359</v>
      </c>
      <c r="D55" s="66" t="s">
        <v>320</v>
      </c>
      <c r="E55" s="240" t="s">
        <v>296</v>
      </c>
      <c r="F55" s="240">
        <v>1000</v>
      </c>
    </row>
    <row r="56" spans="1:6" ht="18.75" customHeight="1">
      <c r="A56" s="66" t="s">
        <v>167</v>
      </c>
      <c r="B56" s="66" t="s">
        <v>26</v>
      </c>
      <c r="C56" s="66" t="s">
        <v>179</v>
      </c>
      <c r="D56" s="66" t="s">
        <v>168</v>
      </c>
      <c r="E56" s="240" t="s">
        <v>151</v>
      </c>
      <c r="F56" s="240">
        <f>F57</f>
        <v>357380.92</v>
      </c>
    </row>
    <row r="57" spans="1:6" ht="49.5" customHeight="1">
      <c r="A57" s="66" t="s">
        <v>167</v>
      </c>
      <c r="B57" s="66" t="s">
        <v>26</v>
      </c>
      <c r="C57" s="66" t="s">
        <v>185</v>
      </c>
      <c r="D57" s="66" t="s">
        <v>168</v>
      </c>
      <c r="E57" s="240" t="s">
        <v>290</v>
      </c>
      <c r="F57" s="240">
        <f>F58</f>
        <v>357380.92</v>
      </c>
    </row>
    <row r="58" spans="1:6" ht="58.5" customHeight="1">
      <c r="A58" s="66" t="s">
        <v>167</v>
      </c>
      <c r="B58" s="66" t="s">
        <v>26</v>
      </c>
      <c r="C58" s="66" t="s">
        <v>184</v>
      </c>
      <c r="D58" s="66" t="s">
        <v>168</v>
      </c>
      <c r="E58" s="240" t="s">
        <v>291</v>
      </c>
      <c r="F58" s="240">
        <f>F59+F61+F64</f>
        <v>357380.92</v>
      </c>
    </row>
    <row r="59" spans="1:6" ht="51" customHeight="1">
      <c r="A59" s="66" t="s">
        <v>167</v>
      </c>
      <c r="B59" s="66" t="s">
        <v>26</v>
      </c>
      <c r="C59" s="66" t="s">
        <v>187</v>
      </c>
      <c r="D59" s="66" t="s">
        <v>168</v>
      </c>
      <c r="E59" s="240" t="s">
        <v>302</v>
      </c>
      <c r="F59" s="240">
        <f>F60</f>
        <v>74552.64</v>
      </c>
    </row>
    <row r="60" spans="1:6" ht="44.25" customHeight="1">
      <c r="A60" s="66" t="s">
        <v>167</v>
      </c>
      <c r="B60" s="66" t="s">
        <v>26</v>
      </c>
      <c r="C60" s="66" t="s">
        <v>187</v>
      </c>
      <c r="D60" s="66" t="s">
        <v>319</v>
      </c>
      <c r="E60" s="240" t="s">
        <v>149</v>
      </c>
      <c r="F60" s="240">
        <v>74552.64</v>
      </c>
    </row>
    <row r="61" spans="1:6" ht="32.25" customHeight="1">
      <c r="A61" s="66" t="s">
        <v>167</v>
      </c>
      <c r="B61" s="66" t="s">
        <v>26</v>
      </c>
      <c r="C61" s="66" t="s">
        <v>426</v>
      </c>
      <c r="D61" s="66" t="s">
        <v>168</v>
      </c>
      <c r="E61" s="240" t="s">
        <v>427</v>
      </c>
      <c r="F61" s="240">
        <f>F62+F63</f>
        <v>250505.05</v>
      </c>
    </row>
    <row r="62" spans="1:6" s="68" customFormat="1" ht="21" customHeight="1">
      <c r="A62" s="66" t="s">
        <v>167</v>
      </c>
      <c r="B62" s="66" t="s">
        <v>26</v>
      </c>
      <c r="C62" s="66" t="s">
        <v>426</v>
      </c>
      <c r="D62" s="66" t="s">
        <v>319</v>
      </c>
      <c r="E62" s="240" t="s">
        <v>149</v>
      </c>
      <c r="F62" s="240">
        <v>217505.05</v>
      </c>
    </row>
    <row r="63" spans="1:6" ht="17.25" customHeight="1">
      <c r="A63" s="66" t="s">
        <v>167</v>
      </c>
      <c r="B63" s="66" t="s">
        <v>26</v>
      </c>
      <c r="C63" s="66" t="s">
        <v>426</v>
      </c>
      <c r="D63" s="66" t="s">
        <v>362</v>
      </c>
      <c r="E63" s="240" t="s">
        <v>363</v>
      </c>
      <c r="F63" s="240">
        <v>33000</v>
      </c>
    </row>
    <row r="64" spans="1:6" ht="33" customHeight="1">
      <c r="A64" s="66" t="s">
        <v>167</v>
      </c>
      <c r="B64" s="66" t="s">
        <v>26</v>
      </c>
      <c r="C64" s="66" t="s">
        <v>428</v>
      </c>
      <c r="D64" s="66" t="s">
        <v>168</v>
      </c>
      <c r="E64" s="240" t="s">
        <v>429</v>
      </c>
      <c r="F64" s="240">
        <f>F65</f>
        <v>32323.23</v>
      </c>
    </row>
    <row r="65" spans="1:6" ht="34.5" customHeight="1">
      <c r="A65" s="66" t="s">
        <v>167</v>
      </c>
      <c r="B65" s="66" t="s">
        <v>26</v>
      </c>
      <c r="C65" s="66" t="s">
        <v>428</v>
      </c>
      <c r="D65" s="66" t="s">
        <v>319</v>
      </c>
      <c r="E65" s="240" t="s">
        <v>149</v>
      </c>
      <c r="F65" s="240">
        <v>32323.23</v>
      </c>
    </row>
    <row r="66" spans="1:6" ht="21" customHeight="1">
      <c r="A66" s="164" t="s">
        <v>169</v>
      </c>
      <c r="B66" s="164" t="s">
        <v>165</v>
      </c>
      <c r="C66" s="164" t="s">
        <v>179</v>
      </c>
      <c r="D66" s="164" t="s">
        <v>168</v>
      </c>
      <c r="E66" s="197" t="s">
        <v>152</v>
      </c>
      <c r="F66" s="197">
        <f>F67+F76</f>
        <v>2683000</v>
      </c>
    </row>
    <row r="67" spans="1:6" ht="18" customHeight="1">
      <c r="A67" s="71" t="s">
        <v>169</v>
      </c>
      <c r="B67" s="71" t="s">
        <v>172</v>
      </c>
      <c r="C67" s="71" t="s">
        <v>179</v>
      </c>
      <c r="D67" s="71" t="s">
        <v>168</v>
      </c>
      <c r="E67" s="239" t="s">
        <v>5</v>
      </c>
      <c r="F67" s="239">
        <f>F72+F68</f>
        <v>2546500</v>
      </c>
    </row>
    <row r="68" spans="1:6" ht="57" customHeight="1">
      <c r="A68" s="66" t="s">
        <v>169</v>
      </c>
      <c r="B68" s="66" t="s">
        <v>172</v>
      </c>
      <c r="C68" s="66" t="s">
        <v>373</v>
      </c>
      <c r="D68" s="66" t="s">
        <v>168</v>
      </c>
      <c r="E68" s="240" t="s">
        <v>381</v>
      </c>
      <c r="F68" s="240">
        <f>F69</f>
        <v>30000</v>
      </c>
    </row>
    <row r="69" spans="1:6" ht="20.25" customHeight="1">
      <c r="A69" s="66" t="s">
        <v>169</v>
      </c>
      <c r="B69" s="66" t="s">
        <v>172</v>
      </c>
      <c r="C69" s="66" t="s">
        <v>374</v>
      </c>
      <c r="D69" s="66" t="s">
        <v>168</v>
      </c>
      <c r="E69" s="240" t="s">
        <v>375</v>
      </c>
      <c r="F69" s="240">
        <f>F70</f>
        <v>30000</v>
      </c>
    </row>
    <row r="70" spans="1:6" ht="32.25" customHeight="1">
      <c r="A70" s="66" t="s">
        <v>169</v>
      </c>
      <c r="B70" s="66" t="s">
        <v>172</v>
      </c>
      <c r="C70" s="66" t="s">
        <v>376</v>
      </c>
      <c r="D70" s="66" t="s">
        <v>168</v>
      </c>
      <c r="E70" s="240" t="s">
        <v>377</v>
      </c>
      <c r="F70" s="240">
        <f>F71</f>
        <v>30000</v>
      </c>
    </row>
    <row r="71" spans="1:6" ht="30" customHeight="1">
      <c r="A71" s="66" t="s">
        <v>169</v>
      </c>
      <c r="B71" s="66" t="s">
        <v>172</v>
      </c>
      <c r="C71" s="66" t="s">
        <v>376</v>
      </c>
      <c r="D71" s="66" t="s">
        <v>319</v>
      </c>
      <c r="E71" s="240" t="s">
        <v>149</v>
      </c>
      <c r="F71" s="240">
        <v>30000</v>
      </c>
    </row>
    <row r="72" spans="1:6" ht="49.5" customHeight="1">
      <c r="A72" s="66" t="s">
        <v>169</v>
      </c>
      <c r="B72" s="66" t="s">
        <v>172</v>
      </c>
      <c r="C72" s="66" t="s">
        <v>185</v>
      </c>
      <c r="D72" s="66" t="s">
        <v>168</v>
      </c>
      <c r="E72" s="240" t="s">
        <v>290</v>
      </c>
      <c r="F72" s="240">
        <f>F73</f>
        <v>2516500</v>
      </c>
    </row>
    <row r="73" spans="1:6" ht="50.25" customHeight="1">
      <c r="A73" s="66" t="s">
        <v>169</v>
      </c>
      <c r="B73" s="66" t="s">
        <v>172</v>
      </c>
      <c r="C73" s="66" t="s">
        <v>184</v>
      </c>
      <c r="D73" s="66" t="s">
        <v>168</v>
      </c>
      <c r="E73" s="240" t="s">
        <v>291</v>
      </c>
      <c r="F73" s="240">
        <f>F74</f>
        <v>2516500</v>
      </c>
    </row>
    <row r="74" spans="1:6" ht="46.5" customHeight="1">
      <c r="A74" s="66" t="s">
        <v>169</v>
      </c>
      <c r="B74" s="66" t="s">
        <v>172</v>
      </c>
      <c r="C74" s="66" t="s">
        <v>6</v>
      </c>
      <c r="D74" s="66" t="s">
        <v>168</v>
      </c>
      <c r="E74" s="240" t="s">
        <v>304</v>
      </c>
      <c r="F74" s="240">
        <f>F75</f>
        <v>2516500</v>
      </c>
    </row>
    <row r="75" spans="1:6" ht="35.25" customHeight="1">
      <c r="A75" s="66" t="s">
        <v>169</v>
      </c>
      <c r="B75" s="66" t="s">
        <v>172</v>
      </c>
      <c r="C75" s="66" t="s">
        <v>6</v>
      </c>
      <c r="D75" s="66" t="s">
        <v>319</v>
      </c>
      <c r="E75" s="240" t="s">
        <v>149</v>
      </c>
      <c r="F75" s="240">
        <v>2516500</v>
      </c>
    </row>
    <row r="76" spans="1:6" ht="21" customHeight="1">
      <c r="A76" s="71" t="s">
        <v>169</v>
      </c>
      <c r="B76" s="71" t="s">
        <v>402</v>
      </c>
      <c r="C76" s="71" t="s">
        <v>179</v>
      </c>
      <c r="D76" s="71" t="s">
        <v>168</v>
      </c>
      <c r="E76" s="194" t="s">
        <v>403</v>
      </c>
      <c r="F76" s="240">
        <f>F81+F77</f>
        <v>136500</v>
      </c>
    </row>
    <row r="77" spans="1:6" ht="37.5" customHeight="1">
      <c r="A77" s="66" t="s">
        <v>169</v>
      </c>
      <c r="B77" s="66" t="s">
        <v>402</v>
      </c>
      <c r="C77" s="66" t="s">
        <v>478</v>
      </c>
      <c r="D77" s="66" t="s">
        <v>168</v>
      </c>
      <c r="E77" s="192" t="s">
        <v>564</v>
      </c>
      <c r="F77" s="240">
        <f>F78</f>
        <v>116500</v>
      </c>
    </row>
    <row r="78" spans="1:6" ht="22.5" customHeight="1">
      <c r="A78" s="66" t="s">
        <v>169</v>
      </c>
      <c r="B78" s="66" t="s">
        <v>402</v>
      </c>
      <c r="C78" s="66" t="s">
        <v>481</v>
      </c>
      <c r="D78" s="66" t="s">
        <v>168</v>
      </c>
      <c r="E78" s="192" t="s">
        <v>479</v>
      </c>
      <c r="F78" s="240">
        <f>F79</f>
        <v>116500</v>
      </c>
    </row>
    <row r="79" spans="1:6" ht="42" customHeight="1">
      <c r="A79" s="66" t="s">
        <v>169</v>
      </c>
      <c r="B79" s="66" t="s">
        <v>402</v>
      </c>
      <c r="C79" s="66" t="s">
        <v>482</v>
      </c>
      <c r="D79" s="66" t="s">
        <v>168</v>
      </c>
      <c r="E79" s="192" t="s">
        <v>480</v>
      </c>
      <c r="F79" s="240">
        <f>F80</f>
        <v>116500</v>
      </c>
    </row>
    <row r="80" spans="1:6" ht="34.5" customHeight="1">
      <c r="A80" s="66" t="s">
        <v>169</v>
      </c>
      <c r="B80" s="66" t="s">
        <v>402</v>
      </c>
      <c r="C80" s="66" t="s">
        <v>482</v>
      </c>
      <c r="D80" s="66" t="s">
        <v>319</v>
      </c>
      <c r="E80" s="240" t="s">
        <v>149</v>
      </c>
      <c r="F80" s="240">
        <v>116500</v>
      </c>
    </row>
    <row r="81" spans="1:6" ht="50.25" customHeight="1">
      <c r="A81" s="66" t="s">
        <v>169</v>
      </c>
      <c r="B81" s="66" t="s">
        <v>402</v>
      </c>
      <c r="C81" s="66" t="s">
        <v>185</v>
      </c>
      <c r="D81" s="66" t="s">
        <v>168</v>
      </c>
      <c r="E81" s="192" t="s">
        <v>404</v>
      </c>
      <c r="F81" s="240">
        <f>F82</f>
        <v>20000</v>
      </c>
    </row>
    <row r="82" spans="1:6" ht="49.5" customHeight="1">
      <c r="A82" s="66" t="s">
        <v>169</v>
      </c>
      <c r="B82" s="66" t="s">
        <v>402</v>
      </c>
      <c r="C82" s="66" t="s">
        <v>184</v>
      </c>
      <c r="D82" s="66" t="s">
        <v>168</v>
      </c>
      <c r="E82" s="192" t="s">
        <v>399</v>
      </c>
      <c r="F82" s="240">
        <f>F83+F85</f>
        <v>20000</v>
      </c>
    </row>
    <row r="83" spans="1:6" ht="39.75" customHeight="1">
      <c r="A83" s="66" t="s">
        <v>169</v>
      </c>
      <c r="B83" s="66" t="s">
        <v>402</v>
      </c>
      <c r="C83" s="66" t="s">
        <v>405</v>
      </c>
      <c r="D83" s="66" t="s">
        <v>168</v>
      </c>
      <c r="E83" s="192" t="s">
        <v>406</v>
      </c>
      <c r="F83" s="240">
        <f>F84</f>
        <v>5000</v>
      </c>
    </row>
    <row r="84" spans="1:6" ht="34.5" customHeight="1">
      <c r="A84" s="66" t="s">
        <v>169</v>
      </c>
      <c r="B84" s="66" t="s">
        <v>402</v>
      </c>
      <c r="C84" s="66" t="s">
        <v>405</v>
      </c>
      <c r="D84" s="66" t="s">
        <v>319</v>
      </c>
      <c r="E84" s="192" t="s">
        <v>149</v>
      </c>
      <c r="F84" s="240">
        <v>5000</v>
      </c>
    </row>
    <row r="85" spans="1:6" ht="33" customHeight="1">
      <c r="A85" s="66" t="s">
        <v>169</v>
      </c>
      <c r="B85" s="66" t="s">
        <v>402</v>
      </c>
      <c r="C85" s="66" t="s">
        <v>561</v>
      </c>
      <c r="D85" s="66" t="s">
        <v>168</v>
      </c>
      <c r="E85" s="192" t="s">
        <v>562</v>
      </c>
      <c r="F85" s="240">
        <f>F86</f>
        <v>15000</v>
      </c>
    </row>
    <row r="86" spans="1:6" ht="33" customHeight="1">
      <c r="A86" s="66" t="s">
        <v>169</v>
      </c>
      <c r="B86" s="66" t="s">
        <v>402</v>
      </c>
      <c r="C86" s="66" t="s">
        <v>561</v>
      </c>
      <c r="D86" s="66" t="s">
        <v>319</v>
      </c>
      <c r="E86" s="192" t="s">
        <v>149</v>
      </c>
      <c r="F86" s="240">
        <v>15000</v>
      </c>
    </row>
    <row r="87" spans="1:6" ht="21.75" customHeight="1">
      <c r="A87" s="164" t="s">
        <v>170</v>
      </c>
      <c r="B87" s="164" t="s">
        <v>165</v>
      </c>
      <c r="C87" s="164" t="s">
        <v>179</v>
      </c>
      <c r="D87" s="164" t="s">
        <v>168</v>
      </c>
      <c r="E87" s="197" t="s">
        <v>154</v>
      </c>
      <c r="F87" s="197">
        <f>F88+F109</f>
        <v>1827809.06</v>
      </c>
    </row>
    <row r="88" spans="1:6" ht="21" customHeight="1">
      <c r="A88" s="71" t="s">
        <v>170</v>
      </c>
      <c r="B88" s="71" t="s">
        <v>166</v>
      </c>
      <c r="C88" s="71" t="s">
        <v>179</v>
      </c>
      <c r="D88" s="71" t="s">
        <v>168</v>
      </c>
      <c r="E88" s="239" t="s">
        <v>155</v>
      </c>
      <c r="F88" s="239">
        <f>F92+F102+F89</f>
        <v>1044162.7999999999</v>
      </c>
    </row>
    <row r="89" spans="1:6" ht="50.25" customHeight="1">
      <c r="A89" s="66" t="s">
        <v>170</v>
      </c>
      <c r="B89" s="66" t="s">
        <v>166</v>
      </c>
      <c r="C89" s="66" t="s">
        <v>487</v>
      </c>
      <c r="D89" s="66" t="s">
        <v>168</v>
      </c>
      <c r="E89" s="219" t="s">
        <v>563</v>
      </c>
      <c r="F89" s="240">
        <f>F90</f>
        <v>8633.32</v>
      </c>
    </row>
    <row r="90" spans="1:6" ht="30.75" customHeight="1">
      <c r="A90" s="66" t="s">
        <v>170</v>
      </c>
      <c r="B90" s="66" t="s">
        <v>166</v>
      </c>
      <c r="C90" s="66" t="s">
        <v>490</v>
      </c>
      <c r="D90" s="66" t="s">
        <v>168</v>
      </c>
      <c r="E90" s="219" t="s">
        <v>489</v>
      </c>
      <c r="F90" s="240">
        <f>F91</f>
        <v>8633.32</v>
      </c>
    </row>
    <row r="91" spans="1:6" ht="30.75" customHeight="1">
      <c r="A91" s="66" t="s">
        <v>170</v>
      </c>
      <c r="B91" s="66" t="s">
        <v>166</v>
      </c>
      <c r="C91" s="66" t="s">
        <v>490</v>
      </c>
      <c r="D91" s="66" t="s">
        <v>319</v>
      </c>
      <c r="E91" s="192" t="s">
        <v>149</v>
      </c>
      <c r="F91" s="240">
        <v>8633.32</v>
      </c>
    </row>
    <row r="92" spans="1:6" ht="66" customHeight="1">
      <c r="A92" s="66" t="s">
        <v>170</v>
      </c>
      <c r="B92" s="66" t="s">
        <v>166</v>
      </c>
      <c r="C92" s="66" t="s">
        <v>430</v>
      </c>
      <c r="D92" s="66" t="s">
        <v>168</v>
      </c>
      <c r="E92" s="240" t="s">
        <v>431</v>
      </c>
      <c r="F92" s="240">
        <f>F93</f>
        <v>504500</v>
      </c>
    </row>
    <row r="93" spans="1:6" ht="19.5" customHeight="1">
      <c r="A93" s="66" t="s">
        <v>170</v>
      </c>
      <c r="B93" s="66" t="s">
        <v>166</v>
      </c>
      <c r="C93" s="66" t="s">
        <v>433</v>
      </c>
      <c r="D93" s="66" t="s">
        <v>168</v>
      </c>
      <c r="E93" s="240" t="s">
        <v>432</v>
      </c>
      <c r="F93" s="240">
        <f>F101+F94+F96+F98</f>
        <v>504500</v>
      </c>
    </row>
    <row r="94" spans="1:6" ht="19.5" customHeight="1">
      <c r="A94" s="66" t="s">
        <v>170</v>
      </c>
      <c r="B94" s="66" t="s">
        <v>166</v>
      </c>
      <c r="C94" s="66" t="s">
        <v>557</v>
      </c>
      <c r="D94" s="66" t="s">
        <v>168</v>
      </c>
      <c r="E94" s="240" t="s">
        <v>558</v>
      </c>
      <c r="F94" s="240">
        <f>F95</f>
        <v>14000</v>
      </c>
    </row>
    <row r="95" spans="1:6" ht="36" customHeight="1">
      <c r="A95" s="66" t="s">
        <v>170</v>
      </c>
      <c r="B95" s="66" t="s">
        <v>166</v>
      </c>
      <c r="C95" s="66" t="s">
        <v>557</v>
      </c>
      <c r="D95" s="66" t="s">
        <v>319</v>
      </c>
      <c r="E95" s="192" t="s">
        <v>149</v>
      </c>
      <c r="F95" s="240">
        <v>14000</v>
      </c>
    </row>
    <row r="96" spans="1:6" ht="19.5" customHeight="1">
      <c r="A96" s="66" t="s">
        <v>170</v>
      </c>
      <c r="B96" s="66" t="s">
        <v>166</v>
      </c>
      <c r="C96" s="66" t="s">
        <v>559</v>
      </c>
      <c r="D96" s="66" t="s">
        <v>168</v>
      </c>
      <c r="E96" s="192" t="s">
        <v>560</v>
      </c>
      <c r="F96" s="240">
        <f>F97</f>
        <v>40000</v>
      </c>
    </row>
    <row r="97" spans="1:6" ht="27" customHeight="1">
      <c r="A97" s="66" t="s">
        <v>170</v>
      </c>
      <c r="B97" s="66" t="s">
        <v>166</v>
      </c>
      <c r="C97" s="66" t="s">
        <v>559</v>
      </c>
      <c r="D97" s="66" t="s">
        <v>319</v>
      </c>
      <c r="E97" s="192" t="s">
        <v>149</v>
      </c>
      <c r="F97" s="240">
        <v>40000</v>
      </c>
    </row>
    <row r="98" spans="1:6" ht="33.75" customHeight="1">
      <c r="A98" s="66" t="s">
        <v>170</v>
      </c>
      <c r="B98" s="66" t="s">
        <v>166</v>
      </c>
      <c r="C98" s="66" t="s">
        <v>576</v>
      </c>
      <c r="D98" s="66" t="s">
        <v>168</v>
      </c>
      <c r="E98" s="192" t="s">
        <v>577</v>
      </c>
      <c r="F98" s="240">
        <f>F99</f>
        <v>450000</v>
      </c>
    </row>
    <row r="99" spans="1:6" ht="38.25" customHeight="1">
      <c r="A99" s="66" t="s">
        <v>170</v>
      </c>
      <c r="B99" s="66" t="s">
        <v>166</v>
      </c>
      <c r="C99" s="66" t="s">
        <v>576</v>
      </c>
      <c r="D99" s="66" t="s">
        <v>319</v>
      </c>
      <c r="E99" s="192" t="s">
        <v>149</v>
      </c>
      <c r="F99" s="240">
        <v>450000</v>
      </c>
    </row>
    <row r="100" spans="1:6" ht="32.25" customHeight="1">
      <c r="A100" s="66" t="s">
        <v>170</v>
      </c>
      <c r="B100" s="66" t="s">
        <v>166</v>
      </c>
      <c r="C100" s="66" t="s">
        <v>434</v>
      </c>
      <c r="D100" s="66" t="s">
        <v>168</v>
      </c>
      <c r="E100" s="240" t="s">
        <v>435</v>
      </c>
      <c r="F100" s="240">
        <f>F101</f>
        <v>500</v>
      </c>
    </row>
    <row r="101" spans="1:6" ht="30.75" customHeight="1">
      <c r="A101" s="66" t="s">
        <v>170</v>
      </c>
      <c r="B101" s="66" t="s">
        <v>166</v>
      </c>
      <c r="C101" s="66" t="s">
        <v>434</v>
      </c>
      <c r="D101" s="66" t="s">
        <v>319</v>
      </c>
      <c r="E101" s="192" t="s">
        <v>149</v>
      </c>
      <c r="F101" s="240">
        <v>500</v>
      </c>
    </row>
    <row r="102" spans="1:6" ht="53.25" customHeight="1">
      <c r="A102" s="66" t="s">
        <v>170</v>
      </c>
      <c r="B102" s="66" t="s">
        <v>166</v>
      </c>
      <c r="C102" s="66" t="s">
        <v>185</v>
      </c>
      <c r="D102" s="66" t="s">
        <v>168</v>
      </c>
      <c r="E102" s="240" t="s">
        <v>290</v>
      </c>
      <c r="F102" s="240">
        <f>F103</f>
        <v>531029.48</v>
      </c>
    </row>
    <row r="103" spans="1:6" ht="18.75" customHeight="1">
      <c r="A103" s="66" t="s">
        <v>170</v>
      </c>
      <c r="B103" s="66" t="s">
        <v>166</v>
      </c>
      <c r="C103" s="66" t="s">
        <v>189</v>
      </c>
      <c r="D103" s="66" t="s">
        <v>168</v>
      </c>
      <c r="E103" s="240" t="s">
        <v>155</v>
      </c>
      <c r="F103" s="240">
        <f>F104+F106</f>
        <v>531029.48</v>
      </c>
    </row>
    <row r="104" spans="1:6" ht="66" customHeight="1">
      <c r="A104" s="66" t="s">
        <v>170</v>
      </c>
      <c r="B104" s="66" t="s">
        <v>166</v>
      </c>
      <c r="C104" s="66" t="s">
        <v>194</v>
      </c>
      <c r="D104" s="66" t="s">
        <v>168</v>
      </c>
      <c r="E104" s="240" t="s">
        <v>305</v>
      </c>
      <c r="F104" s="240">
        <f>F105</f>
        <v>2829.48</v>
      </c>
    </row>
    <row r="105" spans="1:6" ht="56.25" customHeight="1">
      <c r="A105" s="66" t="s">
        <v>170</v>
      </c>
      <c r="B105" s="66" t="s">
        <v>166</v>
      </c>
      <c r="C105" s="66" t="s">
        <v>194</v>
      </c>
      <c r="D105" s="66" t="s">
        <v>27</v>
      </c>
      <c r="E105" s="240" t="s">
        <v>306</v>
      </c>
      <c r="F105" s="240">
        <v>2829.48</v>
      </c>
    </row>
    <row r="106" spans="1:6" ht="23.25" customHeight="1">
      <c r="A106" s="66" t="s">
        <v>170</v>
      </c>
      <c r="B106" s="66" t="s">
        <v>166</v>
      </c>
      <c r="C106" s="66" t="s">
        <v>378</v>
      </c>
      <c r="D106" s="66" t="s">
        <v>168</v>
      </c>
      <c r="E106" s="240" t="s">
        <v>379</v>
      </c>
      <c r="F106" s="240">
        <f>F107+F108</f>
        <v>528200</v>
      </c>
    </row>
    <row r="107" spans="1:6" ht="35.25" customHeight="1">
      <c r="A107" s="66" t="s">
        <v>170</v>
      </c>
      <c r="B107" s="66" t="s">
        <v>166</v>
      </c>
      <c r="C107" s="66" t="s">
        <v>378</v>
      </c>
      <c r="D107" s="66" t="s">
        <v>319</v>
      </c>
      <c r="E107" s="240" t="s">
        <v>149</v>
      </c>
      <c r="F107" s="240">
        <v>478200</v>
      </c>
    </row>
    <row r="108" spans="1:6" ht="15.75" customHeight="1">
      <c r="A108" s="66" t="s">
        <v>170</v>
      </c>
      <c r="B108" s="66" t="s">
        <v>166</v>
      </c>
      <c r="C108" s="66" t="s">
        <v>378</v>
      </c>
      <c r="D108" s="66" t="s">
        <v>452</v>
      </c>
      <c r="E108" s="240" t="s">
        <v>453</v>
      </c>
      <c r="F108" s="240">
        <v>50000</v>
      </c>
    </row>
    <row r="109" spans="1:6" ht="19.5" customHeight="1">
      <c r="A109" s="71" t="s">
        <v>170</v>
      </c>
      <c r="B109" s="71" t="s">
        <v>167</v>
      </c>
      <c r="C109" s="71" t="s">
        <v>179</v>
      </c>
      <c r="D109" s="71" t="s">
        <v>168</v>
      </c>
      <c r="E109" s="239" t="s">
        <v>157</v>
      </c>
      <c r="F109" s="239">
        <f>F114+F118+F110</f>
        <v>783646.26</v>
      </c>
    </row>
    <row r="110" spans="1:6" ht="53.25" customHeight="1">
      <c r="A110" s="66" t="s">
        <v>170</v>
      </c>
      <c r="B110" s="66" t="s">
        <v>167</v>
      </c>
      <c r="C110" s="66" t="s">
        <v>491</v>
      </c>
      <c r="D110" s="66" t="s">
        <v>168</v>
      </c>
      <c r="E110" s="219" t="s">
        <v>565</v>
      </c>
      <c r="F110" s="240">
        <f>F111</f>
        <v>12144.65</v>
      </c>
    </row>
    <row r="111" spans="1:6" ht="21.75" customHeight="1">
      <c r="A111" s="66" t="s">
        <v>170</v>
      </c>
      <c r="B111" s="66" t="s">
        <v>167</v>
      </c>
      <c r="C111" s="66" t="s">
        <v>494</v>
      </c>
      <c r="D111" s="66" t="s">
        <v>168</v>
      </c>
      <c r="E111" s="219" t="s">
        <v>492</v>
      </c>
      <c r="F111" s="240">
        <f>F112</f>
        <v>12144.65</v>
      </c>
    </row>
    <row r="112" spans="1:6" ht="34.5" customHeight="1">
      <c r="A112" s="66" t="s">
        <v>170</v>
      </c>
      <c r="B112" s="66" t="s">
        <v>167</v>
      </c>
      <c r="C112" s="66" t="s">
        <v>495</v>
      </c>
      <c r="D112" s="66" t="s">
        <v>168</v>
      </c>
      <c r="E112" s="219" t="s">
        <v>493</v>
      </c>
      <c r="F112" s="240">
        <f>F113</f>
        <v>12144.65</v>
      </c>
    </row>
    <row r="113" spans="1:6" ht="34.5" customHeight="1">
      <c r="A113" s="66" t="s">
        <v>170</v>
      </c>
      <c r="B113" s="66" t="s">
        <v>167</v>
      </c>
      <c r="C113" s="66" t="s">
        <v>495</v>
      </c>
      <c r="D113" s="66" t="s">
        <v>319</v>
      </c>
      <c r="E113" s="240" t="s">
        <v>149</v>
      </c>
      <c r="F113" s="240">
        <v>12144.65</v>
      </c>
    </row>
    <row r="114" spans="1:6" ht="49.5" customHeight="1">
      <c r="A114" s="66" t="s">
        <v>170</v>
      </c>
      <c r="B114" s="66" t="s">
        <v>167</v>
      </c>
      <c r="C114" s="66" t="s">
        <v>188</v>
      </c>
      <c r="D114" s="66" t="s">
        <v>168</v>
      </c>
      <c r="E114" s="219" t="s">
        <v>566</v>
      </c>
      <c r="F114" s="240">
        <f>F116</f>
        <v>12000</v>
      </c>
    </row>
    <row r="115" spans="1:6" ht="22.5" customHeight="1">
      <c r="A115" s="66" t="s">
        <v>170</v>
      </c>
      <c r="B115" s="66" t="s">
        <v>167</v>
      </c>
      <c r="C115" s="66" t="s">
        <v>365</v>
      </c>
      <c r="D115" s="66" t="s">
        <v>168</v>
      </c>
      <c r="E115" s="240" t="s">
        <v>366</v>
      </c>
      <c r="F115" s="240">
        <f>F116</f>
        <v>12000</v>
      </c>
    </row>
    <row r="116" spans="1:6" ht="38.25" customHeight="1">
      <c r="A116" s="244" t="s">
        <v>170</v>
      </c>
      <c r="B116" s="244" t="s">
        <v>167</v>
      </c>
      <c r="C116" s="66" t="s">
        <v>364</v>
      </c>
      <c r="D116" s="244" t="s">
        <v>168</v>
      </c>
      <c r="E116" s="240" t="s">
        <v>303</v>
      </c>
      <c r="F116" s="240">
        <f>F117</f>
        <v>12000</v>
      </c>
    </row>
    <row r="117" spans="1:6" ht="30" customHeight="1">
      <c r="A117" s="244" t="s">
        <v>170</v>
      </c>
      <c r="B117" s="244" t="s">
        <v>167</v>
      </c>
      <c r="C117" s="66" t="s">
        <v>364</v>
      </c>
      <c r="D117" s="244" t="s">
        <v>319</v>
      </c>
      <c r="E117" s="240" t="s">
        <v>149</v>
      </c>
      <c r="F117" s="240">
        <v>12000</v>
      </c>
    </row>
    <row r="118" spans="1:6" ht="58.5" customHeight="1">
      <c r="A118" s="66" t="s">
        <v>170</v>
      </c>
      <c r="B118" s="66" t="s">
        <v>167</v>
      </c>
      <c r="C118" s="66" t="s">
        <v>185</v>
      </c>
      <c r="D118" s="66" t="s">
        <v>168</v>
      </c>
      <c r="E118" s="240" t="s">
        <v>290</v>
      </c>
      <c r="F118" s="240">
        <f>F119</f>
        <v>759501.61</v>
      </c>
    </row>
    <row r="119" spans="1:6" ht="18.75" customHeight="1">
      <c r="A119" s="66" t="s">
        <v>170</v>
      </c>
      <c r="B119" s="66" t="s">
        <v>167</v>
      </c>
      <c r="C119" s="66" t="s">
        <v>190</v>
      </c>
      <c r="D119" s="66" t="s">
        <v>168</v>
      </c>
      <c r="E119" s="240" t="s">
        <v>156</v>
      </c>
      <c r="F119" s="240">
        <f>F120</f>
        <v>759501.61</v>
      </c>
    </row>
    <row r="120" spans="1:6" ht="18" customHeight="1">
      <c r="A120" s="66" t="s">
        <v>170</v>
      </c>
      <c r="B120" s="66" t="s">
        <v>167</v>
      </c>
      <c r="C120" s="66" t="s">
        <v>197</v>
      </c>
      <c r="D120" s="66" t="s">
        <v>168</v>
      </c>
      <c r="E120" s="240" t="s">
        <v>157</v>
      </c>
      <c r="F120" s="240">
        <f>F121+F125+F123</f>
        <v>759501.61</v>
      </c>
    </row>
    <row r="121" spans="1:6" ht="15" customHeight="1">
      <c r="A121" s="66" t="s">
        <v>170</v>
      </c>
      <c r="B121" s="66" t="s">
        <v>167</v>
      </c>
      <c r="C121" s="66" t="s">
        <v>196</v>
      </c>
      <c r="D121" s="66" t="s">
        <v>168</v>
      </c>
      <c r="E121" s="240" t="s">
        <v>307</v>
      </c>
      <c r="F121" s="240">
        <f>F122</f>
        <v>212041.53</v>
      </c>
    </row>
    <row r="122" spans="1:6" ht="39.75" customHeight="1">
      <c r="A122" s="66" t="s">
        <v>170</v>
      </c>
      <c r="B122" s="66" t="s">
        <v>167</v>
      </c>
      <c r="C122" s="66" t="s">
        <v>196</v>
      </c>
      <c r="D122" s="66" t="s">
        <v>319</v>
      </c>
      <c r="E122" s="240" t="s">
        <v>149</v>
      </c>
      <c r="F122" s="240">
        <v>212041.53</v>
      </c>
    </row>
    <row r="123" spans="1:6" ht="20.25" customHeight="1">
      <c r="A123" s="66" t="s">
        <v>170</v>
      </c>
      <c r="B123" s="66" t="s">
        <v>167</v>
      </c>
      <c r="C123" s="66" t="s">
        <v>367</v>
      </c>
      <c r="D123" s="66" t="s">
        <v>168</v>
      </c>
      <c r="E123" s="240" t="s">
        <v>368</v>
      </c>
      <c r="F123" s="240">
        <f>F124</f>
        <v>30000</v>
      </c>
    </row>
    <row r="124" spans="1:6" ht="43.5" customHeight="1">
      <c r="A124" s="66" t="s">
        <v>170</v>
      </c>
      <c r="B124" s="66" t="s">
        <v>167</v>
      </c>
      <c r="C124" s="66" t="s">
        <v>367</v>
      </c>
      <c r="D124" s="66" t="s">
        <v>319</v>
      </c>
      <c r="E124" s="240" t="s">
        <v>149</v>
      </c>
      <c r="F124" s="240">
        <v>30000</v>
      </c>
    </row>
    <row r="125" spans="1:6" ht="33" customHeight="1">
      <c r="A125" s="66" t="s">
        <v>170</v>
      </c>
      <c r="B125" s="66" t="s">
        <v>167</v>
      </c>
      <c r="C125" s="66" t="s">
        <v>195</v>
      </c>
      <c r="D125" s="66" t="s">
        <v>168</v>
      </c>
      <c r="E125" s="240" t="s">
        <v>158</v>
      </c>
      <c r="F125" s="240">
        <f>F126+F127</f>
        <v>517460.08</v>
      </c>
    </row>
    <row r="126" spans="1:6" ht="31.5" customHeight="1">
      <c r="A126" s="66" t="s">
        <v>170</v>
      </c>
      <c r="B126" s="66" t="s">
        <v>167</v>
      </c>
      <c r="C126" s="66" t="s">
        <v>195</v>
      </c>
      <c r="D126" s="66" t="s">
        <v>319</v>
      </c>
      <c r="E126" s="240" t="s">
        <v>149</v>
      </c>
      <c r="F126" s="240">
        <v>502460.08</v>
      </c>
    </row>
    <row r="127" spans="1:6" ht="18.75" customHeight="1">
      <c r="A127" s="66" t="s">
        <v>170</v>
      </c>
      <c r="B127" s="66" t="s">
        <v>167</v>
      </c>
      <c r="C127" s="66" t="s">
        <v>195</v>
      </c>
      <c r="D127" s="66" t="s">
        <v>320</v>
      </c>
      <c r="E127" s="240" t="s">
        <v>296</v>
      </c>
      <c r="F127" s="240">
        <v>15000</v>
      </c>
    </row>
    <row r="128" spans="1:6" ht="20.25" customHeight="1">
      <c r="A128" s="164" t="s">
        <v>171</v>
      </c>
      <c r="B128" s="164" t="s">
        <v>165</v>
      </c>
      <c r="C128" s="164" t="s">
        <v>179</v>
      </c>
      <c r="D128" s="164" t="s">
        <v>168</v>
      </c>
      <c r="E128" s="197" t="s">
        <v>159</v>
      </c>
      <c r="F128" s="197">
        <f>F129+F143</f>
        <v>4424647.470000001</v>
      </c>
    </row>
    <row r="129" spans="1:6" ht="19.5" customHeight="1">
      <c r="A129" s="66" t="s">
        <v>171</v>
      </c>
      <c r="B129" s="66" t="s">
        <v>164</v>
      </c>
      <c r="C129" s="66" t="s">
        <v>179</v>
      </c>
      <c r="D129" s="66" t="s">
        <v>168</v>
      </c>
      <c r="E129" s="239" t="s">
        <v>160</v>
      </c>
      <c r="F129" s="239">
        <f>F134+F130</f>
        <v>3423647.47</v>
      </c>
    </row>
    <row r="130" spans="1:6" ht="39.75" customHeight="1">
      <c r="A130" s="66" t="s">
        <v>171</v>
      </c>
      <c r="B130" s="66" t="s">
        <v>164</v>
      </c>
      <c r="C130" s="66" t="s">
        <v>578</v>
      </c>
      <c r="D130" s="66" t="s">
        <v>168</v>
      </c>
      <c r="E130" s="240" t="s">
        <v>579</v>
      </c>
      <c r="F130" s="240">
        <f>F131</f>
        <v>31114.4</v>
      </c>
    </row>
    <row r="131" spans="1:6" ht="30.75" customHeight="1">
      <c r="A131" s="66" t="s">
        <v>171</v>
      </c>
      <c r="B131" s="66" t="s">
        <v>164</v>
      </c>
      <c r="C131" s="66" t="s">
        <v>580</v>
      </c>
      <c r="D131" s="66" t="s">
        <v>168</v>
      </c>
      <c r="E131" s="240" t="s">
        <v>581</v>
      </c>
      <c r="F131" s="240">
        <f>F132</f>
        <v>31114.4</v>
      </c>
    </row>
    <row r="132" spans="1:6" ht="38.25" customHeight="1">
      <c r="A132" s="66" t="s">
        <v>171</v>
      </c>
      <c r="B132" s="66" t="s">
        <v>164</v>
      </c>
      <c r="C132" s="66" t="s">
        <v>582</v>
      </c>
      <c r="D132" s="66" t="s">
        <v>168</v>
      </c>
      <c r="E132" s="240" t="s">
        <v>583</v>
      </c>
      <c r="F132" s="240">
        <f>F133</f>
        <v>31114.4</v>
      </c>
    </row>
    <row r="133" spans="1:6" ht="19.5" customHeight="1">
      <c r="A133" s="66" t="s">
        <v>171</v>
      </c>
      <c r="B133" s="66" t="s">
        <v>164</v>
      </c>
      <c r="C133" s="66" t="s">
        <v>582</v>
      </c>
      <c r="D133" s="66" t="s">
        <v>320</v>
      </c>
      <c r="E133" s="240" t="s">
        <v>296</v>
      </c>
      <c r="F133" s="240">
        <v>31114.4</v>
      </c>
    </row>
    <row r="134" spans="1:6" ht="51.75" customHeight="1">
      <c r="A134" s="66" t="s">
        <v>171</v>
      </c>
      <c r="B134" s="66" t="s">
        <v>164</v>
      </c>
      <c r="C134" s="66" t="s">
        <v>185</v>
      </c>
      <c r="D134" s="66" t="s">
        <v>168</v>
      </c>
      <c r="E134" s="240" t="s">
        <v>290</v>
      </c>
      <c r="F134" s="240">
        <f>F135</f>
        <v>3392533.0700000003</v>
      </c>
    </row>
    <row r="135" spans="1:6" ht="46.5" customHeight="1">
      <c r="A135" s="66" t="s">
        <v>171</v>
      </c>
      <c r="B135" s="66" t="s">
        <v>164</v>
      </c>
      <c r="C135" s="66" t="s">
        <v>184</v>
      </c>
      <c r="D135" s="66" t="s">
        <v>168</v>
      </c>
      <c r="E135" s="240" t="s">
        <v>291</v>
      </c>
      <c r="F135" s="240">
        <f>F136+F141</f>
        <v>3392533.0700000003</v>
      </c>
    </row>
    <row r="136" spans="1:6" ht="36" customHeight="1">
      <c r="A136" s="66" t="s">
        <v>171</v>
      </c>
      <c r="B136" s="66" t="s">
        <v>164</v>
      </c>
      <c r="C136" s="66" t="s">
        <v>186</v>
      </c>
      <c r="D136" s="66" t="s">
        <v>168</v>
      </c>
      <c r="E136" s="240" t="s">
        <v>308</v>
      </c>
      <c r="F136" s="240">
        <f>F140+F138+F137+F139</f>
        <v>3375420.95</v>
      </c>
    </row>
    <row r="137" spans="1:6" ht="21" customHeight="1">
      <c r="A137" s="66" t="s">
        <v>171</v>
      </c>
      <c r="B137" s="66" t="s">
        <v>164</v>
      </c>
      <c r="C137" s="66" t="s">
        <v>186</v>
      </c>
      <c r="D137" s="66" t="s">
        <v>436</v>
      </c>
      <c r="E137" s="240" t="s">
        <v>438</v>
      </c>
      <c r="F137" s="240">
        <v>2209104.17</v>
      </c>
    </row>
    <row r="138" spans="1:6" ht="36.75" customHeight="1">
      <c r="A138" s="66" t="s">
        <v>171</v>
      </c>
      <c r="B138" s="66" t="s">
        <v>164</v>
      </c>
      <c r="C138" s="66" t="s">
        <v>186</v>
      </c>
      <c r="D138" s="66" t="s">
        <v>319</v>
      </c>
      <c r="E138" s="240" t="s">
        <v>149</v>
      </c>
      <c r="F138" s="240">
        <v>1128772.87</v>
      </c>
    </row>
    <row r="139" spans="1:6" ht="15" customHeight="1">
      <c r="A139" s="66" t="s">
        <v>171</v>
      </c>
      <c r="B139" s="66" t="s">
        <v>164</v>
      </c>
      <c r="C139" s="66" t="s">
        <v>186</v>
      </c>
      <c r="D139" s="66" t="s">
        <v>452</v>
      </c>
      <c r="E139" s="240" t="s">
        <v>453</v>
      </c>
      <c r="F139" s="240">
        <v>16533.18</v>
      </c>
    </row>
    <row r="140" spans="1:6" ht="21.75" customHeight="1">
      <c r="A140" s="66" t="s">
        <v>171</v>
      </c>
      <c r="B140" s="66" t="s">
        <v>164</v>
      </c>
      <c r="C140" s="66" t="s">
        <v>186</v>
      </c>
      <c r="D140" s="66" t="s">
        <v>320</v>
      </c>
      <c r="E140" s="240" t="s">
        <v>296</v>
      </c>
      <c r="F140" s="240">
        <v>21010.73</v>
      </c>
    </row>
    <row r="141" spans="1:6" ht="55.5" customHeight="1">
      <c r="A141" s="66" t="s">
        <v>171</v>
      </c>
      <c r="B141" s="66" t="s">
        <v>164</v>
      </c>
      <c r="C141" s="66" t="s">
        <v>554</v>
      </c>
      <c r="D141" s="66" t="s">
        <v>168</v>
      </c>
      <c r="E141" s="240" t="s">
        <v>555</v>
      </c>
      <c r="F141" s="240">
        <f>F142</f>
        <v>17112.12</v>
      </c>
    </row>
    <row r="142" spans="1:6" ht="42.75" customHeight="1">
      <c r="A142" s="66" t="s">
        <v>171</v>
      </c>
      <c r="B142" s="66" t="s">
        <v>164</v>
      </c>
      <c r="C142" s="66" t="s">
        <v>554</v>
      </c>
      <c r="D142" s="66" t="s">
        <v>319</v>
      </c>
      <c r="E142" s="240" t="s">
        <v>149</v>
      </c>
      <c r="F142" s="240">
        <v>17112.12</v>
      </c>
    </row>
    <row r="143" spans="1:6" ht="21" customHeight="1">
      <c r="A143" s="71" t="s">
        <v>171</v>
      </c>
      <c r="B143" s="71" t="s">
        <v>169</v>
      </c>
      <c r="C143" s="71" t="s">
        <v>179</v>
      </c>
      <c r="D143" s="71" t="s">
        <v>168</v>
      </c>
      <c r="E143" s="239" t="s">
        <v>309</v>
      </c>
      <c r="F143" s="239">
        <f>F144</f>
        <v>1001000</v>
      </c>
    </row>
    <row r="144" spans="1:6" ht="64.5" customHeight="1">
      <c r="A144" s="71" t="s">
        <v>171</v>
      </c>
      <c r="B144" s="71" t="s">
        <v>169</v>
      </c>
      <c r="C144" s="71" t="s">
        <v>185</v>
      </c>
      <c r="D144" s="71" t="s">
        <v>168</v>
      </c>
      <c r="E144" s="239" t="s">
        <v>290</v>
      </c>
      <c r="F144" s="239">
        <f>F145</f>
        <v>1001000</v>
      </c>
    </row>
    <row r="145" spans="1:6" ht="49.5" customHeight="1">
      <c r="A145" s="66" t="s">
        <v>171</v>
      </c>
      <c r="B145" s="66" t="s">
        <v>169</v>
      </c>
      <c r="C145" s="66" t="s">
        <v>184</v>
      </c>
      <c r="D145" s="66" t="s">
        <v>168</v>
      </c>
      <c r="E145" s="240" t="s">
        <v>291</v>
      </c>
      <c r="F145" s="240">
        <f>F146</f>
        <v>1001000</v>
      </c>
    </row>
    <row r="146" spans="1:6" ht="38.25" customHeight="1">
      <c r="A146" s="66" t="s">
        <v>171</v>
      </c>
      <c r="B146" s="66" t="s">
        <v>169</v>
      </c>
      <c r="C146" s="66" t="s">
        <v>369</v>
      </c>
      <c r="D146" s="66" t="s">
        <v>168</v>
      </c>
      <c r="E146" s="240" t="s">
        <v>370</v>
      </c>
      <c r="F146" s="240">
        <f>F147</f>
        <v>1001000</v>
      </c>
    </row>
    <row r="147" spans="1:6" ht="99" customHeight="1">
      <c r="A147" s="66" t="s">
        <v>171</v>
      </c>
      <c r="B147" s="66" t="s">
        <v>169</v>
      </c>
      <c r="C147" s="66" t="s">
        <v>183</v>
      </c>
      <c r="D147" s="66" t="s">
        <v>168</v>
      </c>
      <c r="E147" s="240" t="s">
        <v>310</v>
      </c>
      <c r="F147" s="240">
        <f>F148+F149</f>
        <v>1001000</v>
      </c>
    </row>
    <row r="148" spans="1:6" ht="35.25" customHeight="1">
      <c r="A148" s="66" t="s">
        <v>171</v>
      </c>
      <c r="B148" s="66" t="s">
        <v>169</v>
      </c>
      <c r="C148" s="66" t="s">
        <v>183</v>
      </c>
      <c r="D148" s="66" t="s">
        <v>318</v>
      </c>
      <c r="E148" s="240" t="s">
        <v>311</v>
      </c>
      <c r="F148" s="240">
        <v>986000</v>
      </c>
    </row>
    <row r="149" spans="1:6" ht="19.5" customHeight="1">
      <c r="A149" s="66" t="s">
        <v>171</v>
      </c>
      <c r="B149" s="66" t="s">
        <v>169</v>
      </c>
      <c r="C149" s="66" t="s">
        <v>183</v>
      </c>
      <c r="D149" s="66" t="s">
        <v>320</v>
      </c>
      <c r="E149" s="240" t="s">
        <v>296</v>
      </c>
      <c r="F149" s="240">
        <v>15000</v>
      </c>
    </row>
    <row r="150" spans="1:6" ht="21.75" customHeight="1">
      <c r="A150" s="164" t="s">
        <v>26</v>
      </c>
      <c r="B150" s="164" t="s">
        <v>165</v>
      </c>
      <c r="C150" s="164" t="s">
        <v>179</v>
      </c>
      <c r="D150" s="164" t="s">
        <v>168</v>
      </c>
      <c r="E150" s="197" t="s">
        <v>312</v>
      </c>
      <c r="F150" s="197">
        <f>F151+F157</f>
        <v>391811.6</v>
      </c>
    </row>
    <row r="151" spans="1:6" ht="16.5" customHeight="1">
      <c r="A151" s="66" t="s">
        <v>26</v>
      </c>
      <c r="B151" s="66" t="s">
        <v>164</v>
      </c>
      <c r="C151" s="66" t="s">
        <v>179</v>
      </c>
      <c r="D151" s="66" t="s">
        <v>168</v>
      </c>
      <c r="E151" s="245" t="s">
        <v>161</v>
      </c>
      <c r="F151" s="240">
        <f>F152</f>
        <v>246000</v>
      </c>
    </row>
    <row r="152" spans="1:6" ht="49.5" customHeight="1">
      <c r="A152" s="66" t="s">
        <v>26</v>
      </c>
      <c r="B152" s="66" t="s">
        <v>164</v>
      </c>
      <c r="C152" s="66" t="s">
        <v>180</v>
      </c>
      <c r="D152" s="66" t="s">
        <v>168</v>
      </c>
      <c r="E152" s="240" t="s">
        <v>567</v>
      </c>
      <c r="F152" s="240">
        <f>F153</f>
        <v>246000</v>
      </c>
    </row>
    <row r="153" spans="1:6" ht="31.5" customHeight="1">
      <c r="A153" s="66" t="s">
        <v>26</v>
      </c>
      <c r="B153" s="66" t="s">
        <v>164</v>
      </c>
      <c r="C153" s="66" t="s">
        <v>181</v>
      </c>
      <c r="D153" s="66" t="s">
        <v>168</v>
      </c>
      <c r="E153" s="240" t="s">
        <v>182</v>
      </c>
      <c r="F153" s="240">
        <f>F154</f>
        <v>246000</v>
      </c>
    </row>
    <row r="154" spans="1:6" ht="36" customHeight="1">
      <c r="A154" s="66" t="s">
        <v>26</v>
      </c>
      <c r="B154" s="66" t="s">
        <v>164</v>
      </c>
      <c r="C154" s="66" t="s">
        <v>313</v>
      </c>
      <c r="D154" s="66" t="s">
        <v>168</v>
      </c>
      <c r="E154" s="240" t="s">
        <v>162</v>
      </c>
      <c r="F154" s="240">
        <f>F155</f>
        <v>246000</v>
      </c>
    </row>
    <row r="155" spans="1:6" ht="30.75" customHeight="1">
      <c r="A155" s="66" t="s">
        <v>26</v>
      </c>
      <c r="B155" s="66" t="s">
        <v>164</v>
      </c>
      <c r="C155" s="66" t="s">
        <v>314</v>
      </c>
      <c r="D155" s="66" t="s">
        <v>168</v>
      </c>
      <c r="E155" s="240" t="s">
        <v>315</v>
      </c>
      <c r="F155" s="240">
        <f>F156</f>
        <v>246000</v>
      </c>
    </row>
    <row r="156" spans="1:6" ht="30.75" customHeight="1">
      <c r="A156" s="66" t="s">
        <v>26</v>
      </c>
      <c r="B156" s="66" t="s">
        <v>164</v>
      </c>
      <c r="C156" s="66" t="s">
        <v>314</v>
      </c>
      <c r="D156" s="66" t="s">
        <v>324</v>
      </c>
      <c r="E156" s="240" t="s">
        <v>163</v>
      </c>
      <c r="F156" s="240">
        <v>246000</v>
      </c>
    </row>
    <row r="157" spans="1:6" ht="18.75" customHeight="1">
      <c r="A157" s="66" t="s">
        <v>26</v>
      </c>
      <c r="B157" s="66" t="s">
        <v>167</v>
      </c>
      <c r="C157" s="66" t="s">
        <v>179</v>
      </c>
      <c r="D157" s="66" t="s">
        <v>168</v>
      </c>
      <c r="E157" s="240" t="s">
        <v>316</v>
      </c>
      <c r="F157" s="240">
        <f>F158+F163</f>
        <v>145811.6</v>
      </c>
    </row>
    <row r="158" spans="1:6" ht="48" customHeight="1">
      <c r="A158" s="66" t="s">
        <v>26</v>
      </c>
      <c r="B158" s="66" t="s">
        <v>167</v>
      </c>
      <c r="C158" s="66" t="s">
        <v>180</v>
      </c>
      <c r="D158" s="66" t="s">
        <v>168</v>
      </c>
      <c r="E158" s="240" t="s">
        <v>567</v>
      </c>
      <c r="F158" s="240">
        <f>F159</f>
        <v>10000</v>
      </c>
    </row>
    <row r="159" spans="1:6" ht="32.25" customHeight="1">
      <c r="A159" s="66" t="s">
        <v>26</v>
      </c>
      <c r="B159" s="66" t="s">
        <v>167</v>
      </c>
      <c r="C159" s="66" t="s">
        <v>181</v>
      </c>
      <c r="D159" s="66" t="s">
        <v>168</v>
      </c>
      <c r="E159" s="240" t="s">
        <v>182</v>
      </c>
      <c r="F159" s="240">
        <f>F160</f>
        <v>10000</v>
      </c>
    </row>
    <row r="160" spans="1:6" ht="31.5" customHeight="1">
      <c r="A160" s="66" t="s">
        <v>26</v>
      </c>
      <c r="B160" s="66" t="s">
        <v>167</v>
      </c>
      <c r="C160" s="66" t="s">
        <v>313</v>
      </c>
      <c r="D160" s="66" t="s">
        <v>168</v>
      </c>
      <c r="E160" s="240" t="s">
        <v>162</v>
      </c>
      <c r="F160" s="240">
        <f>F161</f>
        <v>10000</v>
      </c>
    </row>
    <row r="161" spans="1:6" ht="39.75" customHeight="1">
      <c r="A161" s="66" t="s">
        <v>26</v>
      </c>
      <c r="B161" s="66" t="s">
        <v>167</v>
      </c>
      <c r="C161" s="66" t="s">
        <v>314</v>
      </c>
      <c r="D161" s="66" t="s">
        <v>168</v>
      </c>
      <c r="E161" s="240" t="s">
        <v>317</v>
      </c>
      <c r="F161" s="240">
        <f>F162</f>
        <v>10000</v>
      </c>
    </row>
    <row r="162" spans="1:6" ht="30.75" customHeight="1">
      <c r="A162" s="66" t="s">
        <v>26</v>
      </c>
      <c r="B162" s="66" t="s">
        <v>167</v>
      </c>
      <c r="C162" s="66" t="s">
        <v>314</v>
      </c>
      <c r="D162" s="66" t="s">
        <v>324</v>
      </c>
      <c r="E162" s="240" t="s">
        <v>163</v>
      </c>
      <c r="F162" s="240">
        <v>10000</v>
      </c>
    </row>
    <row r="163" spans="1:6" ht="52.5" customHeight="1">
      <c r="A163" s="66" t="s">
        <v>26</v>
      </c>
      <c r="B163" s="66" t="s">
        <v>167</v>
      </c>
      <c r="C163" s="66" t="s">
        <v>397</v>
      </c>
      <c r="D163" s="66" t="s">
        <v>168</v>
      </c>
      <c r="E163" s="192" t="s">
        <v>398</v>
      </c>
      <c r="F163" s="240">
        <f>F164</f>
        <v>135811.6</v>
      </c>
    </row>
    <row r="164" spans="1:6" ht="57" customHeight="1">
      <c r="A164" s="66" t="s">
        <v>26</v>
      </c>
      <c r="B164" s="66" t="s">
        <v>167</v>
      </c>
      <c r="C164" s="66" t="s">
        <v>184</v>
      </c>
      <c r="D164" s="66" t="s">
        <v>168</v>
      </c>
      <c r="E164" s="192" t="s">
        <v>399</v>
      </c>
      <c r="F164" s="240">
        <f>F165</f>
        <v>135811.6</v>
      </c>
    </row>
    <row r="165" spans="1:6" ht="69" customHeight="1">
      <c r="A165" s="66" t="s">
        <v>26</v>
      </c>
      <c r="B165" s="66" t="s">
        <v>167</v>
      </c>
      <c r="C165" s="66" t="s">
        <v>400</v>
      </c>
      <c r="D165" s="66" t="s">
        <v>168</v>
      </c>
      <c r="E165" s="219" t="s">
        <v>401</v>
      </c>
      <c r="F165" s="240">
        <f>F166</f>
        <v>135811.6</v>
      </c>
    </row>
    <row r="166" spans="1:6" ht="21" customHeight="1">
      <c r="A166" s="66" t="s">
        <v>26</v>
      </c>
      <c r="B166" s="66" t="s">
        <v>167</v>
      </c>
      <c r="C166" s="66" t="s">
        <v>400</v>
      </c>
      <c r="D166" s="66" t="s">
        <v>436</v>
      </c>
      <c r="E166" s="240" t="s">
        <v>437</v>
      </c>
      <c r="F166" s="240">
        <v>135811.6</v>
      </c>
    </row>
    <row r="167" spans="1:6" ht="21" customHeight="1">
      <c r="A167" s="255" t="s">
        <v>28</v>
      </c>
      <c r="B167" s="255" t="s">
        <v>165</v>
      </c>
      <c r="C167" s="255" t="s">
        <v>179</v>
      </c>
      <c r="D167" s="255" t="s">
        <v>168</v>
      </c>
      <c r="E167" s="256" t="s">
        <v>584</v>
      </c>
      <c r="F167" s="257">
        <f>F168</f>
        <v>50000</v>
      </c>
    </row>
    <row r="168" spans="1:6" ht="21" customHeight="1">
      <c r="A168" s="66" t="s">
        <v>28</v>
      </c>
      <c r="B168" s="66" t="s">
        <v>164</v>
      </c>
      <c r="C168" s="66" t="s">
        <v>179</v>
      </c>
      <c r="D168" s="66" t="s">
        <v>168</v>
      </c>
      <c r="E168" s="192" t="s">
        <v>584</v>
      </c>
      <c r="F168" s="258">
        <f>F169</f>
        <v>50000</v>
      </c>
    </row>
    <row r="169" spans="1:6" ht="40.5" customHeight="1">
      <c r="A169" s="66" t="s">
        <v>28</v>
      </c>
      <c r="B169" s="66" t="s">
        <v>164</v>
      </c>
      <c r="C169" s="66" t="s">
        <v>586</v>
      </c>
      <c r="D169" s="66" t="s">
        <v>168</v>
      </c>
      <c r="E169" s="240" t="s">
        <v>585</v>
      </c>
      <c r="F169" s="259">
        <f>F170</f>
        <v>50000</v>
      </c>
    </row>
    <row r="170" spans="1:6" ht="42.75" customHeight="1">
      <c r="A170" s="66" t="s">
        <v>28</v>
      </c>
      <c r="B170" s="66" t="s">
        <v>164</v>
      </c>
      <c r="C170" s="66" t="s">
        <v>587</v>
      </c>
      <c r="D170" s="66" t="s">
        <v>168</v>
      </c>
      <c r="E170" s="240" t="s">
        <v>588</v>
      </c>
      <c r="F170" s="259">
        <f>F171</f>
        <v>50000</v>
      </c>
    </row>
    <row r="171" spans="1:6" ht="39.75" customHeight="1">
      <c r="A171" s="66" t="s">
        <v>28</v>
      </c>
      <c r="B171" s="66" t="s">
        <v>164</v>
      </c>
      <c r="C171" s="66" t="s">
        <v>589</v>
      </c>
      <c r="D171" s="66" t="s">
        <v>168</v>
      </c>
      <c r="E171" s="240" t="s">
        <v>590</v>
      </c>
      <c r="F171" s="259">
        <f>F172</f>
        <v>50000</v>
      </c>
    </row>
    <row r="172" spans="1:6" ht="21" customHeight="1">
      <c r="A172" s="66" t="s">
        <v>28</v>
      </c>
      <c r="B172" s="66" t="s">
        <v>164</v>
      </c>
      <c r="C172" s="66" t="s">
        <v>589</v>
      </c>
      <c r="D172" s="66" t="s">
        <v>591</v>
      </c>
      <c r="E172" s="240" t="s">
        <v>592</v>
      </c>
      <c r="F172" s="259">
        <v>50000</v>
      </c>
    </row>
    <row r="173" spans="1:6" ht="15.75" customHeight="1">
      <c r="A173" s="116"/>
      <c r="B173" s="116"/>
      <c r="C173" s="116"/>
      <c r="D173" s="116"/>
      <c r="E173" s="116" t="s">
        <v>33</v>
      </c>
      <c r="F173" s="246">
        <f>F150+F128+F87+F66+F48+F9+F41+F167</f>
        <v>16188303.600000001</v>
      </c>
    </row>
  </sheetData>
  <sheetProtection/>
  <mergeCells count="3">
    <mergeCell ref="A4:F4"/>
    <mergeCell ref="A1:F1"/>
    <mergeCell ref="E2:F2"/>
  </mergeCells>
  <printOptions/>
  <pageMargins left="0.42" right="0.32" top="0.4" bottom="0.39" header="0.26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2022-05-25T03:53:58Z</dcterms:modified>
  <cp:category/>
  <cp:version/>
  <cp:contentType/>
  <cp:contentStatus/>
</cp:coreProperties>
</file>