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2310" windowWidth="15120" windowHeight="8010" tabRatio="973" firstSheet="1" activeTab="3"/>
  </bookViews>
  <sheets>
    <sheet name="общ." sheetId="1" state="hidden" r:id="rId1"/>
    <sheet name="ист.23г" sheetId="2" r:id="rId2"/>
    <sheet name="ист.24-25г (2)" sheetId="3" r:id="rId3"/>
    <sheet name="Гл адм.дох." sheetId="4" r:id="rId4"/>
    <sheet name="Гл.адм.диф." sheetId="5" r:id="rId5"/>
    <sheet name="Дох,23г" sheetId="6" r:id="rId6"/>
    <sheet name="Дох,24,25г" sheetId="7" r:id="rId7"/>
    <sheet name="Гл.распор." sheetId="8" r:id="rId8"/>
    <sheet name="расход,23г" sheetId="9" r:id="rId9"/>
    <sheet name="расход,24,25г" sheetId="10" r:id="rId10"/>
    <sheet name="Вед.стр.23г" sheetId="11" r:id="rId11"/>
    <sheet name="Вед.стр.24,25г" sheetId="12" r:id="rId12"/>
    <sheet name="МП,23г" sheetId="13" r:id="rId13"/>
    <sheet name="МП,24,25" sheetId="14" r:id="rId14"/>
    <sheet name="КР,23-25г" sheetId="15" state="hidden" r:id="rId15"/>
    <sheet name="Налоги" sheetId="16" r:id="rId16"/>
  </sheets>
  <definedNames>
    <definedName name="_xlnm.Print_Area" localSheetId="10">'Вед.стр.23г'!$A$1:$G$132</definedName>
    <definedName name="_xlnm.Print_Area" localSheetId="3">'Гл адм.дох.'!$A$1:$C$39</definedName>
    <definedName name="_xlnm.Print_Area" localSheetId="12">'МП,23г'!$A$1:$G$51</definedName>
    <definedName name="_xlnm.Print_Area" localSheetId="13">'МП,24,25'!$A$1:$H$34</definedName>
    <definedName name="_xlnm.Print_Area" localSheetId="0">'общ.'!$A$1:$G$31</definedName>
    <definedName name="_xlnm.Print_Area" localSheetId="8">'расход,23г'!$A$1:$F$139</definedName>
    <definedName name="_xlnm.Print_Area" localSheetId="9">'расход,24,25г'!$A$1:$G$114</definedName>
  </definedNames>
  <calcPr fullCalcOnLoad="1"/>
</workbook>
</file>

<file path=xl/sharedStrings.xml><?xml version="1.0" encoding="utf-8"?>
<sst xmlns="http://schemas.openxmlformats.org/spreadsheetml/2006/main" count="3484" uniqueCount="568">
  <si>
    <t>1 03 02230 01 0000 110</t>
  </si>
  <si>
    <t>1 03 02240 01 0000 110</t>
  </si>
  <si>
    <t>1 03 02250 01 0000 110</t>
  </si>
  <si>
    <t>1 03 00000 00 0000 000</t>
  </si>
  <si>
    <t>НАЛОГИ НА ТОВАРЫ (РАБОТЫ, УСЛУГИ), РЕАЛИЗУЕМЫЕ НА ТЕРРИТОРИИ РОССИЙСКОЙ ФЕДЕРАЦИИ</t>
  </si>
  <si>
    <t>Дорожный фонд</t>
  </si>
  <si>
    <t>40 1 00 20140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</si>
  <si>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</si>
  <si>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лиц, обладающих земельным участком, расположенным в границах сельских поселений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</si>
  <si>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</si>
  <si>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</si>
  <si>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</si>
  <si>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Наименование целевых  программ</t>
  </si>
  <si>
    <t>Рз</t>
  </si>
  <si>
    <t>Код главы</t>
  </si>
  <si>
    <t>№п/п</t>
  </si>
  <si>
    <t>Наименование объектов</t>
  </si>
  <si>
    <t>1.</t>
  </si>
  <si>
    <t>1.1.</t>
  </si>
  <si>
    <t>ИТОГО:</t>
  </si>
  <si>
    <t>1 09 00000 00 0000 000</t>
  </si>
  <si>
    <t>Задолженность и перерасчеты по отмеренным налогам, сборам и иным обязательным платежам</t>
  </si>
  <si>
    <t>Налоги на имущество</t>
  </si>
  <si>
    <t>Земельный налог (по обязательствам,     возникшим до1января 2006года) мобилизуемый на территориях поселений</t>
  </si>
  <si>
    <t xml:space="preserve">Общегосударственные вопросы </t>
  </si>
  <si>
    <t>13</t>
  </si>
  <si>
    <t>10</t>
  </si>
  <si>
    <t>11</t>
  </si>
  <si>
    <t>1 06 06033 10 0000 110</t>
  </si>
  <si>
    <t>1 06 06030 00 0000 110</t>
  </si>
  <si>
    <t>1 06 06043 10 0000 110</t>
  </si>
  <si>
    <t>1 06 06040 00 0000 110</t>
  </si>
  <si>
    <t>Всего:</t>
  </si>
  <si>
    <t>РОССИЙСКАЯ  ФЕДЕРАЦИЯ</t>
  </si>
  <si>
    <t>РЕСПУБЛИКА  ХАКАСИЯ</t>
  </si>
  <si>
    <t>Р Е Ш Е Н И Е</t>
  </si>
  <si>
    <t>РЕШИЛ:</t>
  </si>
  <si>
    <t>-</t>
  </si>
  <si>
    <t>Код бюджетной  классификации</t>
  </si>
  <si>
    <t xml:space="preserve">                           Вид источников</t>
  </si>
  <si>
    <t xml:space="preserve">  Сумма</t>
  </si>
  <si>
    <t xml:space="preserve">011 01 00 00 00 00 0000 000 </t>
  </si>
  <si>
    <t xml:space="preserve">Источники внутреннего финансирования дефицитов бюджетов </t>
  </si>
  <si>
    <t xml:space="preserve">011 01 02 00 00 00 0000 000 </t>
  </si>
  <si>
    <t>Кредиты кредитных организаций в валюте Российской Федерации</t>
  </si>
  <si>
    <t>011 01 02 00 00 00 0000 700</t>
  </si>
  <si>
    <t>Получение кредитов от кредитных организаций в валюте Российской Федерации</t>
  </si>
  <si>
    <t>011 01 02 00 00 10 0000 710</t>
  </si>
  <si>
    <t>Получение кредитов от кредитных организаций бюджетами поселений  в валюте Российской Федерации</t>
  </si>
  <si>
    <t xml:space="preserve">011 01 02 00 00 00 0000 800     </t>
  </si>
  <si>
    <t>Погашение кредитов, представленных кредитными организациями в валюте Российской Федерации</t>
  </si>
  <si>
    <t>011 01 02 00 00 10 0000 810</t>
  </si>
  <si>
    <t>Погашение кредитов, полученных от  кредитных организаций  бюджетами поселений в валюте Российской Федерации</t>
  </si>
  <si>
    <t xml:space="preserve">011 01 03 01 00 00 0000 000 </t>
  </si>
  <si>
    <t xml:space="preserve">Бюджетные кредиты от других бюджетов бюджетной системы Российской Федерации </t>
  </si>
  <si>
    <t>011 01 03 01 00 00 0000 700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</si>
  <si>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</si>
  <si>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011 01 03 01 00 10 0000 710</t>
  </si>
  <si>
    <t>Получение  кредитов от других бюджетов  бюджетной системы Российской Федерации бюджетами поселений  в валюте Российской Федерации</t>
  </si>
  <si>
    <t>011 01 03 01 00 00 0000 800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</si>
  <si>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</si>
  <si>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011 01 03 01 00 10 0000 810</t>
  </si>
  <si>
    <t>Погашение бюджетами поселений  кредитов от других бюджетов бюджетной системы Российской Федерации в валюте Российской Федерации</t>
  </si>
  <si>
    <t>011 01 05 00 00 00 0000 000</t>
  </si>
  <si>
    <t>Изменение остатков средств на счетах по учету средств бюджета</t>
  </si>
  <si>
    <t>011 01 05 00 00 00 0000 500</t>
  </si>
  <si>
    <t xml:space="preserve">Увеличение остатков средств бюджетов      </t>
  </si>
  <si>
    <t>011 01 05 02 00 00 0000 500</t>
  </si>
  <si>
    <t xml:space="preserve">Увеличение прочих остатков средств бюджетов      </t>
  </si>
  <si>
    <t>011 01 05 02 01 00 0000 510</t>
  </si>
  <si>
    <t xml:space="preserve">Увеличение прочих остатков денежных средств      бюджетов </t>
  </si>
  <si>
    <t>011 01 05 02 01 10 0000 510</t>
  </si>
  <si>
    <t xml:space="preserve">Увеличение прочих остатков денежных  средств бюджетов поселений     </t>
  </si>
  <si>
    <t>011 01 05 00 00 00 0000 600</t>
  </si>
  <si>
    <t xml:space="preserve">Уменьшение остатков средств бюджетов      </t>
  </si>
  <si>
    <t>011 01 05 02 00 00 0000 600</t>
  </si>
  <si>
    <t xml:space="preserve">Уменьшение прочих остатков средств бюджетов      </t>
  </si>
  <si>
    <t>011 01 05 02 01 00 0000 610</t>
  </si>
  <si>
    <t xml:space="preserve">Уменьшение прочих остатков денежных средств   бюджетов    </t>
  </si>
  <si>
    <t>011 01 05 02 01 10 0000 610</t>
  </si>
  <si>
    <t xml:space="preserve">Уменьшение прочих остатков денежных средств бюджетов поселений      </t>
  </si>
  <si>
    <t>Итого источников  финансирования дефицита</t>
  </si>
  <si>
    <t>Админи</t>
  </si>
  <si>
    <t>стратора</t>
  </si>
  <si>
    <t>доходов</t>
  </si>
  <si>
    <t>1 11 05035 10 0000 120</t>
  </si>
  <si>
    <t>1 13 02995 10 0000 130</t>
  </si>
  <si>
    <t>1 14 02052 10 0000 410</t>
  </si>
  <si>
    <t>1 14 02052 10 0000 440</t>
  </si>
  <si>
    <t>1 14 02053 10 0000 410</t>
  </si>
  <si>
    <t>1 14 02053 10 0000 440</t>
  </si>
  <si>
    <t>1 17 01050 10 0000 180</t>
  </si>
  <si>
    <t>1 17 05050 10 0000 180</t>
  </si>
  <si>
    <t>Код бюджетной классификации Российской Федерации</t>
  </si>
  <si>
    <t>Перечень</t>
  </si>
  <si>
    <t>01 00 00 00 00 0000 000</t>
  </si>
  <si>
    <t>01 02 00 00 00 0000 000</t>
  </si>
  <si>
    <t>01 02 00 00 00 0000 700</t>
  </si>
  <si>
    <t>01 02 00 00 10 0000 710</t>
  </si>
  <si>
    <t>01 02 00 00 00 0000 800</t>
  </si>
  <si>
    <t>01 02 00 00 10 0000 810</t>
  </si>
  <si>
    <t>01 03 01 00 00 0000 000</t>
  </si>
  <si>
    <t>Бюджетные кредиты от других бюджетов бюджетной системы Российской Федерации</t>
  </si>
  <si>
    <t>01 03 01 00 00 0000 700</t>
  </si>
  <si>
    <t>01 03 01 00 10 0000 710</t>
  </si>
  <si>
    <t>01 03 01 00 00 0000 800</t>
  </si>
  <si>
    <t>01 03 01 00 10 0000 810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</si>
  <si>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</si>
  <si>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</si>
  <si>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</si>
  <si>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</si>
  <si>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</si>
  <si>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</si>
  <si>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01 05 02 01 10 0000 510</t>
  </si>
  <si>
    <t>01 05 00 00 00 0000 600</t>
  </si>
  <si>
    <t>Уменьшение остатков средств бюджетов</t>
  </si>
  <si>
    <t>01 05 02 00 00 0000 600</t>
  </si>
  <si>
    <t>01 05 02 01 10 0000 610</t>
  </si>
  <si>
    <t>Код бюджетной</t>
  </si>
  <si>
    <t>классификации Российской Федерации</t>
  </si>
  <si>
    <t xml:space="preserve">                    Наименование доходов</t>
  </si>
  <si>
    <t>1 00 00000 00 0000 000</t>
  </si>
  <si>
    <t>1 01 00000 00 0000 000</t>
  </si>
  <si>
    <t>1 01 02000 01 0000 110</t>
  </si>
  <si>
    <t>Налог на доходы физических лиц</t>
  </si>
  <si>
    <t>1 01 02010 01 0000 110</t>
  </si>
  <si>
    <t>1 06 00000 00 0000 000</t>
  </si>
  <si>
    <t>1 06 01000 00 0000 110</t>
  </si>
  <si>
    <t>1 06 01030 10 0000 110</t>
  </si>
  <si>
    <t>1 06 06000 00 0000 110</t>
  </si>
  <si>
    <t>Земельный налог</t>
  </si>
  <si>
    <t>2 00 00000 00 0000 000</t>
  </si>
  <si>
    <t>БЕЗВОЗМЕЗДНЫЕ ПОСТУПЛЕНИЯ</t>
  </si>
  <si>
    <t>2 02 00000 00 0000 000</t>
  </si>
  <si>
    <t>Дотации бюджетам сельских поселений на поддержку мер по обеспечению сбалансированности бюджетов</t>
  </si>
  <si>
    <t>Наименование доходов</t>
  </si>
  <si>
    <t xml:space="preserve">                              Наименование</t>
  </si>
  <si>
    <t>Код Главы</t>
  </si>
  <si>
    <t>Раз-</t>
  </si>
  <si>
    <t>дел</t>
  </si>
  <si>
    <t>Под</t>
  </si>
  <si>
    <t>раз-</t>
  </si>
  <si>
    <t xml:space="preserve">  ЦСР</t>
  </si>
  <si>
    <t>ВР</t>
  </si>
  <si>
    <t xml:space="preserve">                  Наименование</t>
  </si>
  <si>
    <t>Сумма</t>
  </si>
  <si>
    <t>расходов</t>
  </si>
  <si>
    <t>Общегосударственные вопросы</t>
  </si>
  <si>
    <t>Иные закупки товаров, работ и услуг для обеспечения государственных (муниципальных) нужд</t>
  </si>
  <si>
    <t>Другие общегосударственные вопросы</t>
  </si>
  <si>
    <t>Обеспечение пожарной безопасности</t>
  </si>
  <si>
    <t>Национальная экономика</t>
  </si>
  <si>
    <t>Общеэкономические вопросы</t>
  </si>
  <si>
    <t>Жилищно-коммунальное хозяйство</t>
  </si>
  <si>
    <t>Коммунальное хозяйство</t>
  </si>
  <si>
    <t>Мероприятия в области коммунального хозяйства</t>
  </si>
  <si>
    <t>Благоустройство</t>
  </si>
  <si>
    <t>Прочие мероприятия по благоустройству городских округов и поселений</t>
  </si>
  <si>
    <t xml:space="preserve">Культура, кинематография </t>
  </si>
  <si>
    <t>Культура</t>
  </si>
  <si>
    <t>Пенсионное обеспечение</t>
  </si>
  <si>
    <t>Развитие мероприятий социальной поддержки отдельной категории граждан</t>
  </si>
  <si>
    <t>Публичные нормативные социальные выплаты гражданам</t>
  </si>
  <si>
    <t>01</t>
  </si>
  <si>
    <t>00</t>
  </si>
  <si>
    <t>02</t>
  </si>
  <si>
    <t>03</t>
  </si>
  <si>
    <t>000</t>
  </si>
  <si>
    <t>04</t>
  </si>
  <si>
    <t>05</t>
  </si>
  <si>
    <t>08</t>
  </si>
  <si>
    <t>09</t>
  </si>
  <si>
    <t xml:space="preserve">           Наименование</t>
  </si>
  <si>
    <t>Код</t>
  </si>
  <si>
    <t>гла-вы</t>
  </si>
  <si>
    <t>РЗ</t>
  </si>
  <si>
    <t>ПР</t>
  </si>
  <si>
    <t>ЦСР</t>
  </si>
  <si>
    <t>00 0 00 00000</t>
  </si>
  <si>
    <t>11 0 00 00000</t>
  </si>
  <si>
    <t>11 0 01 00000</t>
  </si>
  <si>
    <t>Обеспечение мер социальной поддержки отдельным категориям граждан</t>
  </si>
  <si>
    <t>40 1 00 45200</t>
  </si>
  <si>
    <t>40 1 00 00000</t>
  </si>
  <si>
    <t>40 0 00 00000</t>
  </si>
  <si>
    <t>40 1 00 44000</t>
  </si>
  <si>
    <t>40 1 00 02470</t>
  </si>
  <si>
    <t>17 0 00 00000</t>
  </si>
  <si>
    <t>40 2 00 00000</t>
  </si>
  <si>
    <t>40 1 00 02030</t>
  </si>
  <si>
    <t>40 1 00 02040</t>
  </si>
  <si>
    <t>40 1 00 02050</t>
  </si>
  <si>
    <t>40 2 00 45000</t>
  </si>
  <si>
    <t>40 2 00 41000</t>
  </si>
  <si>
    <t>40 2 00 40000</t>
  </si>
  <si>
    <t>руб.</t>
  </si>
  <si>
    <t>(руб.)</t>
  </si>
  <si>
    <t>с.Июс</t>
  </si>
  <si>
    <t>СОВЕТ ДЕПУТАТОВ КРАСНОИЮССКОГО</t>
  </si>
  <si>
    <t>СЕЛЬСОВЕТА ОРДЖОНИКИДЗЕВСКОГО РАЙОНА</t>
  </si>
  <si>
    <t xml:space="preserve">           Совет депутатов Красноиюсского сельсовета Орджоникидзевского района Республики Хакасия</t>
  </si>
  <si>
    <t>1.0.Главные администраторы доходов бюджета</t>
  </si>
  <si>
    <t>Доходов бюджета поселения</t>
  </si>
  <si>
    <t xml:space="preserve">Наименование администраторов доходов </t>
  </si>
  <si>
    <t>015</t>
  </si>
  <si>
    <t>Администрация Красноиюсского сельсовета Орджоникидзевского района Республики Хакасия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</si>
  <si>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 действий</t>
  </si>
  <si>
    <t>Доходы от сдачи в аренду имущества, находящегося в оперативном управлении органов управления сельских  поселений и созданных ими учреждений  (за исключением имущества муниципальных бюджетных и автономных учреждений)</t>
  </si>
  <si>
    <t>Доходы, поступающие в порядке возмещения расходов, понесенных в связи с эксплуатацией имущества сельских поселений</t>
  </si>
  <si>
    <t xml:space="preserve"> Прочие доходы от компенсации затрат  бюджетов сельских поселений</t>
  </si>
  <si>
    <t>Доходы от реализации  имущества, находящегося в оперативном управлении  учреждений, находящихся в ведении органов управления 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</si>
  <si>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реализации  имущества, находящегося в оперативном управлении учреждений, находящихся в ведении органов управления 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</si>
  <si>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иного 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имуществу.</t>
  </si>
  <si>
    <t>Доходы от реализации иного 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имуществу.</t>
  </si>
  <si>
    <t>Невыясненные поступления, зачисляемые в бюджеты сельских поселений</t>
  </si>
  <si>
    <t>Прочие неналоговые доходы бюджетов сельских поселений</t>
  </si>
  <si>
    <t>Прочие субсидии бюджета сельских поселений</t>
  </si>
  <si>
    <t>Субвенции бюджетам сельских поселений на оплату жилищно-коммунальных услуг отдельным категориям граждан</t>
  </si>
  <si>
    <t>Прочие субвенции бюджетам сельских поселений</t>
  </si>
  <si>
    <t>Межбюджетные трансферты, передаваемые 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</si>
  <si>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бьюджетам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</si>
  <si>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Прочие межбюджетные трансферты, передаваемые бюджетам сельских поселений</t>
  </si>
  <si>
    <t>Прочие безвозмездные поступления в бюджеты сльских поселений от бюджетов муниципальных районов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</si>
  <si>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 , прошлых лет из бюджетов муниципальных районов</t>
  </si>
  <si>
    <t xml:space="preserve">Главные администраторы источников  финансирования дефицита бюджета  </t>
  </si>
  <si>
    <t>КБК</t>
  </si>
  <si>
    <t>Администратор</t>
  </si>
  <si>
    <t>Код источников финансирования дефицита бюджета</t>
  </si>
  <si>
    <t xml:space="preserve">Наименование источников финансирования дефицита  бюджета </t>
  </si>
  <si>
    <t>Источники внутреннего финансирования дефицитов бюджетов</t>
  </si>
  <si>
    <t>Получение кредитов от кредитных организаций бюджетами сельских поселений в валюте Российской Федерации</t>
  </si>
  <si>
    <t>Погашение бюджетами сельских поселений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</si>
  <si>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</si>
  <si>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</si>
  <si>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01 05 00 00 00 0000 000</t>
  </si>
  <si>
    <t>Увеличение прочих остатков денежных средств бюджетов сельских поселений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</si>
  <si>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</si>
  <si>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</si>
  <si>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</si>
  <si>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Уменьшение прочих остатков денежных средств бюджетов сельских поселений</t>
  </si>
  <si>
    <t>Налоговые и неналоговые доходы</t>
  </si>
  <si>
    <t>Налоги на прибыль, доходы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</si>
  <si>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</si>
  <si>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</si>
  <si>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</si>
  <si>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</si>
  <si>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</si>
  <si>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</si>
  <si>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1 05 03010 01 0000 110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</si>
  <si>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</si>
  <si>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</si>
  <si>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</si>
  <si>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</t>
  </si>
  <si>
    <t>Земельный налог с физических лиц</t>
  </si>
  <si>
    <t>1 08 00000 00 0000 000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</si>
  <si>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</si>
  <si>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</si>
  <si>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</si>
  <si>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</si>
  <si>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</si>
  <si>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</si>
  <si>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</si>
  <si>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</si>
  <si>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 а также имущества государственных и муниципальных унитарных предприятий, в том числе казенных)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</si>
  <si>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</si>
  <si>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</si>
  <si>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</si>
  <si>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1 13 00000 00 0000 000</t>
  </si>
  <si>
    <t>ДОХОДЫ ОТ ОКАЗАНИЯ ПЛАТНЫХ УСЛУГ (РАБОТ) И КОМПЕНСАЦИИ ЗАТРАТ ГОСУДАРСТВА</t>
  </si>
  <si>
    <t>1 13 02000 00 0000 130</t>
  </si>
  <si>
    <t>Доходы от компенсации затрат государства</t>
  </si>
  <si>
    <t>1 13 02060 00 0000 130</t>
  </si>
  <si>
    <t>Доходы, поступающие в порядке возмещения расходов, понесенных в связи с эксплуатацией имущества</t>
  </si>
  <si>
    <t>1 13 02065 10 0000 130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</si>
  <si>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</si>
  <si>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</si>
  <si>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Всего доходов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</si>
  <si>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color indexed="8"/>
        <rFont val="Times New Roman"/>
        <family val="1"/>
      </rPr>
      <t>1</t>
    </r>
    <r>
      <rPr>
        <sz val="12"/>
        <color indexed="8"/>
        <rFont val="Times New Roman"/>
        <family val="1"/>
      </rPr>
      <t xml:space="preserve"> и 228 Налогового кодекса Российской Федерации</t>
    </r>
  </si>
  <si>
    <t>1 06 06030 03 0000 110</t>
  </si>
  <si>
    <t xml:space="preserve">Земельный налог с организаций </t>
  </si>
  <si>
    <t xml:space="preserve">Перечень главных  распорядителей средств
          из местного  бюджета муниципального образования Красноиюсский сельсовет
                                    на 2019 год  и плановый период 2020 и 2021 годов      
</t>
  </si>
  <si>
    <t xml:space="preserve">Администрация Красноиюсского сельсовета Орджоникидзевского района Республики Хакасия  </t>
  </si>
  <si>
    <t xml:space="preserve">Функционирование высшего должностного лица субъекта Российской Федерации и муниципального  образования </t>
  </si>
  <si>
    <t>Непрограммные расходы в сфере установленных функций органов местного самоуправления, муниципальных учреждений Красноиюсского сельсовета</t>
  </si>
  <si>
    <t>Обеспечение деятельности органов местного самоуправления, муниципальных учреждений муниципального образования Красноиюсский сельсовет</t>
  </si>
  <si>
    <t xml:space="preserve">Глава муниципального образования Красноиюсский сельсовет </t>
  </si>
  <si>
    <t>Расходы на выплаты персоналу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</si>
  <si>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</si>
  <si>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Центральный аппарат</t>
  </si>
  <si>
    <t>Уплата налогов, сборов и иных платежей</t>
  </si>
  <si>
    <t>Резервные фонды</t>
  </si>
  <si>
    <t>Резервные фонды местных администраций</t>
  </si>
  <si>
    <t>Резервные средства</t>
  </si>
  <si>
    <t>Обеспечение деятельности подведомственных учреждений (технический персонал)</t>
  </si>
  <si>
    <t>Национальная безопасность и правоохранительная деятельность</t>
  </si>
  <si>
    <t>Обеспечение деятельности подведомственных учреждений (мероприятия, связанные с противопожарной безопасностью территории)</t>
  </si>
  <si>
    <t>Мероприятия по усилению борьбы с преступностью и профилактике правонарушений</t>
  </si>
  <si>
    <t>Мероприятия по подготовке и проведению правоустанавливающей документации на автомобильные дороги муниципального значения</t>
  </si>
  <si>
    <t>Уличное освещение</t>
  </si>
  <si>
    <t>Обеспечение деятельности подведомственных учреждений (Сельский дом культуры)</t>
  </si>
  <si>
    <t xml:space="preserve">Другие вопросы в области культуры </t>
  </si>
  <si>
    <t>Обеспечение деятельности подведомственных учреждений (Учебно-методические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пункты)</t>
  </si>
  <si>
    <t>Расходы на выплату персоналу государственных (муниципальных) органов</t>
  </si>
  <si>
    <t>Социальная политика</t>
  </si>
  <si>
    <t>11 0 01 03000</t>
  </si>
  <si>
    <t>11 0 01 03100</t>
  </si>
  <si>
    <t>Адресная поддержка граждан, находящихся в трудной  жизненной ситуации</t>
  </si>
  <si>
    <t>Социальное обеспечение населения</t>
  </si>
  <si>
    <t>Адресная поддержка граждан, находящихся в трудной жизненной ситуации</t>
  </si>
  <si>
    <t>120</t>
  </si>
  <si>
    <t>40 1 00 2040</t>
  </si>
  <si>
    <t>240</t>
  </si>
  <si>
    <t>850</t>
  </si>
  <si>
    <t>40 1 00 07050</t>
  </si>
  <si>
    <t>870</t>
  </si>
  <si>
    <t>310</t>
  </si>
  <si>
    <t xml:space="preserve">Функционирование высшего должностного лица субъекта РФ и муниципального  образования </t>
  </si>
  <si>
    <t>Обеспечение деятельности подведомственных учреждений (мероприятия, связанные с противопожарной безопасностью территоии)</t>
  </si>
  <si>
    <t xml:space="preserve">Культура, кинематография  </t>
  </si>
  <si>
    <t>Другие вопросы в области культуры</t>
  </si>
  <si>
    <t xml:space="preserve"> 40 1 00 44000</t>
  </si>
  <si>
    <t xml:space="preserve">Администрация Красноиюсского сельсовета Орджоникидзевского  района  Республики  Хакасия </t>
  </si>
  <si>
    <t>40 10000000</t>
  </si>
  <si>
    <t>40 100 02040</t>
  </si>
  <si>
    <t>Целевые программы муниципальных образований</t>
  </si>
  <si>
    <t>Администрация Красноиюсского сельсовета Орджоникидзевского  района  Республики  Хакасия</t>
  </si>
  <si>
    <t>ДОХОДЫ ОТ ОКАЗАНИЯ ПЛАТНЫХ УСЛУГ  И КОМПЕНСАЦИИ ЗАТРАТ ГОСУДАРСТВА</t>
  </si>
  <si>
    <t>2 02 10000 00 0000 150</t>
  </si>
  <si>
    <t>2 02 29999 10 0000 150</t>
  </si>
  <si>
    <t>2 02 35118 10 0000 150</t>
  </si>
  <si>
    <t>2 02 35250 10 0000 150</t>
  </si>
  <si>
    <t>2 02 39999 10 0000 150</t>
  </si>
  <si>
    <t>2 02 40014 10 0000 150</t>
  </si>
  <si>
    <t>2 02 45160 10 0000 150</t>
  </si>
  <si>
    <t>2 02 49999 10 0000 150</t>
  </si>
  <si>
    <t>2 02 90054 10 0000 150</t>
  </si>
  <si>
    <t>2 18 60010 10 0000 150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</si>
  <si>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</si>
  <si>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2 19 60010 10 0000 150</t>
  </si>
  <si>
    <t>руб.)</t>
  </si>
  <si>
    <t xml:space="preserve"> 28 февраля 2019 г.</t>
  </si>
  <si>
    <t>№ 93</t>
  </si>
  <si>
    <t>О внесении дополлнений и изменений в решение Совета депутатов Красноиюсского сельсовета №90 от 25 декабря 2018 года "О бюджете муниципального образования Красноиюсский сельсовет Орджоникидзевского района Республики Хакасия на 2019 год и плановый период 2020 и 2021 годов"</t>
  </si>
  <si>
    <t xml:space="preserve">       В соответствии с Бюджетным Кодексом Российской Федерации, статьи 14 Федерального Закона от 06.10.2003 года №131-ФЗ «Об общих принципах организации местного самоуправления в Российской Федерации» и статьи 63 Устава муниципального образования Красноиюсский сельсовет Орджоникидзевского района Республики Хакасия, </t>
  </si>
  <si>
    <t>1. Внести в решение Совета депутатов Красноиюсского сельсовета Орджоникидзевского района Республики Хакасия от 25 декабря 2018 года №90 «О бюджете муниципального образования Красноиюсский сельсовет Орджоникидзевского района Республики Хакасия на 2019 год и плановый период 2020 и 2021 годов» следующие изменения и дополнения:
1) В пункте 1:
- в подпункте 1) цифру «9546100» заменить соответственно циф-рой «11264436,02"
– в подпункте 2) цифру «9597000» заменить соответственно циф-рой «11410431,78»                                                                   - в подпункте 3) цифру "50900" заменить соотвественно цифрой "145995,76"                                                             Дополнить п.1 решени абзацем следующего содержания - уточнить бюджет Красноиюсского сельсовета в части остатков средств на счетах, неиспользованных на 01.01.2019 года в сумме 95095,76 рублей.
2) Приложение 1 «Источники внутреннего финансирования дефицита местного бюджета Красноиюсского сельсовета в 2019 году» изложить в новой редакции согласно приложению 1 к настоящему решению.    3)Приложение 4 «Доходы местного бюджета муниципального образования Красноиюсский сельсовет на 2019 год» изложить в новой редакции согласно приложению 2 к настоящему решению.
4)  Приложение 7 «Распределение бюджетных ассигнований по раз-делам, подразделам, целевым статьям и видам расходов классификации расходов местного бюджета муниципального образования Красноиюсский сельсовет на 2019 год» изложить в новой редакции согласно приложению 3 к настоящему решению.
5) Приложение 8 "распределение бюджетных ассигнований по разделам, подразделам, целевым статьям и видам расходов классификации расходов местного бюджета муниципального образования Красноиюсский сельсовет на плановый период 2020 и 2021 годов" изложить в новой редакции согласно приложения 4 к настоящему решению                                                                                                                                                                                                   6) Приложение 9 «Ведомственная структура расходов местного бюджета муниципального образования Красноиюсский сельсовет на 2019 год» изложить в новой редакции согласно приложению 5 к настоящему решению.
7)Приложение 10 "Ведомственная структура расходов местного бюджета муниципального образования Красноиюсский сельсовет на плановый период 2020 и 2021 годов" изложить в новой редакции согласно приложения 6 к настоящему решению                                                                                                                                        8)Приложение 11 «Перечень муниципальных  программ, предусмотренных к финансированию из бюджета муниципального  образования Красноиюсский сельсовет на 2019 год» изложить в новой редакции согласно приложению 7 к настоящему решению. 
9)Приложение 12 "Перечень муниципальных программ, предусмотренных к финансированию из бюджета муниципального образования Красноиюсский сельсовет на плановый период 2020 и 2021 годов" изложить в новой редакции согласно приложения8 к настоящему решению.</t>
  </si>
  <si>
    <t>Глава Красноиюсского сельсовета                                                                                                                                        Орджоникидзевского района                                                                                                                                                                               Республики Хакасия                                                                                                        В.А.Ербягин</t>
  </si>
  <si>
    <t>Мероприятия, направленные на вопросы обеспечения пожарной безопасности</t>
  </si>
  <si>
    <t>18 0 00 00000</t>
  </si>
  <si>
    <t>18 0 01 08000</t>
  </si>
  <si>
    <t>18 0 01 00000</t>
  </si>
  <si>
    <t>Усиление мер по пожарной безопасности</t>
  </si>
  <si>
    <t>350</t>
  </si>
  <si>
    <t>Премии и гранты</t>
  </si>
  <si>
    <t>17 0 01 07000</t>
  </si>
  <si>
    <t>17 0 01 00000</t>
  </si>
  <si>
    <t>Обеспечение мер по профилактике правонарушний</t>
  </si>
  <si>
    <t>40 2 00 44000</t>
  </si>
  <si>
    <t>Организация и содержание мест захоронения</t>
  </si>
  <si>
    <t>40 1 00 45000</t>
  </si>
  <si>
    <t>Обеспечени деятельности подведомственных учреждений (технический персонал)</t>
  </si>
  <si>
    <t>24 0 00 00000</t>
  </si>
  <si>
    <t>24 0 01 00000</t>
  </si>
  <si>
    <t>Проведение мероприятий в сфере дорожной деятельности</t>
  </si>
  <si>
    <t>24 0 01 04000</t>
  </si>
  <si>
    <t>Мероприятия, направленные на развитие транспортной инфраструктуры</t>
  </si>
  <si>
    <t>Программа "Программа комплексного развития транспортной инфраструктуры Красноиюсского сельсовета на 2017-2026 годы"</t>
  </si>
  <si>
    <t>Сумма на 2022 год</t>
  </si>
  <si>
    <t>Иные межбюджетные трансферты</t>
  </si>
  <si>
    <t>Межбюджетные трансферты, предаваемые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</si>
  <si>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</si>
  <si>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2 02 30000 00 0000 150</t>
  </si>
  <si>
    <t>Субвенции бюджетам бюджетной системы Российской Федерации</t>
  </si>
  <si>
    <t>2 02 35250 00 0000 150</t>
  </si>
  <si>
    <t>Субвенции бюджетам поселений на оплату жилищно-коммунальных услуг отдельным категориям граждан</t>
  </si>
  <si>
    <t xml:space="preserve">2 02 30024 00 0000 150 </t>
  </si>
  <si>
    <t>Субвенции местным бюджетам на выполнение передаваемых полономочий субъектов Яроссийской Федерации</t>
  </si>
  <si>
    <t xml:space="preserve">2 02 30024 10 0000 150 </t>
  </si>
  <si>
    <t>Субвенции бюджетам сельских поселений на выполнение передаваемых полономочий субъектов Яроссийской Федерации</t>
  </si>
  <si>
    <t>40 1 00 70230</t>
  </si>
  <si>
    <t>Мероприятия по определению перечня должностных лиц, уполномоченных составылять протоколы об адмиинистративных правонарушениях</t>
  </si>
  <si>
    <t xml:space="preserve">40 0 00 00000 </t>
  </si>
  <si>
    <t>Непрограммные расходы в сфере установленных функций органов местного самоуправления,муниципальных учреждений Красноиюсского сельсовета</t>
  </si>
  <si>
    <t>Обеспечение деятельности органов местного самоуправления ,муниципальных учреждений муниципального образования Красноиюсский сельсовет</t>
  </si>
  <si>
    <t>40 1 00 70270</t>
  </si>
  <si>
    <t>Осуществление государственных полномочий в сфере социальной поддержки работников муниципальных учреждений культуры, работающих и проживающих в сельских населенных пунктах, поселках городского типа</t>
  </si>
  <si>
    <t>12</t>
  </si>
  <si>
    <t>Другие вопросы в области национальной экономики</t>
  </si>
  <si>
    <t>Непрограммные расходы в сфере установленных функций органов местного самоуправления,муниципальных 4учреждений Красноиюсского сельсовета</t>
  </si>
  <si>
    <t>40 1 00 09050</t>
  </si>
  <si>
    <t>Мероприятия по передаче части полномочий в сфере решения вопросов градостроительной деятельнсоти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</si>
  <si>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</si>
  <si>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</si>
  <si>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2 02 16001 00 0000 150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</si>
  <si>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</si>
  <si>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2 02 35118 00 0000 150</t>
  </si>
  <si>
    <t>2 02 40014 00 0000 150</t>
  </si>
  <si>
    <t>2 02 40000 00 0000 150</t>
  </si>
  <si>
    <t>Прочие субсидии</t>
  </si>
  <si>
    <t>Прочие субсидии бюджетам сельских поселений</t>
  </si>
  <si>
    <t>2 02 29999 00 0000 150</t>
  </si>
  <si>
    <t>Субсидии бюджетам бюджетной системы Российской Федерации (межбюджетные субсидии)</t>
  </si>
  <si>
    <t>2 02 20000 00 0000 150</t>
  </si>
  <si>
    <t>Национальная оборона</t>
  </si>
  <si>
    <t xml:space="preserve">Мобилизационная и вневойсковая подготовка </t>
  </si>
  <si>
    <t>40 1 00 51180</t>
  </si>
  <si>
    <t xml:space="preserve">Осуществление первичного воинского учета на территориях, где отсутствуют военные комиссариаты </t>
  </si>
  <si>
    <t>Расходы на выплаты  персоналу государственных (муниципальных) органов</t>
  </si>
  <si>
    <t>40 1 00 S1250</t>
  </si>
  <si>
    <t>Мероприятия, направленные на поддержку подразделений добровольной пожарной охраны</t>
  </si>
  <si>
    <t>40 1 00 S1260</t>
  </si>
  <si>
    <t>Мероприятия на обеспечение первичных мер пожарной безопасности</t>
  </si>
  <si>
    <t>Муниципальная программа "Комплексного развития систем коммунальной инфраструктуры Красноиюбсского сельсовета на 2017-2021 годы и на перспективу до 2026 года"</t>
  </si>
  <si>
    <t>Меры по развитию коммунальной инфраструктуры</t>
  </si>
  <si>
    <t>Мероприятия, направленные на обеспечени холодного водоснабжения</t>
  </si>
  <si>
    <t>110</t>
  </si>
  <si>
    <t>расходы на выплату персоналу казенных учреждений</t>
  </si>
  <si>
    <t>Расходы на выплату персоналу казенных учреждений</t>
  </si>
  <si>
    <t>1.2.</t>
  </si>
  <si>
    <t>2 02 15002 10 0000 150</t>
  </si>
  <si>
    <t>на 2023 год</t>
  </si>
  <si>
    <t>1 11 05020 00 0000 120</t>
  </si>
  <si>
    <t>Доходы, получаемые в виде арендной платы, а также средства от продажи права на заключение договоров аренды за земли, находящимся в собственности поселний (за  исключением земельных участков муниципальных и автономных учреждений)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</si>
  <si>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</si>
  <si>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находящимся в собственности сельских поселний (за  исключением земельных участков муниципальных и автономных учреждений)</t>
  </si>
  <si>
    <t>Сумма доходов на 2023 год</t>
  </si>
  <si>
    <t>Расходов на 2023 год</t>
  </si>
  <si>
    <t>Сумма на 2023 год</t>
  </si>
  <si>
    <t>25 0 00 00000</t>
  </si>
  <si>
    <t>Мероприятия, направленные на охрану земли</t>
  </si>
  <si>
    <t>Мероприятия по изменению графической части территориального планирования</t>
  </si>
  <si>
    <t>25 0 01 00000</t>
  </si>
  <si>
    <t>25 0 01 00001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</si>
  <si>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</si>
  <si>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</si>
  <si>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</si>
  <si>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</si>
  <si>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</si>
  <si>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</si>
  <si>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Защита населения и территории от чрезвычайных ситуаций природного и техногенного характера, пожарная безопасность</t>
  </si>
  <si>
    <t>2 08 05000 10 0000 150</t>
  </si>
  <si>
    <t>на 2024 год</t>
  </si>
  <si>
    <t>Сумма доходов на 2024 год</t>
  </si>
  <si>
    <t>1 16 00000 00 0000 000</t>
  </si>
  <si>
    <t>ШТРАФЫ, САНКЦИИ, ВОЗМЕЩЕНИЕ УЩЕРБА</t>
  </si>
  <si>
    <t>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</si>
  <si>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</si>
  <si>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</si>
  <si>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</si>
  <si>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Капитальный ремонт здания котельной</t>
  </si>
  <si>
    <t>Буртовка несанкционированных свалок</t>
  </si>
  <si>
    <t>Расходов на 2024 год</t>
  </si>
  <si>
    <t xml:space="preserve">Перечень
объектов  социально- культурного назначения  и жилищно- коммунального хозяйства, подлежащих капитальному строительству  и  капитальному ремонту в  плановом периоде  2023 и 2024 годов  по муниципальному образованию  Красноиюсский сельсовет
</t>
  </si>
  <si>
    <t>Сумма на 2024 год</t>
  </si>
  <si>
    <t xml:space="preserve">Перечень
объектов  социально- культурного назначения  и жилищно- коммунального хозяйства, подлежащих капитальному строительству и капитальному  ремонту в 2022 году  по муниципальному образованию  Красноиюсский сельсовет
</t>
  </si>
  <si>
    <t>2 02 19999 00 0000 150</t>
  </si>
  <si>
    <t>Прочие дотации</t>
  </si>
  <si>
    <t>2 02 19999 10 0000 150</t>
  </si>
  <si>
    <t>Прочие дотации бюджетам сельских поселений</t>
  </si>
  <si>
    <t>Субвенции бюджетам сельских поселений на выполнение передаваемых полономочий субъектов Российской Федерации</t>
  </si>
  <si>
    <t>40 1 00 S3450</t>
  </si>
  <si>
    <t>Обеспечение услугами связи в части предоставления широкополосного доступа к сети "Интернет" социально значимых объектов муниципальных образований</t>
  </si>
  <si>
    <t>Муниципальная программа «По вопросам обеспечения пожарной безопасности на территории муниципального образования Красноиюсский сельсовет на 2022-2024 годы»</t>
  </si>
  <si>
    <t xml:space="preserve">Приложение № 13
                                                        к решению Совета  депутатов     
                                                         Красноиюсского  сельсовета     
 «О   бюджете муниципального образования
                                                        Красноиюсский сельсовет Орджоникидзевского района
                                                        Республики Хакасия на 2022 год и плановый период 2023 и 2024 годов» 
</t>
  </si>
  <si>
    <t xml:space="preserve">Приложение № 14
                                                        к решению Совета  депутатов     
                                                         Красноиюсского  сельсовета     
 «О   бюджете муниципального образования
                                                        Красноиюсский сельсовет Орджоникидзевского района
                                                        Республики Хакасия на 2022 год и плановый период 2023 и 2024 годов» 
</t>
  </si>
  <si>
    <t>1 13 01995 10 0000 130</t>
  </si>
  <si>
    <t>Прочие доходы от оказания платных услуг (работ) получателями средств бюджетов сельских поселений</t>
  </si>
  <si>
    <t xml:space="preserve">015 </t>
  </si>
  <si>
    <t>2 02 30024 10 0000 150</t>
  </si>
  <si>
    <t>Перечисления из бюджетов сельских поселений (в бюджеты поселений) для осуществления возврата (зачета) излишне 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</si>
  <si>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1 16 07010 10 0000 140</t>
  </si>
  <si>
    <t>Муниципальная программа "По охране земель на территории Красноиюссского сельсовета на 2022 год"</t>
  </si>
  <si>
    <t>Штрафы, неустойки, пни, уплаченные в случае просрочки исполнения поставщиком (подрядчиком, исполнителем) обязательств, предусмотренных муниципальных контрактом, заключенным муниципальным органом, казенным учреждением сельского поселения</t>
  </si>
  <si>
    <t>Субвенции бюджетам сельских поселений на выполнение предаваемых полномочий субъектов Российской Федерации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</si>
  <si>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</si>
  <si>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</si>
  <si>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" 29 " декабря 2021 года №  56</t>
  </si>
  <si>
    <t>"29  " декабря 2021 года № 56</t>
  </si>
  <si>
    <t>Муниципальная программа «Меры по усилению борьбы с преступностью и профилактике правонарушений на 2022 год"</t>
  </si>
  <si>
    <t>Муниципальная программа «Адресная поддержка нетрудоспособного населения и семей с детьми на 2022 год»</t>
  </si>
  <si>
    <t xml:space="preserve">Приложение № 1
                                                        к  проекту решения Совета  депутатов     
                                                         Красноиюсского  сельсовета      
                                                        «О  бюджете муниципального образования
                                                        Красноиюсский сельсовет Орджоникидзевского района
                                                        Республики Хакасия на 2023 год и плановый период 2024 и 2025 годов»                                                    
</t>
  </si>
  <si>
    <t>Источники  финансирования дефицита местного бюджета муниципального образования Красноиюсский  сельсовет на 2023 год</t>
  </si>
  <si>
    <t xml:space="preserve">015 01 00 00 00 00 0000 000 </t>
  </si>
  <si>
    <t xml:space="preserve">015 01 02 00 00 00 0000 000 </t>
  </si>
  <si>
    <t>015 01 02 00 00 00 0000 700</t>
  </si>
  <si>
    <t>015 01 02 00 00 10 0000 710</t>
  </si>
  <si>
    <t xml:space="preserve">015 01 02 00 00 00 0000 800     </t>
  </si>
  <si>
    <t>015 01 02 00 00 10 0000 810</t>
  </si>
  <si>
    <t xml:space="preserve">015 01 03 01 00 00 0000 000 </t>
  </si>
  <si>
    <t>015 01 03 01 00 00 0000 700</t>
  </si>
  <si>
    <t>015 01 03 01 00 10 0000 710</t>
  </si>
  <si>
    <t>015 01 03 01 00 00 0000 800</t>
  </si>
  <si>
    <t>015 01 03 01 00 10 0000 810</t>
  </si>
  <si>
    <t>015 01 05 00 00 00 0000 000</t>
  </si>
  <si>
    <t>015 01 05 00 00 00 0000 500</t>
  </si>
  <si>
    <t>015 01 05 02 00 00 0000 500</t>
  </si>
  <si>
    <t>015 01 05 02 01 00 0000 510</t>
  </si>
  <si>
    <t>015 01 05 00 00 00 0000 600</t>
  </si>
  <si>
    <t>015 01 05 02 01 10 0000 510</t>
  </si>
  <si>
    <t>015 01 05 02 00 00 0000 600</t>
  </si>
  <si>
    <t>015 01 05 02 01 00 0000 610</t>
  </si>
  <si>
    <t>015 01 05 02 01 10 0000 610</t>
  </si>
  <si>
    <t xml:space="preserve">Приложение № 2
                                                        к проекту решения Совета  депутатов     
                                                         Красноиюсского  сельсовета      
                                                        «О  бюджете муниципального образования
                                                        Красноиюсский сельсовет Орджоникидзевского района
                                                        Республики Хакасия на 2023 год и плановый период 2024 и 2025 годов»                                                    
</t>
  </si>
  <si>
    <t xml:space="preserve">" " декабря 2022 г.№ </t>
  </si>
  <si>
    <t>на 2025 год</t>
  </si>
  <si>
    <t>Источники  финансирования дефицита местного бюджета муниципального образования Красноиюсский  сельсовет на 2024 и 2025 годы</t>
  </si>
  <si>
    <t xml:space="preserve">Приложение № 3
                                                        к проекту решения Совета  депутатов     
                                                        Красноиюсского  сельсовета
 «О  бюджете муниципального образования
                                                        Красноиюсский сельсовет Орджоникидзевского района
                                                        Республики Хакасия на 2023 год и плановый период 2024 и 2025 годов»
</t>
  </si>
  <si>
    <t xml:space="preserve">главных администраторов доходов местного бюджета и главных администраторов источников  финансирования дефицита местного  бюджета муниципального образования Красноиюсский сельсовет Орджоникидзевского
района Республики Хакасия  на 2023 год и  плановый период 2024 и 2025 годов 
</t>
  </si>
  <si>
    <t xml:space="preserve">Доходы местного бюджета муниципального образования
Красноиюсский сельсовет  на 2023год
</t>
  </si>
  <si>
    <t>1 13 01000 00 0000 130</t>
  </si>
  <si>
    <t>Доходы от оказания платных услуг (работ)</t>
  </si>
  <si>
    <t>1 13 01990 00 0000 130</t>
  </si>
  <si>
    <t>Прочие доходы от оказания платных услуг (работ)</t>
  </si>
  <si>
    <t>1 13 01995 00 0000 130</t>
  </si>
  <si>
    <t>Прочие доходы от оказания платных услуг (работ) получателями средств бюджетов поселений</t>
  </si>
  <si>
    <t xml:space="preserve">Доходы местного бюджета муниципального образования
Красноиюсский сельсовет  на плановый период 2024 и 2025годов
</t>
  </si>
  <si>
    <t>Сумма доходов на 2025 год</t>
  </si>
  <si>
    <t xml:space="preserve">Распределение бюджетных ассигнований по разделам, подразделам, целевым статьям и видам расходов , классификации  расходов местного бюджета муниципального образования Красноиюсский  сельсовет на 2023 год </t>
  </si>
  <si>
    <t>Муниципальная программа "Энергосбережение и повышение энергетической эффективности на территории Красноиюсского сельсовета на 2023-2025 годы и на плановый период 2027 год"</t>
  </si>
  <si>
    <t>Обеспечение энергоэффективности и энергосбережения на объектах муниципальной собственности</t>
  </si>
  <si>
    <t>Мероприятия, направленные на энергосбережения и повышение энергетической эффективности</t>
  </si>
  <si>
    <t>13 0 00 00000</t>
  </si>
  <si>
    <t>13 0 01 00000</t>
  </si>
  <si>
    <t>13 0 01 05000</t>
  </si>
  <si>
    <t>27 0 00 00000</t>
  </si>
  <si>
    <t>Муниципальная программа "Культура Красноиюсского сельсовета"</t>
  </si>
  <si>
    <t>27 0 01 00000</t>
  </si>
  <si>
    <t>Мероприятия, направленные на поддержку отрасли культуры</t>
  </si>
  <si>
    <t>27 0 01 00003</t>
  </si>
  <si>
    <t>Укрепление материально-технической базы</t>
  </si>
  <si>
    <t xml:space="preserve">Распределение бюджетных ассигнований по разделам, подразделам, целевым статьям и видам расходов  классификации  расходов местного бюджета муниципального образования Красноиюсский  сельсовет   на плановый период  2024 и 2025 годов </t>
  </si>
  <si>
    <t>Сумма    расходов 2024 года</t>
  </si>
  <si>
    <t>Сумма        расходов 2025 года</t>
  </si>
  <si>
    <t xml:space="preserve">Ведомственная структура расходов местного бюджета 
муниципального образования Красноиюсский  сельсовет  на 2023 год
</t>
  </si>
  <si>
    <t>расходов на 2023 год</t>
  </si>
  <si>
    <t xml:space="preserve">Ведомственная структура расходов местного бюджета 
муниципального образования Красноиюсский  сельсовет  
на плановый период 2024 и 2025 годов
</t>
  </si>
  <si>
    <t>расходов на 2024г</t>
  </si>
  <si>
    <t>расходов на              2025г</t>
  </si>
  <si>
    <t xml:space="preserve">Перечень
муниципальных программ, предусмотренных к финансированию из бюджета муниципального образования
Красноиюсский сельсовет на 2023год
</t>
  </si>
  <si>
    <t>Культура, кинематография</t>
  </si>
  <si>
    <t xml:space="preserve">Перечень
муниципальных программ, предусмотренных к финансированию из бюджета муниципального образования
Красноиюсский сельсовет на плановый период 2024 и 2025 годов
</t>
  </si>
  <si>
    <t>Расходов на 2025 год</t>
  </si>
  <si>
    <t>Перечень
местных налогов и сборов (в части погашения задолженности прошлых лет по отдельным видам налогов, а также в части погашения задолженности  по отмененным   налогам и сборам) 
на  2023 год и плановый период 2024-2025 годов</t>
  </si>
  <si>
    <t>Субвенции местным бюджетам на выполнение передаваемых полономочий субъектов Российской Федерации</t>
  </si>
  <si>
    <t>40 1 R3 71570</t>
  </si>
  <si>
    <t>Обеспечение безопасности дорожного движения и снижение аварийности на автомобильных дорогах общего пользования</t>
  </si>
  <si>
    <t>40 1 00S1140</t>
  </si>
  <si>
    <t>Капитальный ремонт автомобильных дорог, ремонт автомобильных дорог общего пользования местного значения городскиз округов и поселений, малых и отдлаленных сел Республики Хакасия, а такжекапитальный ремонт, ремонт искусственных сооружений (в том числе на разработку проектной документации)</t>
  </si>
  <si>
    <t>40 1 00 L4670</t>
  </si>
  <si>
    <t>Обеспечение развития и укрепления материально-технической базы муниципальных домов культуры</t>
  </si>
  <si>
    <t>40 1 00 S1140</t>
  </si>
  <si>
    <t xml:space="preserve">Приложение № 4
                                                      к решению Совета  депутатов     
                                                       Красноиюсского  сельсовета
                                                      «О   бюджете муниципального образования                                                                         
                                            Красноиюсский сельсовет Орджоникидзевского района  
                                             Республики Хакасия на 2023 год и плановый период 2024 и 2025 годов»
                                                                   "27 " декабря 2022 г. №88 </t>
  </si>
  <si>
    <t xml:space="preserve">Приложение № 5
                                                      к решению Совета  депутатов     
                                                       Красноиюсского  сельсовета
                                                      «О   бюджете муниципального образования                                                                         
                                            Красноиюсский сельсовет Орджоникидзевского района  
                                              Республики Хакасия на 2023 год и плановый период 2024 и 2025 годов»
</t>
  </si>
  <si>
    <t>"27" декабря 2022 г.№  88</t>
  </si>
  <si>
    <t xml:space="preserve">Приложение № 6
                                                      к решению Совета  депутатов     
                                                       Красноиюсского  сельсовета
                                                                                                                                  «О   бюджете муниципального образования                                                                
                                            Красноиюсский сельсовет Орджоникидзевского района  
                                              Республики Хакасия на 2023 год и плановый период 2024 и 2025 годов»
</t>
  </si>
  <si>
    <t xml:space="preserve">"27" декабря 2022 г.№88  </t>
  </si>
  <si>
    <t xml:space="preserve">Приложение № 7
                                                       к решению Совета  депутатов     
                                                       Красноиюсского  сельсовета      
                                                       «О  бюджете муниципального образования
                                                        Красноиюсский сельсовет Орджоникидзевского района
                                                        Республики Хакасия на 2023 год и плановый период 2024 и 2025 годов» 
                                          " 27" декабря 2022 г. №88 </t>
  </si>
  <si>
    <t xml:space="preserve">Приложение № 8
                                                       к решению Совета  депутатов     
                                                        Красноиюсского  сельсовета      
                                                       «О  бюджете муниципального образования
                                                        Красноиюсский сельсовет Орджоникидзевского района
                                             Республики Хакасия на 2023 год и плановый период 2024 и 2025 годов» 
                                      " 27" декабря 2022 г. №88  </t>
  </si>
  <si>
    <t xml:space="preserve">Приложение № 9
                                                       к решению Совета  депутатов     
                                                        Красноиюсского  сельсовета
 «О  бюджете муниципального образования
                                                        Красноиюсский сельсовет Орджоникидзевского района
                                                         Республики Хакасия на 2023 год и плановый период 2024 и 2025 годов» 
</t>
  </si>
  <si>
    <t xml:space="preserve">"27" декабря 2022 года №88 </t>
  </si>
  <si>
    <t>Муниципальная программа «Адресная поддержка нетрудоспособного населения и семей с детьми на 2023 год»</t>
  </si>
  <si>
    <t>Приложение №10
                                                       к решению Совета  депутатов     
   Красноиюсского  сельсовета
 «О  бюджете муниципального образования
                                                        Красноиюсский сельсовет Орджоникидзевского района
                                                         Республики Хакасия на 2023 год и плановый период 2024 и 2025 годов» 
                                                                                                                                                                                           "   " декабря 2020 г.   №</t>
  </si>
  <si>
    <t xml:space="preserve">"27" декабря 2022 г. №88 </t>
  </si>
  <si>
    <t>"27 " декабря 2022 г. № 88</t>
  </si>
  <si>
    <t>Муниципальная программа «Адресная социальная поддержка нетрудоспособного населения и семей с детьми на 2023 год»</t>
  </si>
  <si>
    <t xml:space="preserve">Приложение № 11
                                                       к решению Совета  депутатов     
                                                        Красноиюсскогог  сельсовета
 «О бюджете муниципального образования
                                                        Красноиюсский сельсовет Орджоникидзевского района
                                                        Республики Хакасия на 2023 год и плановый период 2024 и 2025годов»  
</t>
  </si>
  <si>
    <t xml:space="preserve">Приложение № 12
                                                       к решению Совета  депутатов     
                                                        Красноиюсскиого  сельсовета
 «О бюджете муниципального образования
                                                        Красноиюсский сельсовет Орджоникидзевского района
                                                        Республики Хакасия на 2023 год и плановый период 2024 и 2025годов»  
</t>
  </si>
  <si>
    <t>"  27 " декабря 2022 г. № 88</t>
  </si>
  <si>
    <t xml:space="preserve">Приложение № 13
                                                        к решению Совета  депутатов     
                                                         Красноиюсского  сельсовета     
 «О   бюджете муниципального образования
                                                        Красноиюсский сельсовет Орджоникидзевского района
                                                        Республики Хакасия на 2023 год и плановый период 2024 и 2025 годов» 
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</si>
</sst>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  <numFmt numFmtId="174" formatCode="[$-FC19]d\ mmmm\ yyyy\ &quot;г.&quot;"/>
    <numFmt numFmtId="175" formatCode="000000"/>
    <numFmt numFmtId="176" formatCode="0000"/>
    <numFmt numFmtId="177" formatCode="#&quot; &quot;???/???"/>
    <numFmt numFmtId="178" formatCode="#,##0.00_р_."/>
    <numFmt numFmtId="179" formatCode="#,##0.0000"/>
    <numFmt numFmtId="180" formatCode="#,##0.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0.000"/>
  </numFmts>
  <fonts count="61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Calibri"/>
      <family val="2"/>
    </font>
    <font>
      <b/>
      <sz val="13"/>
      <color indexed="8"/>
      <name val="Calibri"/>
      <family val="2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40"/>
      <name val="Calibri"/>
      <family val="2"/>
    </font>
    <font>
      <i/>
      <sz val="11"/>
      <color indexed="40"/>
      <name val="Calibri"/>
      <family val="2"/>
    </font>
    <font>
      <b/>
      <i/>
      <sz val="11"/>
      <color indexed="8"/>
      <name val="Calibri"/>
      <family val="2"/>
    </font>
    <font>
      <sz val="11"/>
      <color indexed="10"/>
      <name val="Times New Roman"/>
      <family val="1"/>
    </font>
    <font>
      <b/>
      <sz val="12"/>
      <name val="Times New Roman"/>
      <family val="1"/>
    </font>
    <font>
      <vertAlign val="superscript"/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22272F"/>
      <name val="Times New Roman"/>
      <family val="1"/>
    </font>
    <font>
      <sz val="12"/>
      <color rgb="FF2C2D2E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medium"/>
      <right style="medium"/>
      <top/>
      <bottom>
        <color indexed="63"/>
      </bottom>
    </border>
    <border>
      <left/>
      <right style="medium"/>
      <top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 style="medium"/>
    </border>
    <border>
      <left style="thin"/>
      <right>
        <color indexed="63"/>
      </right>
      <top style="thin"/>
      <bottom style="thin"/>
    </border>
    <border>
      <left/>
      <right>
        <color indexed="63"/>
      </right>
      <top style="medium"/>
      <bottom style="medium"/>
    </border>
    <border>
      <left/>
      <right/>
      <top/>
      <bottom style="medium"/>
    </border>
    <border>
      <left>
        <color indexed="63"/>
      </left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3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49" fontId="0" fillId="0" borderId="0" xfId="0" applyNumberFormat="1" applyAlignment="1">
      <alignment horizontal="center"/>
    </xf>
    <xf numFmtId="0" fontId="4" fillId="0" borderId="10" xfId="0" applyFont="1" applyBorder="1" applyAlignment="1">
      <alignment horizontal="justify" vertical="top" wrapText="1"/>
    </xf>
    <xf numFmtId="0" fontId="6" fillId="0" borderId="11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4" fillId="0" borderId="1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justify" vertical="top" wrapText="1"/>
    </xf>
    <xf numFmtId="0" fontId="2" fillId="0" borderId="13" xfId="0" applyFont="1" applyBorder="1" applyAlignment="1">
      <alignment horizontal="justify" vertical="top" wrapText="1"/>
    </xf>
    <xf numFmtId="0" fontId="0" fillId="0" borderId="0" xfId="0" applyBorder="1" applyAlignment="1">
      <alignment horizontal="center"/>
    </xf>
    <xf numFmtId="49" fontId="5" fillId="0" borderId="11" xfId="0" applyNumberFormat="1" applyFont="1" applyBorder="1" applyAlignment="1">
      <alignment horizontal="center" vertical="top" wrapText="1"/>
    </xf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 wrapText="1"/>
    </xf>
    <xf numFmtId="0" fontId="0" fillId="0" borderId="0" xfId="0" applyFont="1" applyAlignment="1">
      <alignment horizontal="center" vertical="top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2" fillId="0" borderId="17" xfId="0" applyFont="1" applyBorder="1" applyAlignment="1">
      <alignment horizontal="center"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vertical="top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4" fontId="2" fillId="0" borderId="12" xfId="0" applyNumberFormat="1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center" vertical="top" wrapText="1"/>
    </xf>
    <xf numFmtId="4" fontId="0" fillId="0" borderId="0" xfId="0" applyNumberFormat="1" applyAlignment="1">
      <alignment/>
    </xf>
    <xf numFmtId="0" fontId="5" fillId="0" borderId="11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4" fontId="0" fillId="0" borderId="0" xfId="0" applyNumberFormat="1" applyAlignment="1">
      <alignment horizontal="center"/>
    </xf>
    <xf numFmtId="0" fontId="0" fillId="0" borderId="0" xfId="0" applyAlignment="1">
      <alignment/>
    </xf>
    <xf numFmtId="0" fontId="9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5" fillId="0" borderId="0" xfId="0" applyFont="1" applyBorder="1" applyAlignment="1">
      <alignment vertical="top" wrapText="1"/>
    </xf>
    <xf numFmtId="0" fontId="2" fillId="0" borderId="19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0" fillId="0" borderId="0" xfId="0" applyFill="1" applyAlignment="1">
      <alignment/>
    </xf>
    <xf numFmtId="49" fontId="5" fillId="0" borderId="24" xfId="0" applyNumberFormat="1" applyFont="1" applyFill="1" applyBorder="1" applyAlignment="1">
      <alignment horizontal="left" vertical="top" wrapText="1"/>
    </xf>
    <xf numFmtId="0" fontId="2" fillId="0" borderId="0" xfId="0" applyFont="1" applyBorder="1" applyAlignment="1">
      <alignment wrapText="1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 wrapText="1"/>
    </xf>
    <xf numFmtId="4" fontId="2" fillId="0" borderId="24" xfId="0" applyNumberFormat="1" applyFont="1" applyBorder="1" applyAlignment="1">
      <alignment horizontal="center" vertical="center" wrapText="1"/>
    </xf>
    <xf numFmtId="49" fontId="5" fillId="0" borderId="24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49" fontId="2" fillId="0" borderId="24" xfId="0" applyNumberFormat="1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4" fontId="2" fillId="0" borderId="24" xfId="0" applyNumberFormat="1" applyFont="1" applyBorder="1" applyAlignment="1">
      <alignment horizontal="center" wrapText="1"/>
    </xf>
    <xf numFmtId="0" fontId="2" fillId="0" borderId="24" xfId="0" applyFont="1" applyBorder="1" applyAlignment="1">
      <alignment wrapText="1"/>
    </xf>
    <xf numFmtId="49" fontId="0" fillId="0" borderId="24" xfId="0" applyNumberFormat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4" fontId="0" fillId="0" borderId="24" xfId="0" applyNumberFormat="1" applyBorder="1" applyAlignment="1">
      <alignment horizontal="center" wrapText="1"/>
    </xf>
    <xf numFmtId="49" fontId="2" fillId="0" borderId="24" xfId="0" applyNumberFormat="1" applyFont="1" applyFill="1" applyBorder="1" applyAlignment="1">
      <alignment horizontal="left" vertical="top" wrapText="1"/>
    </xf>
    <xf numFmtId="49" fontId="2" fillId="0" borderId="24" xfId="0" applyNumberFormat="1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9" fontId="5" fillId="0" borderId="25" xfId="0" applyNumberFormat="1" applyFont="1" applyFill="1" applyBorder="1" applyAlignment="1">
      <alignment horizontal="left" vertical="top" wrapText="1"/>
    </xf>
    <xf numFmtId="49" fontId="5" fillId="0" borderId="24" xfId="0" applyNumberFormat="1" applyFont="1" applyFill="1" applyBorder="1" applyAlignment="1">
      <alignment vertical="top" wrapText="1"/>
    </xf>
    <xf numFmtId="49" fontId="2" fillId="0" borderId="26" xfId="0" applyNumberFormat="1" applyFont="1" applyFill="1" applyBorder="1" applyAlignment="1">
      <alignment horizontal="left" vertical="top" wrapText="1"/>
    </xf>
    <xf numFmtId="49" fontId="2" fillId="0" borderId="25" xfId="0" applyNumberFormat="1" applyFont="1" applyFill="1" applyBorder="1" applyAlignment="1">
      <alignment horizontal="left" vertical="top" wrapText="1"/>
    </xf>
    <xf numFmtId="49" fontId="2" fillId="0" borderId="26" xfId="0" applyNumberFormat="1" applyFont="1" applyFill="1" applyBorder="1" applyAlignment="1">
      <alignment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top" wrapText="1"/>
    </xf>
    <xf numFmtId="0" fontId="0" fillId="0" borderId="0" xfId="0" applyFont="1" applyFill="1" applyAlignment="1">
      <alignment/>
    </xf>
    <xf numFmtId="172" fontId="0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top"/>
    </xf>
    <xf numFmtId="4" fontId="0" fillId="0" borderId="0" xfId="0" applyNumberFormat="1" applyFill="1" applyAlignment="1">
      <alignment horizontal="center"/>
    </xf>
    <xf numFmtId="4" fontId="0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49" fontId="2" fillId="0" borderId="27" xfId="0" applyNumberFormat="1" applyFont="1" applyFill="1" applyBorder="1" applyAlignment="1">
      <alignment horizontal="center" vertical="top" wrapText="1"/>
    </xf>
    <xf numFmtId="0" fontId="2" fillId="0" borderId="24" xfId="0" applyFont="1" applyFill="1" applyBorder="1" applyAlignment="1">
      <alignment horizontal="center" vertical="top" wrapText="1"/>
    </xf>
    <xf numFmtId="49" fontId="2" fillId="0" borderId="24" xfId="0" applyNumberFormat="1" applyFont="1" applyFill="1" applyBorder="1" applyAlignment="1">
      <alignment horizontal="center" vertical="top" wrapText="1"/>
    </xf>
    <xf numFmtId="4" fontId="2" fillId="0" borderId="28" xfId="0" applyNumberFormat="1" applyFont="1" applyFill="1" applyBorder="1" applyAlignment="1">
      <alignment horizontal="center" vertical="top" wrapText="1"/>
    </xf>
    <xf numFmtId="49" fontId="5" fillId="0" borderId="24" xfId="0" applyNumberFormat="1" applyFont="1" applyFill="1" applyBorder="1" applyAlignment="1">
      <alignment horizontal="center" vertical="top" wrapText="1"/>
    </xf>
    <xf numFmtId="4" fontId="5" fillId="0" borderId="28" xfId="0" applyNumberFormat="1" applyFont="1" applyFill="1" applyBorder="1" applyAlignment="1">
      <alignment horizontal="center" vertical="top" wrapText="1"/>
    </xf>
    <xf numFmtId="4" fontId="2" fillId="0" borderId="21" xfId="0" applyNumberFormat="1" applyFont="1" applyFill="1" applyBorder="1" applyAlignment="1">
      <alignment horizontal="center" vertical="top" wrapText="1"/>
    </xf>
    <xf numFmtId="4" fontId="2" fillId="0" borderId="23" xfId="0" applyNumberFormat="1" applyFont="1" applyFill="1" applyBorder="1" applyAlignment="1">
      <alignment horizontal="center" vertical="top" wrapText="1"/>
    </xf>
    <xf numFmtId="49" fontId="5" fillId="0" borderId="25" xfId="0" applyNumberFormat="1" applyFont="1" applyFill="1" applyBorder="1" applyAlignment="1">
      <alignment horizontal="center" vertical="top" wrapText="1"/>
    </xf>
    <xf numFmtId="4" fontId="5" fillId="0" borderId="29" xfId="0" applyNumberFormat="1" applyFont="1" applyFill="1" applyBorder="1" applyAlignment="1">
      <alignment horizontal="center" vertical="top" wrapText="1"/>
    </xf>
    <xf numFmtId="0" fontId="2" fillId="0" borderId="26" xfId="0" applyFont="1" applyFill="1" applyBorder="1" applyAlignment="1">
      <alignment horizontal="center" vertical="top" wrapText="1"/>
    </xf>
    <xf numFmtId="49" fontId="2" fillId="0" borderId="26" xfId="0" applyNumberFormat="1" applyFont="1" applyFill="1" applyBorder="1" applyAlignment="1">
      <alignment horizontal="center" vertical="top" wrapText="1"/>
    </xf>
    <xf numFmtId="4" fontId="2" fillId="0" borderId="30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16" fillId="0" borderId="0" xfId="0" applyFont="1" applyAlignment="1">
      <alignment/>
    </xf>
    <xf numFmtId="0" fontId="13" fillId="0" borderId="0" xfId="0" applyFont="1" applyBorder="1" applyAlignment="1">
      <alignment/>
    </xf>
    <xf numFmtId="0" fontId="0" fillId="0" borderId="0" xfId="0" applyBorder="1" applyAlignment="1">
      <alignment/>
    </xf>
    <xf numFmtId="49" fontId="5" fillId="0" borderId="0" xfId="0" applyNumberFormat="1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4" fontId="5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49" fontId="15" fillId="0" borderId="0" xfId="0" applyNumberFormat="1" applyFont="1" applyFill="1" applyBorder="1" applyAlignment="1">
      <alignment wrapText="1"/>
    </xf>
    <xf numFmtId="49" fontId="2" fillId="32" borderId="24" xfId="0" applyNumberFormat="1" applyFont="1" applyFill="1" applyBorder="1" applyAlignment="1">
      <alignment horizontal="left" vertical="top" wrapText="1"/>
    </xf>
    <xf numFmtId="0" fontId="5" fillId="33" borderId="24" xfId="0" applyFont="1" applyFill="1" applyBorder="1" applyAlignment="1">
      <alignment horizontal="left" vertical="top" wrapText="1"/>
    </xf>
    <xf numFmtId="0" fontId="5" fillId="33" borderId="24" xfId="0" applyFont="1" applyFill="1" applyBorder="1" applyAlignment="1">
      <alignment vertical="top" wrapText="1"/>
    </xf>
    <xf numFmtId="4" fontId="17" fillId="33" borderId="24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9" fontId="5" fillId="32" borderId="24" xfId="0" applyNumberFormat="1" applyFont="1" applyFill="1" applyBorder="1" applyAlignment="1">
      <alignment horizontal="left" vertical="top" wrapText="1"/>
    </xf>
    <xf numFmtId="49" fontId="5" fillId="32" borderId="24" xfId="0" applyNumberFormat="1" applyFont="1" applyFill="1" applyBorder="1" applyAlignment="1">
      <alignment vertical="top" wrapText="1"/>
    </xf>
    <xf numFmtId="49" fontId="5" fillId="32" borderId="24" xfId="0" applyNumberFormat="1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top" wrapText="1"/>
    </xf>
    <xf numFmtId="49" fontId="2" fillId="0" borderId="16" xfId="0" applyNumberFormat="1" applyFont="1" applyBorder="1" applyAlignment="1">
      <alignment horizontal="center" vertical="top" wrapText="1"/>
    </xf>
    <xf numFmtId="0" fontId="2" fillId="0" borderId="24" xfId="0" applyFont="1" applyBorder="1" applyAlignment="1">
      <alignment horizontal="justify" vertical="top" wrapText="1"/>
    </xf>
    <xf numFmtId="49" fontId="4" fillId="0" borderId="24" xfId="0" applyNumberFormat="1" applyFont="1" applyFill="1" applyBorder="1" applyAlignment="1">
      <alignment horizontal="left" vertical="top" wrapText="1"/>
    </xf>
    <xf numFmtId="49" fontId="2" fillId="32" borderId="2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right" vertical="top"/>
    </xf>
    <xf numFmtId="0" fontId="0" fillId="0" borderId="0" xfId="0" applyFill="1" applyAlignment="1">
      <alignment horizontal="right" vertical="top" wrapText="1"/>
    </xf>
    <xf numFmtId="0" fontId="0" fillId="0" borderId="0" xfId="0" applyFont="1" applyFill="1" applyAlignment="1">
      <alignment horizontal="right" vertical="top"/>
    </xf>
    <xf numFmtId="0" fontId="0" fillId="0" borderId="0" xfId="0" applyFill="1" applyAlignment="1">
      <alignment horizontal="right" vertical="top"/>
    </xf>
    <xf numFmtId="2" fontId="6" fillId="0" borderId="10" xfId="0" applyNumberFormat="1" applyFont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justify" vertical="center" wrapText="1"/>
    </xf>
    <xf numFmtId="0" fontId="5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49" fontId="5" fillId="34" borderId="26" xfId="0" applyNumberFormat="1" applyFont="1" applyFill="1" applyBorder="1" applyAlignment="1">
      <alignment horizontal="left" vertical="top" wrapText="1"/>
    </xf>
    <xf numFmtId="49" fontId="5" fillId="34" borderId="24" xfId="0" applyNumberFormat="1" applyFont="1" applyFill="1" applyBorder="1" applyAlignment="1">
      <alignment horizontal="left" vertical="top" wrapText="1"/>
    </xf>
    <xf numFmtId="0" fontId="5" fillId="34" borderId="19" xfId="0" applyFont="1" applyFill="1" applyBorder="1" applyAlignment="1">
      <alignment vertical="center" wrapText="1"/>
    </xf>
    <xf numFmtId="0" fontId="5" fillId="34" borderId="2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justify" vertical="center" wrapText="1"/>
    </xf>
    <xf numFmtId="0" fontId="57" fillId="0" borderId="11" xfId="0" applyFont="1" applyBorder="1" applyAlignment="1">
      <alignment vertical="center" wrapText="1"/>
    </xf>
    <xf numFmtId="0" fontId="5" fillId="34" borderId="11" xfId="0" applyFont="1" applyFill="1" applyBorder="1" applyAlignment="1">
      <alignment vertical="center" wrapText="1"/>
    </xf>
    <xf numFmtId="0" fontId="5" fillId="34" borderId="10" xfId="0" applyFont="1" applyFill="1" applyBorder="1" applyAlignment="1">
      <alignment horizontal="center" vertical="center" wrapText="1"/>
    </xf>
    <xf numFmtId="49" fontId="5" fillId="34" borderId="24" xfId="0" applyNumberFormat="1" applyFont="1" applyFill="1" applyBorder="1" applyAlignment="1">
      <alignment vertical="top" wrapText="1"/>
    </xf>
    <xf numFmtId="49" fontId="2" fillId="32" borderId="24" xfId="0" applyNumberFormat="1" applyFont="1" applyFill="1" applyBorder="1" applyAlignment="1">
      <alignment vertical="top" wrapText="1"/>
    </xf>
    <xf numFmtId="49" fontId="5" fillId="35" borderId="24" xfId="0" applyNumberFormat="1" applyFont="1" applyFill="1" applyBorder="1" applyAlignment="1">
      <alignment horizontal="left" vertical="top" wrapText="1"/>
    </xf>
    <xf numFmtId="0" fontId="5" fillId="35" borderId="11" xfId="0" applyFont="1" applyFill="1" applyBorder="1" applyAlignment="1">
      <alignment vertical="center" wrapText="1"/>
    </xf>
    <xf numFmtId="0" fontId="5" fillId="35" borderId="10" xfId="0" applyFont="1" applyFill="1" applyBorder="1" applyAlignment="1">
      <alignment horizontal="center" vertical="center" wrapText="1"/>
    </xf>
    <xf numFmtId="49" fontId="5" fillId="35" borderId="26" xfId="0" applyNumberFormat="1" applyFont="1" applyFill="1" applyBorder="1" applyAlignment="1">
      <alignment vertical="top" wrapText="1"/>
    </xf>
    <xf numFmtId="0" fontId="5" fillId="0" borderId="19" xfId="0" applyFont="1" applyBorder="1" applyAlignment="1">
      <alignment horizontal="justify" vertical="center" wrapText="1"/>
    </xf>
    <xf numFmtId="49" fontId="2" fillId="0" borderId="24" xfId="0" applyNumberFormat="1" applyFont="1" applyFill="1" applyBorder="1" applyAlignment="1">
      <alignment horizontal="center" vertical="center" wrapText="1"/>
    </xf>
    <xf numFmtId="49" fontId="5" fillId="34" borderId="24" xfId="0" applyNumberFormat="1" applyFont="1" applyFill="1" applyBorder="1" applyAlignment="1">
      <alignment horizontal="center" vertical="center" wrapText="1"/>
    </xf>
    <xf numFmtId="0" fontId="11" fillId="34" borderId="24" xfId="0" applyFont="1" applyFill="1" applyBorder="1" applyAlignment="1">
      <alignment horizontal="center" vertical="top" wrapText="1"/>
    </xf>
    <xf numFmtId="0" fontId="5" fillId="0" borderId="19" xfId="0" applyFont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left" vertical="top"/>
    </xf>
    <xf numFmtId="0" fontId="2" fillId="0" borderId="0" xfId="0" applyFont="1" applyBorder="1" applyAlignment="1">
      <alignment horizontal="center" vertical="center" wrapText="1"/>
    </xf>
    <xf numFmtId="0" fontId="2" fillId="0" borderId="20" xfId="0" applyFont="1" applyBorder="1" applyAlignment="1">
      <alignment vertical="center" wrapText="1"/>
    </xf>
    <xf numFmtId="49" fontId="5" fillId="34" borderId="26" xfId="0" applyNumberFormat="1" applyFont="1" applyFill="1" applyBorder="1" applyAlignment="1">
      <alignment horizontal="center" vertical="center" wrapText="1"/>
    </xf>
    <xf numFmtId="49" fontId="5" fillId="0" borderId="24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4" fontId="17" fillId="33" borderId="24" xfId="0" applyNumberFormat="1" applyFont="1" applyFill="1" applyBorder="1" applyAlignment="1">
      <alignment horizontal="center" vertical="center" wrapText="1"/>
    </xf>
    <xf numFmtId="49" fontId="2" fillId="36" borderId="24" xfId="0" applyNumberFormat="1" applyFont="1" applyFill="1" applyBorder="1" applyAlignment="1">
      <alignment horizontal="center" vertical="center" wrapText="1"/>
    </xf>
    <xf numFmtId="0" fontId="5" fillId="0" borderId="20" xfId="0" applyFont="1" applyBorder="1" applyAlignment="1">
      <alignment vertical="center" wrapText="1"/>
    </xf>
    <xf numFmtId="0" fontId="58" fillId="0" borderId="19" xfId="0" applyFont="1" applyBorder="1" applyAlignment="1">
      <alignment horizontal="center" vertical="center" wrapText="1"/>
    </xf>
    <xf numFmtId="0" fontId="58" fillId="0" borderId="20" xfId="0" applyFont="1" applyBorder="1" applyAlignment="1">
      <alignment horizontal="justify" vertical="center" wrapText="1"/>
    </xf>
    <xf numFmtId="0" fontId="2" fillId="0" borderId="24" xfId="0" applyFont="1" applyFill="1" applyBorder="1" applyAlignment="1">
      <alignment vertical="top" wrapText="1"/>
    </xf>
    <xf numFmtId="0" fontId="19" fillId="0" borderId="11" xfId="0" applyFont="1" applyBorder="1" applyAlignment="1">
      <alignment vertical="top" wrapText="1"/>
    </xf>
    <xf numFmtId="0" fontId="5" fillId="0" borderId="24" xfId="0" applyFont="1" applyFill="1" applyBorder="1" applyAlignment="1">
      <alignment vertical="top" wrapText="1"/>
    </xf>
    <xf numFmtId="0" fontId="2" fillId="0" borderId="20" xfId="0" applyFont="1" applyBorder="1" applyAlignment="1">
      <alignment horizontal="justify" vertical="center" wrapText="1"/>
    </xf>
    <xf numFmtId="0" fontId="57" fillId="0" borderId="19" xfId="0" applyFont="1" applyBorder="1" applyAlignment="1">
      <alignment horizontal="center" vertical="center" wrapText="1"/>
    </xf>
    <xf numFmtId="0" fontId="5" fillId="34" borderId="24" xfId="0" applyFont="1" applyFill="1" applyBorder="1" applyAlignment="1">
      <alignment vertical="top" wrapText="1"/>
    </xf>
    <xf numFmtId="0" fontId="19" fillId="0" borderId="19" xfId="0" applyFont="1" applyBorder="1" applyAlignment="1">
      <alignment vertical="top" wrapText="1"/>
    </xf>
    <xf numFmtId="49" fontId="5" fillId="34" borderId="27" xfId="0" applyNumberFormat="1" applyFont="1" applyFill="1" applyBorder="1" applyAlignment="1">
      <alignment horizontal="center" vertical="center" wrapText="1"/>
    </xf>
    <xf numFmtId="4" fontId="5" fillId="34" borderId="24" xfId="0" applyNumberFormat="1" applyFont="1" applyFill="1" applyBorder="1" applyAlignment="1">
      <alignment horizontal="center" vertical="center" wrapText="1"/>
    </xf>
    <xf numFmtId="4" fontId="5" fillId="0" borderId="24" xfId="0" applyNumberFormat="1" applyFont="1" applyFill="1" applyBorder="1" applyAlignment="1">
      <alignment horizontal="center" vertical="center" wrapText="1"/>
    </xf>
    <xf numFmtId="4" fontId="2" fillId="0" borderId="24" xfId="0" applyNumberFormat="1" applyFont="1" applyFill="1" applyBorder="1" applyAlignment="1">
      <alignment horizontal="center" vertical="center" wrapText="1"/>
    </xf>
    <xf numFmtId="4" fontId="2" fillId="32" borderId="24" xfId="0" applyNumberFormat="1" applyFont="1" applyFill="1" applyBorder="1" applyAlignment="1">
      <alignment horizontal="center" vertical="center" wrapText="1"/>
    </xf>
    <xf numFmtId="4" fontId="2" fillId="36" borderId="24" xfId="0" applyNumberFormat="1" applyFont="1" applyFill="1" applyBorder="1" applyAlignment="1">
      <alignment horizontal="center" vertical="center" wrapText="1"/>
    </xf>
    <xf numFmtId="4" fontId="5" fillId="34" borderId="26" xfId="0" applyNumberFormat="1" applyFont="1" applyFill="1" applyBorder="1" applyAlignment="1">
      <alignment horizontal="center" vertical="center" wrapText="1"/>
    </xf>
    <xf numFmtId="49" fontId="0" fillId="33" borderId="0" xfId="0" applyNumberFormat="1" applyFill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2" fontId="5" fillId="0" borderId="10" xfId="0" applyNumberFormat="1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top" wrapText="1"/>
    </xf>
    <xf numFmtId="0" fontId="2" fillId="0" borderId="24" xfId="0" applyFont="1" applyBorder="1" applyAlignment="1">
      <alignment vertical="center" wrapText="1"/>
    </xf>
    <xf numFmtId="0" fontId="2" fillId="0" borderId="31" xfId="0" applyFont="1" applyBorder="1" applyAlignment="1">
      <alignment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6" xfId="0" applyFont="1" applyFill="1" applyBorder="1" applyAlignment="1">
      <alignment vertical="top" wrapText="1"/>
    </xf>
    <xf numFmtId="0" fontId="2" fillId="0" borderId="32" xfId="0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vertical="center" wrapText="1"/>
    </xf>
    <xf numFmtId="2" fontId="5" fillId="0" borderId="0" xfId="0" applyNumberFormat="1" applyFont="1" applyBorder="1" applyAlignment="1">
      <alignment horizontal="center" vertical="top" wrapText="1"/>
    </xf>
    <xf numFmtId="0" fontId="17" fillId="0" borderId="11" xfId="0" applyFont="1" applyBorder="1" applyAlignment="1">
      <alignment vertical="top" wrapText="1"/>
    </xf>
    <xf numFmtId="0" fontId="5" fillId="34" borderId="31" xfId="0" applyFont="1" applyFill="1" applyBorder="1" applyAlignment="1">
      <alignment vertical="center" wrapText="1"/>
    </xf>
    <xf numFmtId="0" fontId="5" fillId="34" borderId="32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9" fillId="0" borderId="24" xfId="0" applyFont="1" applyBorder="1" applyAlignment="1">
      <alignment horizontal="left" vertical="top" wrapText="1"/>
    </xf>
    <xf numFmtId="0" fontId="58" fillId="0" borderId="10" xfId="0" applyFont="1" applyBorder="1" applyAlignment="1">
      <alignment vertical="top" wrapText="1"/>
    </xf>
    <xf numFmtId="0" fontId="57" fillId="0" borderId="19" xfId="0" applyFont="1" applyBorder="1" applyAlignment="1">
      <alignment wrapText="1"/>
    </xf>
    <xf numFmtId="0" fontId="2" fillId="0" borderId="11" xfId="0" applyFont="1" applyFill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left" vertical="top" wrapText="1"/>
    </xf>
    <xf numFmtId="0" fontId="2" fillId="0" borderId="32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left" vertical="top" wrapText="1"/>
    </xf>
    <xf numFmtId="0" fontId="2" fillId="0" borderId="28" xfId="0" applyFont="1" applyBorder="1" applyAlignment="1">
      <alignment horizontal="left" vertical="top" wrapText="1"/>
    </xf>
    <xf numFmtId="0" fontId="59" fillId="0" borderId="33" xfId="0" applyFont="1" applyBorder="1" applyAlignment="1">
      <alignment horizontal="left" vertical="top" wrapText="1"/>
    </xf>
    <xf numFmtId="49" fontId="2" fillId="0" borderId="24" xfId="0" applyNumberFormat="1" applyFont="1" applyBorder="1" applyAlignment="1">
      <alignment horizontal="left" vertical="top" wrapText="1"/>
    </xf>
    <xf numFmtId="4" fontId="5" fillId="34" borderId="24" xfId="0" applyNumberFormat="1" applyFont="1" applyFill="1" applyBorder="1" applyAlignment="1">
      <alignment horizontal="center" vertical="top" wrapText="1"/>
    </xf>
    <xf numFmtId="4" fontId="5" fillId="0" borderId="24" xfId="0" applyNumberFormat="1" applyFont="1" applyFill="1" applyBorder="1" applyAlignment="1">
      <alignment horizontal="center" vertical="top" wrapText="1"/>
    </xf>
    <xf numFmtId="4" fontId="2" fillId="0" borderId="24" xfId="0" applyNumberFormat="1" applyFont="1" applyFill="1" applyBorder="1" applyAlignment="1">
      <alignment horizontal="center" vertical="top" wrapText="1"/>
    </xf>
    <xf numFmtId="4" fontId="2" fillId="0" borderId="0" xfId="0" applyNumberFormat="1" applyFont="1" applyFill="1" applyBorder="1" applyAlignment="1">
      <alignment horizontal="center" vertical="top" wrapText="1"/>
    </xf>
    <xf numFmtId="4" fontId="2" fillId="0" borderId="26" xfId="0" applyNumberFormat="1" applyFont="1" applyFill="1" applyBorder="1" applyAlignment="1">
      <alignment horizontal="center" vertical="top" wrapText="1"/>
    </xf>
    <xf numFmtId="4" fontId="2" fillId="0" borderId="19" xfId="0" applyNumberFormat="1" applyFont="1" applyFill="1" applyBorder="1" applyAlignment="1">
      <alignment horizontal="center" vertical="top" wrapText="1"/>
    </xf>
    <xf numFmtId="0" fontId="5" fillId="34" borderId="34" xfId="0" applyFont="1" applyFill="1" applyBorder="1" applyAlignment="1">
      <alignment vertical="center" wrapText="1"/>
    </xf>
    <xf numFmtId="0" fontId="5" fillId="0" borderId="16" xfId="0" applyFont="1" applyBorder="1" applyAlignment="1">
      <alignment horizontal="justify" vertical="center" wrapText="1"/>
    </xf>
    <xf numFmtId="0" fontId="2" fillId="0" borderId="16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35" xfId="0" applyFont="1" applyBorder="1" applyAlignment="1">
      <alignment vertical="center" wrapText="1"/>
    </xf>
    <xf numFmtId="0" fontId="5" fillId="34" borderId="35" xfId="0" applyFont="1" applyFill="1" applyBorder="1" applyAlignment="1">
      <alignment vertical="top" wrapText="1"/>
    </xf>
    <xf numFmtId="0" fontId="5" fillId="0" borderId="35" xfId="0" applyFont="1" applyFill="1" applyBorder="1" applyAlignment="1">
      <alignment vertical="top" wrapText="1"/>
    </xf>
    <xf numFmtId="0" fontId="2" fillId="0" borderId="35" xfId="0" applyFont="1" applyFill="1" applyBorder="1" applyAlignment="1">
      <alignment vertical="top" wrapText="1"/>
    </xf>
    <xf numFmtId="0" fontId="19" fillId="0" borderId="34" xfId="0" applyFont="1" applyBorder="1" applyAlignment="1">
      <alignment vertical="top" wrapText="1"/>
    </xf>
    <xf numFmtId="0" fontId="5" fillId="34" borderId="16" xfId="0" applyFont="1" applyFill="1" applyBorder="1" applyAlignment="1">
      <alignment vertical="center" wrapText="1"/>
    </xf>
    <xf numFmtId="0" fontId="59" fillId="0" borderId="35" xfId="0" applyFont="1" applyBorder="1" applyAlignment="1">
      <alignment horizontal="left" vertical="top" wrapText="1"/>
    </xf>
    <xf numFmtId="0" fontId="2" fillId="0" borderId="36" xfId="0" applyFont="1" applyBorder="1" applyAlignment="1">
      <alignment vertical="center" wrapText="1"/>
    </xf>
    <xf numFmtId="0" fontId="2" fillId="0" borderId="37" xfId="0" applyFont="1" applyBorder="1" applyAlignment="1">
      <alignment vertical="center" wrapText="1"/>
    </xf>
    <xf numFmtId="0" fontId="19" fillId="0" borderId="16" xfId="0" applyFont="1" applyBorder="1" applyAlignment="1">
      <alignment vertical="top" wrapText="1"/>
    </xf>
    <xf numFmtId="0" fontId="57" fillId="0" borderId="16" xfId="0" applyFont="1" applyBorder="1" applyAlignment="1">
      <alignment vertical="center" wrapText="1"/>
    </xf>
    <xf numFmtId="4" fontId="2" fillId="0" borderId="26" xfId="0" applyNumberFormat="1" applyFont="1" applyBorder="1" applyAlignment="1">
      <alignment horizontal="center" vertical="center" wrapText="1"/>
    </xf>
    <xf numFmtId="49" fontId="2" fillId="37" borderId="25" xfId="0" applyNumberFormat="1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4" fontId="17" fillId="33" borderId="25" xfId="0" applyNumberFormat="1" applyFont="1" applyFill="1" applyBorder="1" applyAlignment="1">
      <alignment horizontal="center" vertical="center" wrapText="1"/>
    </xf>
    <xf numFmtId="0" fontId="5" fillId="34" borderId="24" xfId="0" applyFont="1" applyFill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49" fontId="2" fillId="0" borderId="19" xfId="0" applyNumberFormat="1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justify" vertical="top" wrapText="1"/>
    </xf>
    <xf numFmtId="0" fontId="2" fillId="0" borderId="19" xfId="0" applyFont="1" applyFill="1" applyBorder="1" applyAlignment="1">
      <alignment horizontal="justify" vertical="center" wrapText="1"/>
    </xf>
    <xf numFmtId="0" fontId="60" fillId="0" borderId="0" xfId="0" applyFont="1" applyAlignment="1">
      <alignment wrapText="1"/>
    </xf>
    <xf numFmtId="4" fontId="5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26" xfId="0" applyNumberFormat="1" applyFont="1" applyFill="1" applyBorder="1" applyAlignment="1">
      <alignment horizontal="center" vertical="center" wrapText="1"/>
    </xf>
    <xf numFmtId="0" fontId="19" fillId="0" borderId="24" xfId="0" applyFont="1" applyBorder="1" applyAlignment="1">
      <alignment vertical="top"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6" fillId="32" borderId="0" xfId="0" applyFont="1" applyFill="1" applyAlignment="1">
      <alignment horizontal="center"/>
    </xf>
    <xf numFmtId="0" fontId="16" fillId="32" borderId="0" xfId="0" applyFont="1" applyFill="1" applyAlignment="1">
      <alignment horizontal="center"/>
    </xf>
    <xf numFmtId="0" fontId="4" fillId="32" borderId="0" xfId="0" applyFont="1" applyFill="1" applyAlignment="1">
      <alignment horizontal="left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4" fillId="0" borderId="13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6" fillId="0" borderId="34" xfId="0" applyFont="1" applyBorder="1" applyAlignment="1">
      <alignment horizontal="justify" vertical="top" wrapText="1"/>
    </xf>
    <xf numFmtId="0" fontId="6" fillId="0" borderId="20" xfId="0" applyFont="1" applyBorder="1" applyAlignment="1">
      <alignment horizontal="justify" vertical="top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right" vertical="top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5" fillId="0" borderId="15" xfId="0" applyFont="1" applyBorder="1" applyAlignment="1">
      <alignment horizontal="justify" vertical="top" wrapText="1"/>
    </xf>
    <xf numFmtId="0" fontId="5" fillId="0" borderId="32" xfId="0" applyFont="1" applyBorder="1" applyAlignment="1">
      <alignment horizontal="justify" vertical="top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47" xfId="0" applyFont="1" applyBorder="1" applyAlignment="1">
      <alignment horizontal="center" vertical="top" wrapText="1"/>
    </xf>
    <xf numFmtId="0" fontId="2" fillId="0" borderId="48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49" fontId="8" fillId="0" borderId="0" xfId="0" applyNumberFormat="1" applyFont="1" applyAlignment="1">
      <alignment horizontal="center"/>
    </xf>
    <xf numFmtId="0" fontId="7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top"/>
    </xf>
    <xf numFmtId="0" fontId="0" fillId="0" borderId="0" xfId="0" applyFill="1" applyAlignment="1">
      <alignment horizontal="right" vertical="top" wrapText="1"/>
    </xf>
    <xf numFmtId="0" fontId="0" fillId="0" borderId="0" xfId="0" applyFont="1" applyFill="1" applyAlignment="1">
      <alignment horizontal="right" vertical="top"/>
    </xf>
    <xf numFmtId="172" fontId="2" fillId="0" borderId="13" xfId="0" applyNumberFormat="1" applyFont="1" applyFill="1" applyBorder="1" applyAlignment="1">
      <alignment horizontal="center" vertical="top" wrapText="1"/>
    </xf>
    <xf numFmtId="172" fontId="2" fillId="0" borderId="11" xfId="0" applyNumberFormat="1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7" fillId="0" borderId="0" xfId="0" applyFont="1" applyAlignment="1">
      <alignment horizontal="center" vertical="top" wrapText="1"/>
    </xf>
    <xf numFmtId="49" fontId="1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right" wrapText="1"/>
    </xf>
    <xf numFmtId="0" fontId="0" fillId="0" borderId="0" xfId="0" applyNumberFormat="1" applyAlignment="1">
      <alignment horizontal="right"/>
    </xf>
    <xf numFmtId="0" fontId="0" fillId="0" borderId="0" xfId="0" applyNumberFormat="1" applyAlignment="1">
      <alignment horizontal="right" vertical="top" wrapText="1"/>
    </xf>
    <xf numFmtId="0" fontId="0" fillId="0" borderId="49" xfId="0" applyBorder="1" applyAlignment="1">
      <alignment horizontal="right"/>
    </xf>
    <xf numFmtId="4" fontId="2" fillId="0" borderId="26" xfId="0" applyNumberFormat="1" applyFont="1" applyBorder="1" applyAlignment="1">
      <alignment horizontal="center" wrapText="1"/>
    </xf>
    <xf numFmtId="4" fontId="2" fillId="0" borderId="50" xfId="0" applyNumberFormat="1" applyFont="1" applyBorder="1" applyAlignment="1">
      <alignment horizontal="center" wrapText="1"/>
    </xf>
    <xf numFmtId="4" fontId="2" fillId="0" borderId="25" xfId="0" applyNumberFormat="1" applyFont="1" applyBorder="1" applyAlignment="1">
      <alignment horizontal="center" wrapText="1"/>
    </xf>
    <xf numFmtId="49" fontId="2" fillId="0" borderId="26" xfId="0" applyNumberFormat="1" applyFont="1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2" fillId="0" borderId="24" xfId="0" applyFont="1" applyBorder="1" applyAlignment="1">
      <alignment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0" xfId="0" applyFill="1" applyAlignment="1">
      <alignment horizontal="right" vertical="top"/>
    </xf>
    <xf numFmtId="0" fontId="2" fillId="0" borderId="22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49" fontId="2" fillId="0" borderId="27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view="pageBreakPreview" zoomScaleSheetLayoutView="100" zoomScalePageLayoutView="0" workbookViewId="0" topLeftCell="A22">
      <selection activeCell="A14" sqref="A14:G27"/>
    </sheetView>
  </sheetViews>
  <sheetFormatPr defaultColWidth="9.140625" defaultRowHeight="15"/>
  <cols>
    <col min="1" max="1" width="11.8515625" style="68" customWidth="1"/>
    <col min="2" max="3" width="9.140625" style="68" customWidth="1"/>
    <col min="4" max="4" width="28.7109375" style="68" customWidth="1"/>
    <col min="5" max="6" width="9.140625" style="68" customWidth="1"/>
    <col min="7" max="7" width="14.7109375" style="68" customWidth="1"/>
  </cols>
  <sheetData>
    <row r="1" spans="1:7" s="103" customFormat="1" ht="15">
      <c r="A1" s="102"/>
      <c r="B1" s="102"/>
      <c r="C1" s="102"/>
      <c r="D1" s="102" t="s">
        <v>33</v>
      </c>
      <c r="E1" s="102"/>
      <c r="F1" s="102"/>
      <c r="G1" s="102"/>
    </row>
    <row r="2" spans="1:7" s="103" customFormat="1" ht="15">
      <c r="A2" s="102"/>
      <c r="B2" s="102"/>
      <c r="C2" s="102"/>
      <c r="D2" s="102" t="s">
        <v>34</v>
      </c>
      <c r="E2" s="102"/>
      <c r="F2" s="102"/>
      <c r="G2" s="102"/>
    </row>
    <row r="3" spans="1:7" s="103" customFormat="1" ht="15">
      <c r="A3" s="102"/>
      <c r="B3" s="102"/>
      <c r="C3" s="102"/>
      <c r="D3" s="102" t="s">
        <v>198</v>
      </c>
      <c r="E3" s="102"/>
      <c r="F3" s="102"/>
      <c r="G3" s="102"/>
    </row>
    <row r="4" spans="1:7" s="103" customFormat="1" ht="15">
      <c r="A4" s="102"/>
      <c r="B4" s="102"/>
      <c r="C4" s="102"/>
      <c r="D4" s="102" t="s">
        <v>199</v>
      </c>
      <c r="E4" s="102"/>
      <c r="F4" s="102"/>
      <c r="G4" s="102"/>
    </row>
    <row r="5" spans="1:7" s="103" customFormat="1" ht="16.5">
      <c r="A5" s="102"/>
      <c r="B5" s="102"/>
      <c r="C5" s="102"/>
      <c r="D5" s="104" t="s">
        <v>35</v>
      </c>
      <c r="E5" s="102"/>
      <c r="F5" s="102"/>
      <c r="G5" s="102"/>
    </row>
    <row r="6" spans="1:7" s="103" customFormat="1" ht="15">
      <c r="A6" s="280" t="s">
        <v>340</v>
      </c>
      <c r="B6" s="280"/>
      <c r="C6" s="102"/>
      <c r="D6" s="102" t="s">
        <v>197</v>
      </c>
      <c r="E6" s="102"/>
      <c r="F6" s="278" t="s">
        <v>341</v>
      </c>
      <c r="G6" s="279"/>
    </row>
    <row r="7" s="103" customFormat="1" ht="15"/>
    <row r="8" spans="1:5" s="105" customFormat="1" ht="83.25" customHeight="1">
      <c r="A8" s="281" t="s">
        <v>342</v>
      </c>
      <c r="B8" s="281"/>
      <c r="C8" s="281"/>
      <c r="D8" s="281"/>
      <c r="E8" s="281"/>
    </row>
    <row r="9" s="103" customFormat="1" ht="10.5" customHeight="1" hidden="1"/>
    <row r="10" spans="1:7" s="103" customFormat="1" ht="66" customHeight="1">
      <c r="A10" s="282" t="s">
        <v>343</v>
      </c>
      <c r="B10" s="282"/>
      <c r="C10" s="282"/>
      <c r="D10" s="282"/>
      <c r="E10" s="282"/>
      <c r="F10" s="282"/>
      <c r="G10" s="282"/>
    </row>
    <row r="11" spans="1:7" s="103" customFormat="1" ht="18.75" customHeight="1">
      <c r="A11" s="282" t="s">
        <v>200</v>
      </c>
      <c r="B11" s="282"/>
      <c r="C11" s="282"/>
      <c r="D11" s="282"/>
      <c r="E11" s="282"/>
      <c r="F11" s="282"/>
      <c r="G11" s="282"/>
    </row>
    <row r="12" spans="1:7" s="103" customFormat="1" ht="18.75" customHeight="1">
      <c r="A12" s="284"/>
      <c r="B12" s="284"/>
      <c r="C12" s="284"/>
      <c r="D12" s="284"/>
      <c r="E12" s="284"/>
      <c r="F12" s="284"/>
      <c r="G12" s="284"/>
    </row>
    <row r="13" s="103" customFormat="1" ht="15">
      <c r="D13" s="106" t="s">
        <v>36</v>
      </c>
    </row>
    <row r="14" spans="1:7" s="103" customFormat="1" ht="27" customHeight="1">
      <c r="A14" s="282" t="s">
        <v>344</v>
      </c>
      <c r="B14" s="282"/>
      <c r="C14" s="282"/>
      <c r="D14" s="282"/>
      <c r="E14" s="282"/>
      <c r="F14" s="282"/>
      <c r="G14" s="282"/>
    </row>
    <row r="15" spans="1:7" s="107" customFormat="1" ht="15">
      <c r="A15" s="285"/>
      <c r="B15" s="285"/>
      <c r="C15" s="285"/>
      <c r="D15" s="285"/>
      <c r="E15" s="285"/>
      <c r="F15" s="285"/>
      <c r="G15" s="285"/>
    </row>
    <row r="16" spans="1:7" s="107" customFormat="1" ht="15">
      <c r="A16" s="285"/>
      <c r="B16" s="285"/>
      <c r="C16" s="285"/>
      <c r="D16" s="285"/>
      <c r="E16" s="285"/>
      <c r="F16" s="285"/>
      <c r="G16" s="285"/>
    </row>
    <row r="17" spans="1:7" s="107" customFormat="1" ht="15">
      <c r="A17" s="285"/>
      <c r="B17" s="285"/>
      <c r="C17" s="285"/>
      <c r="D17" s="285"/>
      <c r="E17" s="285"/>
      <c r="F17" s="285"/>
      <c r="G17" s="285"/>
    </row>
    <row r="18" spans="1:7" s="107" customFormat="1" ht="48" customHeight="1">
      <c r="A18" s="285"/>
      <c r="B18" s="285"/>
      <c r="C18" s="285"/>
      <c r="D18" s="285"/>
      <c r="E18" s="285"/>
      <c r="F18" s="285"/>
      <c r="G18" s="285"/>
    </row>
    <row r="19" spans="1:7" s="107" customFormat="1" ht="31.5" customHeight="1">
      <c r="A19" s="285"/>
      <c r="B19" s="285"/>
      <c r="C19" s="285"/>
      <c r="D19" s="285"/>
      <c r="E19" s="285"/>
      <c r="F19" s="285"/>
      <c r="G19" s="285"/>
    </row>
    <row r="20" spans="1:7" s="107" customFormat="1" ht="31.5" customHeight="1">
      <c r="A20" s="285"/>
      <c r="B20" s="285"/>
      <c r="C20" s="285"/>
      <c r="D20" s="285"/>
      <c r="E20" s="285"/>
      <c r="F20" s="285"/>
      <c r="G20" s="285"/>
    </row>
    <row r="21" spans="1:7" s="107" customFormat="1" ht="31.5" customHeight="1">
      <c r="A21" s="285"/>
      <c r="B21" s="285"/>
      <c r="C21" s="285"/>
      <c r="D21" s="285"/>
      <c r="E21" s="285"/>
      <c r="F21" s="285"/>
      <c r="G21" s="285"/>
    </row>
    <row r="22" spans="1:7" s="107" customFormat="1" ht="28.5" customHeight="1">
      <c r="A22" s="285"/>
      <c r="B22" s="285"/>
      <c r="C22" s="285"/>
      <c r="D22" s="285"/>
      <c r="E22" s="285"/>
      <c r="F22" s="285"/>
      <c r="G22" s="285"/>
    </row>
    <row r="23" spans="1:7" s="107" customFormat="1" ht="47.25" customHeight="1">
      <c r="A23" s="285"/>
      <c r="B23" s="285"/>
      <c r="C23" s="285"/>
      <c r="D23" s="285"/>
      <c r="E23" s="285"/>
      <c r="F23" s="285"/>
      <c r="G23" s="285"/>
    </row>
    <row r="24" spans="1:7" s="103" customFormat="1" ht="47.25" customHeight="1">
      <c r="A24" s="285"/>
      <c r="B24" s="285"/>
      <c r="C24" s="285"/>
      <c r="D24" s="285"/>
      <c r="E24" s="285"/>
      <c r="F24" s="285"/>
      <c r="G24" s="285"/>
    </row>
    <row r="25" spans="1:7" s="103" customFormat="1" ht="46.5" customHeight="1">
      <c r="A25" s="285"/>
      <c r="B25" s="285"/>
      <c r="C25" s="285"/>
      <c r="D25" s="285"/>
      <c r="E25" s="285"/>
      <c r="F25" s="285"/>
      <c r="G25" s="285"/>
    </row>
    <row r="26" spans="1:7" s="103" customFormat="1" ht="71.25" customHeight="1">
      <c r="A26" s="285"/>
      <c r="B26" s="285"/>
      <c r="C26" s="285"/>
      <c r="D26" s="285"/>
      <c r="E26" s="285"/>
      <c r="F26" s="285"/>
      <c r="G26" s="285"/>
    </row>
    <row r="27" spans="1:7" s="103" customFormat="1" ht="35.25" customHeight="1">
      <c r="A27" s="285"/>
      <c r="B27" s="285"/>
      <c r="C27" s="285"/>
      <c r="D27" s="285"/>
      <c r="E27" s="285"/>
      <c r="F27" s="285"/>
      <c r="G27" s="285"/>
    </row>
    <row r="28" spans="1:7" s="103" customFormat="1" ht="3" customHeight="1">
      <c r="A28" s="283" t="s">
        <v>345</v>
      </c>
      <c r="B28" s="283"/>
      <c r="C28" s="283"/>
      <c r="D28" s="283"/>
      <c r="E28" s="283"/>
      <c r="F28" s="283"/>
      <c r="G28" s="283"/>
    </row>
    <row r="29" spans="1:7" ht="15">
      <c r="A29" s="283"/>
      <c r="B29" s="283"/>
      <c r="C29" s="283"/>
      <c r="D29" s="283"/>
      <c r="E29" s="283"/>
      <c r="F29" s="283"/>
      <c r="G29" s="283"/>
    </row>
    <row r="30" spans="1:7" ht="15">
      <c r="A30" s="283"/>
      <c r="B30" s="283"/>
      <c r="C30" s="283"/>
      <c r="D30" s="283"/>
      <c r="E30" s="283"/>
      <c r="F30" s="283"/>
      <c r="G30" s="283"/>
    </row>
    <row r="31" spans="1:7" ht="15">
      <c r="A31" s="283"/>
      <c r="B31" s="283"/>
      <c r="C31" s="283"/>
      <c r="D31" s="283"/>
      <c r="E31" s="283"/>
      <c r="F31" s="283"/>
      <c r="G31" s="283"/>
    </row>
  </sheetData>
  <sheetProtection/>
  <mergeCells count="7">
    <mergeCell ref="F6:G6"/>
    <mergeCell ref="A6:B6"/>
    <mergeCell ref="A8:E8"/>
    <mergeCell ref="A10:G10"/>
    <mergeCell ref="A28:G31"/>
    <mergeCell ref="A11:G12"/>
    <mergeCell ref="A14:G27"/>
  </mergeCells>
  <printOptions/>
  <pageMargins left="0.7086614173228347" right="0.7086614173228347" top="0" bottom="0" header="0.2755905511811024" footer="0.31496062992125984"/>
  <pageSetup fitToHeight="0" fitToWidth="1" horizontalDpi="600" verticalDpi="600" orientation="portrait" paperSize="9" scale="9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4"/>
  <sheetViews>
    <sheetView view="pageBreakPreview" zoomScaleSheetLayoutView="100" zoomScalePageLayoutView="0" workbookViewId="0" topLeftCell="A109">
      <selection activeCell="G107" sqref="G107"/>
    </sheetView>
  </sheetViews>
  <sheetFormatPr defaultColWidth="9.140625" defaultRowHeight="15"/>
  <cols>
    <col min="1" max="1" width="6.7109375" style="3" customWidth="1"/>
    <col min="2" max="2" width="8.8515625" style="3" customWidth="1"/>
    <col min="3" max="3" width="15.57421875" style="3" customWidth="1"/>
    <col min="4" max="4" width="6.421875" style="3" customWidth="1"/>
    <col min="5" max="5" width="51.7109375" style="43" customWidth="1"/>
    <col min="6" max="6" width="16.421875" style="42" customWidth="1"/>
    <col min="7" max="7" width="17.00390625" style="0" customWidth="1"/>
  </cols>
  <sheetData>
    <row r="1" spans="1:7" ht="102.75" customHeight="1">
      <c r="A1" s="325" t="s">
        <v>556</v>
      </c>
      <c r="B1" s="325"/>
      <c r="C1" s="325"/>
      <c r="D1" s="325"/>
      <c r="E1" s="325"/>
      <c r="F1" s="325"/>
      <c r="G1" s="325"/>
    </row>
    <row r="2" spans="1:7" ht="30.75" customHeight="1">
      <c r="A2" s="322" t="s">
        <v>529</v>
      </c>
      <c r="B2" s="322"/>
      <c r="C2" s="322"/>
      <c r="D2" s="322"/>
      <c r="E2" s="322"/>
      <c r="F2" s="322"/>
      <c r="G2" s="322"/>
    </row>
    <row r="3" spans="6:7" ht="15">
      <c r="F3" s="326" t="s">
        <v>195</v>
      </c>
      <c r="G3" s="326"/>
    </row>
    <row r="4" spans="1:7" ht="15.75" customHeight="1">
      <c r="A4" s="58" t="s">
        <v>138</v>
      </c>
      <c r="B4" s="58" t="s">
        <v>140</v>
      </c>
      <c r="C4" s="58"/>
      <c r="D4" s="58"/>
      <c r="E4" s="59"/>
      <c r="F4" s="327" t="s">
        <v>530</v>
      </c>
      <c r="G4" s="327" t="s">
        <v>531</v>
      </c>
    </row>
    <row r="5" spans="1:7" ht="16.5" customHeight="1">
      <c r="A5" s="58" t="s">
        <v>139</v>
      </c>
      <c r="B5" s="58" t="s">
        <v>141</v>
      </c>
      <c r="C5" s="330" t="s">
        <v>142</v>
      </c>
      <c r="D5" s="330" t="s">
        <v>143</v>
      </c>
      <c r="E5" s="61" t="s">
        <v>144</v>
      </c>
      <c r="F5" s="328"/>
      <c r="G5" s="328"/>
    </row>
    <row r="6" spans="1:7" ht="16.5" thickBot="1">
      <c r="A6" s="58"/>
      <c r="B6" s="58" t="s">
        <v>139</v>
      </c>
      <c r="C6" s="331"/>
      <c r="D6" s="331"/>
      <c r="E6" s="63"/>
      <c r="F6" s="329"/>
      <c r="G6" s="329"/>
    </row>
    <row r="7" spans="1:7" s="67" customFormat="1" ht="21" customHeight="1" thickBot="1">
      <c r="A7" s="159" t="s">
        <v>163</v>
      </c>
      <c r="B7" s="159" t="s">
        <v>164</v>
      </c>
      <c r="C7" s="160" t="s">
        <v>178</v>
      </c>
      <c r="D7" s="159" t="s">
        <v>167</v>
      </c>
      <c r="E7" s="161" t="s">
        <v>147</v>
      </c>
      <c r="F7" s="162">
        <f>F8+F14+F25+F30</f>
        <v>5575405.57</v>
      </c>
      <c r="G7" s="162">
        <f>G8+G14+G25+G30</f>
        <v>5785276.12</v>
      </c>
    </row>
    <row r="8" spans="1:7" s="67" customFormat="1" ht="39.75" customHeight="1" thickBot="1">
      <c r="A8" s="50" t="s">
        <v>163</v>
      </c>
      <c r="B8" s="50" t="s">
        <v>165</v>
      </c>
      <c r="C8" s="50" t="s">
        <v>178</v>
      </c>
      <c r="D8" s="50" t="s">
        <v>167</v>
      </c>
      <c r="E8" s="163" t="s">
        <v>316</v>
      </c>
      <c r="F8" s="153">
        <f aca="true" t="shared" si="0" ref="F8:G10">F9</f>
        <v>844669.41</v>
      </c>
      <c r="G8" s="153">
        <f t="shared" si="0"/>
        <v>905000</v>
      </c>
    </row>
    <row r="9" spans="1:7" ht="59.25" customHeight="1" thickBot="1">
      <c r="A9" s="74" t="s">
        <v>163</v>
      </c>
      <c r="B9" s="65" t="s">
        <v>165</v>
      </c>
      <c r="C9" s="65" t="s">
        <v>184</v>
      </c>
      <c r="D9" s="65" t="s">
        <v>167</v>
      </c>
      <c r="E9" s="158" t="s">
        <v>283</v>
      </c>
      <c r="F9" s="154">
        <f t="shared" si="0"/>
        <v>844669.41</v>
      </c>
      <c r="G9" s="154">
        <f t="shared" si="0"/>
        <v>905000</v>
      </c>
    </row>
    <row r="10" spans="1:7" ht="57" customHeight="1" thickBot="1">
      <c r="A10" s="74" t="s">
        <v>163</v>
      </c>
      <c r="B10" s="65" t="s">
        <v>165</v>
      </c>
      <c r="C10" s="65" t="s">
        <v>183</v>
      </c>
      <c r="D10" s="65" t="s">
        <v>167</v>
      </c>
      <c r="E10" s="158" t="s">
        <v>284</v>
      </c>
      <c r="F10" s="154">
        <f t="shared" si="0"/>
        <v>844669.41</v>
      </c>
      <c r="G10" s="154">
        <f t="shared" si="0"/>
        <v>905000</v>
      </c>
    </row>
    <row r="11" spans="1:7" ht="30.75" customHeight="1" thickBot="1">
      <c r="A11" s="65" t="s">
        <v>163</v>
      </c>
      <c r="B11" s="65" t="s">
        <v>165</v>
      </c>
      <c r="C11" s="66" t="s">
        <v>189</v>
      </c>
      <c r="D11" s="65" t="s">
        <v>167</v>
      </c>
      <c r="E11" s="158" t="s">
        <v>285</v>
      </c>
      <c r="F11" s="154">
        <f>F12+F13</f>
        <v>844669.41</v>
      </c>
      <c r="G11" s="154">
        <f>G12+G13</f>
        <v>905000</v>
      </c>
    </row>
    <row r="12" spans="1:7" ht="36" customHeight="1" thickBot="1">
      <c r="A12" s="65" t="s">
        <v>163</v>
      </c>
      <c r="B12" s="65" t="s">
        <v>165</v>
      </c>
      <c r="C12" s="66" t="s">
        <v>189</v>
      </c>
      <c r="D12" s="65" t="s">
        <v>309</v>
      </c>
      <c r="E12" s="158" t="s">
        <v>302</v>
      </c>
      <c r="F12" s="154">
        <v>805000</v>
      </c>
      <c r="G12" s="154">
        <v>905000</v>
      </c>
    </row>
    <row r="13" spans="1:7" ht="36" customHeight="1" thickBot="1">
      <c r="A13" s="65" t="s">
        <v>163</v>
      </c>
      <c r="B13" s="65" t="s">
        <v>165</v>
      </c>
      <c r="C13" s="66" t="s">
        <v>189</v>
      </c>
      <c r="D13" s="65" t="s">
        <v>312</v>
      </c>
      <c r="E13" s="158" t="s">
        <v>289</v>
      </c>
      <c r="F13" s="154">
        <v>39669.41</v>
      </c>
      <c r="G13" s="154">
        <v>0</v>
      </c>
    </row>
    <row r="14" spans="1:7" s="68" customFormat="1" ht="69" customHeight="1" thickBot="1">
      <c r="A14" s="72" t="s">
        <v>163</v>
      </c>
      <c r="B14" s="72" t="s">
        <v>168</v>
      </c>
      <c r="C14" s="72" t="s">
        <v>178</v>
      </c>
      <c r="D14" s="50" t="s">
        <v>167</v>
      </c>
      <c r="E14" s="157" t="s">
        <v>287</v>
      </c>
      <c r="F14" s="153">
        <f>F15</f>
        <v>1899816.16</v>
      </c>
      <c r="G14" s="153">
        <f>G15</f>
        <v>2026000</v>
      </c>
    </row>
    <row r="15" spans="1:7" s="67" customFormat="1" ht="60.75" customHeight="1" thickBot="1">
      <c r="A15" s="65" t="s">
        <v>163</v>
      </c>
      <c r="B15" s="65" t="s">
        <v>168</v>
      </c>
      <c r="C15" s="65" t="s">
        <v>184</v>
      </c>
      <c r="D15" s="65" t="s">
        <v>167</v>
      </c>
      <c r="E15" s="158" t="s">
        <v>283</v>
      </c>
      <c r="F15" s="154">
        <f>F16</f>
        <v>1899816.16</v>
      </c>
      <c r="G15" s="154">
        <f>G16</f>
        <v>2026000</v>
      </c>
    </row>
    <row r="16" spans="1:7" s="68" customFormat="1" ht="60.75" customHeight="1" thickBot="1">
      <c r="A16" s="65" t="s">
        <v>163</v>
      </c>
      <c r="B16" s="65" t="s">
        <v>168</v>
      </c>
      <c r="C16" s="65" t="s">
        <v>183</v>
      </c>
      <c r="D16" s="65" t="s">
        <v>167</v>
      </c>
      <c r="E16" s="158" t="s">
        <v>284</v>
      </c>
      <c r="F16" s="154">
        <f>F17+F21+F23</f>
        <v>1899816.16</v>
      </c>
      <c r="G16" s="154">
        <f>G17+G21</f>
        <v>2026000</v>
      </c>
    </row>
    <row r="17" spans="1:7" ht="21.75" customHeight="1" thickBot="1">
      <c r="A17" s="65" t="s">
        <v>163</v>
      </c>
      <c r="B17" s="65" t="s">
        <v>168</v>
      </c>
      <c r="C17" s="65" t="s">
        <v>190</v>
      </c>
      <c r="D17" s="65" t="s">
        <v>167</v>
      </c>
      <c r="E17" s="158" t="s">
        <v>288</v>
      </c>
      <c r="F17" s="154">
        <f>F18+F19+F20</f>
        <v>1880000</v>
      </c>
      <c r="G17" s="154">
        <f>G18+G19+G20</f>
        <v>2025000</v>
      </c>
    </row>
    <row r="18" spans="1:7" ht="27.75" customHeight="1" thickBot="1">
      <c r="A18" s="65" t="s">
        <v>163</v>
      </c>
      <c r="B18" s="65" t="s">
        <v>168</v>
      </c>
      <c r="C18" s="65" t="s">
        <v>190</v>
      </c>
      <c r="D18" s="65" t="s">
        <v>309</v>
      </c>
      <c r="E18" s="158" t="s">
        <v>286</v>
      </c>
      <c r="F18" s="154">
        <v>1410000</v>
      </c>
      <c r="G18" s="154">
        <v>1610000</v>
      </c>
    </row>
    <row r="19" spans="1:7" ht="48" customHeight="1" thickBot="1">
      <c r="A19" s="65" t="s">
        <v>163</v>
      </c>
      <c r="B19" s="65" t="s">
        <v>168</v>
      </c>
      <c r="C19" s="65" t="s">
        <v>190</v>
      </c>
      <c r="D19" s="65" t="s">
        <v>311</v>
      </c>
      <c r="E19" s="158" t="s">
        <v>148</v>
      </c>
      <c r="F19" s="154">
        <v>450000</v>
      </c>
      <c r="G19" s="154">
        <v>395000</v>
      </c>
    </row>
    <row r="20" spans="1:7" s="68" customFormat="1" ht="20.25" customHeight="1" thickBot="1">
      <c r="A20" s="65" t="s">
        <v>163</v>
      </c>
      <c r="B20" s="65" t="s">
        <v>168</v>
      </c>
      <c r="C20" s="65" t="s">
        <v>190</v>
      </c>
      <c r="D20" s="65" t="s">
        <v>312</v>
      </c>
      <c r="E20" s="158" t="s">
        <v>289</v>
      </c>
      <c r="F20" s="154">
        <v>20000</v>
      </c>
      <c r="G20" s="154">
        <v>20000</v>
      </c>
    </row>
    <row r="21" spans="1:7" s="68" customFormat="1" ht="63.75" customHeight="1" thickBot="1">
      <c r="A21" s="65" t="s">
        <v>163</v>
      </c>
      <c r="B21" s="65" t="s">
        <v>168</v>
      </c>
      <c r="C21" s="65" t="s">
        <v>378</v>
      </c>
      <c r="D21" s="65" t="s">
        <v>167</v>
      </c>
      <c r="E21" s="158" t="s">
        <v>379</v>
      </c>
      <c r="F21" s="154">
        <f>F22</f>
        <v>1000</v>
      </c>
      <c r="G21" s="154">
        <f>G22</f>
        <v>1000</v>
      </c>
    </row>
    <row r="22" spans="1:7" s="68" customFormat="1" ht="46.5" customHeight="1" thickBot="1">
      <c r="A22" s="65" t="s">
        <v>163</v>
      </c>
      <c r="B22" s="65" t="s">
        <v>168</v>
      </c>
      <c r="C22" s="65" t="s">
        <v>378</v>
      </c>
      <c r="D22" s="65" t="s">
        <v>311</v>
      </c>
      <c r="E22" s="158" t="s">
        <v>148</v>
      </c>
      <c r="F22" s="154">
        <v>1000</v>
      </c>
      <c r="G22" s="154">
        <v>1000</v>
      </c>
    </row>
    <row r="23" spans="1:7" s="68" customFormat="1" ht="46.5" customHeight="1" thickBot="1">
      <c r="A23" s="65" t="s">
        <v>163</v>
      </c>
      <c r="B23" s="65" t="s">
        <v>168</v>
      </c>
      <c r="C23" s="65" t="s">
        <v>459</v>
      </c>
      <c r="D23" s="65" t="s">
        <v>167</v>
      </c>
      <c r="E23" s="158" t="s">
        <v>460</v>
      </c>
      <c r="F23" s="154">
        <f>F24</f>
        <v>18816.16</v>
      </c>
      <c r="G23" s="154">
        <v>0</v>
      </c>
    </row>
    <row r="24" spans="1:7" s="68" customFormat="1" ht="46.5" customHeight="1" thickBot="1">
      <c r="A24" s="65" t="s">
        <v>163</v>
      </c>
      <c r="B24" s="65" t="s">
        <v>168</v>
      </c>
      <c r="C24" s="65" t="s">
        <v>459</v>
      </c>
      <c r="D24" s="65" t="s">
        <v>311</v>
      </c>
      <c r="E24" s="158" t="s">
        <v>148</v>
      </c>
      <c r="F24" s="154">
        <v>18816.16</v>
      </c>
      <c r="G24" s="154">
        <v>0</v>
      </c>
    </row>
    <row r="25" spans="1:7" ht="22.5" customHeight="1" thickBot="1">
      <c r="A25" s="50" t="s">
        <v>163</v>
      </c>
      <c r="B25" s="50" t="s">
        <v>27</v>
      </c>
      <c r="C25" s="50" t="s">
        <v>178</v>
      </c>
      <c r="D25" s="50" t="s">
        <v>167</v>
      </c>
      <c r="E25" s="157" t="s">
        <v>290</v>
      </c>
      <c r="F25" s="153">
        <f aca="true" t="shared" si="1" ref="F25:G28">F26</f>
        <v>50000</v>
      </c>
      <c r="G25" s="153">
        <f t="shared" si="1"/>
        <v>50000</v>
      </c>
    </row>
    <row r="26" spans="1:7" ht="59.25" customHeight="1" thickBot="1">
      <c r="A26" s="65" t="s">
        <v>163</v>
      </c>
      <c r="B26" s="65" t="s">
        <v>27</v>
      </c>
      <c r="C26" s="65" t="s">
        <v>184</v>
      </c>
      <c r="D26" s="65" t="s">
        <v>167</v>
      </c>
      <c r="E26" s="158" t="s">
        <v>283</v>
      </c>
      <c r="F26" s="154">
        <f t="shared" si="1"/>
        <v>50000</v>
      </c>
      <c r="G26" s="154">
        <f t="shared" si="1"/>
        <v>50000</v>
      </c>
    </row>
    <row r="27" spans="1:7" ht="70.5" customHeight="1" thickBot="1">
      <c r="A27" s="65" t="s">
        <v>163</v>
      </c>
      <c r="B27" s="65" t="s">
        <v>27</v>
      </c>
      <c r="C27" s="65" t="s">
        <v>183</v>
      </c>
      <c r="D27" s="65" t="s">
        <v>167</v>
      </c>
      <c r="E27" s="158" t="s">
        <v>284</v>
      </c>
      <c r="F27" s="154">
        <f t="shared" si="1"/>
        <v>50000</v>
      </c>
      <c r="G27" s="154">
        <f t="shared" si="1"/>
        <v>50000</v>
      </c>
    </row>
    <row r="28" spans="1:7" s="68" customFormat="1" ht="18" customHeight="1" thickBot="1">
      <c r="A28" s="65" t="s">
        <v>163</v>
      </c>
      <c r="B28" s="65" t="s">
        <v>27</v>
      </c>
      <c r="C28" s="65" t="s">
        <v>313</v>
      </c>
      <c r="D28" s="65" t="s">
        <v>167</v>
      </c>
      <c r="E28" s="158" t="s">
        <v>291</v>
      </c>
      <c r="F28" s="154">
        <f t="shared" si="1"/>
        <v>50000</v>
      </c>
      <c r="G28" s="154">
        <f t="shared" si="1"/>
        <v>50000</v>
      </c>
    </row>
    <row r="29" spans="1:7" ht="21.75" customHeight="1" thickBot="1">
      <c r="A29" s="116" t="s">
        <v>163</v>
      </c>
      <c r="B29" s="116" t="s">
        <v>27</v>
      </c>
      <c r="C29" s="168" t="s">
        <v>313</v>
      </c>
      <c r="D29" s="168" t="s">
        <v>314</v>
      </c>
      <c r="E29" s="158" t="s">
        <v>292</v>
      </c>
      <c r="F29" s="154">
        <v>50000</v>
      </c>
      <c r="G29" s="154">
        <v>50000</v>
      </c>
    </row>
    <row r="30" spans="1:7" ht="20.25" customHeight="1" thickBot="1">
      <c r="A30" s="50" t="s">
        <v>163</v>
      </c>
      <c r="B30" s="50">
        <v>13</v>
      </c>
      <c r="C30" s="50" t="s">
        <v>178</v>
      </c>
      <c r="D30" s="50" t="s">
        <v>167</v>
      </c>
      <c r="E30" s="157" t="s">
        <v>149</v>
      </c>
      <c r="F30" s="153">
        <f aca="true" t="shared" si="2" ref="F30:G32">F31</f>
        <v>2780920</v>
      </c>
      <c r="G30" s="153">
        <f t="shared" si="2"/>
        <v>2804276.12</v>
      </c>
    </row>
    <row r="31" spans="1:7" ht="69.75" customHeight="1" thickBot="1">
      <c r="A31" s="65" t="s">
        <v>163</v>
      </c>
      <c r="B31" s="65" t="s">
        <v>25</v>
      </c>
      <c r="C31" s="65" t="s">
        <v>184</v>
      </c>
      <c r="D31" s="65" t="s">
        <v>167</v>
      </c>
      <c r="E31" s="158" t="s">
        <v>283</v>
      </c>
      <c r="F31" s="154">
        <f t="shared" si="2"/>
        <v>2780920</v>
      </c>
      <c r="G31" s="154">
        <f t="shared" si="2"/>
        <v>2804276.12</v>
      </c>
    </row>
    <row r="32" spans="1:7" ht="60" customHeight="1" thickBot="1">
      <c r="A32" s="65" t="s">
        <v>163</v>
      </c>
      <c r="B32" s="65">
        <v>13</v>
      </c>
      <c r="C32" s="65" t="s">
        <v>183</v>
      </c>
      <c r="D32" s="65" t="s">
        <v>167</v>
      </c>
      <c r="E32" s="158" t="s">
        <v>284</v>
      </c>
      <c r="F32" s="154">
        <f t="shared" si="2"/>
        <v>2780920</v>
      </c>
      <c r="G32" s="154">
        <f t="shared" si="2"/>
        <v>2804276.12</v>
      </c>
    </row>
    <row r="33" spans="1:7" ht="35.25" customHeight="1" thickBot="1">
      <c r="A33" s="65" t="s">
        <v>163</v>
      </c>
      <c r="B33" s="65" t="s">
        <v>25</v>
      </c>
      <c r="C33" s="65" t="s">
        <v>191</v>
      </c>
      <c r="D33" s="65" t="s">
        <v>167</v>
      </c>
      <c r="E33" s="158" t="s">
        <v>293</v>
      </c>
      <c r="F33" s="154">
        <f>F34+F35+F36</f>
        <v>2780920</v>
      </c>
      <c r="G33" s="154">
        <f>G34+G35+G36</f>
        <v>2804276.12</v>
      </c>
    </row>
    <row r="34" spans="1:7" ht="33" customHeight="1" thickBot="1">
      <c r="A34" s="65" t="s">
        <v>163</v>
      </c>
      <c r="B34" s="65">
        <v>13</v>
      </c>
      <c r="C34" s="65" t="s">
        <v>191</v>
      </c>
      <c r="D34" s="65" t="s">
        <v>309</v>
      </c>
      <c r="E34" s="158" t="s">
        <v>286</v>
      </c>
      <c r="F34" s="154">
        <v>2460920</v>
      </c>
      <c r="G34" s="154">
        <v>2550165</v>
      </c>
    </row>
    <row r="35" spans="1:7" ht="49.5" customHeight="1" thickBot="1">
      <c r="A35" s="65" t="s">
        <v>163</v>
      </c>
      <c r="B35" s="65">
        <v>13</v>
      </c>
      <c r="C35" s="65" t="s">
        <v>191</v>
      </c>
      <c r="D35" s="65" t="s">
        <v>311</v>
      </c>
      <c r="E35" s="158" t="s">
        <v>148</v>
      </c>
      <c r="F35" s="154">
        <v>200000</v>
      </c>
      <c r="G35" s="154">
        <v>200000</v>
      </c>
    </row>
    <row r="36" spans="1:7" ht="26.25" customHeight="1" thickBot="1">
      <c r="A36" s="65" t="s">
        <v>163</v>
      </c>
      <c r="B36" s="65">
        <v>13</v>
      </c>
      <c r="C36" s="65" t="s">
        <v>191</v>
      </c>
      <c r="D36" s="65" t="s">
        <v>312</v>
      </c>
      <c r="E36" s="158" t="s">
        <v>289</v>
      </c>
      <c r="F36" s="181">
        <v>120000</v>
      </c>
      <c r="G36" s="181">
        <v>54111.12</v>
      </c>
    </row>
    <row r="37" spans="1:7" ht="15.75" customHeight="1">
      <c r="A37" s="160" t="s">
        <v>165</v>
      </c>
      <c r="B37" s="160" t="s">
        <v>164</v>
      </c>
      <c r="C37" s="160" t="s">
        <v>178</v>
      </c>
      <c r="D37" s="160" t="s">
        <v>167</v>
      </c>
      <c r="E37" s="199" t="s">
        <v>402</v>
      </c>
      <c r="F37" s="237">
        <f aca="true" t="shared" si="3" ref="F37:G40">F38</f>
        <v>162400</v>
      </c>
      <c r="G37" s="237">
        <f t="shared" si="3"/>
        <v>162400</v>
      </c>
    </row>
    <row r="38" spans="1:7" ht="18.75" customHeight="1">
      <c r="A38" s="65" t="s">
        <v>165</v>
      </c>
      <c r="B38" s="65" t="s">
        <v>166</v>
      </c>
      <c r="C38" s="65" t="s">
        <v>178</v>
      </c>
      <c r="D38" s="65" t="s">
        <v>167</v>
      </c>
      <c r="E38" s="196" t="s">
        <v>403</v>
      </c>
      <c r="F38" s="238">
        <f t="shared" si="3"/>
        <v>162400</v>
      </c>
      <c r="G38" s="238">
        <f t="shared" si="3"/>
        <v>162400</v>
      </c>
    </row>
    <row r="39" spans="1:7" ht="66.75" customHeight="1">
      <c r="A39" s="65" t="s">
        <v>165</v>
      </c>
      <c r="B39" s="65" t="s">
        <v>166</v>
      </c>
      <c r="C39" s="65" t="s">
        <v>184</v>
      </c>
      <c r="D39" s="65" t="s">
        <v>167</v>
      </c>
      <c r="E39" s="194" t="s">
        <v>381</v>
      </c>
      <c r="F39" s="239">
        <f t="shared" si="3"/>
        <v>162400</v>
      </c>
      <c r="G39" s="239">
        <f t="shared" si="3"/>
        <v>162400</v>
      </c>
    </row>
    <row r="40" spans="1:7" ht="60" customHeight="1">
      <c r="A40" s="65" t="s">
        <v>165</v>
      </c>
      <c r="B40" s="65" t="s">
        <v>166</v>
      </c>
      <c r="C40" s="65" t="s">
        <v>183</v>
      </c>
      <c r="D40" s="65" t="s">
        <v>167</v>
      </c>
      <c r="E40" s="194" t="s">
        <v>382</v>
      </c>
      <c r="F40" s="239">
        <f t="shared" si="3"/>
        <v>162400</v>
      </c>
      <c r="G40" s="239">
        <f t="shared" si="3"/>
        <v>162400</v>
      </c>
    </row>
    <row r="41" spans="1:7" ht="49.5" customHeight="1" thickBot="1">
      <c r="A41" s="65" t="s">
        <v>165</v>
      </c>
      <c r="B41" s="65" t="s">
        <v>166</v>
      </c>
      <c r="C41" s="65" t="s">
        <v>404</v>
      </c>
      <c r="D41" s="65" t="s">
        <v>167</v>
      </c>
      <c r="E41" s="194" t="s">
        <v>405</v>
      </c>
      <c r="F41" s="239">
        <f>F42+F43</f>
        <v>162400</v>
      </c>
      <c r="G41" s="239">
        <f>G42+G43</f>
        <v>162400</v>
      </c>
    </row>
    <row r="42" spans="1:7" ht="30" customHeight="1" thickBot="1">
      <c r="A42" s="65" t="s">
        <v>165</v>
      </c>
      <c r="B42" s="65" t="s">
        <v>166</v>
      </c>
      <c r="C42" s="65" t="s">
        <v>404</v>
      </c>
      <c r="D42" s="65" t="s">
        <v>309</v>
      </c>
      <c r="E42" s="200" t="s">
        <v>406</v>
      </c>
      <c r="F42" s="241">
        <v>162400</v>
      </c>
      <c r="G42" s="217">
        <v>162400</v>
      </c>
    </row>
    <row r="43" spans="1:7" ht="49.5" customHeight="1" thickBot="1">
      <c r="A43" s="65" t="s">
        <v>165</v>
      </c>
      <c r="B43" s="65" t="s">
        <v>166</v>
      </c>
      <c r="C43" s="65" t="s">
        <v>404</v>
      </c>
      <c r="D43" s="65" t="s">
        <v>311</v>
      </c>
      <c r="E43" s="158" t="s">
        <v>148</v>
      </c>
      <c r="F43" s="242">
        <v>0</v>
      </c>
      <c r="G43" s="29">
        <v>0</v>
      </c>
    </row>
    <row r="44" spans="1:7" ht="33.75" customHeight="1" thickBot="1">
      <c r="A44" s="169" t="s">
        <v>166</v>
      </c>
      <c r="B44" s="169" t="s">
        <v>164</v>
      </c>
      <c r="C44" s="169" t="s">
        <v>178</v>
      </c>
      <c r="D44" s="169" t="s">
        <v>167</v>
      </c>
      <c r="E44" s="170" t="s">
        <v>294</v>
      </c>
      <c r="F44" s="171">
        <f>F45</f>
        <v>849757.57</v>
      </c>
      <c r="G44" s="171">
        <f>G45</f>
        <v>545757.57</v>
      </c>
    </row>
    <row r="45" spans="1:7" ht="52.5" customHeight="1">
      <c r="A45" s="50" t="s">
        <v>166</v>
      </c>
      <c r="B45" s="50" t="s">
        <v>26</v>
      </c>
      <c r="C45" s="50" t="s">
        <v>178</v>
      </c>
      <c r="D45" s="50" t="s">
        <v>167</v>
      </c>
      <c r="E45" s="235" t="s">
        <v>438</v>
      </c>
      <c r="F45" s="224">
        <f>F46+F52</f>
        <v>849757.57</v>
      </c>
      <c r="G45" s="224">
        <f>G46+G52</f>
        <v>545757.57</v>
      </c>
    </row>
    <row r="46" spans="1:7" ht="72.75" customHeight="1" thickBot="1">
      <c r="A46" s="65" t="s">
        <v>166</v>
      </c>
      <c r="B46" s="233">
        <v>10</v>
      </c>
      <c r="C46" s="233" t="s">
        <v>347</v>
      </c>
      <c r="D46" s="236" t="s">
        <v>167</v>
      </c>
      <c r="E46" s="151" t="s">
        <v>461</v>
      </c>
      <c r="F46" s="154">
        <f>F48</f>
        <v>304000</v>
      </c>
      <c r="G46" s="154">
        <f>G48</f>
        <v>0</v>
      </c>
    </row>
    <row r="47" spans="1:7" ht="33.75" customHeight="1" thickBot="1">
      <c r="A47" s="65" t="s">
        <v>166</v>
      </c>
      <c r="B47" s="233">
        <v>10</v>
      </c>
      <c r="C47" s="233" t="s">
        <v>349</v>
      </c>
      <c r="D47" s="236" t="s">
        <v>167</v>
      </c>
      <c r="E47" s="151" t="s">
        <v>350</v>
      </c>
      <c r="F47" s="154">
        <f>F48</f>
        <v>304000</v>
      </c>
      <c r="G47" s="154">
        <f>G48</f>
        <v>0</v>
      </c>
    </row>
    <row r="48" spans="1:7" ht="42" customHeight="1" thickBot="1">
      <c r="A48" s="65" t="s">
        <v>166</v>
      </c>
      <c r="B48" s="233">
        <v>10</v>
      </c>
      <c r="C48" s="233" t="s">
        <v>348</v>
      </c>
      <c r="D48" s="236" t="s">
        <v>167</v>
      </c>
      <c r="E48" s="151" t="s">
        <v>346</v>
      </c>
      <c r="F48" s="154">
        <f>F49+F50+F51</f>
        <v>304000</v>
      </c>
      <c r="G48" s="154">
        <f>G49+G50+G51</f>
        <v>0</v>
      </c>
    </row>
    <row r="49" spans="1:7" ht="50.25" customHeight="1" thickBot="1">
      <c r="A49" s="65" t="s">
        <v>166</v>
      </c>
      <c r="B49" s="233">
        <v>10</v>
      </c>
      <c r="C49" s="233" t="s">
        <v>348</v>
      </c>
      <c r="D49" s="236">
        <v>240</v>
      </c>
      <c r="E49" s="151" t="s">
        <v>148</v>
      </c>
      <c r="F49" s="154">
        <v>303000</v>
      </c>
      <c r="G49" s="154">
        <v>0</v>
      </c>
    </row>
    <row r="50" spans="1:7" ht="33.75" customHeight="1" thickBot="1">
      <c r="A50" s="65" t="s">
        <v>166</v>
      </c>
      <c r="B50" s="233">
        <v>10</v>
      </c>
      <c r="C50" s="233" t="s">
        <v>348</v>
      </c>
      <c r="D50" s="236" t="s">
        <v>351</v>
      </c>
      <c r="E50" s="151" t="s">
        <v>352</v>
      </c>
      <c r="F50" s="154">
        <v>0</v>
      </c>
      <c r="G50" s="154">
        <v>0</v>
      </c>
    </row>
    <row r="51" spans="1:7" ht="33.75" customHeight="1" thickBot="1">
      <c r="A51" s="65" t="s">
        <v>166</v>
      </c>
      <c r="B51" s="233">
        <v>10</v>
      </c>
      <c r="C51" s="233" t="s">
        <v>348</v>
      </c>
      <c r="D51" s="65" t="s">
        <v>312</v>
      </c>
      <c r="E51" s="182" t="s">
        <v>289</v>
      </c>
      <c r="F51" s="154">
        <v>1000</v>
      </c>
      <c r="G51" s="154">
        <v>0</v>
      </c>
    </row>
    <row r="52" spans="1:7" ht="66.75" customHeight="1" thickBot="1">
      <c r="A52" s="65" t="s">
        <v>166</v>
      </c>
      <c r="B52" s="65" t="s">
        <v>26</v>
      </c>
      <c r="C52" s="65" t="s">
        <v>184</v>
      </c>
      <c r="D52" s="65" t="s">
        <v>167</v>
      </c>
      <c r="E52" s="151" t="s">
        <v>283</v>
      </c>
      <c r="F52" s="154">
        <f aca="true" t="shared" si="4" ref="F52:G54">F53</f>
        <v>545757.57</v>
      </c>
      <c r="G52" s="154">
        <f t="shared" si="4"/>
        <v>545757.57</v>
      </c>
    </row>
    <row r="53" spans="1:7" ht="66" customHeight="1" thickBot="1">
      <c r="A53" s="65" t="s">
        <v>166</v>
      </c>
      <c r="B53" s="65" t="s">
        <v>26</v>
      </c>
      <c r="C53" s="65" t="s">
        <v>183</v>
      </c>
      <c r="D53" s="65" t="s">
        <v>167</v>
      </c>
      <c r="E53" s="151" t="s">
        <v>284</v>
      </c>
      <c r="F53" s="154">
        <f>F54+F56+F59</f>
        <v>545757.57</v>
      </c>
      <c r="G53" s="154">
        <f>G54+G56+G59</f>
        <v>545757.57</v>
      </c>
    </row>
    <row r="54" spans="1:7" ht="58.5" customHeight="1" thickBot="1">
      <c r="A54" s="65" t="s">
        <v>166</v>
      </c>
      <c r="B54" s="65" t="s">
        <v>26</v>
      </c>
      <c r="C54" s="65" t="s">
        <v>186</v>
      </c>
      <c r="D54" s="65" t="s">
        <v>167</v>
      </c>
      <c r="E54" s="151" t="s">
        <v>317</v>
      </c>
      <c r="F54" s="154">
        <f t="shared" si="4"/>
        <v>270000</v>
      </c>
      <c r="G54" s="154">
        <f t="shared" si="4"/>
        <v>270000</v>
      </c>
    </row>
    <row r="55" spans="1:7" ht="44.25" customHeight="1" thickBot="1">
      <c r="A55" s="65" t="s">
        <v>166</v>
      </c>
      <c r="B55" s="65" t="s">
        <v>26</v>
      </c>
      <c r="C55" s="65" t="s">
        <v>186</v>
      </c>
      <c r="D55" s="65" t="s">
        <v>311</v>
      </c>
      <c r="E55" s="151" t="s">
        <v>148</v>
      </c>
      <c r="F55" s="154">
        <v>270000</v>
      </c>
      <c r="G55" s="154">
        <v>270000</v>
      </c>
    </row>
    <row r="56" spans="1:7" ht="33.75" customHeight="1" thickBot="1">
      <c r="A56" s="65" t="s">
        <v>166</v>
      </c>
      <c r="B56" s="65" t="s">
        <v>26</v>
      </c>
      <c r="C56" s="65" t="s">
        <v>407</v>
      </c>
      <c r="D56" s="65" t="s">
        <v>167</v>
      </c>
      <c r="E56" s="158" t="s">
        <v>408</v>
      </c>
      <c r="F56" s="154">
        <f>F57+F58</f>
        <v>243434.34</v>
      </c>
      <c r="G56" s="154">
        <f>G57+G58</f>
        <v>243434.34</v>
      </c>
    </row>
    <row r="57" spans="1:7" ht="44.25" customHeight="1" thickBot="1">
      <c r="A57" s="65" t="s">
        <v>166</v>
      </c>
      <c r="B57" s="65" t="s">
        <v>26</v>
      </c>
      <c r="C57" s="65" t="s">
        <v>407</v>
      </c>
      <c r="D57" s="65" t="s">
        <v>311</v>
      </c>
      <c r="E57" s="158" t="s">
        <v>148</v>
      </c>
      <c r="F57" s="154">
        <v>243434.34</v>
      </c>
      <c r="G57" s="154">
        <v>243434.34</v>
      </c>
    </row>
    <row r="58" spans="1:7" ht="26.25" customHeight="1" thickBot="1">
      <c r="A58" s="65" t="s">
        <v>166</v>
      </c>
      <c r="B58" s="65" t="s">
        <v>26</v>
      </c>
      <c r="C58" s="65" t="s">
        <v>407</v>
      </c>
      <c r="D58" s="65" t="s">
        <v>351</v>
      </c>
      <c r="E58" s="158" t="s">
        <v>352</v>
      </c>
      <c r="F58" s="154">
        <v>0</v>
      </c>
      <c r="G58" s="154">
        <v>0</v>
      </c>
    </row>
    <row r="59" spans="1:7" ht="30" customHeight="1" thickBot="1">
      <c r="A59" s="65" t="s">
        <v>166</v>
      </c>
      <c r="B59" s="65" t="s">
        <v>26</v>
      </c>
      <c r="C59" s="65" t="s">
        <v>409</v>
      </c>
      <c r="D59" s="65" t="s">
        <v>167</v>
      </c>
      <c r="E59" s="158" t="s">
        <v>410</v>
      </c>
      <c r="F59" s="154">
        <f>F60</f>
        <v>32323.23</v>
      </c>
      <c r="G59" s="154">
        <f>G60</f>
        <v>32323.23</v>
      </c>
    </row>
    <row r="60" spans="1:7" ht="44.25" customHeight="1" thickBot="1">
      <c r="A60" s="65" t="s">
        <v>166</v>
      </c>
      <c r="B60" s="65" t="s">
        <v>26</v>
      </c>
      <c r="C60" s="65" t="s">
        <v>409</v>
      </c>
      <c r="D60" s="65" t="s">
        <v>311</v>
      </c>
      <c r="E60" s="158" t="s">
        <v>148</v>
      </c>
      <c r="F60" s="154">
        <v>32323.23</v>
      </c>
      <c r="G60" s="154">
        <v>32323.23</v>
      </c>
    </row>
    <row r="61" spans="1:7" ht="18.75" customHeight="1" thickBot="1">
      <c r="A61" s="169" t="s">
        <v>168</v>
      </c>
      <c r="B61" s="169" t="s">
        <v>164</v>
      </c>
      <c r="C61" s="169" t="s">
        <v>178</v>
      </c>
      <c r="D61" s="169" t="s">
        <v>167</v>
      </c>
      <c r="E61" s="170" t="s">
        <v>151</v>
      </c>
      <c r="F61" s="171">
        <f>F62</f>
        <v>629400</v>
      </c>
      <c r="G61" s="171">
        <f>G62</f>
        <v>16977431.31</v>
      </c>
    </row>
    <row r="62" spans="1:7" ht="21" customHeight="1" thickBot="1">
      <c r="A62" s="65" t="s">
        <v>168</v>
      </c>
      <c r="B62" s="65" t="s">
        <v>171</v>
      </c>
      <c r="C62" s="65" t="s">
        <v>178</v>
      </c>
      <c r="D62" s="65" t="s">
        <v>167</v>
      </c>
      <c r="E62" s="158" t="s">
        <v>5</v>
      </c>
      <c r="F62" s="154">
        <f>F67+F63</f>
        <v>629400</v>
      </c>
      <c r="G62" s="154">
        <f>G67+G63</f>
        <v>16977431.31</v>
      </c>
    </row>
    <row r="63" spans="1:7" ht="52.5" customHeight="1" thickBot="1">
      <c r="A63" s="65" t="s">
        <v>168</v>
      </c>
      <c r="B63" s="65" t="s">
        <v>171</v>
      </c>
      <c r="C63" s="65" t="s">
        <v>360</v>
      </c>
      <c r="D63" s="65" t="s">
        <v>167</v>
      </c>
      <c r="E63" s="158" t="s">
        <v>365</v>
      </c>
      <c r="F63" s="154">
        <f aca="true" t="shared" si="5" ref="F63:G65">F64</f>
        <v>30000</v>
      </c>
      <c r="G63" s="154">
        <f t="shared" si="5"/>
        <v>30000</v>
      </c>
    </row>
    <row r="64" spans="1:7" ht="39.75" customHeight="1" thickBot="1">
      <c r="A64" s="65" t="s">
        <v>168</v>
      </c>
      <c r="B64" s="65" t="s">
        <v>171</v>
      </c>
      <c r="C64" s="65" t="s">
        <v>361</v>
      </c>
      <c r="D64" s="65" t="s">
        <v>167</v>
      </c>
      <c r="E64" s="158" t="s">
        <v>362</v>
      </c>
      <c r="F64" s="154">
        <f t="shared" si="5"/>
        <v>30000</v>
      </c>
      <c r="G64" s="154">
        <f t="shared" si="5"/>
        <v>30000</v>
      </c>
    </row>
    <row r="65" spans="1:7" ht="33" customHeight="1" thickBot="1">
      <c r="A65" s="65" t="s">
        <v>168</v>
      </c>
      <c r="B65" s="65" t="s">
        <v>171</v>
      </c>
      <c r="C65" s="65" t="s">
        <v>363</v>
      </c>
      <c r="D65" s="65" t="s">
        <v>167</v>
      </c>
      <c r="E65" s="158" t="s">
        <v>364</v>
      </c>
      <c r="F65" s="154">
        <f t="shared" si="5"/>
        <v>30000</v>
      </c>
      <c r="G65" s="154">
        <f t="shared" si="5"/>
        <v>30000</v>
      </c>
    </row>
    <row r="66" spans="1:7" ht="45" customHeight="1" thickBot="1">
      <c r="A66" s="65" t="s">
        <v>168</v>
      </c>
      <c r="B66" s="65" t="s">
        <v>171</v>
      </c>
      <c r="C66" s="65" t="s">
        <v>363</v>
      </c>
      <c r="D66" s="65" t="s">
        <v>311</v>
      </c>
      <c r="E66" s="158" t="s">
        <v>148</v>
      </c>
      <c r="F66" s="154">
        <v>30000</v>
      </c>
      <c r="G66" s="154">
        <v>30000</v>
      </c>
    </row>
    <row r="67" spans="1:7" ht="75" customHeight="1" thickBot="1">
      <c r="A67" s="65" t="s">
        <v>168</v>
      </c>
      <c r="B67" s="65" t="s">
        <v>171</v>
      </c>
      <c r="C67" s="65" t="s">
        <v>184</v>
      </c>
      <c r="D67" s="65" t="s">
        <v>167</v>
      </c>
      <c r="E67" s="158" t="s">
        <v>283</v>
      </c>
      <c r="F67" s="154">
        <f aca="true" t="shared" si="6" ref="F67:G69">F68</f>
        <v>599400</v>
      </c>
      <c r="G67" s="154">
        <f t="shared" si="6"/>
        <v>16947431.31</v>
      </c>
    </row>
    <row r="68" spans="1:7" ht="66.75" customHeight="1" thickBot="1">
      <c r="A68" s="65" t="s">
        <v>168</v>
      </c>
      <c r="B68" s="65" t="s">
        <v>171</v>
      </c>
      <c r="C68" s="65" t="s">
        <v>183</v>
      </c>
      <c r="D68" s="65" t="s">
        <v>167</v>
      </c>
      <c r="E68" s="158" t="s">
        <v>284</v>
      </c>
      <c r="F68" s="154">
        <f>F69</f>
        <v>599400</v>
      </c>
      <c r="G68" s="154">
        <f>G69+G71+G73</f>
        <v>16947431.31</v>
      </c>
    </row>
    <row r="69" spans="1:7" ht="60.75" customHeight="1" thickBot="1">
      <c r="A69" s="65" t="s">
        <v>168</v>
      </c>
      <c r="B69" s="65" t="s">
        <v>171</v>
      </c>
      <c r="C69" s="65" t="s">
        <v>6</v>
      </c>
      <c r="D69" s="65" t="s">
        <v>167</v>
      </c>
      <c r="E69" s="158" t="s">
        <v>297</v>
      </c>
      <c r="F69" s="154">
        <f t="shared" si="6"/>
        <v>599400</v>
      </c>
      <c r="G69" s="154">
        <f t="shared" si="6"/>
        <v>634300</v>
      </c>
    </row>
    <row r="70" spans="1:7" ht="45" customHeight="1" thickBot="1">
      <c r="A70" s="65" t="s">
        <v>168</v>
      </c>
      <c r="B70" s="65" t="s">
        <v>171</v>
      </c>
      <c r="C70" s="65" t="s">
        <v>6</v>
      </c>
      <c r="D70" s="65" t="s">
        <v>311</v>
      </c>
      <c r="E70" s="158" t="s">
        <v>148</v>
      </c>
      <c r="F70" s="154">
        <v>599400</v>
      </c>
      <c r="G70" s="154">
        <v>634300</v>
      </c>
    </row>
    <row r="71" spans="1:7" ht="45" customHeight="1" thickBot="1">
      <c r="A71" s="65" t="s">
        <v>168</v>
      </c>
      <c r="B71" s="65" t="s">
        <v>171</v>
      </c>
      <c r="C71" s="65" t="s">
        <v>543</v>
      </c>
      <c r="D71" s="65" t="s">
        <v>167</v>
      </c>
      <c r="E71" s="158" t="s">
        <v>544</v>
      </c>
      <c r="F71" s="154">
        <v>0</v>
      </c>
      <c r="G71" s="154">
        <f>G72</f>
        <v>4191919.19</v>
      </c>
    </row>
    <row r="72" spans="1:7" ht="62.25" customHeight="1" thickBot="1">
      <c r="A72" s="65" t="s">
        <v>168</v>
      </c>
      <c r="B72" s="65" t="s">
        <v>171</v>
      </c>
      <c r="C72" s="65" t="s">
        <v>543</v>
      </c>
      <c r="D72" s="65" t="s">
        <v>311</v>
      </c>
      <c r="E72" s="158" t="s">
        <v>148</v>
      </c>
      <c r="F72" s="154">
        <v>0</v>
      </c>
      <c r="G72" s="154">
        <v>4191919.19</v>
      </c>
    </row>
    <row r="73" spans="1:7" ht="123" customHeight="1" thickBot="1">
      <c r="A73" s="65" t="s">
        <v>168</v>
      </c>
      <c r="B73" s="65" t="s">
        <v>171</v>
      </c>
      <c r="C73" s="65" t="s">
        <v>545</v>
      </c>
      <c r="D73" s="65" t="s">
        <v>167</v>
      </c>
      <c r="E73" s="158" t="s">
        <v>546</v>
      </c>
      <c r="F73" s="154">
        <v>0</v>
      </c>
      <c r="G73" s="154">
        <f>G74</f>
        <v>12121212.12</v>
      </c>
    </row>
    <row r="74" spans="1:7" ht="45" customHeight="1" thickBot="1">
      <c r="A74" s="65" t="s">
        <v>168</v>
      </c>
      <c r="B74" s="65" t="s">
        <v>171</v>
      </c>
      <c r="C74" s="65" t="s">
        <v>545</v>
      </c>
      <c r="D74" s="65" t="s">
        <v>311</v>
      </c>
      <c r="E74" s="158" t="s">
        <v>148</v>
      </c>
      <c r="F74" s="154">
        <v>0</v>
      </c>
      <c r="G74" s="154">
        <v>12121212.12</v>
      </c>
    </row>
    <row r="75" spans="1:7" ht="19.5" customHeight="1" thickBot="1">
      <c r="A75" s="169" t="s">
        <v>169</v>
      </c>
      <c r="B75" s="169" t="s">
        <v>164</v>
      </c>
      <c r="C75" s="169" t="s">
        <v>178</v>
      </c>
      <c r="D75" s="169" t="s">
        <v>167</v>
      </c>
      <c r="E75" s="170" t="s">
        <v>153</v>
      </c>
      <c r="F75" s="171">
        <f>F76</f>
        <v>620000</v>
      </c>
      <c r="G75" s="171">
        <f>G76</f>
        <v>570000</v>
      </c>
    </row>
    <row r="76" spans="1:7" ht="19.5" customHeight="1" thickBot="1">
      <c r="A76" s="50" t="s">
        <v>169</v>
      </c>
      <c r="B76" s="50" t="s">
        <v>166</v>
      </c>
      <c r="C76" s="50" t="s">
        <v>178</v>
      </c>
      <c r="D76" s="50" t="s">
        <v>167</v>
      </c>
      <c r="E76" s="157" t="s">
        <v>156</v>
      </c>
      <c r="F76" s="153">
        <f>F81+F77</f>
        <v>620000</v>
      </c>
      <c r="G76" s="153">
        <f>G81</f>
        <v>570000</v>
      </c>
    </row>
    <row r="77" spans="1:7" ht="79.5" customHeight="1" thickBot="1">
      <c r="A77" s="65" t="s">
        <v>169</v>
      </c>
      <c r="B77" s="65" t="s">
        <v>166</v>
      </c>
      <c r="C77" s="65" t="s">
        <v>520</v>
      </c>
      <c r="D77" s="65" t="s">
        <v>167</v>
      </c>
      <c r="E77" s="158" t="s">
        <v>517</v>
      </c>
      <c r="F77" s="154">
        <f aca="true" t="shared" si="7" ref="F77:G79">F78</f>
        <v>10000</v>
      </c>
      <c r="G77" s="154">
        <f t="shared" si="7"/>
        <v>0</v>
      </c>
    </row>
    <row r="78" spans="1:7" ht="57.75" customHeight="1" thickBot="1">
      <c r="A78" s="65" t="s">
        <v>169</v>
      </c>
      <c r="B78" s="65" t="s">
        <v>166</v>
      </c>
      <c r="C78" s="65" t="s">
        <v>521</v>
      </c>
      <c r="D78" s="65" t="s">
        <v>167</v>
      </c>
      <c r="E78" s="158" t="s">
        <v>518</v>
      </c>
      <c r="F78" s="154">
        <f t="shared" si="7"/>
        <v>10000</v>
      </c>
      <c r="G78" s="154">
        <f t="shared" si="7"/>
        <v>0</v>
      </c>
    </row>
    <row r="79" spans="1:7" ht="51" customHeight="1" thickBot="1">
      <c r="A79" s="65" t="s">
        <v>169</v>
      </c>
      <c r="B79" s="65" t="s">
        <v>166</v>
      </c>
      <c r="C79" s="65" t="s">
        <v>522</v>
      </c>
      <c r="D79" s="65" t="s">
        <v>167</v>
      </c>
      <c r="E79" s="158" t="s">
        <v>519</v>
      </c>
      <c r="F79" s="154">
        <f t="shared" si="7"/>
        <v>10000</v>
      </c>
      <c r="G79" s="154">
        <f t="shared" si="7"/>
        <v>0</v>
      </c>
    </row>
    <row r="80" spans="1:7" ht="50.25" customHeight="1" thickBot="1">
      <c r="A80" s="65" t="s">
        <v>169</v>
      </c>
      <c r="B80" s="65" t="s">
        <v>166</v>
      </c>
      <c r="C80" s="65" t="s">
        <v>522</v>
      </c>
      <c r="D80" s="65" t="s">
        <v>311</v>
      </c>
      <c r="E80" s="158" t="s">
        <v>148</v>
      </c>
      <c r="F80" s="154">
        <v>10000</v>
      </c>
      <c r="G80" s="154">
        <v>0</v>
      </c>
    </row>
    <row r="81" spans="1:7" ht="70.5" customHeight="1" thickBot="1">
      <c r="A81" s="133" t="s">
        <v>169</v>
      </c>
      <c r="B81" s="133" t="s">
        <v>166</v>
      </c>
      <c r="C81" s="65" t="s">
        <v>184</v>
      </c>
      <c r="D81" s="133" t="s">
        <v>167</v>
      </c>
      <c r="E81" s="158" t="s">
        <v>283</v>
      </c>
      <c r="F81" s="154">
        <f>F82</f>
        <v>610000</v>
      </c>
      <c r="G81" s="154">
        <f>G82</f>
        <v>570000</v>
      </c>
    </row>
    <row r="82" spans="1:7" ht="21.75" customHeight="1" thickBot="1">
      <c r="A82" s="133" t="s">
        <v>169</v>
      </c>
      <c r="B82" s="133" t="s">
        <v>166</v>
      </c>
      <c r="C82" s="65" t="s">
        <v>188</v>
      </c>
      <c r="D82" s="133" t="s">
        <v>167</v>
      </c>
      <c r="E82" s="158" t="s">
        <v>155</v>
      </c>
      <c r="F82" s="154">
        <f>F83</f>
        <v>610000</v>
      </c>
      <c r="G82" s="154">
        <f>G83</f>
        <v>570000</v>
      </c>
    </row>
    <row r="83" spans="1:7" ht="19.5" customHeight="1" thickBot="1">
      <c r="A83" s="66" t="s">
        <v>169</v>
      </c>
      <c r="B83" s="66" t="s">
        <v>166</v>
      </c>
      <c r="C83" s="66" t="s">
        <v>194</v>
      </c>
      <c r="D83" s="66" t="s">
        <v>167</v>
      </c>
      <c r="E83" s="158" t="s">
        <v>156</v>
      </c>
      <c r="F83" s="154">
        <f>F84+F88+F86</f>
        <v>610000</v>
      </c>
      <c r="G83" s="154">
        <f>G84+G88+G86</f>
        <v>570000</v>
      </c>
    </row>
    <row r="84" spans="1:7" ht="19.5" customHeight="1" thickBot="1">
      <c r="A84" s="66" t="s">
        <v>169</v>
      </c>
      <c r="B84" s="66" t="s">
        <v>166</v>
      </c>
      <c r="C84" s="66" t="s">
        <v>193</v>
      </c>
      <c r="D84" s="66" t="s">
        <v>167</v>
      </c>
      <c r="E84" s="158" t="s">
        <v>298</v>
      </c>
      <c r="F84" s="154">
        <f>F85</f>
        <v>290000</v>
      </c>
      <c r="G84" s="154">
        <f>G85</f>
        <v>250000</v>
      </c>
    </row>
    <row r="85" spans="1:7" ht="48" customHeight="1" thickBot="1">
      <c r="A85" s="66" t="s">
        <v>169</v>
      </c>
      <c r="B85" s="66" t="s">
        <v>166</v>
      </c>
      <c r="C85" s="66" t="s">
        <v>193</v>
      </c>
      <c r="D85" s="66" t="s">
        <v>311</v>
      </c>
      <c r="E85" s="158" t="s">
        <v>148</v>
      </c>
      <c r="F85" s="154">
        <v>290000</v>
      </c>
      <c r="G85" s="154">
        <v>250000</v>
      </c>
    </row>
    <row r="86" spans="1:7" ht="22.5" customHeight="1" thickBot="1">
      <c r="A86" s="75" t="s">
        <v>169</v>
      </c>
      <c r="B86" s="75" t="s">
        <v>166</v>
      </c>
      <c r="C86" s="75" t="s">
        <v>356</v>
      </c>
      <c r="D86" s="75" t="s">
        <v>167</v>
      </c>
      <c r="E86" s="158" t="s">
        <v>357</v>
      </c>
      <c r="F86" s="154">
        <f>F87</f>
        <v>70000</v>
      </c>
      <c r="G86" s="154">
        <f>G87</f>
        <v>70000</v>
      </c>
    </row>
    <row r="87" spans="1:7" ht="48" customHeight="1" thickBot="1">
      <c r="A87" s="75" t="s">
        <v>169</v>
      </c>
      <c r="B87" s="75" t="s">
        <v>166</v>
      </c>
      <c r="C87" s="75" t="s">
        <v>356</v>
      </c>
      <c r="D87" s="75" t="s">
        <v>311</v>
      </c>
      <c r="E87" s="158" t="s">
        <v>148</v>
      </c>
      <c r="F87" s="154">
        <v>70000</v>
      </c>
      <c r="G87" s="154">
        <v>70000</v>
      </c>
    </row>
    <row r="88" spans="1:7" ht="33.75" customHeight="1" thickBot="1">
      <c r="A88" s="66" t="s">
        <v>169</v>
      </c>
      <c r="B88" s="66" t="s">
        <v>166</v>
      </c>
      <c r="C88" s="66" t="s">
        <v>192</v>
      </c>
      <c r="D88" s="66" t="s">
        <v>167</v>
      </c>
      <c r="E88" s="158" t="s">
        <v>157</v>
      </c>
      <c r="F88" s="154">
        <f>F89</f>
        <v>250000</v>
      </c>
      <c r="G88" s="154">
        <f>G89</f>
        <v>250000</v>
      </c>
    </row>
    <row r="89" spans="1:7" ht="51.75" customHeight="1" thickBot="1">
      <c r="A89" s="66" t="s">
        <v>169</v>
      </c>
      <c r="B89" s="66" t="s">
        <v>166</v>
      </c>
      <c r="C89" s="66" t="s">
        <v>192</v>
      </c>
      <c r="D89" s="66" t="s">
        <v>311</v>
      </c>
      <c r="E89" s="158" t="s">
        <v>148</v>
      </c>
      <c r="F89" s="154">
        <v>250000</v>
      </c>
      <c r="G89" s="154">
        <v>250000</v>
      </c>
    </row>
    <row r="90" spans="1:7" ht="23.25" customHeight="1" thickBot="1">
      <c r="A90" s="172" t="s">
        <v>170</v>
      </c>
      <c r="B90" s="172" t="s">
        <v>164</v>
      </c>
      <c r="C90" s="172" t="s">
        <v>178</v>
      </c>
      <c r="D90" s="172" t="s">
        <v>167</v>
      </c>
      <c r="E90" s="170" t="s">
        <v>318</v>
      </c>
      <c r="F90" s="171">
        <f>F91+F102</f>
        <v>5758485.86</v>
      </c>
      <c r="G90" s="171">
        <f>G91+G102</f>
        <v>5065000</v>
      </c>
    </row>
    <row r="91" spans="1:7" ht="23.25" customHeight="1" thickBot="1">
      <c r="A91" s="65" t="s">
        <v>170</v>
      </c>
      <c r="B91" s="65" t="s">
        <v>163</v>
      </c>
      <c r="C91" s="65" t="s">
        <v>178</v>
      </c>
      <c r="D91" s="65" t="s">
        <v>167</v>
      </c>
      <c r="E91" s="157" t="s">
        <v>159</v>
      </c>
      <c r="F91" s="153">
        <f aca="true" t="shared" si="8" ref="F91:G93">F92</f>
        <v>4568485.86</v>
      </c>
      <c r="G91" s="153">
        <f t="shared" si="8"/>
        <v>3875000</v>
      </c>
    </row>
    <row r="92" spans="1:7" ht="63" customHeight="1" thickBot="1">
      <c r="A92" s="65" t="s">
        <v>170</v>
      </c>
      <c r="B92" s="65" t="s">
        <v>163</v>
      </c>
      <c r="C92" s="65" t="s">
        <v>184</v>
      </c>
      <c r="D92" s="65" t="s">
        <v>167</v>
      </c>
      <c r="E92" s="158" t="s">
        <v>283</v>
      </c>
      <c r="F92" s="154">
        <f t="shared" si="8"/>
        <v>4568485.86</v>
      </c>
      <c r="G92" s="154">
        <f t="shared" si="8"/>
        <v>3875000</v>
      </c>
    </row>
    <row r="93" spans="1:7" ht="66" customHeight="1" thickBot="1">
      <c r="A93" s="65" t="s">
        <v>170</v>
      </c>
      <c r="B93" s="65" t="s">
        <v>163</v>
      </c>
      <c r="C93" s="65" t="s">
        <v>183</v>
      </c>
      <c r="D93" s="65" t="s">
        <v>167</v>
      </c>
      <c r="E93" s="158" t="s">
        <v>284</v>
      </c>
      <c r="F93" s="154">
        <f>F94+F98+F100</f>
        <v>4568485.86</v>
      </c>
      <c r="G93" s="154">
        <f t="shared" si="8"/>
        <v>3875000</v>
      </c>
    </row>
    <row r="94" spans="1:7" ht="37.5" customHeight="1" thickBot="1">
      <c r="A94" s="65" t="s">
        <v>170</v>
      </c>
      <c r="B94" s="65" t="s">
        <v>163</v>
      </c>
      <c r="C94" s="66" t="s">
        <v>320</v>
      </c>
      <c r="D94" s="65" t="s">
        <v>167</v>
      </c>
      <c r="E94" s="158" t="s">
        <v>299</v>
      </c>
      <c r="F94" s="154">
        <f>F97+F96+F95</f>
        <v>3830000</v>
      </c>
      <c r="G94" s="154">
        <f>G97+G96+G95</f>
        <v>3875000</v>
      </c>
    </row>
    <row r="95" spans="1:7" ht="36" customHeight="1" thickBot="1">
      <c r="A95" s="65" t="s">
        <v>170</v>
      </c>
      <c r="B95" s="65" t="s">
        <v>163</v>
      </c>
      <c r="C95" s="66" t="s">
        <v>320</v>
      </c>
      <c r="D95" s="65" t="s">
        <v>414</v>
      </c>
      <c r="E95" s="158" t="s">
        <v>416</v>
      </c>
      <c r="F95" s="154">
        <v>2210000</v>
      </c>
      <c r="G95" s="154">
        <v>2210000</v>
      </c>
    </row>
    <row r="96" spans="1:7" ht="50.25" customHeight="1" thickBot="1">
      <c r="A96" s="65" t="s">
        <v>170</v>
      </c>
      <c r="B96" s="65" t="s">
        <v>163</v>
      </c>
      <c r="C96" s="66" t="s">
        <v>320</v>
      </c>
      <c r="D96" s="65" t="s">
        <v>311</v>
      </c>
      <c r="E96" s="151" t="s">
        <v>148</v>
      </c>
      <c r="F96" s="154">
        <v>1555000</v>
      </c>
      <c r="G96" s="154">
        <v>1555000</v>
      </c>
    </row>
    <row r="97" spans="1:16" ht="21.75" customHeight="1" thickBot="1">
      <c r="A97" s="65" t="s">
        <v>170</v>
      </c>
      <c r="B97" s="65" t="s">
        <v>163</v>
      </c>
      <c r="C97" s="66" t="s">
        <v>185</v>
      </c>
      <c r="D97" s="65" t="s">
        <v>312</v>
      </c>
      <c r="E97" s="158" t="s">
        <v>289</v>
      </c>
      <c r="F97" s="154">
        <v>65000</v>
      </c>
      <c r="G97" s="154">
        <v>110000</v>
      </c>
      <c r="J97" s="113"/>
      <c r="K97" s="110"/>
      <c r="L97" s="110"/>
      <c r="M97" s="110"/>
      <c r="N97" s="114"/>
      <c r="O97" s="112"/>
      <c r="P97" s="109"/>
    </row>
    <row r="98" spans="1:16" ht="36.75" customHeight="1" thickBot="1">
      <c r="A98" s="65" t="s">
        <v>170</v>
      </c>
      <c r="B98" s="65" t="s">
        <v>163</v>
      </c>
      <c r="C98" s="66" t="s">
        <v>547</v>
      </c>
      <c r="D98" s="65" t="s">
        <v>167</v>
      </c>
      <c r="E98" s="158" t="s">
        <v>548</v>
      </c>
      <c r="F98" s="154">
        <f>F99</f>
        <v>719669.7</v>
      </c>
      <c r="G98" s="154">
        <v>0</v>
      </c>
      <c r="J98" s="113"/>
      <c r="K98" s="110"/>
      <c r="L98" s="110"/>
      <c r="M98" s="110"/>
      <c r="N98" s="114"/>
      <c r="O98" s="112"/>
      <c r="P98" s="109"/>
    </row>
    <row r="99" spans="1:16" ht="51" customHeight="1" thickBot="1">
      <c r="A99" s="65" t="s">
        <v>170</v>
      </c>
      <c r="B99" s="65" t="s">
        <v>163</v>
      </c>
      <c r="C99" s="66" t="s">
        <v>547</v>
      </c>
      <c r="D99" s="65" t="s">
        <v>311</v>
      </c>
      <c r="E99" s="151" t="s">
        <v>148</v>
      </c>
      <c r="F99" s="154">
        <v>719669.7</v>
      </c>
      <c r="G99" s="154">
        <v>0</v>
      </c>
      <c r="J99" s="113"/>
      <c r="K99" s="110"/>
      <c r="L99" s="110"/>
      <c r="M99" s="110"/>
      <c r="N99" s="114"/>
      <c r="O99" s="112"/>
      <c r="P99" s="109"/>
    </row>
    <row r="100" spans="1:16" ht="80.25" customHeight="1" thickBot="1">
      <c r="A100" s="65" t="s">
        <v>170</v>
      </c>
      <c r="B100" s="65" t="s">
        <v>163</v>
      </c>
      <c r="C100" s="66" t="s">
        <v>459</v>
      </c>
      <c r="D100" s="65" t="s">
        <v>167</v>
      </c>
      <c r="E100" s="158" t="s">
        <v>460</v>
      </c>
      <c r="F100" s="154">
        <f>F101</f>
        <v>18816.16</v>
      </c>
      <c r="G100" s="154">
        <v>0</v>
      </c>
      <c r="J100" s="113"/>
      <c r="K100" s="110"/>
      <c r="L100" s="110"/>
      <c r="M100" s="110"/>
      <c r="N100" s="114"/>
      <c r="O100" s="112"/>
      <c r="P100" s="109"/>
    </row>
    <row r="101" spans="1:16" ht="54" customHeight="1" thickBot="1">
      <c r="A101" s="65" t="s">
        <v>170</v>
      </c>
      <c r="B101" s="65" t="s">
        <v>163</v>
      </c>
      <c r="C101" s="66" t="s">
        <v>459</v>
      </c>
      <c r="D101" s="65" t="s">
        <v>311</v>
      </c>
      <c r="E101" s="151" t="s">
        <v>148</v>
      </c>
      <c r="F101" s="154">
        <v>18816.16</v>
      </c>
      <c r="G101" s="154">
        <v>0</v>
      </c>
      <c r="J101" s="113"/>
      <c r="K101" s="110"/>
      <c r="L101" s="110"/>
      <c r="M101" s="110"/>
      <c r="N101" s="114"/>
      <c r="O101" s="112"/>
      <c r="P101" s="109"/>
    </row>
    <row r="102" spans="1:16" ht="18" customHeight="1" thickBot="1">
      <c r="A102" s="50" t="s">
        <v>170</v>
      </c>
      <c r="B102" s="50" t="s">
        <v>168</v>
      </c>
      <c r="C102" s="50" t="s">
        <v>178</v>
      </c>
      <c r="D102" s="50" t="s">
        <v>167</v>
      </c>
      <c r="E102" s="157" t="s">
        <v>319</v>
      </c>
      <c r="F102" s="153">
        <f aca="true" t="shared" si="9" ref="F102:G104">F103</f>
        <v>1190000</v>
      </c>
      <c r="G102" s="153">
        <f t="shared" si="9"/>
        <v>1190000</v>
      </c>
      <c r="J102" s="113"/>
      <c r="K102" s="110"/>
      <c r="L102" s="110"/>
      <c r="M102" s="110"/>
      <c r="N102" s="114"/>
      <c r="O102" s="112"/>
      <c r="P102" s="109"/>
    </row>
    <row r="103" spans="1:7" ht="61.5" customHeight="1" thickBot="1">
      <c r="A103" s="65" t="s">
        <v>170</v>
      </c>
      <c r="B103" s="65" t="s">
        <v>168</v>
      </c>
      <c r="C103" s="65" t="s">
        <v>184</v>
      </c>
      <c r="D103" s="65" t="s">
        <v>167</v>
      </c>
      <c r="E103" s="158" t="s">
        <v>283</v>
      </c>
      <c r="F103" s="154">
        <f t="shared" si="9"/>
        <v>1190000</v>
      </c>
      <c r="G103" s="154">
        <f t="shared" si="9"/>
        <v>1190000</v>
      </c>
    </row>
    <row r="104" spans="1:7" ht="42.75" customHeight="1" thickBot="1">
      <c r="A104" s="65" t="s">
        <v>170</v>
      </c>
      <c r="B104" s="65" t="s">
        <v>168</v>
      </c>
      <c r="C104" s="65" t="s">
        <v>183</v>
      </c>
      <c r="D104" s="65" t="s">
        <v>167</v>
      </c>
      <c r="E104" s="158" t="s">
        <v>284</v>
      </c>
      <c r="F104" s="154">
        <f t="shared" si="9"/>
        <v>1190000</v>
      </c>
      <c r="G104" s="154">
        <f t="shared" si="9"/>
        <v>1190000</v>
      </c>
    </row>
    <row r="105" spans="1:7" ht="116.25" customHeight="1" thickBot="1">
      <c r="A105" s="65" t="s">
        <v>170</v>
      </c>
      <c r="B105" s="65" t="s">
        <v>168</v>
      </c>
      <c r="C105" s="65" t="s">
        <v>182</v>
      </c>
      <c r="D105" s="65" t="s">
        <v>167</v>
      </c>
      <c r="E105" s="158" t="s">
        <v>301</v>
      </c>
      <c r="F105" s="154">
        <f>F106+F107</f>
        <v>1190000</v>
      </c>
      <c r="G105" s="154">
        <f>G106+G107</f>
        <v>1190000</v>
      </c>
    </row>
    <row r="106" spans="1:7" ht="33.75" customHeight="1" thickBot="1">
      <c r="A106" s="65" t="s">
        <v>170</v>
      </c>
      <c r="B106" s="65" t="s">
        <v>168</v>
      </c>
      <c r="C106" s="65" t="s">
        <v>182</v>
      </c>
      <c r="D106" s="65" t="s">
        <v>309</v>
      </c>
      <c r="E106" s="158" t="s">
        <v>286</v>
      </c>
      <c r="F106" s="154">
        <v>1140000</v>
      </c>
      <c r="G106" s="154">
        <v>1140000</v>
      </c>
    </row>
    <row r="107" spans="1:7" ht="26.25" customHeight="1" thickBot="1">
      <c r="A107" s="65" t="s">
        <v>170</v>
      </c>
      <c r="B107" s="65" t="s">
        <v>168</v>
      </c>
      <c r="C107" s="65" t="s">
        <v>182</v>
      </c>
      <c r="D107" s="65" t="s">
        <v>312</v>
      </c>
      <c r="E107" s="182" t="s">
        <v>289</v>
      </c>
      <c r="F107" s="154">
        <v>50000</v>
      </c>
      <c r="G107" s="154">
        <v>50000</v>
      </c>
    </row>
    <row r="108" spans="1:7" ht="16.5" customHeight="1" thickBot="1">
      <c r="A108" s="160" t="s">
        <v>26</v>
      </c>
      <c r="B108" s="160" t="s">
        <v>164</v>
      </c>
      <c r="C108" s="160" t="s">
        <v>178</v>
      </c>
      <c r="D108" s="160" t="s">
        <v>167</v>
      </c>
      <c r="E108" s="165" t="s">
        <v>303</v>
      </c>
      <c r="F108" s="166">
        <f aca="true" t="shared" si="10" ref="F108:G112">F109</f>
        <v>70000</v>
      </c>
      <c r="G108" s="166">
        <f t="shared" si="10"/>
        <v>70000</v>
      </c>
    </row>
    <row r="109" spans="1:7" ht="16.5" customHeight="1" thickBot="1">
      <c r="A109" s="65" t="s">
        <v>26</v>
      </c>
      <c r="B109" s="65" t="s">
        <v>166</v>
      </c>
      <c r="C109" s="65" t="s">
        <v>178</v>
      </c>
      <c r="D109" s="65" t="s">
        <v>167</v>
      </c>
      <c r="E109" s="158" t="s">
        <v>307</v>
      </c>
      <c r="F109" s="154">
        <f t="shared" si="10"/>
        <v>70000</v>
      </c>
      <c r="G109" s="154">
        <f t="shared" si="10"/>
        <v>70000</v>
      </c>
    </row>
    <row r="110" spans="1:7" ht="64.5" customHeight="1" thickBot="1">
      <c r="A110" s="65" t="s">
        <v>26</v>
      </c>
      <c r="B110" s="65" t="s">
        <v>166</v>
      </c>
      <c r="C110" s="65" t="s">
        <v>380</v>
      </c>
      <c r="D110" s="65" t="s">
        <v>167</v>
      </c>
      <c r="E110" s="194" t="s">
        <v>381</v>
      </c>
      <c r="F110" s="154">
        <f t="shared" si="10"/>
        <v>70000</v>
      </c>
      <c r="G110" s="154">
        <f t="shared" si="10"/>
        <v>70000</v>
      </c>
    </row>
    <row r="111" spans="1:7" ht="60" customHeight="1" thickBot="1">
      <c r="A111" s="65" t="s">
        <v>26</v>
      </c>
      <c r="B111" s="65" t="s">
        <v>166</v>
      </c>
      <c r="C111" s="65" t="s">
        <v>183</v>
      </c>
      <c r="D111" s="65" t="s">
        <v>167</v>
      </c>
      <c r="E111" s="194" t="s">
        <v>382</v>
      </c>
      <c r="F111" s="154">
        <f t="shared" si="10"/>
        <v>70000</v>
      </c>
      <c r="G111" s="154">
        <f t="shared" si="10"/>
        <v>70000</v>
      </c>
    </row>
    <row r="112" spans="1:7" ht="81.75" customHeight="1" thickBot="1">
      <c r="A112" s="65" t="s">
        <v>26</v>
      </c>
      <c r="B112" s="65" t="s">
        <v>166</v>
      </c>
      <c r="C112" s="65" t="s">
        <v>383</v>
      </c>
      <c r="D112" s="65" t="s">
        <v>167</v>
      </c>
      <c r="E112" s="195" t="s">
        <v>384</v>
      </c>
      <c r="F112" s="154">
        <f t="shared" si="10"/>
        <v>70000</v>
      </c>
      <c r="G112" s="154">
        <f t="shared" si="10"/>
        <v>70000</v>
      </c>
    </row>
    <row r="113" spans="1:7" ht="31.5" customHeight="1" thickBot="1">
      <c r="A113" s="65" t="s">
        <v>26</v>
      </c>
      <c r="B113" s="65" t="s">
        <v>166</v>
      </c>
      <c r="C113" s="65" t="s">
        <v>383</v>
      </c>
      <c r="D113" s="65" t="s">
        <v>414</v>
      </c>
      <c r="E113" s="158" t="s">
        <v>415</v>
      </c>
      <c r="F113" s="154">
        <v>70000</v>
      </c>
      <c r="G113" s="154">
        <v>70000</v>
      </c>
    </row>
    <row r="114" spans="1:7" ht="15.75">
      <c r="A114" s="117"/>
      <c r="B114" s="117"/>
      <c r="C114" s="117"/>
      <c r="D114" s="117"/>
      <c r="E114" s="118" t="s">
        <v>32</v>
      </c>
      <c r="F114" s="119">
        <f>F90+F75+F61+F44+F7+F108+F37</f>
        <v>13665449</v>
      </c>
      <c r="G114" s="119">
        <f>G90+G75+G61+G44+G7+G108+G37</f>
        <v>29175865</v>
      </c>
    </row>
  </sheetData>
  <sheetProtection/>
  <mergeCells count="7">
    <mergeCell ref="A2:G2"/>
    <mergeCell ref="A1:G1"/>
    <mergeCell ref="F3:G3"/>
    <mergeCell ref="F4:F6"/>
    <mergeCell ref="G4:G6"/>
    <mergeCell ref="C5:C6"/>
    <mergeCell ref="D5:D6"/>
  </mergeCells>
  <printOptions/>
  <pageMargins left="0.46" right="0.34" top="0.38" bottom="0.39" header="0.5" footer="0.3"/>
  <pageSetup fitToHeight="0" fitToWidth="1" horizontalDpi="600" verticalDpi="600" orientation="portrait" paperSize="9" scale="7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2"/>
  <sheetViews>
    <sheetView view="pageBreakPreview" zoomScaleSheetLayoutView="100" zoomScalePageLayoutView="0" workbookViewId="0" topLeftCell="A130">
      <selection activeCell="E136" sqref="E136"/>
    </sheetView>
  </sheetViews>
  <sheetFormatPr defaultColWidth="9.140625" defaultRowHeight="15"/>
  <cols>
    <col min="1" max="1" width="55.28125" style="0" customWidth="1"/>
    <col min="2" max="2" width="8.7109375" style="52" customWidth="1"/>
    <col min="3" max="3" width="5.8515625" style="52" customWidth="1"/>
    <col min="4" max="4" width="5.57421875" style="52" customWidth="1"/>
    <col min="5" max="5" width="16.7109375" style="52" customWidth="1"/>
    <col min="6" max="6" width="8.421875" style="52" customWidth="1"/>
    <col min="7" max="7" width="19.57421875" style="57" customWidth="1"/>
  </cols>
  <sheetData>
    <row r="1" spans="1:7" ht="90.75" customHeight="1">
      <c r="A1" s="293" t="s">
        <v>557</v>
      </c>
      <c r="B1" s="294"/>
      <c r="C1" s="294"/>
      <c r="D1" s="294"/>
      <c r="E1" s="294"/>
      <c r="F1" s="294"/>
      <c r="G1" s="294"/>
    </row>
    <row r="2" spans="1:7" ht="18.75" customHeight="1">
      <c r="A2" s="137"/>
      <c r="B2" s="138"/>
      <c r="C2" s="138"/>
      <c r="D2" s="138"/>
      <c r="E2" s="294" t="s">
        <v>558</v>
      </c>
      <c r="F2" s="294"/>
      <c r="G2" s="294"/>
    </row>
    <row r="3" spans="1:7" ht="32.25" customHeight="1">
      <c r="A3" s="333" t="s">
        <v>532</v>
      </c>
      <c r="B3" s="334"/>
      <c r="C3" s="334"/>
      <c r="D3" s="334"/>
      <c r="E3" s="334"/>
      <c r="F3" s="334"/>
      <c r="G3" s="334"/>
    </row>
    <row r="4" ht="15">
      <c r="G4" s="53" t="s">
        <v>195</v>
      </c>
    </row>
    <row r="5" spans="1:8" ht="15.75">
      <c r="A5" s="332" t="s">
        <v>172</v>
      </c>
      <c r="B5" s="54" t="s">
        <v>173</v>
      </c>
      <c r="C5" s="54"/>
      <c r="D5" s="54"/>
      <c r="E5" s="54"/>
      <c r="F5" s="54"/>
      <c r="G5" s="55" t="s">
        <v>145</v>
      </c>
      <c r="H5" s="44"/>
    </row>
    <row r="6" spans="1:8" ht="30" customHeight="1" thickBot="1">
      <c r="A6" s="332"/>
      <c r="B6" s="218" t="s">
        <v>174</v>
      </c>
      <c r="C6" s="218" t="s">
        <v>175</v>
      </c>
      <c r="D6" s="218" t="s">
        <v>176</v>
      </c>
      <c r="E6" s="218" t="s">
        <v>177</v>
      </c>
      <c r="F6" s="218" t="s">
        <v>143</v>
      </c>
      <c r="G6" s="259" t="s">
        <v>533</v>
      </c>
      <c r="H6" s="44"/>
    </row>
    <row r="7" spans="1:8" ht="21.75" customHeight="1" thickBot="1">
      <c r="A7" s="243" t="s">
        <v>147</v>
      </c>
      <c r="B7" s="175" t="s">
        <v>204</v>
      </c>
      <c r="C7" s="175" t="s">
        <v>163</v>
      </c>
      <c r="D7" s="175" t="s">
        <v>164</v>
      </c>
      <c r="E7" s="175" t="s">
        <v>178</v>
      </c>
      <c r="F7" s="175" t="s">
        <v>167</v>
      </c>
      <c r="G7" s="263">
        <f>G8+G14+G25+G30</f>
        <v>5646729.84</v>
      </c>
      <c r="H7" s="45"/>
    </row>
    <row r="8" spans="1:8" ht="46.5" customHeight="1" thickBot="1">
      <c r="A8" s="244" t="s">
        <v>282</v>
      </c>
      <c r="B8" s="56" t="s">
        <v>204</v>
      </c>
      <c r="C8" s="184" t="s">
        <v>163</v>
      </c>
      <c r="D8" s="184" t="s">
        <v>165</v>
      </c>
      <c r="E8" s="184" t="s">
        <v>178</v>
      </c>
      <c r="F8" s="184" t="s">
        <v>167</v>
      </c>
      <c r="G8" s="264">
        <f>G9</f>
        <v>755000</v>
      </c>
      <c r="H8" s="45"/>
    </row>
    <row r="9" spans="1:8" ht="60.75" customHeight="1" thickBot="1">
      <c r="A9" s="245" t="s">
        <v>283</v>
      </c>
      <c r="B9" s="54" t="s">
        <v>204</v>
      </c>
      <c r="C9" s="174" t="s">
        <v>163</v>
      </c>
      <c r="D9" s="174" t="s">
        <v>165</v>
      </c>
      <c r="E9" s="174" t="s">
        <v>184</v>
      </c>
      <c r="F9" s="174" t="s">
        <v>167</v>
      </c>
      <c r="G9" s="215">
        <f>G10</f>
        <v>755000</v>
      </c>
      <c r="H9" s="45"/>
    </row>
    <row r="10" spans="1:8" ht="45" customHeight="1" thickBot="1">
      <c r="A10" s="245" t="s">
        <v>284</v>
      </c>
      <c r="B10" s="54" t="s">
        <v>204</v>
      </c>
      <c r="C10" s="174" t="s">
        <v>163</v>
      </c>
      <c r="D10" s="174" t="s">
        <v>165</v>
      </c>
      <c r="E10" s="174" t="s">
        <v>183</v>
      </c>
      <c r="F10" s="174" t="s">
        <v>167</v>
      </c>
      <c r="G10" s="215">
        <f>G11</f>
        <v>755000</v>
      </c>
      <c r="H10" s="45"/>
    </row>
    <row r="11" spans="1:8" ht="32.25" customHeight="1" thickBot="1">
      <c r="A11" s="245" t="s">
        <v>285</v>
      </c>
      <c r="B11" s="54" t="s">
        <v>204</v>
      </c>
      <c r="C11" s="174" t="s">
        <v>163</v>
      </c>
      <c r="D11" s="174" t="s">
        <v>165</v>
      </c>
      <c r="E11" s="174" t="s">
        <v>189</v>
      </c>
      <c r="F11" s="174" t="s">
        <v>167</v>
      </c>
      <c r="G11" s="215">
        <f>G12+G13</f>
        <v>755000</v>
      </c>
      <c r="H11" s="45"/>
    </row>
    <row r="12" spans="1:8" ht="34.5" customHeight="1" thickBot="1">
      <c r="A12" s="245" t="s">
        <v>286</v>
      </c>
      <c r="B12" s="54" t="s">
        <v>204</v>
      </c>
      <c r="C12" s="174" t="s">
        <v>163</v>
      </c>
      <c r="D12" s="174" t="s">
        <v>165</v>
      </c>
      <c r="E12" s="174" t="s">
        <v>189</v>
      </c>
      <c r="F12" s="174" t="s">
        <v>309</v>
      </c>
      <c r="G12" s="215">
        <v>705000</v>
      </c>
      <c r="H12" s="45"/>
    </row>
    <row r="13" spans="1:8" ht="24.75" customHeight="1" thickBot="1">
      <c r="A13" s="245" t="s">
        <v>289</v>
      </c>
      <c r="B13" s="54" t="s">
        <v>204</v>
      </c>
      <c r="C13" s="174" t="s">
        <v>163</v>
      </c>
      <c r="D13" s="174" t="s">
        <v>165</v>
      </c>
      <c r="E13" s="174" t="s">
        <v>189</v>
      </c>
      <c r="F13" s="174" t="s">
        <v>312</v>
      </c>
      <c r="G13" s="215">
        <v>50000</v>
      </c>
      <c r="H13" s="45"/>
    </row>
    <row r="14" spans="1:8" ht="58.5" customHeight="1" thickBot="1">
      <c r="A14" s="246" t="s">
        <v>287</v>
      </c>
      <c r="B14" s="56" t="s">
        <v>204</v>
      </c>
      <c r="C14" s="184" t="s">
        <v>163</v>
      </c>
      <c r="D14" s="184" t="s">
        <v>168</v>
      </c>
      <c r="E14" s="184" t="s">
        <v>178</v>
      </c>
      <c r="F14" s="184" t="s">
        <v>167</v>
      </c>
      <c r="G14" s="264">
        <f>G15</f>
        <v>1876684.84</v>
      </c>
      <c r="H14" s="51"/>
    </row>
    <row r="15" spans="1:8" ht="59.25" customHeight="1" thickBot="1">
      <c r="A15" s="245" t="s">
        <v>283</v>
      </c>
      <c r="B15" s="54" t="s">
        <v>204</v>
      </c>
      <c r="C15" s="174" t="s">
        <v>163</v>
      </c>
      <c r="D15" s="174" t="s">
        <v>168</v>
      </c>
      <c r="E15" s="174" t="s">
        <v>184</v>
      </c>
      <c r="F15" s="174" t="s">
        <v>167</v>
      </c>
      <c r="G15" s="215">
        <f>G16</f>
        <v>1876684.84</v>
      </c>
      <c r="H15" s="45"/>
    </row>
    <row r="16" spans="1:8" ht="30" customHeight="1" thickBot="1">
      <c r="A16" s="245" t="s">
        <v>284</v>
      </c>
      <c r="B16" s="54" t="s">
        <v>204</v>
      </c>
      <c r="C16" s="174" t="s">
        <v>163</v>
      </c>
      <c r="D16" s="174" t="s">
        <v>168</v>
      </c>
      <c r="E16" s="174" t="s">
        <v>183</v>
      </c>
      <c r="F16" s="174" t="s">
        <v>167</v>
      </c>
      <c r="G16" s="215">
        <f>G17+G21+G23</f>
        <v>1876684.84</v>
      </c>
      <c r="H16" s="45"/>
    </row>
    <row r="17" spans="1:8" ht="20.25" customHeight="1" thickBot="1">
      <c r="A17" s="245" t="s">
        <v>288</v>
      </c>
      <c r="B17" s="54" t="s">
        <v>204</v>
      </c>
      <c r="C17" s="174" t="s">
        <v>163</v>
      </c>
      <c r="D17" s="174" t="s">
        <v>168</v>
      </c>
      <c r="E17" s="174" t="s">
        <v>310</v>
      </c>
      <c r="F17" s="174" t="s">
        <v>167</v>
      </c>
      <c r="G17" s="215">
        <f>G18+G19+G20</f>
        <v>1856868.6800000002</v>
      </c>
      <c r="H17" s="45"/>
    </row>
    <row r="18" spans="1:8" ht="37.5" customHeight="1" thickBot="1">
      <c r="A18" s="245" t="s">
        <v>286</v>
      </c>
      <c r="B18" s="54" t="s">
        <v>204</v>
      </c>
      <c r="C18" s="174" t="s">
        <v>163</v>
      </c>
      <c r="D18" s="174" t="s">
        <v>168</v>
      </c>
      <c r="E18" s="174" t="s">
        <v>190</v>
      </c>
      <c r="F18" s="174" t="s">
        <v>309</v>
      </c>
      <c r="G18" s="215">
        <v>1210000</v>
      </c>
      <c r="H18" s="45"/>
    </row>
    <row r="19" spans="1:8" ht="45" customHeight="1" thickBot="1">
      <c r="A19" s="245" t="s">
        <v>148</v>
      </c>
      <c r="B19" s="54" t="s">
        <v>204</v>
      </c>
      <c r="C19" s="174" t="s">
        <v>163</v>
      </c>
      <c r="D19" s="174" t="s">
        <v>168</v>
      </c>
      <c r="E19" s="174" t="s">
        <v>190</v>
      </c>
      <c r="F19" s="174" t="s">
        <v>311</v>
      </c>
      <c r="G19" s="215">
        <v>581426.81</v>
      </c>
      <c r="H19" s="45"/>
    </row>
    <row r="20" spans="1:8" ht="22.5" customHeight="1" thickBot="1">
      <c r="A20" s="245" t="s">
        <v>289</v>
      </c>
      <c r="B20" s="54" t="s">
        <v>204</v>
      </c>
      <c r="C20" s="174" t="s">
        <v>163</v>
      </c>
      <c r="D20" s="174" t="s">
        <v>168</v>
      </c>
      <c r="E20" s="174" t="s">
        <v>190</v>
      </c>
      <c r="F20" s="174" t="s">
        <v>312</v>
      </c>
      <c r="G20" s="215">
        <v>65441.87</v>
      </c>
      <c r="H20" s="45"/>
    </row>
    <row r="21" spans="1:8" ht="46.5" customHeight="1" thickBot="1">
      <c r="A21" s="245" t="s">
        <v>379</v>
      </c>
      <c r="B21" s="54" t="s">
        <v>204</v>
      </c>
      <c r="C21" s="174" t="s">
        <v>163</v>
      </c>
      <c r="D21" s="174" t="s">
        <v>168</v>
      </c>
      <c r="E21" s="174" t="s">
        <v>378</v>
      </c>
      <c r="F21" s="174" t="s">
        <v>167</v>
      </c>
      <c r="G21" s="215">
        <f>G22</f>
        <v>1000</v>
      </c>
      <c r="H21" s="45"/>
    </row>
    <row r="22" spans="1:8" ht="36" customHeight="1" thickBot="1">
      <c r="A22" s="245" t="s">
        <v>148</v>
      </c>
      <c r="B22" s="54" t="s">
        <v>204</v>
      </c>
      <c r="C22" s="174" t="s">
        <v>163</v>
      </c>
      <c r="D22" s="174" t="s">
        <v>168</v>
      </c>
      <c r="E22" s="174" t="s">
        <v>378</v>
      </c>
      <c r="F22" s="174" t="s">
        <v>311</v>
      </c>
      <c r="G22" s="215">
        <v>1000</v>
      </c>
      <c r="H22" s="45"/>
    </row>
    <row r="23" spans="1:8" ht="45.75" customHeight="1" thickBot="1">
      <c r="A23" s="158" t="s">
        <v>460</v>
      </c>
      <c r="B23" s="54" t="s">
        <v>204</v>
      </c>
      <c r="C23" s="174" t="s">
        <v>163</v>
      </c>
      <c r="D23" s="174" t="s">
        <v>168</v>
      </c>
      <c r="E23" s="174" t="s">
        <v>459</v>
      </c>
      <c r="F23" s="174" t="s">
        <v>167</v>
      </c>
      <c r="G23" s="154">
        <f>G24</f>
        <v>18816.16</v>
      </c>
      <c r="H23" s="45"/>
    </row>
    <row r="24" spans="1:8" ht="36" customHeight="1" thickBot="1">
      <c r="A24" s="158" t="s">
        <v>148</v>
      </c>
      <c r="B24" s="54" t="s">
        <v>204</v>
      </c>
      <c r="C24" s="174" t="s">
        <v>163</v>
      </c>
      <c r="D24" s="174" t="s">
        <v>168</v>
      </c>
      <c r="E24" s="174" t="s">
        <v>459</v>
      </c>
      <c r="F24" s="174" t="s">
        <v>311</v>
      </c>
      <c r="G24" s="154">
        <v>18816.16</v>
      </c>
      <c r="H24" s="45"/>
    </row>
    <row r="25" spans="1:8" ht="26.25" customHeight="1" thickBot="1">
      <c r="A25" s="246" t="s">
        <v>290</v>
      </c>
      <c r="B25" s="54" t="s">
        <v>204</v>
      </c>
      <c r="C25" s="184" t="s">
        <v>163</v>
      </c>
      <c r="D25" s="184" t="s">
        <v>27</v>
      </c>
      <c r="E25" s="184" t="s">
        <v>178</v>
      </c>
      <c r="F25" s="184" t="s">
        <v>167</v>
      </c>
      <c r="G25" s="264">
        <f>G26</f>
        <v>50000</v>
      </c>
      <c r="H25" s="45"/>
    </row>
    <row r="26" spans="1:8" ht="66" customHeight="1" thickBot="1">
      <c r="A26" s="245" t="s">
        <v>283</v>
      </c>
      <c r="B26" s="54" t="s">
        <v>204</v>
      </c>
      <c r="C26" s="174" t="s">
        <v>163</v>
      </c>
      <c r="D26" s="174" t="s">
        <v>27</v>
      </c>
      <c r="E26" s="174" t="s">
        <v>184</v>
      </c>
      <c r="F26" s="174" t="s">
        <v>167</v>
      </c>
      <c r="G26" s="215">
        <f>G27</f>
        <v>50000</v>
      </c>
      <c r="H26" s="45"/>
    </row>
    <row r="27" spans="1:8" ht="14.25" customHeight="1" thickBot="1">
      <c r="A27" s="245" t="s">
        <v>284</v>
      </c>
      <c r="B27" s="54" t="s">
        <v>204</v>
      </c>
      <c r="C27" s="174" t="s">
        <v>163</v>
      </c>
      <c r="D27" s="174" t="s">
        <v>27</v>
      </c>
      <c r="E27" s="174" t="s">
        <v>183</v>
      </c>
      <c r="F27" s="174" t="s">
        <v>167</v>
      </c>
      <c r="G27" s="215">
        <f>G28</f>
        <v>50000</v>
      </c>
      <c r="H27" s="45"/>
    </row>
    <row r="28" spans="1:8" ht="24" customHeight="1" thickBot="1">
      <c r="A28" s="245" t="s">
        <v>291</v>
      </c>
      <c r="B28" s="54" t="s">
        <v>204</v>
      </c>
      <c r="C28" s="174" t="s">
        <v>163</v>
      </c>
      <c r="D28" s="174" t="s">
        <v>27</v>
      </c>
      <c r="E28" s="174" t="s">
        <v>313</v>
      </c>
      <c r="F28" s="174" t="s">
        <v>167</v>
      </c>
      <c r="G28" s="215">
        <f>G29</f>
        <v>50000</v>
      </c>
      <c r="H28" s="45"/>
    </row>
    <row r="29" spans="1:8" ht="27" customHeight="1" thickBot="1">
      <c r="A29" s="245" t="s">
        <v>292</v>
      </c>
      <c r="B29" s="56" t="s">
        <v>204</v>
      </c>
      <c r="C29" s="174" t="s">
        <v>163</v>
      </c>
      <c r="D29" s="174" t="s">
        <v>27</v>
      </c>
      <c r="E29" s="174" t="s">
        <v>313</v>
      </c>
      <c r="F29" s="174" t="s">
        <v>314</v>
      </c>
      <c r="G29" s="215">
        <v>50000</v>
      </c>
      <c r="H29" s="45"/>
    </row>
    <row r="30" spans="1:8" ht="25.5" customHeight="1" thickBot="1">
      <c r="A30" s="246" t="s">
        <v>149</v>
      </c>
      <c r="B30" s="54" t="s">
        <v>204</v>
      </c>
      <c r="C30" s="129" t="s">
        <v>163</v>
      </c>
      <c r="D30" s="129">
        <v>13</v>
      </c>
      <c r="E30" s="129" t="s">
        <v>178</v>
      </c>
      <c r="F30" s="129" t="s">
        <v>167</v>
      </c>
      <c r="G30" s="264">
        <f>G31</f>
        <v>2965045</v>
      </c>
      <c r="H30" s="45"/>
    </row>
    <row r="31" spans="1:8" ht="69" customHeight="1" thickBot="1">
      <c r="A31" s="245" t="s">
        <v>283</v>
      </c>
      <c r="B31" s="54" t="s">
        <v>204</v>
      </c>
      <c r="C31" s="174" t="s">
        <v>163</v>
      </c>
      <c r="D31" s="174">
        <v>13</v>
      </c>
      <c r="E31" s="174" t="s">
        <v>184</v>
      </c>
      <c r="F31" s="174" t="s">
        <v>167</v>
      </c>
      <c r="G31" s="215">
        <f>G32</f>
        <v>2965045</v>
      </c>
      <c r="H31" s="45"/>
    </row>
    <row r="32" spans="1:8" ht="63" customHeight="1" thickBot="1">
      <c r="A32" s="245" t="s">
        <v>284</v>
      </c>
      <c r="B32" s="174" t="s">
        <v>204</v>
      </c>
      <c r="C32" s="174" t="s">
        <v>163</v>
      </c>
      <c r="D32" s="174">
        <v>13</v>
      </c>
      <c r="E32" s="174" t="s">
        <v>183</v>
      </c>
      <c r="F32" s="174" t="s">
        <v>167</v>
      </c>
      <c r="G32" s="215">
        <f>G33</f>
        <v>2965045</v>
      </c>
      <c r="H32" s="45"/>
    </row>
    <row r="33" spans="1:8" ht="40.5" customHeight="1" thickBot="1">
      <c r="A33" s="245" t="s">
        <v>293</v>
      </c>
      <c r="B33" s="54" t="s">
        <v>204</v>
      </c>
      <c r="C33" s="174" t="s">
        <v>163</v>
      </c>
      <c r="D33" s="174">
        <v>13</v>
      </c>
      <c r="E33" s="174" t="s">
        <v>191</v>
      </c>
      <c r="F33" s="174" t="s">
        <v>167</v>
      </c>
      <c r="G33" s="215">
        <f>G34+G35+G36</f>
        <v>2965045</v>
      </c>
      <c r="H33" s="45"/>
    </row>
    <row r="34" spans="1:8" ht="38.25" customHeight="1" thickBot="1">
      <c r="A34" s="245" t="s">
        <v>286</v>
      </c>
      <c r="B34" s="54" t="s">
        <v>204</v>
      </c>
      <c r="C34" s="174" t="s">
        <v>163</v>
      </c>
      <c r="D34" s="174" t="s">
        <v>25</v>
      </c>
      <c r="E34" s="174" t="s">
        <v>191</v>
      </c>
      <c r="F34" s="174" t="s">
        <v>309</v>
      </c>
      <c r="G34" s="215">
        <v>2645045</v>
      </c>
      <c r="H34" s="45"/>
    </row>
    <row r="35" spans="1:8" ht="45.75" customHeight="1" thickBot="1">
      <c r="A35" s="245" t="s">
        <v>148</v>
      </c>
      <c r="B35" s="190" t="s">
        <v>204</v>
      </c>
      <c r="C35" s="174" t="s">
        <v>163</v>
      </c>
      <c r="D35" s="174" t="s">
        <v>25</v>
      </c>
      <c r="E35" s="174" t="s">
        <v>191</v>
      </c>
      <c r="F35" s="174" t="s">
        <v>311</v>
      </c>
      <c r="G35" s="215">
        <v>200000</v>
      </c>
      <c r="H35" s="45"/>
    </row>
    <row r="36" spans="1:8" ht="23.25" customHeight="1">
      <c r="A36" s="247" t="s">
        <v>289</v>
      </c>
      <c r="B36" s="54" t="s">
        <v>204</v>
      </c>
      <c r="C36" s="174" t="s">
        <v>163</v>
      </c>
      <c r="D36" s="174" t="s">
        <v>25</v>
      </c>
      <c r="E36" s="174" t="s">
        <v>191</v>
      </c>
      <c r="F36" s="174" t="s">
        <v>312</v>
      </c>
      <c r="G36" s="215">
        <v>120000</v>
      </c>
      <c r="H36" s="45"/>
    </row>
    <row r="37" spans="1:8" ht="21.75" customHeight="1">
      <c r="A37" s="249" t="s">
        <v>402</v>
      </c>
      <c r="B37" s="175" t="s">
        <v>204</v>
      </c>
      <c r="C37" s="175" t="s">
        <v>165</v>
      </c>
      <c r="D37" s="175" t="s">
        <v>164</v>
      </c>
      <c r="E37" s="175" t="s">
        <v>178</v>
      </c>
      <c r="F37" s="175" t="s">
        <v>167</v>
      </c>
      <c r="G37" s="202">
        <f>G38</f>
        <v>162400</v>
      </c>
      <c r="H37" s="45"/>
    </row>
    <row r="38" spans="1:8" ht="18.75" customHeight="1">
      <c r="A38" s="250" t="s">
        <v>403</v>
      </c>
      <c r="B38" s="54" t="s">
        <v>204</v>
      </c>
      <c r="C38" s="174" t="s">
        <v>165</v>
      </c>
      <c r="D38" s="174" t="s">
        <v>166</v>
      </c>
      <c r="E38" s="174" t="s">
        <v>178</v>
      </c>
      <c r="F38" s="174" t="s">
        <v>167</v>
      </c>
      <c r="G38" s="203">
        <f>G39</f>
        <v>162400</v>
      </c>
      <c r="H38" s="45"/>
    </row>
    <row r="39" spans="1:8" ht="33" customHeight="1">
      <c r="A39" s="251" t="s">
        <v>381</v>
      </c>
      <c r="B39" s="54" t="s">
        <v>204</v>
      </c>
      <c r="C39" s="174" t="s">
        <v>165</v>
      </c>
      <c r="D39" s="174" t="s">
        <v>166</v>
      </c>
      <c r="E39" s="174" t="s">
        <v>184</v>
      </c>
      <c r="F39" s="174" t="s">
        <v>167</v>
      </c>
      <c r="G39" s="204">
        <f>G40</f>
        <v>162400</v>
      </c>
      <c r="H39" s="45"/>
    </row>
    <row r="40" spans="1:8" ht="70.5" customHeight="1">
      <c r="A40" s="251" t="s">
        <v>382</v>
      </c>
      <c r="B40" s="54" t="s">
        <v>204</v>
      </c>
      <c r="C40" s="174" t="s">
        <v>165</v>
      </c>
      <c r="D40" s="174" t="s">
        <v>166</v>
      </c>
      <c r="E40" s="174" t="s">
        <v>183</v>
      </c>
      <c r="F40" s="174" t="s">
        <v>167</v>
      </c>
      <c r="G40" s="204">
        <f>G41</f>
        <v>162400</v>
      </c>
      <c r="H40" s="45"/>
    </row>
    <row r="41" spans="1:8" ht="35.25" customHeight="1" thickBot="1">
      <c r="A41" s="251" t="s">
        <v>405</v>
      </c>
      <c r="B41" s="190" t="s">
        <v>204</v>
      </c>
      <c r="C41" s="174" t="s">
        <v>165</v>
      </c>
      <c r="D41" s="174" t="s">
        <v>166</v>
      </c>
      <c r="E41" s="174" t="s">
        <v>404</v>
      </c>
      <c r="F41" s="174" t="s">
        <v>167</v>
      </c>
      <c r="G41" s="204">
        <f>G42+G43</f>
        <v>162400</v>
      </c>
      <c r="H41" s="45"/>
    </row>
    <row r="42" spans="1:8" ht="33" customHeight="1" thickBot="1">
      <c r="A42" s="252" t="s">
        <v>406</v>
      </c>
      <c r="B42" s="174" t="s">
        <v>204</v>
      </c>
      <c r="C42" s="174" t="s">
        <v>165</v>
      </c>
      <c r="D42" s="174" t="s">
        <v>166</v>
      </c>
      <c r="E42" s="174" t="s">
        <v>404</v>
      </c>
      <c r="F42" s="174" t="s">
        <v>309</v>
      </c>
      <c r="G42" s="204">
        <v>162400</v>
      </c>
      <c r="H42" s="45"/>
    </row>
    <row r="43" spans="1:8" ht="33" customHeight="1">
      <c r="A43" s="248" t="s">
        <v>148</v>
      </c>
      <c r="B43" s="174" t="s">
        <v>204</v>
      </c>
      <c r="C43" s="174" t="s">
        <v>165</v>
      </c>
      <c r="D43" s="174" t="s">
        <v>166</v>
      </c>
      <c r="E43" s="174" t="s">
        <v>404</v>
      </c>
      <c r="F43" s="174" t="s">
        <v>311</v>
      </c>
      <c r="G43" s="204">
        <v>0</v>
      </c>
      <c r="H43" s="45"/>
    </row>
    <row r="44" spans="1:8" ht="47.25" customHeight="1" thickBot="1">
      <c r="A44" s="253" t="s">
        <v>294</v>
      </c>
      <c r="B44" s="175" t="s">
        <v>204</v>
      </c>
      <c r="C44" s="175" t="s">
        <v>166</v>
      </c>
      <c r="D44" s="175" t="s">
        <v>164</v>
      </c>
      <c r="E44" s="175" t="s">
        <v>178</v>
      </c>
      <c r="F44" s="175" t="s">
        <v>167</v>
      </c>
      <c r="G44" s="263">
        <f>G46+G52</f>
        <v>1015181.8099999999</v>
      </c>
      <c r="H44" s="45"/>
    </row>
    <row r="45" spans="1:8" ht="47.25" customHeight="1" thickBot="1">
      <c r="A45" s="254" t="s">
        <v>438</v>
      </c>
      <c r="B45" s="54" t="s">
        <v>204</v>
      </c>
      <c r="C45" s="174" t="s">
        <v>166</v>
      </c>
      <c r="D45" s="215">
        <v>10</v>
      </c>
      <c r="E45" s="215" t="s">
        <v>178</v>
      </c>
      <c r="F45" s="54" t="s">
        <v>167</v>
      </c>
      <c r="G45" s="215">
        <f>G46+G52</f>
        <v>1015181.8099999999</v>
      </c>
      <c r="H45" s="45"/>
    </row>
    <row r="46" spans="1:8" ht="73.5" customHeight="1" thickBot="1">
      <c r="A46" s="255" t="s">
        <v>461</v>
      </c>
      <c r="B46" s="54" t="s">
        <v>204</v>
      </c>
      <c r="C46" s="174" t="s">
        <v>166</v>
      </c>
      <c r="D46" s="215">
        <v>10</v>
      </c>
      <c r="E46" s="215" t="s">
        <v>347</v>
      </c>
      <c r="F46" s="54" t="s">
        <v>167</v>
      </c>
      <c r="G46" s="215">
        <f>G48</f>
        <v>307000</v>
      </c>
      <c r="H46" s="45"/>
    </row>
    <row r="47" spans="1:8" ht="21" customHeight="1" thickBot="1">
      <c r="A47" s="256" t="s">
        <v>350</v>
      </c>
      <c r="B47" s="54" t="s">
        <v>204</v>
      </c>
      <c r="C47" s="174" t="s">
        <v>166</v>
      </c>
      <c r="D47" s="215">
        <v>10</v>
      </c>
      <c r="E47" s="215" t="s">
        <v>349</v>
      </c>
      <c r="F47" s="54" t="s">
        <v>167</v>
      </c>
      <c r="G47" s="215">
        <f>G48</f>
        <v>307000</v>
      </c>
      <c r="H47" s="45"/>
    </row>
    <row r="48" spans="1:8" ht="38.25" customHeight="1" thickBot="1">
      <c r="A48" s="256" t="s">
        <v>346</v>
      </c>
      <c r="B48" s="54" t="s">
        <v>204</v>
      </c>
      <c r="C48" s="174" t="s">
        <v>166</v>
      </c>
      <c r="D48" s="215">
        <v>10</v>
      </c>
      <c r="E48" s="215" t="s">
        <v>348</v>
      </c>
      <c r="F48" s="54" t="s">
        <v>167</v>
      </c>
      <c r="G48" s="215">
        <f>G49+G50+G51</f>
        <v>307000</v>
      </c>
      <c r="H48" s="45"/>
    </row>
    <row r="49" spans="1:8" ht="42" customHeight="1" thickBot="1">
      <c r="A49" s="256" t="s">
        <v>148</v>
      </c>
      <c r="B49" s="54" t="s">
        <v>204</v>
      </c>
      <c r="C49" s="174" t="s">
        <v>166</v>
      </c>
      <c r="D49" s="215">
        <v>10</v>
      </c>
      <c r="E49" s="215" t="s">
        <v>348</v>
      </c>
      <c r="F49" s="54">
        <v>240</v>
      </c>
      <c r="G49" s="215">
        <v>298000</v>
      </c>
      <c r="H49" s="45"/>
    </row>
    <row r="50" spans="1:8" ht="23.25" customHeight="1" thickBot="1">
      <c r="A50" s="256" t="s">
        <v>352</v>
      </c>
      <c r="B50" s="174" t="s">
        <v>204</v>
      </c>
      <c r="C50" s="174" t="s">
        <v>166</v>
      </c>
      <c r="D50" s="215">
        <v>10</v>
      </c>
      <c r="E50" s="215" t="s">
        <v>348</v>
      </c>
      <c r="F50" s="54" t="s">
        <v>351</v>
      </c>
      <c r="G50" s="215">
        <v>6000</v>
      </c>
      <c r="H50" s="45"/>
    </row>
    <row r="51" spans="1:8" ht="23.25" customHeight="1">
      <c r="A51" s="247" t="s">
        <v>289</v>
      </c>
      <c r="B51" s="174" t="s">
        <v>204</v>
      </c>
      <c r="C51" s="174" t="s">
        <v>166</v>
      </c>
      <c r="D51" s="215">
        <v>10</v>
      </c>
      <c r="E51" s="215" t="s">
        <v>348</v>
      </c>
      <c r="F51" s="54" t="s">
        <v>312</v>
      </c>
      <c r="G51" s="215">
        <v>3000</v>
      </c>
      <c r="H51" s="45"/>
    </row>
    <row r="52" spans="1:8" ht="23.25" customHeight="1" thickBot="1">
      <c r="A52" s="245" t="s">
        <v>150</v>
      </c>
      <c r="B52" s="54" t="s">
        <v>204</v>
      </c>
      <c r="C52" s="174" t="s">
        <v>166</v>
      </c>
      <c r="D52" s="174" t="s">
        <v>26</v>
      </c>
      <c r="E52" s="174" t="s">
        <v>178</v>
      </c>
      <c r="F52" s="174" t="s">
        <v>167</v>
      </c>
      <c r="G52" s="215">
        <f>G53</f>
        <v>708181.8099999999</v>
      </c>
      <c r="H52" s="45"/>
    </row>
    <row r="53" spans="1:8" ht="72.75" customHeight="1" thickBot="1">
      <c r="A53" s="245" t="s">
        <v>283</v>
      </c>
      <c r="B53" s="54" t="s">
        <v>204</v>
      </c>
      <c r="C53" s="174" t="s">
        <v>166</v>
      </c>
      <c r="D53" s="174" t="s">
        <v>26</v>
      </c>
      <c r="E53" s="174" t="s">
        <v>184</v>
      </c>
      <c r="F53" s="174" t="s">
        <v>167</v>
      </c>
      <c r="G53" s="215">
        <f>G54</f>
        <v>708181.8099999999</v>
      </c>
      <c r="H53" s="45"/>
    </row>
    <row r="54" spans="1:8" ht="63" customHeight="1" thickBot="1">
      <c r="A54" s="245" t="s">
        <v>284</v>
      </c>
      <c r="B54" s="54" t="s">
        <v>204</v>
      </c>
      <c r="C54" s="174" t="s">
        <v>166</v>
      </c>
      <c r="D54" s="174" t="s">
        <v>26</v>
      </c>
      <c r="E54" s="174" t="s">
        <v>183</v>
      </c>
      <c r="F54" s="174" t="s">
        <v>167</v>
      </c>
      <c r="G54" s="215">
        <f>G55+G57+G60</f>
        <v>708181.8099999999</v>
      </c>
      <c r="H54" s="45"/>
    </row>
    <row r="55" spans="1:8" ht="53.25" customHeight="1" thickBot="1">
      <c r="A55" s="245" t="s">
        <v>295</v>
      </c>
      <c r="B55" s="54" t="s">
        <v>204</v>
      </c>
      <c r="C55" s="174" t="s">
        <v>166</v>
      </c>
      <c r="D55" s="174" t="s">
        <v>26</v>
      </c>
      <c r="E55" s="174" t="s">
        <v>186</v>
      </c>
      <c r="F55" s="174" t="s">
        <v>167</v>
      </c>
      <c r="G55" s="215">
        <f>G56</f>
        <v>290000</v>
      </c>
      <c r="H55" s="45"/>
    </row>
    <row r="56" spans="1:8" ht="38.25" customHeight="1" thickBot="1">
      <c r="A56" s="245" t="s">
        <v>148</v>
      </c>
      <c r="B56" s="54" t="s">
        <v>204</v>
      </c>
      <c r="C56" s="174" t="s">
        <v>166</v>
      </c>
      <c r="D56" s="174" t="s">
        <v>26</v>
      </c>
      <c r="E56" s="174" t="s">
        <v>186</v>
      </c>
      <c r="F56" s="174" t="s">
        <v>311</v>
      </c>
      <c r="G56" s="215">
        <v>290000</v>
      </c>
      <c r="H56" s="45"/>
    </row>
    <row r="57" spans="1:8" ht="39" customHeight="1" thickBot="1">
      <c r="A57" s="245" t="s">
        <v>408</v>
      </c>
      <c r="B57" s="54" t="s">
        <v>204</v>
      </c>
      <c r="C57" s="174" t="s">
        <v>166</v>
      </c>
      <c r="D57" s="174" t="s">
        <v>26</v>
      </c>
      <c r="E57" s="174" t="s">
        <v>407</v>
      </c>
      <c r="F57" s="174" t="s">
        <v>167</v>
      </c>
      <c r="G57" s="215">
        <f>G58+G59</f>
        <v>364646.46</v>
      </c>
      <c r="H57" s="45"/>
    </row>
    <row r="58" spans="1:8" ht="38.25" customHeight="1" thickBot="1">
      <c r="A58" s="245" t="s">
        <v>148</v>
      </c>
      <c r="B58" s="54" t="s">
        <v>204</v>
      </c>
      <c r="C58" s="174" t="s">
        <v>166</v>
      </c>
      <c r="D58" s="174" t="s">
        <v>26</v>
      </c>
      <c r="E58" s="174" t="s">
        <v>407</v>
      </c>
      <c r="F58" s="174" t="s">
        <v>311</v>
      </c>
      <c r="G58" s="215">
        <v>364646.46</v>
      </c>
      <c r="H58" s="45"/>
    </row>
    <row r="59" spans="1:8" ht="27" customHeight="1" thickBot="1">
      <c r="A59" s="245" t="s">
        <v>352</v>
      </c>
      <c r="B59" s="54" t="s">
        <v>204</v>
      </c>
      <c r="C59" s="174" t="s">
        <v>166</v>
      </c>
      <c r="D59" s="174" t="s">
        <v>26</v>
      </c>
      <c r="E59" s="174" t="s">
        <v>407</v>
      </c>
      <c r="F59" s="174" t="s">
        <v>351</v>
      </c>
      <c r="G59" s="215">
        <v>0</v>
      </c>
      <c r="H59" s="45"/>
    </row>
    <row r="60" spans="1:8" ht="32.25" customHeight="1" thickBot="1">
      <c r="A60" s="245" t="s">
        <v>410</v>
      </c>
      <c r="B60" s="190" t="s">
        <v>204</v>
      </c>
      <c r="C60" s="174" t="s">
        <v>166</v>
      </c>
      <c r="D60" s="174" t="s">
        <v>26</v>
      </c>
      <c r="E60" s="174" t="s">
        <v>409</v>
      </c>
      <c r="F60" s="174" t="s">
        <v>167</v>
      </c>
      <c r="G60" s="215">
        <f>G61</f>
        <v>53535.35</v>
      </c>
      <c r="H60" s="45"/>
    </row>
    <row r="61" spans="1:8" ht="35.25" customHeight="1" thickBot="1">
      <c r="A61" s="245" t="s">
        <v>148</v>
      </c>
      <c r="B61" s="54" t="s">
        <v>204</v>
      </c>
      <c r="C61" s="174" t="s">
        <v>166</v>
      </c>
      <c r="D61" s="174" t="s">
        <v>26</v>
      </c>
      <c r="E61" s="174" t="s">
        <v>409</v>
      </c>
      <c r="F61" s="174" t="s">
        <v>311</v>
      </c>
      <c r="G61" s="215">
        <v>53535.35</v>
      </c>
      <c r="H61" s="45"/>
    </row>
    <row r="62" spans="1:8" ht="55.5" customHeight="1" thickBot="1">
      <c r="A62" s="253" t="s">
        <v>151</v>
      </c>
      <c r="B62" s="175" t="s">
        <v>204</v>
      </c>
      <c r="C62" s="175" t="s">
        <v>168</v>
      </c>
      <c r="D62" s="175" t="s">
        <v>164</v>
      </c>
      <c r="E62" s="175" t="s">
        <v>178</v>
      </c>
      <c r="F62" s="175" t="s">
        <v>167</v>
      </c>
      <c r="G62" s="263">
        <f>G63+G72</f>
        <v>591900</v>
      </c>
      <c r="H62" s="51"/>
    </row>
    <row r="63" spans="1:8" ht="29.25" customHeight="1" thickBot="1">
      <c r="A63" s="246" t="s">
        <v>5</v>
      </c>
      <c r="B63" s="56" t="s">
        <v>204</v>
      </c>
      <c r="C63" s="184" t="s">
        <v>168</v>
      </c>
      <c r="D63" s="184" t="s">
        <v>171</v>
      </c>
      <c r="E63" s="184" t="s">
        <v>178</v>
      </c>
      <c r="F63" s="184" t="s">
        <v>167</v>
      </c>
      <c r="G63" s="264">
        <f>G68+G64</f>
        <v>586900</v>
      </c>
      <c r="H63" s="45"/>
    </row>
    <row r="64" spans="1:8" ht="54" customHeight="1" thickBot="1">
      <c r="A64" s="245" t="s">
        <v>365</v>
      </c>
      <c r="B64" s="54" t="s">
        <v>204</v>
      </c>
      <c r="C64" s="174" t="s">
        <v>168</v>
      </c>
      <c r="D64" s="174" t="s">
        <v>171</v>
      </c>
      <c r="E64" s="174" t="s">
        <v>360</v>
      </c>
      <c r="F64" s="174" t="s">
        <v>167</v>
      </c>
      <c r="G64" s="215">
        <f>G65</f>
        <v>30000</v>
      </c>
      <c r="H64" s="45"/>
    </row>
    <row r="65" spans="1:8" ht="36" customHeight="1" thickBot="1">
      <c r="A65" s="245" t="s">
        <v>362</v>
      </c>
      <c r="B65" s="54" t="s">
        <v>204</v>
      </c>
      <c r="C65" s="174" t="s">
        <v>168</v>
      </c>
      <c r="D65" s="174" t="s">
        <v>171</v>
      </c>
      <c r="E65" s="174" t="s">
        <v>361</v>
      </c>
      <c r="F65" s="174" t="s">
        <v>167</v>
      </c>
      <c r="G65" s="215">
        <f>G66</f>
        <v>30000</v>
      </c>
      <c r="H65" s="45"/>
    </row>
    <row r="66" spans="1:8" ht="36" customHeight="1" thickBot="1">
      <c r="A66" s="245" t="s">
        <v>364</v>
      </c>
      <c r="B66" s="54" t="s">
        <v>204</v>
      </c>
      <c r="C66" s="174" t="s">
        <v>168</v>
      </c>
      <c r="D66" s="174" t="s">
        <v>171</v>
      </c>
      <c r="E66" s="174" t="s">
        <v>363</v>
      </c>
      <c r="F66" s="174" t="s">
        <v>167</v>
      </c>
      <c r="G66" s="215">
        <f>G67</f>
        <v>30000</v>
      </c>
      <c r="H66" s="45"/>
    </row>
    <row r="67" spans="1:8" ht="53.25" customHeight="1" thickBot="1">
      <c r="A67" s="245" t="s">
        <v>148</v>
      </c>
      <c r="B67" s="54" t="s">
        <v>204</v>
      </c>
      <c r="C67" s="174" t="s">
        <v>168</v>
      </c>
      <c r="D67" s="174" t="s">
        <v>171</v>
      </c>
      <c r="E67" s="174" t="s">
        <v>363</v>
      </c>
      <c r="F67" s="174" t="s">
        <v>311</v>
      </c>
      <c r="G67" s="215">
        <v>30000</v>
      </c>
      <c r="H67" s="45"/>
    </row>
    <row r="68" spans="1:8" ht="70.5" customHeight="1" thickBot="1">
      <c r="A68" s="245" t="s">
        <v>283</v>
      </c>
      <c r="B68" s="54" t="s">
        <v>204</v>
      </c>
      <c r="C68" s="174" t="s">
        <v>168</v>
      </c>
      <c r="D68" s="174" t="s">
        <v>171</v>
      </c>
      <c r="E68" s="174" t="s">
        <v>184</v>
      </c>
      <c r="F68" s="174" t="s">
        <v>167</v>
      </c>
      <c r="G68" s="215">
        <f>G69</f>
        <v>556900</v>
      </c>
      <c r="H68" s="45"/>
    </row>
    <row r="69" spans="1:8" ht="69" customHeight="1" thickBot="1">
      <c r="A69" s="245" t="s">
        <v>284</v>
      </c>
      <c r="B69" s="54" t="s">
        <v>204</v>
      </c>
      <c r="C69" s="174" t="s">
        <v>168</v>
      </c>
      <c r="D69" s="174" t="s">
        <v>171</v>
      </c>
      <c r="E69" s="174" t="s">
        <v>183</v>
      </c>
      <c r="F69" s="174" t="s">
        <v>167</v>
      </c>
      <c r="G69" s="215">
        <f>G70</f>
        <v>556900</v>
      </c>
      <c r="H69" s="45"/>
    </row>
    <row r="70" spans="1:8" ht="58.5" customHeight="1" thickBot="1">
      <c r="A70" s="245" t="s">
        <v>297</v>
      </c>
      <c r="B70" s="54" t="s">
        <v>204</v>
      </c>
      <c r="C70" s="174" t="s">
        <v>168</v>
      </c>
      <c r="D70" s="174" t="s">
        <v>171</v>
      </c>
      <c r="E70" s="174" t="s">
        <v>6</v>
      </c>
      <c r="F70" s="174" t="s">
        <v>167</v>
      </c>
      <c r="G70" s="215">
        <f>G71</f>
        <v>556900</v>
      </c>
      <c r="H70" s="45"/>
    </row>
    <row r="71" spans="1:8" ht="41.25" customHeight="1" thickBot="1">
      <c r="A71" s="245" t="s">
        <v>148</v>
      </c>
      <c r="B71" s="54" t="s">
        <v>204</v>
      </c>
      <c r="C71" s="174" t="s">
        <v>168</v>
      </c>
      <c r="D71" s="174" t="s">
        <v>171</v>
      </c>
      <c r="E71" s="174" t="s">
        <v>6</v>
      </c>
      <c r="F71" s="174" t="s">
        <v>311</v>
      </c>
      <c r="G71" s="215">
        <v>556900</v>
      </c>
      <c r="H71" s="45"/>
    </row>
    <row r="72" spans="1:8" ht="20.25" customHeight="1">
      <c r="A72" s="250" t="s">
        <v>386</v>
      </c>
      <c r="B72" s="56" t="s">
        <v>204</v>
      </c>
      <c r="C72" s="184" t="s">
        <v>168</v>
      </c>
      <c r="D72" s="184" t="s">
        <v>385</v>
      </c>
      <c r="E72" s="184" t="s">
        <v>178</v>
      </c>
      <c r="F72" s="184" t="s">
        <v>167</v>
      </c>
      <c r="G72" s="264">
        <f>G73</f>
        <v>5000</v>
      </c>
      <c r="H72" s="45"/>
    </row>
    <row r="73" spans="1:8" ht="56.25" customHeight="1">
      <c r="A73" s="251" t="s">
        <v>387</v>
      </c>
      <c r="B73" s="174" t="s">
        <v>204</v>
      </c>
      <c r="C73" s="174" t="s">
        <v>168</v>
      </c>
      <c r="D73" s="174" t="s">
        <v>385</v>
      </c>
      <c r="E73" s="174" t="s">
        <v>184</v>
      </c>
      <c r="F73" s="174" t="s">
        <v>167</v>
      </c>
      <c r="G73" s="215">
        <f>G74</f>
        <v>5000</v>
      </c>
      <c r="H73" s="45"/>
    </row>
    <row r="74" spans="1:8" ht="38.25" customHeight="1">
      <c r="A74" s="251" t="s">
        <v>382</v>
      </c>
      <c r="B74" s="54" t="s">
        <v>204</v>
      </c>
      <c r="C74" s="174" t="s">
        <v>168</v>
      </c>
      <c r="D74" s="174" t="s">
        <v>385</v>
      </c>
      <c r="E74" s="174" t="s">
        <v>183</v>
      </c>
      <c r="F74" s="174" t="s">
        <v>167</v>
      </c>
      <c r="G74" s="215">
        <f>G75</f>
        <v>5000</v>
      </c>
      <c r="H74" s="45"/>
    </row>
    <row r="75" spans="1:8" ht="15.75" customHeight="1">
      <c r="A75" s="251" t="s">
        <v>389</v>
      </c>
      <c r="B75" s="56" t="s">
        <v>204</v>
      </c>
      <c r="C75" s="174" t="s">
        <v>168</v>
      </c>
      <c r="D75" s="174" t="s">
        <v>385</v>
      </c>
      <c r="E75" s="174" t="s">
        <v>388</v>
      </c>
      <c r="F75" s="174" t="s">
        <v>167</v>
      </c>
      <c r="G75" s="215">
        <f>G76</f>
        <v>5000</v>
      </c>
      <c r="H75" s="45"/>
    </row>
    <row r="76" spans="1:8" ht="36" customHeight="1">
      <c r="A76" s="251" t="s">
        <v>148</v>
      </c>
      <c r="B76" s="54" t="s">
        <v>204</v>
      </c>
      <c r="C76" s="174" t="s">
        <v>168</v>
      </c>
      <c r="D76" s="174" t="s">
        <v>385</v>
      </c>
      <c r="E76" s="174" t="s">
        <v>388</v>
      </c>
      <c r="F76" s="174" t="s">
        <v>311</v>
      </c>
      <c r="G76" s="215">
        <v>5000</v>
      </c>
      <c r="H76" s="45"/>
    </row>
    <row r="77" spans="1:8" ht="42" customHeight="1" thickBot="1">
      <c r="A77" s="253" t="s">
        <v>153</v>
      </c>
      <c r="B77" s="175" t="s">
        <v>204</v>
      </c>
      <c r="C77" s="175" t="s">
        <v>169</v>
      </c>
      <c r="D77" s="175" t="s">
        <v>164</v>
      </c>
      <c r="E77" s="175" t="s">
        <v>178</v>
      </c>
      <c r="F77" s="175" t="s">
        <v>167</v>
      </c>
      <c r="G77" s="263">
        <f>G78</f>
        <v>856955.19</v>
      </c>
      <c r="H77" s="45"/>
    </row>
    <row r="78" spans="1:8" ht="27" customHeight="1" thickBot="1">
      <c r="A78" s="246" t="s">
        <v>156</v>
      </c>
      <c r="B78" s="129" t="s">
        <v>204</v>
      </c>
      <c r="C78" s="184" t="s">
        <v>169</v>
      </c>
      <c r="D78" s="184" t="s">
        <v>166</v>
      </c>
      <c r="E78" s="184" t="s">
        <v>178</v>
      </c>
      <c r="F78" s="184" t="s">
        <v>167</v>
      </c>
      <c r="G78" s="264">
        <f>G84+G79</f>
        <v>856955.19</v>
      </c>
      <c r="H78" s="45"/>
    </row>
    <row r="79" spans="1:8" ht="69" customHeight="1" thickBot="1">
      <c r="A79" s="158" t="s">
        <v>517</v>
      </c>
      <c r="B79" s="134" t="s">
        <v>204</v>
      </c>
      <c r="C79" s="174" t="s">
        <v>169</v>
      </c>
      <c r="D79" s="174" t="s">
        <v>166</v>
      </c>
      <c r="E79" s="174" t="s">
        <v>520</v>
      </c>
      <c r="F79" s="174" t="s">
        <v>167</v>
      </c>
      <c r="G79" s="154">
        <f>G80</f>
        <v>91955.19</v>
      </c>
      <c r="H79" s="45"/>
    </row>
    <row r="80" spans="1:8" ht="54" customHeight="1" thickBot="1">
      <c r="A80" s="158" t="s">
        <v>518</v>
      </c>
      <c r="B80" s="134" t="s">
        <v>204</v>
      </c>
      <c r="C80" s="174" t="s">
        <v>169</v>
      </c>
      <c r="D80" s="174" t="s">
        <v>166</v>
      </c>
      <c r="E80" s="174" t="s">
        <v>521</v>
      </c>
      <c r="F80" s="174" t="s">
        <v>167</v>
      </c>
      <c r="G80" s="154">
        <f>G81</f>
        <v>91955.19</v>
      </c>
      <c r="H80" s="45"/>
    </row>
    <row r="81" spans="1:8" ht="42" customHeight="1" thickBot="1">
      <c r="A81" s="158" t="s">
        <v>519</v>
      </c>
      <c r="B81" s="134" t="s">
        <v>204</v>
      </c>
      <c r="C81" s="174" t="s">
        <v>169</v>
      </c>
      <c r="D81" s="174" t="s">
        <v>166</v>
      </c>
      <c r="E81" s="174" t="s">
        <v>522</v>
      </c>
      <c r="F81" s="174" t="s">
        <v>167</v>
      </c>
      <c r="G81" s="154">
        <f>G82</f>
        <v>91955.19</v>
      </c>
      <c r="H81" s="45"/>
    </row>
    <row r="82" spans="1:8" ht="38.25" customHeight="1" thickBot="1">
      <c r="A82" s="158" t="s">
        <v>148</v>
      </c>
      <c r="B82" s="134" t="s">
        <v>204</v>
      </c>
      <c r="C82" s="174" t="s">
        <v>169</v>
      </c>
      <c r="D82" s="174" t="s">
        <v>166</v>
      </c>
      <c r="E82" s="174" t="s">
        <v>522</v>
      </c>
      <c r="F82" s="174" t="s">
        <v>311</v>
      </c>
      <c r="G82" s="154">
        <v>91955.19</v>
      </c>
      <c r="H82" s="45"/>
    </row>
    <row r="83" spans="1:8" ht="45.75" customHeight="1" thickBot="1">
      <c r="A83" s="245" t="s">
        <v>148</v>
      </c>
      <c r="B83" s="134" t="s">
        <v>204</v>
      </c>
      <c r="C83" s="186" t="s">
        <v>169</v>
      </c>
      <c r="D83" s="186" t="s">
        <v>166</v>
      </c>
      <c r="E83" s="174" t="s">
        <v>178</v>
      </c>
      <c r="F83" s="186" t="s">
        <v>167</v>
      </c>
      <c r="G83" s="215">
        <f>G84</f>
        <v>765000</v>
      </c>
      <c r="H83" s="45"/>
    </row>
    <row r="84" spans="1:8" ht="65.25" customHeight="1" thickBot="1">
      <c r="A84" s="245" t="s">
        <v>283</v>
      </c>
      <c r="B84" s="134" t="s">
        <v>204</v>
      </c>
      <c r="C84" s="174" t="s">
        <v>169</v>
      </c>
      <c r="D84" s="174" t="s">
        <v>166</v>
      </c>
      <c r="E84" s="174" t="s">
        <v>184</v>
      </c>
      <c r="F84" s="174" t="s">
        <v>167</v>
      </c>
      <c r="G84" s="215">
        <f>G85</f>
        <v>765000</v>
      </c>
      <c r="H84" s="45"/>
    </row>
    <row r="85" spans="1:8" ht="27.75" customHeight="1" thickBot="1">
      <c r="A85" s="245" t="s">
        <v>155</v>
      </c>
      <c r="B85" s="134" t="s">
        <v>204</v>
      </c>
      <c r="C85" s="174" t="s">
        <v>169</v>
      </c>
      <c r="D85" s="174" t="s">
        <v>166</v>
      </c>
      <c r="E85" s="174" t="s">
        <v>188</v>
      </c>
      <c r="F85" s="174" t="s">
        <v>167</v>
      </c>
      <c r="G85" s="215">
        <f>G86</f>
        <v>765000</v>
      </c>
      <c r="H85" s="45"/>
    </row>
    <row r="86" spans="1:8" ht="27" customHeight="1" thickBot="1">
      <c r="A86" s="245" t="s">
        <v>156</v>
      </c>
      <c r="B86" s="190" t="s">
        <v>204</v>
      </c>
      <c r="C86" s="174" t="s">
        <v>169</v>
      </c>
      <c r="D86" s="174" t="s">
        <v>166</v>
      </c>
      <c r="E86" s="174" t="s">
        <v>194</v>
      </c>
      <c r="F86" s="174" t="s">
        <v>167</v>
      </c>
      <c r="G86" s="215">
        <f>G87+G91+G89</f>
        <v>765000</v>
      </c>
      <c r="H86" s="45"/>
    </row>
    <row r="87" spans="1:8" ht="22.5" customHeight="1" thickBot="1">
      <c r="A87" s="245" t="s">
        <v>298</v>
      </c>
      <c r="B87" s="134" t="s">
        <v>204</v>
      </c>
      <c r="C87" s="174" t="s">
        <v>169</v>
      </c>
      <c r="D87" s="174" t="s">
        <v>166</v>
      </c>
      <c r="E87" s="174" t="s">
        <v>193</v>
      </c>
      <c r="F87" s="174" t="s">
        <v>167</v>
      </c>
      <c r="G87" s="215">
        <f>G88</f>
        <v>300000</v>
      </c>
      <c r="H87" s="45"/>
    </row>
    <row r="88" spans="1:17" ht="24" customHeight="1" thickBot="1">
      <c r="A88" s="245" t="s">
        <v>148</v>
      </c>
      <c r="B88" s="134" t="s">
        <v>204</v>
      </c>
      <c r="C88" s="174" t="s">
        <v>169</v>
      </c>
      <c r="D88" s="174" t="s">
        <v>166</v>
      </c>
      <c r="E88" s="174" t="s">
        <v>193</v>
      </c>
      <c r="F88" s="174" t="s">
        <v>311</v>
      </c>
      <c r="G88" s="215">
        <v>300000</v>
      </c>
      <c r="H88" s="45"/>
      <c r="K88" s="114"/>
      <c r="L88" s="120"/>
      <c r="M88" s="121"/>
      <c r="N88" s="121"/>
      <c r="O88" s="121"/>
      <c r="P88" s="121"/>
      <c r="Q88" s="122"/>
    </row>
    <row r="89" spans="1:17" ht="23.25" customHeight="1" thickBot="1">
      <c r="A89" s="245" t="s">
        <v>357</v>
      </c>
      <c r="B89" s="134" t="s">
        <v>204</v>
      </c>
      <c r="C89" s="174" t="s">
        <v>169</v>
      </c>
      <c r="D89" s="174" t="s">
        <v>166</v>
      </c>
      <c r="E89" s="174" t="s">
        <v>356</v>
      </c>
      <c r="F89" s="174" t="s">
        <v>167</v>
      </c>
      <c r="G89" s="215">
        <f>G90</f>
        <v>100000</v>
      </c>
      <c r="H89" s="45"/>
      <c r="K89" s="114"/>
      <c r="L89" s="120"/>
      <c r="M89" s="121"/>
      <c r="N89" s="121"/>
      <c r="O89" s="121"/>
      <c r="P89" s="121"/>
      <c r="Q89" s="122"/>
    </row>
    <row r="90" spans="1:17" ht="47.25" customHeight="1" thickBot="1">
      <c r="A90" s="245" t="s">
        <v>148</v>
      </c>
      <c r="B90" s="134" t="s">
        <v>204</v>
      </c>
      <c r="C90" s="174" t="s">
        <v>169</v>
      </c>
      <c r="D90" s="174" t="s">
        <v>166</v>
      </c>
      <c r="E90" s="174" t="s">
        <v>356</v>
      </c>
      <c r="F90" s="174" t="s">
        <v>311</v>
      </c>
      <c r="G90" s="215">
        <v>100000</v>
      </c>
      <c r="H90" s="45"/>
      <c r="K90" s="115"/>
      <c r="L90" s="120"/>
      <c r="M90" s="123"/>
      <c r="N90" s="123"/>
      <c r="O90" s="123"/>
      <c r="P90" s="123"/>
      <c r="Q90" s="124"/>
    </row>
    <row r="91" spans="1:8" ht="46.5" customHeight="1" thickBot="1">
      <c r="A91" s="245" t="s">
        <v>157</v>
      </c>
      <c r="B91" s="134" t="s">
        <v>204</v>
      </c>
      <c r="C91" s="174" t="s">
        <v>169</v>
      </c>
      <c r="D91" s="174" t="s">
        <v>166</v>
      </c>
      <c r="E91" s="174" t="s">
        <v>192</v>
      </c>
      <c r="F91" s="174" t="s">
        <v>167</v>
      </c>
      <c r="G91" s="215">
        <f>G92+G93</f>
        <v>365000</v>
      </c>
      <c r="H91" s="45"/>
    </row>
    <row r="92" spans="1:8" ht="43.5" customHeight="1" thickBot="1">
      <c r="A92" s="245" t="s">
        <v>148</v>
      </c>
      <c r="B92" s="134" t="s">
        <v>204</v>
      </c>
      <c r="C92" s="174" t="s">
        <v>169</v>
      </c>
      <c r="D92" s="174" t="s">
        <v>166</v>
      </c>
      <c r="E92" s="174" t="s">
        <v>192</v>
      </c>
      <c r="F92" s="174" t="s">
        <v>311</v>
      </c>
      <c r="G92" s="215">
        <v>350000</v>
      </c>
      <c r="H92" s="45"/>
    </row>
    <row r="93" spans="1:8" ht="28.5" customHeight="1" thickBot="1">
      <c r="A93" s="245" t="s">
        <v>289</v>
      </c>
      <c r="B93" s="134" t="s">
        <v>204</v>
      </c>
      <c r="C93" s="174" t="s">
        <v>169</v>
      </c>
      <c r="D93" s="174" t="s">
        <v>166</v>
      </c>
      <c r="E93" s="174" t="s">
        <v>192</v>
      </c>
      <c r="F93" s="174" t="s">
        <v>312</v>
      </c>
      <c r="G93" s="215">
        <v>15000</v>
      </c>
      <c r="H93" s="45"/>
    </row>
    <row r="94" spans="1:8" ht="26.25" customHeight="1" thickBot="1">
      <c r="A94" s="253" t="s">
        <v>158</v>
      </c>
      <c r="B94" s="175" t="s">
        <v>204</v>
      </c>
      <c r="C94" s="175" t="s">
        <v>170</v>
      </c>
      <c r="D94" s="175" t="s">
        <v>164</v>
      </c>
      <c r="E94" s="175" t="s">
        <v>178</v>
      </c>
      <c r="F94" s="175" t="s">
        <v>167</v>
      </c>
      <c r="G94" s="263">
        <f>G99+G108+G95</f>
        <v>4777934.16</v>
      </c>
      <c r="H94" s="45"/>
    </row>
    <row r="95" spans="1:8" ht="41.25" customHeight="1" thickBot="1">
      <c r="A95" s="158" t="s">
        <v>524</v>
      </c>
      <c r="B95" s="134" t="s">
        <v>204</v>
      </c>
      <c r="C95" s="174" t="s">
        <v>170</v>
      </c>
      <c r="D95" s="174" t="s">
        <v>163</v>
      </c>
      <c r="E95" s="174" t="s">
        <v>523</v>
      </c>
      <c r="F95" s="174" t="s">
        <v>167</v>
      </c>
      <c r="G95" s="154">
        <f>G96</f>
        <v>29118</v>
      </c>
      <c r="H95" s="45"/>
    </row>
    <row r="96" spans="1:8" ht="35.25" customHeight="1" thickBot="1">
      <c r="A96" s="158" t="s">
        <v>526</v>
      </c>
      <c r="B96" s="134" t="s">
        <v>204</v>
      </c>
      <c r="C96" s="174" t="s">
        <v>170</v>
      </c>
      <c r="D96" s="174" t="s">
        <v>163</v>
      </c>
      <c r="E96" s="174" t="s">
        <v>525</v>
      </c>
      <c r="F96" s="174" t="s">
        <v>167</v>
      </c>
      <c r="G96" s="154">
        <f>G97</f>
        <v>29118</v>
      </c>
      <c r="H96" s="45"/>
    </row>
    <row r="97" spans="1:8" ht="26.25" customHeight="1" thickBot="1">
      <c r="A97" s="158" t="s">
        <v>528</v>
      </c>
      <c r="B97" s="134" t="s">
        <v>204</v>
      </c>
      <c r="C97" s="174" t="s">
        <v>170</v>
      </c>
      <c r="D97" s="174" t="s">
        <v>163</v>
      </c>
      <c r="E97" s="174" t="s">
        <v>527</v>
      </c>
      <c r="F97" s="174" t="s">
        <v>167</v>
      </c>
      <c r="G97" s="154">
        <f>G98</f>
        <v>29118</v>
      </c>
      <c r="H97" s="45"/>
    </row>
    <row r="98" spans="1:8" ht="34.5" customHeight="1" thickBot="1">
      <c r="A98" s="158" t="s">
        <v>148</v>
      </c>
      <c r="B98" s="134" t="s">
        <v>204</v>
      </c>
      <c r="C98" s="174" t="s">
        <v>170</v>
      </c>
      <c r="D98" s="174" t="s">
        <v>163</v>
      </c>
      <c r="E98" s="174" t="s">
        <v>527</v>
      </c>
      <c r="F98" s="174" t="s">
        <v>311</v>
      </c>
      <c r="G98" s="154">
        <v>29118</v>
      </c>
      <c r="H98" s="45"/>
    </row>
    <row r="99" spans="1:8" ht="33" customHeight="1" thickBot="1">
      <c r="A99" s="246" t="s">
        <v>159</v>
      </c>
      <c r="B99" s="134" t="s">
        <v>204</v>
      </c>
      <c r="C99" s="174" t="s">
        <v>170</v>
      </c>
      <c r="D99" s="174" t="s">
        <v>163</v>
      </c>
      <c r="E99" s="174" t="s">
        <v>178</v>
      </c>
      <c r="F99" s="174" t="s">
        <v>167</v>
      </c>
      <c r="G99" s="264">
        <f>G100</f>
        <v>3558816.16</v>
      </c>
      <c r="H99" s="45"/>
    </row>
    <row r="100" spans="1:17" ht="68.25" customHeight="1" thickBot="1">
      <c r="A100" s="245" t="s">
        <v>283</v>
      </c>
      <c r="B100" s="190" t="s">
        <v>204</v>
      </c>
      <c r="C100" s="174" t="s">
        <v>170</v>
      </c>
      <c r="D100" s="174" t="s">
        <v>163</v>
      </c>
      <c r="E100" s="174" t="s">
        <v>184</v>
      </c>
      <c r="F100" s="174" t="s">
        <v>167</v>
      </c>
      <c r="G100" s="215">
        <f>G101</f>
        <v>3558816.16</v>
      </c>
      <c r="H100" s="45"/>
      <c r="K100" s="111"/>
      <c r="L100" s="120"/>
      <c r="M100" s="125"/>
      <c r="N100" s="125"/>
      <c r="O100" s="125"/>
      <c r="P100" s="125"/>
      <c r="Q100" s="126"/>
    </row>
    <row r="101" spans="1:17" ht="75.75" customHeight="1" thickBot="1">
      <c r="A101" s="245" t="s">
        <v>284</v>
      </c>
      <c r="B101" s="134" t="s">
        <v>204</v>
      </c>
      <c r="C101" s="174" t="s">
        <v>170</v>
      </c>
      <c r="D101" s="174" t="s">
        <v>163</v>
      </c>
      <c r="E101" s="174" t="s">
        <v>183</v>
      </c>
      <c r="F101" s="174" t="s">
        <v>167</v>
      </c>
      <c r="G101" s="215">
        <f>G102+G106</f>
        <v>3558816.16</v>
      </c>
      <c r="H101" s="45"/>
      <c r="K101" s="111"/>
      <c r="L101" s="120"/>
      <c r="M101" s="125"/>
      <c r="N101" s="125"/>
      <c r="O101" s="125"/>
      <c r="P101" s="125"/>
      <c r="Q101" s="126"/>
    </row>
    <row r="102" spans="1:17" ht="39.75" customHeight="1" thickBot="1">
      <c r="A102" s="245" t="s">
        <v>299</v>
      </c>
      <c r="B102" s="134" t="s">
        <v>204</v>
      </c>
      <c r="C102" s="174" t="s">
        <v>170</v>
      </c>
      <c r="D102" s="174" t="s">
        <v>163</v>
      </c>
      <c r="E102" s="174" t="s">
        <v>185</v>
      </c>
      <c r="F102" s="174" t="s">
        <v>167</v>
      </c>
      <c r="G102" s="215">
        <f>G105+G104+G103</f>
        <v>3540000</v>
      </c>
      <c r="H102" s="45"/>
      <c r="K102" s="111"/>
      <c r="L102" s="120"/>
      <c r="M102" s="125"/>
      <c r="N102" s="125"/>
      <c r="O102" s="125"/>
      <c r="P102" s="125"/>
      <c r="Q102" s="126"/>
    </row>
    <row r="103" spans="1:17" ht="32.25" customHeight="1" thickBot="1">
      <c r="A103" s="245" t="s">
        <v>416</v>
      </c>
      <c r="B103" s="134" t="s">
        <v>204</v>
      </c>
      <c r="C103" s="174" t="s">
        <v>170</v>
      </c>
      <c r="D103" s="174" t="s">
        <v>163</v>
      </c>
      <c r="E103" s="174" t="s">
        <v>185</v>
      </c>
      <c r="F103" s="174" t="s">
        <v>414</v>
      </c>
      <c r="G103" s="215">
        <v>2210000</v>
      </c>
      <c r="H103" s="45"/>
      <c r="K103" s="111"/>
      <c r="L103" s="120"/>
      <c r="M103" s="125"/>
      <c r="N103" s="125"/>
      <c r="O103" s="125"/>
      <c r="P103" s="125"/>
      <c r="Q103" s="126"/>
    </row>
    <row r="104" spans="1:17" ht="48.75" customHeight="1" thickBot="1">
      <c r="A104" s="256" t="s">
        <v>148</v>
      </c>
      <c r="B104" s="134" t="s">
        <v>204</v>
      </c>
      <c r="C104" s="174" t="s">
        <v>170</v>
      </c>
      <c r="D104" s="174" t="s">
        <v>163</v>
      </c>
      <c r="E104" s="174" t="s">
        <v>185</v>
      </c>
      <c r="F104" s="174" t="s">
        <v>311</v>
      </c>
      <c r="G104" s="215">
        <v>1260000</v>
      </c>
      <c r="H104" s="45"/>
      <c r="K104" s="111"/>
      <c r="L104" s="120"/>
      <c r="M104" s="125"/>
      <c r="N104" s="125"/>
      <c r="O104" s="125"/>
      <c r="P104" s="125"/>
      <c r="Q104" s="126"/>
    </row>
    <row r="105" spans="1:17" ht="34.5" customHeight="1" thickBot="1">
      <c r="A105" s="245" t="s">
        <v>289</v>
      </c>
      <c r="B105" s="134" t="s">
        <v>204</v>
      </c>
      <c r="C105" s="174" t="s">
        <v>170</v>
      </c>
      <c r="D105" s="174" t="s">
        <v>163</v>
      </c>
      <c r="E105" s="174" t="s">
        <v>185</v>
      </c>
      <c r="F105" s="174" t="s">
        <v>312</v>
      </c>
      <c r="G105" s="215">
        <v>70000</v>
      </c>
      <c r="H105" s="45"/>
      <c r="K105" s="111"/>
      <c r="L105" s="120"/>
      <c r="M105" s="125"/>
      <c r="N105" s="125"/>
      <c r="O105" s="125"/>
      <c r="P105" s="125"/>
      <c r="Q105" s="126"/>
    </row>
    <row r="106" spans="1:17" ht="51.75" customHeight="1" thickBot="1">
      <c r="A106" s="158" t="s">
        <v>460</v>
      </c>
      <c r="B106" s="134" t="s">
        <v>204</v>
      </c>
      <c r="C106" s="174" t="s">
        <v>170</v>
      </c>
      <c r="D106" s="174" t="s">
        <v>163</v>
      </c>
      <c r="E106" s="174" t="s">
        <v>459</v>
      </c>
      <c r="F106" s="174" t="s">
        <v>167</v>
      </c>
      <c r="G106" s="154">
        <f>G107</f>
        <v>18816.16</v>
      </c>
      <c r="H106" s="45"/>
      <c r="K106" s="111"/>
      <c r="L106" s="120"/>
      <c r="M106" s="125"/>
      <c r="N106" s="125"/>
      <c r="O106" s="125"/>
      <c r="P106" s="125"/>
      <c r="Q106" s="126"/>
    </row>
    <row r="107" spans="1:17" ht="34.5" customHeight="1" thickBot="1">
      <c r="A107" s="158" t="s">
        <v>148</v>
      </c>
      <c r="B107" s="134" t="s">
        <v>204</v>
      </c>
      <c r="C107" s="174" t="s">
        <v>170</v>
      </c>
      <c r="D107" s="174" t="s">
        <v>163</v>
      </c>
      <c r="E107" s="174" t="s">
        <v>459</v>
      </c>
      <c r="F107" s="174" t="s">
        <v>311</v>
      </c>
      <c r="G107" s="154">
        <v>18816.16</v>
      </c>
      <c r="H107" s="45"/>
      <c r="K107" s="111"/>
      <c r="L107" s="120"/>
      <c r="M107" s="125"/>
      <c r="N107" s="125"/>
      <c r="O107" s="125"/>
      <c r="P107" s="125"/>
      <c r="Q107" s="126"/>
    </row>
    <row r="108" spans="1:17" ht="36" customHeight="1" thickBot="1">
      <c r="A108" s="246" t="s">
        <v>300</v>
      </c>
      <c r="B108" s="129" t="s">
        <v>204</v>
      </c>
      <c r="C108" s="184" t="s">
        <v>170</v>
      </c>
      <c r="D108" s="184" t="s">
        <v>168</v>
      </c>
      <c r="E108" s="184" t="s">
        <v>178</v>
      </c>
      <c r="F108" s="184" t="s">
        <v>167</v>
      </c>
      <c r="G108" s="264">
        <f>G109</f>
        <v>1190000</v>
      </c>
      <c r="H108" s="45"/>
      <c r="K108" s="111"/>
      <c r="L108" s="120"/>
      <c r="M108" s="125"/>
      <c r="N108" s="125"/>
      <c r="O108" s="125"/>
      <c r="P108" s="125"/>
      <c r="Q108" s="126"/>
    </row>
    <row r="109" spans="1:17" ht="73.5" customHeight="1" thickBot="1">
      <c r="A109" s="246" t="s">
        <v>283</v>
      </c>
      <c r="B109" s="129" t="s">
        <v>204</v>
      </c>
      <c r="C109" s="184" t="s">
        <v>170</v>
      </c>
      <c r="D109" s="184" t="s">
        <v>168</v>
      </c>
      <c r="E109" s="184" t="s">
        <v>184</v>
      </c>
      <c r="F109" s="184" t="s">
        <v>167</v>
      </c>
      <c r="G109" s="264">
        <f>G110</f>
        <v>1190000</v>
      </c>
      <c r="H109" s="45"/>
      <c r="K109" s="111"/>
      <c r="L109" s="120"/>
      <c r="M109" s="125"/>
      <c r="N109" s="125"/>
      <c r="O109" s="125"/>
      <c r="P109" s="125"/>
      <c r="Q109" s="126"/>
    </row>
    <row r="110" spans="1:8" ht="63.75" customHeight="1" thickBot="1">
      <c r="A110" s="245" t="s">
        <v>284</v>
      </c>
      <c r="B110" s="134" t="s">
        <v>204</v>
      </c>
      <c r="C110" s="174" t="s">
        <v>170</v>
      </c>
      <c r="D110" s="174" t="s">
        <v>168</v>
      </c>
      <c r="E110" s="174" t="s">
        <v>183</v>
      </c>
      <c r="F110" s="174" t="s">
        <v>167</v>
      </c>
      <c r="G110" s="215">
        <f>G111</f>
        <v>1190000</v>
      </c>
      <c r="H110" s="45"/>
    </row>
    <row r="111" spans="1:8" ht="45.75" customHeight="1" thickBot="1">
      <c r="A111" s="245" t="s">
        <v>359</v>
      </c>
      <c r="B111" s="134" t="s">
        <v>204</v>
      </c>
      <c r="C111" s="174" t="s">
        <v>170</v>
      </c>
      <c r="D111" s="174" t="s">
        <v>168</v>
      </c>
      <c r="E111" s="174" t="s">
        <v>358</v>
      </c>
      <c r="F111" s="174" t="s">
        <v>167</v>
      </c>
      <c r="G111" s="215">
        <f>G112</f>
        <v>1190000</v>
      </c>
      <c r="H111" s="45"/>
    </row>
    <row r="112" spans="1:8" ht="108.75" customHeight="1" thickBot="1">
      <c r="A112" s="245" t="s">
        <v>301</v>
      </c>
      <c r="B112" s="134" t="s">
        <v>204</v>
      </c>
      <c r="C112" s="174" t="s">
        <v>170</v>
      </c>
      <c r="D112" s="174" t="s">
        <v>168</v>
      </c>
      <c r="E112" s="174" t="s">
        <v>182</v>
      </c>
      <c r="F112" s="174" t="s">
        <v>167</v>
      </c>
      <c r="G112" s="215">
        <f>G113+G114</f>
        <v>1190000</v>
      </c>
      <c r="H112" s="51"/>
    </row>
    <row r="113" spans="1:8" ht="44.25" customHeight="1" thickBot="1">
      <c r="A113" s="245" t="s">
        <v>302</v>
      </c>
      <c r="B113" s="134" t="s">
        <v>204</v>
      </c>
      <c r="C113" s="174" t="s">
        <v>170</v>
      </c>
      <c r="D113" s="174" t="s">
        <v>168</v>
      </c>
      <c r="E113" s="174" t="s">
        <v>182</v>
      </c>
      <c r="F113" s="174" t="s">
        <v>309</v>
      </c>
      <c r="G113" s="215">
        <v>1140000</v>
      </c>
      <c r="H113" s="45"/>
    </row>
    <row r="114" spans="1:8" ht="24.75" customHeight="1" thickBot="1">
      <c r="A114" s="245" t="s">
        <v>289</v>
      </c>
      <c r="B114" s="134" t="s">
        <v>204</v>
      </c>
      <c r="C114" s="174" t="s">
        <v>170</v>
      </c>
      <c r="D114" s="174" t="s">
        <v>168</v>
      </c>
      <c r="E114" s="174" t="s">
        <v>182</v>
      </c>
      <c r="F114" s="174" t="s">
        <v>312</v>
      </c>
      <c r="G114" s="215">
        <v>50000</v>
      </c>
      <c r="H114" s="45"/>
    </row>
    <row r="115" spans="1:8" ht="35.25" customHeight="1" thickBot="1">
      <c r="A115" s="253" t="s">
        <v>303</v>
      </c>
      <c r="B115" s="175" t="s">
        <v>204</v>
      </c>
      <c r="C115" s="175" t="s">
        <v>26</v>
      </c>
      <c r="D115" s="175" t="s">
        <v>164</v>
      </c>
      <c r="E115" s="175" t="s">
        <v>178</v>
      </c>
      <c r="F115" s="175" t="s">
        <v>167</v>
      </c>
      <c r="G115" s="263">
        <f>G116+G122</f>
        <v>365000</v>
      </c>
      <c r="H115" s="45"/>
    </row>
    <row r="116" spans="1:8" ht="35.25" customHeight="1" thickBot="1">
      <c r="A116" s="258" t="s">
        <v>160</v>
      </c>
      <c r="B116" s="190" t="s">
        <v>204</v>
      </c>
      <c r="C116" s="174" t="s">
        <v>26</v>
      </c>
      <c r="D116" s="174" t="s">
        <v>163</v>
      </c>
      <c r="E116" s="174" t="s">
        <v>178</v>
      </c>
      <c r="F116" s="174" t="s">
        <v>167</v>
      </c>
      <c r="G116" s="215">
        <f>G117</f>
        <v>278000</v>
      </c>
      <c r="H116" s="45"/>
    </row>
    <row r="117" spans="1:8" ht="57" customHeight="1" thickBot="1">
      <c r="A117" s="245" t="s">
        <v>559</v>
      </c>
      <c r="B117" s="134" t="s">
        <v>204</v>
      </c>
      <c r="C117" s="174" t="s">
        <v>26</v>
      </c>
      <c r="D117" s="174" t="s">
        <v>163</v>
      </c>
      <c r="E117" s="174" t="s">
        <v>179</v>
      </c>
      <c r="F117" s="174" t="s">
        <v>167</v>
      </c>
      <c r="G117" s="215">
        <f>G118</f>
        <v>278000</v>
      </c>
      <c r="H117" s="45"/>
    </row>
    <row r="118" spans="1:8" ht="42.75" customHeight="1" thickBot="1">
      <c r="A118" s="245" t="s">
        <v>181</v>
      </c>
      <c r="B118" s="134" t="s">
        <v>204</v>
      </c>
      <c r="C118" s="174" t="s">
        <v>26</v>
      </c>
      <c r="D118" s="174" t="s">
        <v>163</v>
      </c>
      <c r="E118" s="174" t="s">
        <v>180</v>
      </c>
      <c r="F118" s="174" t="s">
        <v>167</v>
      </c>
      <c r="G118" s="215">
        <f>G119</f>
        <v>278000</v>
      </c>
      <c r="H118" s="45"/>
    </row>
    <row r="119" spans="1:8" ht="35.25" customHeight="1" thickBot="1">
      <c r="A119" s="245" t="s">
        <v>161</v>
      </c>
      <c r="B119" s="134" t="s">
        <v>204</v>
      </c>
      <c r="C119" s="174" t="s">
        <v>26</v>
      </c>
      <c r="D119" s="174" t="s">
        <v>163</v>
      </c>
      <c r="E119" s="174" t="s">
        <v>304</v>
      </c>
      <c r="F119" s="174" t="s">
        <v>167</v>
      </c>
      <c r="G119" s="215">
        <f>G120</f>
        <v>278000</v>
      </c>
      <c r="H119" s="45"/>
    </row>
    <row r="120" spans="1:8" ht="35.25" customHeight="1" thickBot="1">
      <c r="A120" s="245" t="s">
        <v>306</v>
      </c>
      <c r="B120" s="134" t="s">
        <v>204</v>
      </c>
      <c r="C120" s="174" t="s">
        <v>26</v>
      </c>
      <c r="D120" s="174" t="s">
        <v>163</v>
      </c>
      <c r="E120" s="174" t="s">
        <v>305</v>
      </c>
      <c r="F120" s="174" t="s">
        <v>167</v>
      </c>
      <c r="G120" s="215">
        <f>G121</f>
        <v>278000</v>
      </c>
      <c r="H120" s="45"/>
    </row>
    <row r="121" spans="1:8" ht="35.25" customHeight="1" thickBot="1">
      <c r="A121" s="245" t="s">
        <v>162</v>
      </c>
      <c r="B121" s="134" t="s">
        <v>204</v>
      </c>
      <c r="C121" s="174" t="s">
        <v>26</v>
      </c>
      <c r="D121" s="174" t="s">
        <v>163</v>
      </c>
      <c r="E121" s="174" t="s">
        <v>305</v>
      </c>
      <c r="F121" s="174" t="s">
        <v>315</v>
      </c>
      <c r="G121" s="215">
        <v>278000</v>
      </c>
      <c r="H121" s="45"/>
    </row>
    <row r="122" spans="1:8" ht="35.25" customHeight="1" thickBot="1">
      <c r="A122" s="245" t="s">
        <v>307</v>
      </c>
      <c r="B122" s="134" t="s">
        <v>204</v>
      </c>
      <c r="C122" s="174" t="s">
        <v>26</v>
      </c>
      <c r="D122" s="174" t="s">
        <v>166</v>
      </c>
      <c r="E122" s="174" t="s">
        <v>178</v>
      </c>
      <c r="F122" s="174" t="s">
        <v>167</v>
      </c>
      <c r="G122" s="215">
        <f>G123+G128</f>
        <v>87000</v>
      </c>
      <c r="H122" s="45"/>
    </row>
    <row r="123" spans="1:8" ht="63" customHeight="1" thickBot="1">
      <c r="A123" s="245" t="s">
        <v>559</v>
      </c>
      <c r="B123" s="134" t="s">
        <v>204</v>
      </c>
      <c r="C123" s="174" t="s">
        <v>26</v>
      </c>
      <c r="D123" s="174" t="s">
        <v>166</v>
      </c>
      <c r="E123" s="174" t="s">
        <v>179</v>
      </c>
      <c r="F123" s="174" t="s">
        <v>167</v>
      </c>
      <c r="G123" s="215">
        <f>G124</f>
        <v>17000</v>
      </c>
      <c r="H123" s="45"/>
    </row>
    <row r="124" spans="1:8" ht="45" customHeight="1" thickBot="1">
      <c r="A124" s="245" t="s">
        <v>181</v>
      </c>
      <c r="B124" s="134" t="s">
        <v>204</v>
      </c>
      <c r="C124" s="174" t="s">
        <v>26</v>
      </c>
      <c r="D124" s="174" t="s">
        <v>166</v>
      </c>
      <c r="E124" s="174" t="s">
        <v>180</v>
      </c>
      <c r="F124" s="174" t="s">
        <v>167</v>
      </c>
      <c r="G124" s="215">
        <f>G125</f>
        <v>17000</v>
      </c>
      <c r="H124" s="45"/>
    </row>
    <row r="125" spans="1:8" ht="35.25" customHeight="1" thickBot="1">
      <c r="A125" s="245" t="s">
        <v>161</v>
      </c>
      <c r="B125" s="134" t="s">
        <v>204</v>
      </c>
      <c r="C125" s="174" t="s">
        <v>26</v>
      </c>
      <c r="D125" s="174" t="s">
        <v>166</v>
      </c>
      <c r="E125" s="174" t="s">
        <v>304</v>
      </c>
      <c r="F125" s="174" t="s">
        <v>167</v>
      </c>
      <c r="G125" s="215">
        <f>G126</f>
        <v>17000</v>
      </c>
      <c r="H125" s="45"/>
    </row>
    <row r="126" spans="1:8" ht="35.25" customHeight="1" thickBot="1">
      <c r="A126" s="245" t="s">
        <v>308</v>
      </c>
      <c r="B126" s="134" t="s">
        <v>204</v>
      </c>
      <c r="C126" s="174" t="s">
        <v>26</v>
      </c>
      <c r="D126" s="174" t="s">
        <v>166</v>
      </c>
      <c r="E126" s="174" t="s">
        <v>305</v>
      </c>
      <c r="F126" s="174" t="s">
        <v>167</v>
      </c>
      <c r="G126" s="215">
        <f>G127</f>
        <v>17000</v>
      </c>
      <c r="H126" s="45"/>
    </row>
    <row r="127" spans="1:8" ht="37.5" customHeight="1" thickBot="1">
      <c r="A127" s="245" t="s">
        <v>162</v>
      </c>
      <c r="B127" s="134" t="s">
        <v>204</v>
      </c>
      <c r="C127" s="174" t="s">
        <v>26</v>
      </c>
      <c r="D127" s="174" t="s">
        <v>166</v>
      </c>
      <c r="E127" s="174" t="s">
        <v>305</v>
      </c>
      <c r="F127" s="174" t="s">
        <v>315</v>
      </c>
      <c r="G127" s="215">
        <v>17000</v>
      </c>
      <c r="H127" s="45"/>
    </row>
    <row r="128" spans="1:8" ht="71.25" customHeight="1">
      <c r="A128" s="251" t="s">
        <v>381</v>
      </c>
      <c r="B128" s="134" t="s">
        <v>204</v>
      </c>
      <c r="C128" s="174" t="s">
        <v>26</v>
      </c>
      <c r="D128" s="174" t="s">
        <v>166</v>
      </c>
      <c r="E128" s="174" t="s">
        <v>380</v>
      </c>
      <c r="F128" s="174" t="s">
        <v>167</v>
      </c>
      <c r="G128" s="215">
        <f>G129</f>
        <v>70000</v>
      </c>
      <c r="H128" s="45"/>
    </row>
    <row r="129" spans="1:8" ht="71.25" customHeight="1">
      <c r="A129" s="251" t="s">
        <v>382</v>
      </c>
      <c r="B129" s="134" t="s">
        <v>204</v>
      </c>
      <c r="C129" s="174" t="s">
        <v>26</v>
      </c>
      <c r="D129" s="174" t="s">
        <v>166</v>
      </c>
      <c r="E129" s="174" t="s">
        <v>183</v>
      </c>
      <c r="F129" s="174" t="s">
        <v>167</v>
      </c>
      <c r="G129" s="215">
        <f>G130</f>
        <v>70000</v>
      </c>
      <c r="H129" s="45"/>
    </row>
    <row r="130" spans="1:8" ht="81" customHeight="1" thickBot="1">
      <c r="A130" s="257" t="s">
        <v>384</v>
      </c>
      <c r="B130" s="134" t="s">
        <v>204</v>
      </c>
      <c r="C130" s="174" t="s">
        <v>26</v>
      </c>
      <c r="D130" s="174" t="s">
        <v>166</v>
      </c>
      <c r="E130" s="174" t="s">
        <v>383</v>
      </c>
      <c r="F130" s="174" t="s">
        <v>167</v>
      </c>
      <c r="G130" s="215">
        <f>G131</f>
        <v>70000</v>
      </c>
      <c r="H130" s="45"/>
    </row>
    <row r="131" spans="1:8" ht="24" customHeight="1" thickBot="1">
      <c r="A131" s="245" t="s">
        <v>415</v>
      </c>
      <c r="B131" s="134" t="s">
        <v>204</v>
      </c>
      <c r="C131" s="174" t="s">
        <v>26</v>
      </c>
      <c r="D131" s="174" t="s">
        <v>166</v>
      </c>
      <c r="E131" s="174" t="s">
        <v>383</v>
      </c>
      <c r="F131" s="174" t="s">
        <v>414</v>
      </c>
      <c r="G131" s="215">
        <v>70000</v>
      </c>
      <c r="H131" s="45"/>
    </row>
    <row r="132" spans="1:8" ht="22.5" customHeight="1">
      <c r="A132" s="118" t="s">
        <v>32</v>
      </c>
      <c r="B132" s="260"/>
      <c r="C132" s="261"/>
      <c r="D132" s="261"/>
      <c r="E132" s="261"/>
      <c r="F132" s="261"/>
      <c r="G132" s="262">
        <f>G115+G94+G77+G62+G44+G7+G37</f>
        <v>13416101</v>
      </c>
      <c r="H132" s="45"/>
    </row>
  </sheetData>
  <sheetProtection/>
  <mergeCells count="4">
    <mergeCell ref="A5:A6"/>
    <mergeCell ref="A3:G3"/>
    <mergeCell ref="A1:G1"/>
    <mergeCell ref="E2:G2"/>
  </mergeCells>
  <printOptions/>
  <pageMargins left="0.38" right="0.36" top="0.36" bottom="0.37" header="0.36" footer="0.3"/>
  <pageSetup fitToHeight="0" fitToWidth="1" horizontalDpi="600" verticalDpi="600" orientation="portrait" paperSize="9" scale="7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4"/>
  <sheetViews>
    <sheetView view="pageBreakPreview" zoomScaleSheetLayoutView="100" zoomScalePageLayoutView="0" workbookViewId="0" topLeftCell="A1">
      <selection activeCell="H140" sqref="H140"/>
    </sheetView>
  </sheetViews>
  <sheetFormatPr defaultColWidth="9.140625" defaultRowHeight="15"/>
  <cols>
    <col min="1" max="1" width="50.421875" style="0" customWidth="1"/>
    <col min="2" max="2" width="7.28125" style="3" customWidth="1"/>
    <col min="3" max="3" width="4.57421875" style="3" customWidth="1"/>
    <col min="4" max="4" width="5.28125" style="3" customWidth="1"/>
    <col min="5" max="5" width="16.28125" style="3" customWidth="1"/>
    <col min="6" max="6" width="6.421875" style="3" customWidth="1"/>
    <col min="7" max="7" width="15.00390625" style="39" customWidth="1"/>
    <col min="8" max="8" width="14.57421875" style="39" customWidth="1"/>
  </cols>
  <sheetData>
    <row r="1" spans="1:8" ht="93" customHeight="1">
      <c r="A1" s="293" t="s">
        <v>560</v>
      </c>
      <c r="B1" s="294"/>
      <c r="C1" s="294"/>
      <c r="D1" s="294"/>
      <c r="E1" s="294"/>
      <c r="F1" s="294"/>
      <c r="G1" s="294"/>
      <c r="H1" s="294"/>
    </row>
    <row r="2" spans="1:8" ht="17.25" customHeight="1">
      <c r="A2" s="137"/>
      <c r="B2" s="138"/>
      <c r="C2" s="138"/>
      <c r="D2" s="138"/>
      <c r="E2" s="138"/>
      <c r="F2" s="138"/>
      <c r="G2" s="138" t="s">
        <v>561</v>
      </c>
      <c r="H2" s="179"/>
    </row>
    <row r="3" spans="1:8" ht="45" customHeight="1">
      <c r="A3" s="333" t="s">
        <v>534</v>
      </c>
      <c r="B3" s="334"/>
      <c r="C3" s="334"/>
      <c r="D3" s="334"/>
      <c r="E3" s="334"/>
      <c r="F3" s="334"/>
      <c r="G3" s="334"/>
      <c r="H3" s="334"/>
    </row>
    <row r="4" ht="15.75" thickBot="1">
      <c r="H4" s="43" t="s">
        <v>196</v>
      </c>
    </row>
    <row r="5" spans="1:8" ht="15.75">
      <c r="A5" s="15"/>
      <c r="B5" s="34" t="s">
        <v>173</v>
      </c>
      <c r="C5" s="34"/>
      <c r="D5" s="34"/>
      <c r="E5" s="34"/>
      <c r="F5" s="34"/>
      <c r="G5" s="37" t="s">
        <v>145</v>
      </c>
      <c r="H5" s="37" t="s">
        <v>145</v>
      </c>
    </row>
    <row r="6" spans="1:8" ht="32.25" thickBot="1">
      <c r="A6" s="13" t="s">
        <v>172</v>
      </c>
      <c r="B6" s="35" t="s">
        <v>174</v>
      </c>
      <c r="C6" s="35" t="s">
        <v>175</v>
      </c>
      <c r="D6" s="35" t="s">
        <v>176</v>
      </c>
      <c r="E6" s="35" t="s">
        <v>177</v>
      </c>
      <c r="F6" s="35" t="s">
        <v>143</v>
      </c>
      <c r="G6" s="38" t="s">
        <v>535</v>
      </c>
      <c r="H6" s="38" t="s">
        <v>536</v>
      </c>
    </row>
    <row r="7" spans="1:8" ht="17.25" customHeight="1" thickBot="1">
      <c r="A7" s="176" t="s">
        <v>24</v>
      </c>
      <c r="B7" s="201" t="s">
        <v>204</v>
      </c>
      <c r="C7" s="183" t="s">
        <v>163</v>
      </c>
      <c r="D7" s="183" t="s">
        <v>164</v>
      </c>
      <c r="E7" s="175" t="s">
        <v>178</v>
      </c>
      <c r="F7" s="183" t="s">
        <v>167</v>
      </c>
      <c r="G7" s="202">
        <f>G8+G14+G25+G30</f>
        <v>5575405.57</v>
      </c>
      <c r="H7" s="202">
        <f>H8+H14+H25+H30</f>
        <v>5785276.12</v>
      </c>
    </row>
    <row r="8" spans="1:8" ht="48" thickBot="1">
      <c r="A8" s="173" t="s">
        <v>316</v>
      </c>
      <c r="B8" s="56" t="s">
        <v>204</v>
      </c>
      <c r="C8" s="184" t="s">
        <v>163</v>
      </c>
      <c r="D8" s="184" t="s">
        <v>165</v>
      </c>
      <c r="E8" s="184" t="s">
        <v>178</v>
      </c>
      <c r="F8" s="184" t="s">
        <v>167</v>
      </c>
      <c r="G8" s="203">
        <f aca="true" t="shared" si="0" ref="G8:H10">G9</f>
        <v>844669.41</v>
      </c>
      <c r="H8" s="203">
        <f t="shared" si="0"/>
        <v>905000</v>
      </c>
    </row>
    <row r="9" spans="1:8" ht="63.75" thickBot="1">
      <c r="A9" s="158" t="s">
        <v>283</v>
      </c>
      <c r="B9" s="54" t="s">
        <v>204</v>
      </c>
      <c r="C9" s="187" t="s">
        <v>163</v>
      </c>
      <c r="D9" s="174" t="s">
        <v>165</v>
      </c>
      <c r="E9" s="174" t="s">
        <v>184</v>
      </c>
      <c r="F9" s="174" t="s">
        <v>167</v>
      </c>
      <c r="G9" s="204">
        <f t="shared" si="0"/>
        <v>844669.41</v>
      </c>
      <c r="H9" s="204">
        <f t="shared" si="0"/>
        <v>905000</v>
      </c>
    </row>
    <row r="10" spans="1:8" ht="63.75" thickBot="1">
      <c r="A10" s="158" t="s">
        <v>284</v>
      </c>
      <c r="B10" s="54" t="s">
        <v>204</v>
      </c>
      <c r="C10" s="187" t="s">
        <v>163</v>
      </c>
      <c r="D10" s="174" t="s">
        <v>165</v>
      </c>
      <c r="E10" s="174" t="s">
        <v>183</v>
      </c>
      <c r="F10" s="174" t="s">
        <v>167</v>
      </c>
      <c r="G10" s="204">
        <f t="shared" si="0"/>
        <v>844669.41</v>
      </c>
      <c r="H10" s="204">
        <f t="shared" si="0"/>
        <v>905000</v>
      </c>
    </row>
    <row r="11" spans="1:8" ht="32.25" thickBot="1">
      <c r="A11" s="158" t="s">
        <v>285</v>
      </c>
      <c r="B11" s="54" t="s">
        <v>204</v>
      </c>
      <c r="C11" s="174" t="s">
        <v>163</v>
      </c>
      <c r="D11" s="174" t="s">
        <v>165</v>
      </c>
      <c r="E11" s="174" t="s">
        <v>189</v>
      </c>
      <c r="F11" s="174" t="s">
        <v>167</v>
      </c>
      <c r="G11" s="204">
        <f>G12+G13</f>
        <v>844669.41</v>
      </c>
      <c r="H11" s="204">
        <f>H12+H13</f>
        <v>905000</v>
      </c>
    </row>
    <row r="12" spans="1:8" ht="32.25" thickBot="1">
      <c r="A12" s="158" t="s">
        <v>302</v>
      </c>
      <c r="B12" s="54" t="s">
        <v>204</v>
      </c>
      <c r="C12" s="174" t="s">
        <v>163</v>
      </c>
      <c r="D12" s="174" t="s">
        <v>165</v>
      </c>
      <c r="E12" s="174" t="s">
        <v>189</v>
      </c>
      <c r="F12" s="174" t="s">
        <v>309</v>
      </c>
      <c r="G12" s="204">
        <v>805000</v>
      </c>
      <c r="H12" s="204">
        <v>905000</v>
      </c>
    </row>
    <row r="13" spans="1:8" ht="16.5" thickBot="1">
      <c r="A13" s="158" t="s">
        <v>289</v>
      </c>
      <c r="B13" s="54" t="s">
        <v>204</v>
      </c>
      <c r="C13" s="174" t="s">
        <v>163</v>
      </c>
      <c r="D13" s="174" t="s">
        <v>165</v>
      </c>
      <c r="E13" s="174" t="s">
        <v>189</v>
      </c>
      <c r="F13" s="174" t="s">
        <v>312</v>
      </c>
      <c r="G13" s="204">
        <v>39669.41</v>
      </c>
      <c r="H13" s="204">
        <v>0</v>
      </c>
    </row>
    <row r="14" spans="1:8" s="68" customFormat="1" ht="66.75" customHeight="1" thickBot="1">
      <c r="A14" s="157" t="s">
        <v>287</v>
      </c>
      <c r="B14" s="56" t="s">
        <v>204</v>
      </c>
      <c r="C14" s="184" t="s">
        <v>163</v>
      </c>
      <c r="D14" s="184" t="s">
        <v>168</v>
      </c>
      <c r="E14" s="184" t="s">
        <v>178</v>
      </c>
      <c r="F14" s="184" t="s">
        <v>167</v>
      </c>
      <c r="G14" s="203">
        <f>G15</f>
        <v>1899816.16</v>
      </c>
      <c r="H14" s="203">
        <f>H15</f>
        <v>2026000</v>
      </c>
    </row>
    <row r="15" spans="1:8" ht="63.75" thickBot="1">
      <c r="A15" s="158" t="s">
        <v>283</v>
      </c>
      <c r="B15" s="54" t="s">
        <v>204</v>
      </c>
      <c r="C15" s="174" t="s">
        <v>163</v>
      </c>
      <c r="D15" s="174" t="s">
        <v>168</v>
      </c>
      <c r="E15" s="174" t="s">
        <v>184</v>
      </c>
      <c r="F15" s="174" t="s">
        <v>167</v>
      </c>
      <c r="G15" s="204">
        <f>G16</f>
        <v>1899816.16</v>
      </c>
      <c r="H15" s="204">
        <f>H16</f>
        <v>2026000</v>
      </c>
    </row>
    <row r="16" spans="1:8" ht="63.75" thickBot="1">
      <c r="A16" s="158" t="s">
        <v>284</v>
      </c>
      <c r="B16" s="54" t="s">
        <v>204</v>
      </c>
      <c r="C16" s="174" t="s">
        <v>163</v>
      </c>
      <c r="D16" s="174" t="s">
        <v>168</v>
      </c>
      <c r="E16" s="174" t="s">
        <v>322</v>
      </c>
      <c r="F16" s="174" t="s">
        <v>167</v>
      </c>
      <c r="G16" s="204">
        <f>G17+G21+G23</f>
        <v>1899816.16</v>
      </c>
      <c r="H16" s="204">
        <f>H17+H21</f>
        <v>2026000</v>
      </c>
    </row>
    <row r="17" spans="1:8" ht="16.5" thickBot="1">
      <c r="A17" s="158" t="s">
        <v>288</v>
      </c>
      <c r="B17" s="54" t="s">
        <v>204</v>
      </c>
      <c r="C17" s="174" t="s">
        <v>163</v>
      </c>
      <c r="D17" s="174" t="s">
        <v>168</v>
      </c>
      <c r="E17" s="174" t="s">
        <v>323</v>
      </c>
      <c r="F17" s="174" t="s">
        <v>167</v>
      </c>
      <c r="G17" s="204">
        <f>G18+G19+G20</f>
        <v>1880000</v>
      </c>
      <c r="H17" s="204">
        <f>H18+H19+H20</f>
        <v>2025000</v>
      </c>
    </row>
    <row r="18" spans="1:8" ht="32.25" thickBot="1">
      <c r="A18" s="158" t="s">
        <v>286</v>
      </c>
      <c r="B18" s="54" t="s">
        <v>204</v>
      </c>
      <c r="C18" s="174" t="s">
        <v>163</v>
      </c>
      <c r="D18" s="174" t="s">
        <v>168</v>
      </c>
      <c r="E18" s="174" t="s">
        <v>190</v>
      </c>
      <c r="F18" s="174" t="s">
        <v>309</v>
      </c>
      <c r="G18" s="204">
        <v>1410000</v>
      </c>
      <c r="H18" s="204">
        <v>1610000</v>
      </c>
    </row>
    <row r="19" spans="1:8" ht="48" thickBot="1">
      <c r="A19" s="158" t="s">
        <v>148</v>
      </c>
      <c r="B19" s="54" t="s">
        <v>204</v>
      </c>
      <c r="C19" s="174" t="s">
        <v>163</v>
      </c>
      <c r="D19" s="174" t="s">
        <v>168</v>
      </c>
      <c r="E19" s="174" t="s">
        <v>190</v>
      </c>
      <c r="F19" s="174" t="s">
        <v>311</v>
      </c>
      <c r="G19" s="204">
        <v>450000</v>
      </c>
      <c r="H19" s="204">
        <v>395000</v>
      </c>
    </row>
    <row r="20" spans="1:8" ht="16.5" thickBot="1">
      <c r="A20" s="158" t="s">
        <v>289</v>
      </c>
      <c r="B20" s="54" t="s">
        <v>204</v>
      </c>
      <c r="C20" s="174" t="s">
        <v>163</v>
      </c>
      <c r="D20" s="174" t="s">
        <v>168</v>
      </c>
      <c r="E20" s="174" t="s">
        <v>190</v>
      </c>
      <c r="F20" s="174" t="s">
        <v>312</v>
      </c>
      <c r="G20" s="204">
        <v>20000</v>
      </c>
      <c r="H20" s="204">
        <v>20000</v>
      </c>
    </row>
    <row r="21" spans="1:8" ht="63.75" thickBot="1">
      <c r="A21" s="158" t="s">
        <v>379</v>
      </c>
      <c r="B21" s="54" t="s">
        <v>204</v>
      </c>
      <c r="C21" s="174" t="s">
        <v>163</v>
      </c>
      <c r="D21" s="174" t="s">
        <v>168</v>
      </c>
      <c r="E21" s="174" t="s">
        <v>378</v>
      </c>
      <c r="F21" s="174" t="s">
        <v>167</v>
      </c>
      <c r="G21" s="154">
        <f>G22</f>
        <v>1000</v>
      </c>
      <c r="H21" s="154">
        <f>H22</f>
        <v>1000</v>
      </c>
    </row>
    <row r="22" spans="1:8" ht="48" thickBot="1">
      <c r="A22" s="158" t="s">
        <v>148</v>
      </c>
      <c r="B22" s="54" t="s">
        <v>204</v>
      </c>
      <c r="C22" s="174" t="s">
        <v>163</v>
      </c>
      <c r="D22" s="174" t="s">
        <v>168</v>
      </c>
      <c r="E22" s="174" t="s">
        <v>378</v>
      </c>
      <c r="F22" s="174" t="s">
        <v>311</v>
      </c>
      <c r="G22" s="154">
        <v>1000</v>
      </c>
      <c r="H22" s="154">
        <v>1000</v>
      </c>
    </row>
    <row r="23" spans="1:8" ht="63.75" thickBot="1">
      <c r="A23" s="158" t="s">
        <v>460</v>
      </c>
      <c r="B23" s="54" t="s">
        <v>204</v>
      </c>
      <c r="C23" s="174" t="s">
        <v>163</v>
      </c>
      <c r="D23" s="174" t="s">
        <v>168</v>
      </c>
      <c r="E23" s="174" t="s">
        <v>459</v>
      </c>
      <c r="F23" s="174" t="s">
        <v>167</v>
      </c>
      <c r="G23" s="154">
        <f>G24</f>
        <v>18816.16</v>
      </c>
      <c r="H23" s="154">
        <f>H24</f>
        <v>0</v>
      </c>
    </row>
    <row r="24" spans="1:8" ht="48" thickBot="1">
      <c r="A24" s="158" t="s">
        <v>148</v>
      </c>
      <c r="B24" s="54" t="s">
        <v>204</v>
      </c>
      <c r="C24" s="174" t="s">
        <v>163</v>
      </c>
      <c r="D24" s="174" t="s">
        <v>168</v>
      </c>
      <c r="E24" s="174" t="s">
        <v>459</v>
      </c>
      <c r="F24" s="174" t="s">
        <v>311</v>
      </c>
      <c r="G24" s="154">
        <v>18816.16</v>
      </c>
      <c r="H24" s="154">
        <v>0</v>
      </c>
    </row>
    <row r="25" spans="1:8" ht="16.5" thickBot="1">
      <c r="A25" s="157" t="s">
        <v>290</v>
      </c>
      <c r="B25" s="56" t="s">
        <v>204</v>
      </c>
      <c r="C25" s="184" t="s">
        <v>163</v>
      </c>
      <c r="D25" s="184" t="s">
        <v>27</v>
      </c>
      <c r="E25" s="184" t="s">
        <v>178</v>
      </c>
      <c r="F25" s="184" t="s">
        <v>167</v>
      </c>
      <c r="G25" s="203">
        <f aca="true" t="shared" si="1" ref="G25:H28">G26</f>
        <v>50000</v>
      </c>
      <c r="H25" s="203">
        <f t="shared" si="1"/>
        <v>50000</v>
      </c>
    </row>
    <row r="26" spans="1:8" ht="63.75" thickBot="1">
      <c r="A26" s="158" t="s">
        <v>283</v>
      </c>
      <c r="B26" s="54" t="s">
        <v>204</v>
      </c>
      <c r="C26" s="174" t="s">
        <v>163</v>
      </c>
      <c r="D26" s="174" t="s">
        <v>27</v>
      </c>
      <c r="E26" s="174" t="s">
        <v>184</v>
      </c>
      <c r="F26" s="174" t="s">
        <v>167</v>
      </c>
      <c r="G26" s="204">
        <f t="shared" si="1"/>
        <v>50000</v>
      </c>
      <c r="H26" s="204">
        <f t="shared" si="1"/>
        <v>50000</v>
      </c>
    </row>
    <row r="27" spans="1:8" ht="60" customHeight="1" thickBot="1">
      <c r="A27" s="158" t="s">
        <v>284</v>
      </c>
      <c r="B27" s="54" t="s">
        <v>204</v>
      </c>
      <c r="C27" s="174" t="s">
        <v>163</v>
      </c>
      <c r="D27" s="174" t="s">
        <v>27</v>
      </c>
      <c r="E27" s="174" t="s">
        <v>183</v>
      </c>
      <c r="F27" s="174" t="s">
        <v>167</v>
      </c>
      <c r="G27" s="204">
        <f t="shared" si="1"/>
        <v>50000</v>
      </c>
      <c r="H27" s="204">
        <f t="shared" si="1"/>
        <v>50000</v>
      </c>
    </row>
    <row r="28" spans="1:8" ht="16.5" thickBot="1">
      <c r="A28" s="158" t="s">
        <v>291</v>
      </c>
      <c r="B28" s="54" t="s">
        <v>204</v>
      </c>
      <c r="C28" s="174" t="s">
        <v>163</v>
      </c>
      <c r="D28" s="174" t="s">
        <v>27</v>
      </c>
      <c r="E28" s="174" t="s">
        <v>313</v>
      </c>
      <c r="F28" s="174" t="s">
        <v>167</v>
      </c>
      <c r="G28" s="204">
        <f t="shared" si="1"/>
        <v>50000</v>
      </c>
      <c r="H28" s="204">
        <f t="shared" si="1"/>
        <v>50000</v>
      </c>
    </row>
    <row r="29" spans="1:8" ht="16.5" thickBot="1">
      <c r="A29" s="158" t="s">
        <v>292</v>
      </c>
      <c r="B29" s="54" t="s">
        <v>204</v>
      </c>
      <c r="C29" s="134" t="s">
        <v>163</v>
      </c>
      <c r="D29" s="134" t="s">
        <v>27</v>
      </c>
      <c r="E29" s="134" t="s">
        <v>313</v>
      </c>
      <c r="F29" s="134" t="s">
        <v>314</v>
      </c>
      <c r="G29" s="205">
        <v>50000</v>
      </c>
      <c r="H29" s="205">
        <v>50000</v>
      </c>
    </row>
    <row r="30" spans="1:8" ht="24.75" customHeight="1" thickBot="1">
      <c r="A30" s="157" t="s">
        <v>149</v>
      </c>
      <c r="B30" s="56" t="s">
        <v>204</v>
      </c>
      <c r="C30" s="184" t="s">
        <v>163</v>
      </c>
      <c r="D30" s="184">
        <v>13</v>
      </c>
      <c r="E30" s="184" t="s">
        <v>178</v>
      </c>
      <c r="F30" s="184" t="s">
        <v>167</v>
      </c>
      <c r="G30" s="203">
        <f aca="true" t="shared" si="2" ref="G30:H32">G31</f>
        <v>2780920</v>
      </c>
      <c r="H30" s="203">
        <f t="shared" si="2"/>
        <v>2804276.12</v>
      </c>
    </row>
    <row r="31" spans="1:8" ht="63.75" thickBot="1">
      <c r="A31" s="158" t="s">
        <v>283</v>
      </c>
      <c r="B31" s="54" t="s">
        <v>204</v>
      </c>
      <c r="C31" s="174" t="s">
        <v>163</v>
      </c>
      <c r="D31" s="174" t="s">
        <v>25</v>
      </c>
      <c r="E31" s="174" t="s">
        <v>184</v>
      </c>
      <c r="F31" s="174" t="s">
        <v>167</v>
      </c>
      <c r="G31" s="204">
        <f t="shared" si="2"/>
        <v>2780920</v>
      </c>
      <c r="H31" s="204">
        <f t="shared" si="2"/>
        <v>2804276.12</v>
      </c>
    </row>
    <row r="32" spans="1:8" ht="63.75" thickBot="1">
      <c r="A32" s="158" t="s">
        <v>284</v>
      </c>
      <c r="B32" s="54" t="s">
        <v>204</v>
      </c>
      <c r="C32" s="174" t="s">
        <v>163</v>
      </c>
      <c r="D32" s="174" t="s">
        <v>25</v>
      </c>
      <c r="E32" s="174" t="s">
        <v>183</v>
      </c>
      <c r="F32" s="174" t="s">
        <v>167</v>
      </c>
      <c r="G32" s="204">
        <f t="shared" si="2"/>
        <v>2780920</v>
      </c>
      <c r="H32" s="204">
        <f t="shared" si="2"/>
        <v>2804276.12</v>
      </c>
    </row>
    <row r="33" spans="1:8" ht="38.25" customHeight="1" thickBot="1">
      <c r="A33" s="158" t="s">
        <v>293</v>
      </c>
      <c r="B33" s="54" t="s">
        <v>204</v>
      </c>
      <c r="C33" s="174" t="s">
        <v>163</v>
      </c>
      <c r="D33" s="174" t="s">
        <v>25</v>
      </c>
      <c r="E33" s="174" t="s">
        <v>191</v>
      </c>
      <c r="F33" s="174" t="s">
        <v>167</v>
      </c>
      <c r="G33" s="204">
        <f>G34+G35+G36</f>
        <v>2780920</v>
      </c>
      <c r="H33" s="204">
        <f>H34+H35+H36</f>
        <v>2804276.12</v>
      </c>
    </row>
    <row r="34" spans="1:8" ht="32.25" thickBot="1">
      <c r="A34" s="158" t="s">
        <v>286</v>
      </c>
      <c r="B34" s="54" t="s">
        <v>204</v>
      </c>
      <c r="C34" s="174" t="s">
        <v>163</v>
      </c>
      <c r="D34" s="174" t="s">
        <v>25</v>
      </c>
      <c r="E34" s="174" t="s">
        <v>191</v>
      </c>
      <c r="F34" s="174" t="s">
        <v>309</v>
      </c>
      <c r="G34" s="204">
        <v>2460920</v>
      </c>
      <c r="H34" s="204">
        <v>2550165</v>
      </c>
    </row>
    <row r="35" spans="1:8" ht="48" thickBot="1">
      <c r="A35" s="158" t="s">
        <v>148</v>
      </c>
      <c r="B35" s="54" t="s">
        <v>204</v>
      </c>
      <c r="C35" s="174" t="s">
        <v>163</v>
      </c>
      <c r="D35" s="174" t="s">
        <v>25</v>
      </c>
      <c r="E35" s="174" t="s">
        <v>191</v>
      </c>
      <c r="F35" s="174" t="s">
        <v>311</v>
      </c>
      <c r="G35" s="204">
        <v>200000</v>
      </c>
      <c r="H35" s="204">
        <v>200000</v>
      </c>
    </row>
    <row r="36" spans="1:8" ht="16.5" thickBot="1">
      <c r="A36" s="158" t="s">
        <v>289</v>
      </c>
      <c r="B36" s="54" t="s">
        <v>204</v>
      </c>
      <c r="C36" s="174" t="s">
        <v>163</v>
      </c>
      <c r="D36" s="174" t="s">
        <v>25</v>
      </c>
      <c r="E36" s="174" t="s">
        <v>191</v>
      </c>
      <c r="F36" s="174" t="s">
        <v>312</v>
      </c>
      <c r="G36" s="204">
        <v>120000</v>
      </c>
      <c r="H36" s="204">
        <v>54111.12</v>
      </c>
    </row>
    <row r="37" spans="1:8" ht="15.75">
      <c r="A37" s="199" t="s">
        <v>402</v>
      </c>
      <c r="B37" s="175" t="s">
        <v>204</v>
      </c>
      <c r="C37" s="175" t="s">
        <v>165</v>
      </c>
      <c r="D37" s="175" t="s">
        <v>164</v>
      </c>
      <c r="E37" s="175" t="s">
        <v>178</v>
      </c>
      <c r="F37" s="175" t="s">
        <v>167</v>
      </c>
      <c r="G37" s="202">
        <f aca="true" t="shared" si="3" ref="G37:H40">G38</f>
        <v>162400</v>
      </c>
      <c r="H37" s="202">
        <f t="shared" si="3"/>
        <v>162400</v>
      </c>
    </row>
    <row r="38" spans="1:8" ht="15.75">
      <c r="A38" s="194" t="s">
        <v>403</v>
      </c>
      <c r="B38" s="54" t="s">
        <v>204</v>
      </c>
      <c r="C38" s="174" t="s">
        <v>165</v>
      </c>
      <c r="D38" s="174" t="s">
        <v>166</v>
      </c>
      <c r="E38" s="174" t="s">
        <v>178</v>
      </c>
      <c r="F38" s="174" t="s">
        <v>167</v>
      </c>
      <c r="G38" s="203">
        <f t="shared" si="3"/>
        <v>162400</v>
      </c>
      <c r="H38" s="203">
        <f t="shared" si="3"/>
        <v>162400</v>
      </c>
    </row>
    <row r="39" spans="1:8" ht="63">
      <c r="A39" s="194" t="s">
        <v>381</v>
      </c>
      <c r="B39" s="54" t="s">
        <v>204</v>
      </c>
      <c r="C39" s="174" t="s">
        <v>165</v>
      </c>
      <c r="D39" s="174" t="s">
        <v>166</v>
      </c>
      <c r="E39" s="174" t="s">
        <v>184</v>
      </c>
      <c r="F39" s="174" t="s">
        <v>167</v>
      </c>
      <c r="G39" s="204">
        <f t="shared" si="3"/>
        <v>162400</v>
      </c>
      <c r="H39" s="204">
        <f t="shared" si="3"/>
        <v>162400</v>
      </c>
    </row>
    <row r="40" spans="1:8" ht="63">
      <c r="A40" s="194" t="s">
        <v>382</v>
      </c>
      <c r="B40" s="54" t="s">
        <v>204</v>
      </c>
      <c r="C40" s="174" t="s">
        <v>165</v>
      </c>
      <c r="D40" s="174" t="s">
        <v>166</v>
      </c>
      <c r="E40" s="174" t="s">
        <v>183</v>
      </c>
      <c r="F40" s="174" t="s">
        <v>167</v>
      </c>
      <c r="G40" s="204">
        <f t="shared" si="3"/>
        <v>162400</v>
      </c>
      <c r="H40" s="204">
        <f t="shared" si="3"/>
        <v>162400</v>
      </c>
    </row>
    <row r="41" spans="1:8" ht="48" thickBot="1">
      <c r="A41" s="194" t="s">
        <v>405</v>
      </c>
      <c r="B41" s="54" t="s">
        <v>204</v>
      </c>
      <c r="C41" s="174" t="s">
        <v>165</v>
      </c>
      <c r="D41" s="174" t="s">
        <v>166</v>
      </c>
      <c r="E41" s="174" t="s">
        <v>404</v>
      </c>
      <c r="F41" s="174" t="s">
        <v>167</v>
      </c>
      <c r="G41" s="204">
        <f>G42+G43</f>
        <v>162400</v>
      </c>
      <c r="H41" s="204">
        <f>H42+H43</f>
        <v>162400</v>
      </c>
    </row>
    <row r="42" spans="1:8" ht="32.25" thickBot="1">
      <c r="A42" s="200" t="s">
        <v>406</v>
      </c>
      <c r="B42" s="54" t="s">
        <v>204</v>
      </c>
      <c r="C42" s="174" t="s">
        <v>165</v>
      </c>
      <c r="D42" s="174" t="s">
        <v>166</v>
      </c>
      <c r="E42" s="174" t="s">
        <v>404</v>
      </c>
      <c r="F42" s="174" t="s">
        <v>309</v>
      </c>
      <c r="G42" s="204">
        <v>162400</v>
      </c>
      <c r="H42" s="204">
        <v>162400</v>
      </c>
    </row>
    <row r="43" spans="1:8" ht="48" thickBot="1">
      <c r="A43" s="158" t="s">
        <v>148</v>
      </c>
      <c r="B43" s="54" t="s">
        <v>204</v>
      </c>
      <c r="C43" s="174" t="s">
        <v>165</v>
      </c>
      <c r="D43" s="174" t="s">
        <v>166</v>
      </c>
      <c r="E43" s="174" t="s">
        <v>404</v>
      </c>
      <c r="F43" s="174" t="s">
        <v>311</v>
      </c>
      <c r="G43" s="204">
        <v>0</v>
      </c>
      <c r="H43" s="204">
        <v>0</v>
      </c>
    </row>
    <row r="44" spans="1:8" ht="32.25" thickBot="1">
      <c r="A44" s="165" t="s">
        <v>294</v>
      </c>
      <c r="B44" s="175" t="s">
        <v>204</v>
      </c>
      <c r="C44" s="175" t="s">
        <v>166</v>
      </c>
      <c r="D44" s="175" t="s">
        <v>164</v>
      </c>
      <c r="E44" s="175" t="s">
        <v>178</v>
      </c>
      <c r="F44" s="175" t="s">
        <v>167</v>
      </c>
      <c r="G44" s="202">
        <f>G45</f>
        <v>849757.57</v>
      </c>
      <c r="H44" s="202">
        <f>H45</f>
        <v>545757.57</v>
      </c>
    </row>
    <row r="45" spans="1:8" ht="54" customHeight="1" thickBot="1">
      <c r="A45" s="225" t="s">
        <v>438</v>
      </c>
      <c r="B45" s="54" t="s">
        <v>204</v>
      </c>
      <c r="C45" s="174" t="s">
        <v>166</v>
      </c>
      <c r="D45" s="30">
        <v>10</v>
      </c>
      <c r="E45" s="30" t="s">
        <v>178</v>
      </c>
      <c r="F45" s="185" t="s">
        <v>167</v>
      </c>
      <c r="G45" s="265">
        <f>G46+G52</f>
        <v>849757.57</v>
      </c>
      <c r="H45" s="206">
        <f>H52+H46</f>
        <v>545757.57</v>
      </c>
    </row>
    <row r="46" spans="1:8" ht="64.5" customHeight="1" thickBot="1">
      <c r="A46" s="255" t="s">
        <v>461</v>
      </c>
      <c r="B46" s="54" t="s">
        <v>204</v>
      </c>
      <c r="C46" s="174" t="s">
        <v>166</v>
      </c>
      <c r="D46" s="215">
        <v>10</v>
      </c>
      <c r="E46" s="215" t="s">
        <v>347</v>
      </c>
      <c r="F46" s="54" t="s">
        <v>167</v>
      </c>
      <c r="G46" s="215">
        <f>G48</f>
        <v>304000</v>
      </c>
      <c r="H46" s="215">
        <f>H48</f>
        <v>0</v>
      </c>
    </row>
    <row r="47" spans="1:8" ht="26.25" customHeight="1" thickBot="1">
      <c r="A47" s="256" t="s">
        <v>350</v>
      </c>
      <c r="B47" s="54" t="s">
        <v>204</v>
      </c>
      <c r="C47" s="174" t="s">
        <v>166</v>
      </c>
      <c r="D47" s="215">
        <v>10</v>
      </c>
      <c r="E47" s="215" t="s">
        <v>349</v>
      </c>
      <c r="F47" s="54" t="s">
        <v>167</v>
      </c>
      <c r="G47" s="215">
        <f>G48</f>
        <v>304000</v>
      </c>
      <c r="H47" s="215">
        <f>H48</f>
        <v>0</v>
      </c>
    </row>
    <row r="48" spans="1:8" ht="40.5" customHeight="1" thickBot="1">
      <c r="A48" s="256" t="s">
        <v>346</v>
      </c>
      <c r="B48" s="54" t="s">
        <v>204</v>
      </c>
      <c r="C48" s="174" t="s">
        <v>166</v>
      </c>
      <c r="D48" s="215">
        <v>10</v>
      </c>
      <c r="E48" s="215" t="s">
        <v>348</v>
      </c>
      <c r="F48" s="54" t="s">
        <v>167</v>
      </c>
      <c r="G48" s="215">
        <f>G49+G50+G51</f>
        <v>304000</v>
      </c>
      <c r="H48" s="215">
        <f>H49+H50+H51</f>
        <v>0</v>
      </c>
    </row>
    <row r="49" spans="1:8" ht="54" customHeight="1" thickBot="1">
      <c r="A49" s="256" t="s">
        <v>148</v>
      </c>
      <c r="B49" s="54" t="s">
        <v>204</v>
      </c>
      <c r="C49" s="174" t="s">
        <v>166</v>
      </c>
      <c r="D49" s="215">
        <v>10</v>
      </c>
      <c r="E49" s="215" t="s">
        <v>348</v>
      </c>
      <c r="F49" s="54">
        <v>240</v>
      </c>
      <c r="G49" s="215">
        <v>303000</v>
      </c>
      <c r="H49" s="215">
        <v>0</v>
      </c>
    </row>
    <row r="50" spans="1:8" ht="22.5" customHeight="1" thickBot="1">
      <c r="A50" s="256" t="s">
        <v>352</v>
      </c>
      <c r="B50" s="174" t="s">
        <v>204</v>
      </c>
      <c r="C50" s="174" t="s">
        <v>166</v>
      </c>
      <c r="D50" s="215">
        <v>10</v>
      </c>
      <c r="E50" s="215" t="s">
        <v>348</v>
      </c>
      <c r="F50" s="54" t="s">
        <v>351</v>
      </c>
      <c r="G50" s="215">
        <v>0</v>
      </c>
      <c r="H50" s="215">
        <v>0</v>
      </c>
    </row>
    <row r="51" spans="1:8" ht="30.75" customHeight="1">
      <c r="A51" s="247" t="s">
        <v>289</v>
      </c>
      <c r="B51" s="174" t="s">
        <v>204</v>
      </c>
      <c r="C51" s="174" t="s">
        <v>166</v>
      </c>
      <c r="D51" s="215">
        <v>10</v>
      </c>
      <c r="E51" s="215" t="s">
        <v>348</v>
      </c>
      <c r="F51" s="54" t="s">
        <v>312</v>
      </c>
      <c r="G51" s="215">
        <v>1000</v>
      </c>
      <c r="H51" s="215">
        <v>0</v>
      </c>
    </row>
    <row r="52" spans="1:8" ht="63.75" thickBot="1">
      <c r="A52" s="158" t="s">
        <v>283</v>
      </c>
      <c r="B52" s="54" t="s">
        <v>204</v>
      </c>
      <c r="C52" s="174" t="s">
        <v>166</v>
      </c>
      <c r="D52" s="174" t="s">
        <v>26</v>
      </c>
      <c r="E52" s="174" t="s">
        <v>184</v>
      </c>
      <c r="F52" s="174" t="s">
        <v>167</v>
      </c>
      <c r="G52" s="204">
        <f aca="true" t="shared" si="4" ref="G52:H54">G53</f>
        <v>545757.57</v>
      </c>
      <c r="H52" s="204">
        <f t="shared" si="4"/>
        <v>545757.57</v>
      </c>
    </row>
    <row r="53" spans="1:8" ht="63" customHeight="1" thickBot="1">
      <c r="A53" s="158" t="s">
        <v>284</v>
      </c>
      <c r="B53" s="54" t="s">
        <v>204</v>
      </c>
      <c r="C53" s="174" t="s">
        <v>166</v>
      </c>
      <c r="D53" s="174" t="s">
        <v>26</v>
      </c>
      <c r="E53" s="174" t="s">
        <v>183</v>
      </c>
      <c r="F53" s="174" t="s">
        <v>167</v>
      </c>
      <c r="G53" s="206">
        <f>G54+G56+G59</f>
        <v>545757.57</v>
      </c>
      <c r="H53" s="206">
        <f>H54+H56+H59</f>
        <v>545757.57</v>
      </c>
    </row>
    <row r="54" spans="1:8" ht="48" thickBot="1">
      <c r="A54" s="158" t="s">
        <v>317</v>
      </c>
      <c r="B54" s="54" t="s">
        <v>204</v>
      </c>
      <c r="C54" s="174" t="s">
        <v>166</v>
      </c>
      <c r="D54" s="174" t="s">
        <v>26</v>
      </c>
      <c r="E54" s="174" t="s">
        <v>186</v>
      </c>
      <c r="F54" s="174" t="s">
        <v>167</v>
      </c>
      <c r="G54" s="204">
        <f t="shared" si="4"/>
        <v>270000</v>
      </c>
      <c r="H54" s="204">
        <f t="shared" si="4"/>
        <v>270000</v>
      </c>
    </row>
    <row r="55" spans="1:8" ht="44.25" customHeight="1" thickBot="1">
      <c r="A55" s="158" t="s">
        <v>148</v>
      </c>
      <c r="B55" s="54" t="s">
        <v>204</v>
      </c>
      <c r="C55" s="174" t="s">
        <v>166</v>
      </c>
      <c r="D55" s="174" t="s">
        <v>26</v>
      </c>
      <c r="E55" s="174" t="s">
        <v>186</v>
      </c>
      <c r="F55" s="174" t="s">
        <v>311</v>
      </c>
      <c r="G55" s="204">
        <v>270000</v>
      </c>
      <c r="H55" s="204">
        <v>270000</v>
      </c>
    </row>
    <row r="56" spans="1:8" ht="36.75" customHeight="1" thickBot="1">
      <c r="A56" s="158" t="s">
        <v>408</v>
      </c>
      <c r="B56" s="54" t="s">
        <v>204</v>
      </c>
      <c r="C56" s="174" t="s">
        <v>166</v>
      </c>
      <c r="D56" s="174" t="s">
        <v>26</v>
      </c>
      <c r="E56" s="174" t="s">
        <v>407</v>
      </c>
      <c r="F56" s="174" t="s">
        <v>167</v>
      </c>
      <c r="G56" s="154">
        <f>G57+G58</f>
        <v>243434.34</v>
      </c>
      <c r="H56" s="154">
        <f>H57+H58</f>
        <v>243434.34</v>
      </c>
    </row>
    <row r="57" spans="1:8" ht="44.25" customHeight="1" thickBot="1">
      <c r="A57" s="158" t="s">
        <v>148</v>
      </c>
      <c r="B57" s="54" t="s">
        <v>204</v>
      </c>
      <c r="C57" s="174" t="s">
        <v>166</v>
      </c>
      <c r="D57" s="174" t="s">
        <v>26</v>
      </c>
      <c r="E57" s="174" t="s">
        <v>407</v>
      </c>
      <c r="F57" s="174" t="s">
        <v>311</v>
      </c>
      <c r="G57" s="154">
        <v>243434.34</v>
      </c>
      <c r="H57" s="154">
        <v>243434.34</v>
      </c>
    </row>
    <row r="58" spans="1:8" ht="21.75" customHeight="1" thickBot="1">
      <c r="A58" s="158" t="s">
        <v>352</v>
      </c>
      <c r="B58" s="54" t="s">
        <v>204</v>
      </c>
      <c r="C58" s="174" t="s">
        <v>166</v>
      </c>
      <c r="D58" s="174" t="s">
        <v>26</v>
      </c>
      <c r="E58" s="174" t="s">
        <v>407</v>
      </c>
      <c r="F58" s="174" t="s">
        <v>351</v>
      </c>
      <c r="G58" s="154">
        <v>0</v>
      </c>
      <c r="H58" s="154">
        <v>0</v>
      </c>
    </row>
    <row r="59" spans="1:8" ht="30" customHeight="1" thickBot="1">
      <c r="A59" s="158" t="s">
        <v>410</v>
      </c>
      <c r="B59" s="54" t="s">
        <v>204</v>
      </c>
      <c r="C59" s="174" t="s">
        <v>166</v>
      </c>
      <c r="D59" s="174" t="s">
        <v>26</v>
      </c>
      <c r="E59" s="174" t="s">
        <v>409</v>
      </c>
      <c r="F59" s="174" t="s">
        <v>167</v>
      </c>
      <c r="G59" s="154">
        <f>G60</f>
        <v>32323.23</v>
      </c>
      <c r="H59" s="154">
        <f>H60</f>
        <v>32323.23</v>
      </c>
    </row>
    <row r="60" spans="1:8" ht="44.25" customHeight="1" thickBot="1">
      <c r="A60" s="158" t="s">
        <v>148</v>
      </c>
      <c r="B60" s="54" t="s">
        <v>204</v>
      </c>
      <c r="C60" s="174" t="s">
        <v>166</v>
      </c>
      <c r="D60" s="174" t="s">
        <v>26</v>
      </c>
      <c r="E60" s="174" t="s">
        <v>409</v>
      </c>
      <c r="F60" s="174" t="s">
        <v>311</v>
      </c>
      <c r="G60" s="154">
        <v>32323.23</v>
      </c>
      <c r="H60" s="154">
        <v>32323.23</v>
      </c>
    </row>
    <row r="61" spans="1:8" ht="16.5" thickBot="1">
      <c r="A61" s="165" t="s">
        <v>151</v>
      </c>
      <c r="B61" s="175" t="s">
        <v>204</v>
      </c>
      <c r="C61" s="175" t="s">
        <v>168</v>
      </c>
      <c r="D61" s="175" t="s">
        <v>164</v>
      </c>
      <c r="E61" s="175" t="s">
        <v>178</v>
      </c>
      <c r="F61" s="175" t="s">
        <v>167</v>
      </c>
      <c r="G61" s="202">
        <f>G62</f>
        <v>629400</v>
      </c>
      <c r="H61" s="202">
        <f>H62</f>
        <v>16977431.31</v>
      </c>
    </row>
    <row r="62" spans="1:8" ht="22.5" customHeight="1" thickBot="1">
      <c r="A62" s="158" t="s">
        <v>5</v>
      </c>
      <c r="B62" s="54" t="s">
        <v>204</v>
      </c>
      <c r="C62" s="174" t="s">
        <v>168</v>
      </c>
      <c r="D62" s="174" t="s">
        <v>171</v>
      </c>
      <c r="E62" s="174" t="s">
        <v>178</v>
      </c>
      <c r="F62" s="174" t="s">
        <v>167</v>
      </c>
      <c r="G62" s="204">
        <f>G67+G63</f>
        <v>629400</v>
      </c>
      <c r="H62" s="204">
        <f>H67+H63</f>
        <v>16977431.31</v>
      </c>
    </row>
    <row r="63" spans="1:8" ht="55.5" customHeight="1" thickBot="1">
      <c r="A63" s="158" t="s">
        <v>365</v>
      </c>
      <c r="B63" s="54" t="s">
        <v>204</v>
      </c>
      <c r="C63" s="174" t="s">
        <v>168</v>
      </c>
      <c r="D63" s="174" t="s">
        <v>171</v>
      </c>
      <c r="E63" s="174" t="s">
        <v>360</v>
      </c>
      <c r="F63" s="174" t="s">
        <v>167</v>
      </c>
      <c r="G63" s="204">
        <f aca="true" t="shared" si="5" ref="G63:H65">G64</f>
        <v>30000</v>
      </c>
      <c r="H63" s="204">
        <f t="shared" si="5"/>
        <v>30000</v>
      </c>
    </row>
    <row r="64" spans="1:8" ht="40.5" customHeight="1" thickBot="1">
      <c r="A64" s="158" t="s">
        <v>362</v>
      </c>
      <c r="B64" s="54" t="s">
        <v>204</v>
      </c>
      <c r="C64" s="174" t="s">
        <v>168</v>
      </c>
      <c r="D64" s="174" t="s">
        <v>171</v>
      </c>
      <c r="E64" s="174" t="s">
        <v>361</v>
      </c>
      <c r="F64" s="174" t="s">
        <v>167</v>
      </c>
      <c r="G64" s="204">
        <f t="shared" si="5"/>
        <v>30000</v>
      </c>
      <c r="H64" s="204">
        <f t="shared" si="5"/>
        <v>30000</v>
      </c>
    </row>
    <row r="65" spans="1:8" ht="35.25" customHeight="1" thickBot="1">
      <c r="A65" s="158" t="s">
        <v>364</v>
      </c>
      <c r="B65" s="54" t="s">
        <v>204</v>
      </c>
      <c r="C65" s="174" t="s">
        <v>168</v>
      </c>
      <c r="D65" s="174" t="s">
        <v>171</v>
      </c>
      <c r="E65" s="174" t="s">
        <v>363</v>
      </c>
      <c r="F65" s="174" t="s">
        <v>167</v>
      </c>
      <c r="G65" s="204">
        <f t="shared" si="5"/>
        <v>30000</v>
      </c>
      <c r="H65" s="204">
        <f t="shared" si="5"/>
        <v>30000</v>
      </c>
    </row>
    <row r="66" spans="1:8" ht="47.25" customHeight="1" thickBot="1">
      <c r="A66" s="158" t="s">
        <v>148</v>
      </c>
      <c r="B66" s="54" t="s">
        <v>204</v>
      </c>
      <c r="C66" s="174" t="s">
        <v>168</v>
      </c>
      <c r="D66" s="174" t="s">
        <v>171</v>
      </c>
      <c r="E66" s="174" t="s">
        <v>363</v>
      </c>
      <c r="F66" s="174" t="s">
        <v>311</v>
      </c>
      <c r="G66" s="204">
        <v>30000</v>
      </c>
      <c r="H66" s="204">
        <v>30000</v>
      </c>
    </row>
    <row r="67" spans="1:8" ht="63.75" thickBot="1">
      <c r="A67" s="158" t="s">
        <v>283</v>
      </c>
      <c r="B67" s="54" t="s">
        <v>204</v>
      </c>
      <c r="C67" s="174" t="s">
        <v>168</v>
      </c>
      <c r="D67" s="174" t="s">
        <v>171</v>
      </c>
      <c r="E67" s="174" t="s">
        <v>184</v>
      </c>
      <c r="F67" s="174" t="s">
        <v>167</v>
      </c>
      <c r="G67" s="204">
        <f aca="true" t="shared" si="6" ref="G67:H69">G68</f>
        <v>599400</v>
      </c>
      <c r="H67" s="204">
        <f t="shared" si="6"/>
        <v>16947431.31</v>
      </c>
    </row>
    <row r="68" spans="1:8" ht="60.75" customHeight="1" thickBot="1">
      <c r="A68" s="158" t="s">
        <v>284</v>
      </c>
      <c r="B68" s="54" t="s">
        <v>204</v>
      </c>
      <c r="C68" s="174" t="s">
        <v>168</v>
      </c>
      <c r="D68" s="174" t="s">
        <v>171</v>
      </c>
      <c r="E68" s="174" t="s">
        <v>183</v>
      </c>
      <c r="F68" s="174" t="s">
        <v>167</v>
      </c>
      <c r="G68" s="204">
        <f>G69</f>
        <v>599400</v>
      </c>
      <c r="H68" s="204">
        <f>H69+H71+H73</f>
        <v>16947431.31</v>
      </c>
    </row>
    <row r="69" spans="1:8" ht="56.25" customHeight="1" thickBot="1">
      <c r="A69" s="158" t="s">
        <v>297</v>
      </c>
      <c r="B69" s="54" t="s">
        <v>204</v>
      </c>
      <c r="C69" s="174" t="s">
        <v>168</v>
      </c>
      <c r="D69" s="174" t="s">
        <v>171</v>
      </c>
      <c r="E69" s="174" t="s">
        <v>6</v>
      </c>
      <c r="F69" s="174" t="s">
        <v>167</v>
      </c>
      <c r="G69" s="204">
        <f t="shared" si="6"/>
        <v>599400</v>
      </c>
      <c r="H69" s="204">
        <f t="shared" si="6"/>
        <v>634300</v>
      </c>
    </row>
    <row r="70" spans="1:8" ht="48" thickBot="1">
      <c r="A70" s="158" t="s">
        <v>148</v>
      </c>
      <c r="B70" s="54" t="s">
        <v>204</v>
      </c>
      <c r="C70" s="174" t="s">
        <v>168</v>
      </c>
      <c r="D70" s="174" t="s">
        <v>171</v>
      </c>
      <c r="E70" s="174" t="s">
        <v>6</v>
      </c>
      <c r="F70" s="174" t="s">
        <v>311</v>
      </c>
      <c r="G70" s="204">
        <v>599400</v>
      </c>
      <c r="H70" s="204">
        <v>634300</v>
      </c>
    </row>
    <row r="71" spans="1:8" ht="47.25">
      <c r="A71" s="194" t="s">
        <v>544</v>
      </c>
      <c r="B71" s="274" t="s">
        <v>204</v>
      </c>
      <c r="C71" s="274" t="s">
        <v>168</v>
      </c>
      <c r="D71" s="274" t="s">
        <v>171</v>
      </c>
      <c r="E71" s="274" t="s">
        <v>543</v>
      </c>
      <c r="F71" s="174" t="s">
        <v>167</v>
      </c>
      <c r="G71" s="204">
        <v>0</v>
      </c>
      <c r="H71" s="204">
        <f>H72</f>
        <v>4191919.19</v>
      </c>
    </row>
    <row r="72" spans="1:8" ht="48" thickBot="1">
      <c r="A72" s="158" t="s">
        <v>148</v>
      </c>
      <c r="B72" s="274" t="s">
        <v>204</v>
      </c>
      <c r="C72" s="274" t="s">
        <v>168</v>
      </c>
      <c r="D72" s="274" t="s">
        <v>171</v>
      </c>
      <c r="E72" s="274" t="s">
        <v>543</v>
      </c>
      <c r="F72" s="174" t="s">
        <v>311</v>
      </c>
      <c r="G72" s="204">
        <v>0</v>
      </c>
      <c r="H72" s="204">
        <v>4191919.19</v>
      </c>
    </row>
    <row r="73" spans="1:8" ht="126">
      <c r="A73" s="194" t="s">
        <v>546</v>
      </c>
      <c r="B73" s="274" t="s">
        <v>466</v>
      </c>
      <c r="C73" s="274" t="s">
        <v>168</v>
      </c>
      <c r="D73" s="274" t="s">
        <v>171</v>
      </c>
      <c r="E73" s="274" t="s">
        <v>549</v>
      </c>
      <c r="F73" s="174" t="s">
        <v>167</v>
      </c>
      <c r="G73" s="204">
        <v>0</v>
      </c>
      <c r="H73" s="204">
        <v>12121212.12</v>
      </c>
    </row>
    <row r="74" spans="1:8" ht="48" thickBot="1">
      <c r="A74" s="158" t="s">
        <v>148</v>
      </c>
      <c r="B74" s="274" t="s">
        <v>466</v>
      </c>
      <c r="C74" s="274" t="s">
        <v>168</v>
      </c>
      <c r="D74" s="274" t="s">
        <v>171</v>
      </c>
      <c r="E74" s="274" t="s">
        <v>549</v>
      </c>
      <c r="F74" s="174" t="s">
        <v>311</v>
      </c>
      <c r="G74" s="204">
        <v>0</v>
      </c>
      <c r="H74" s="204">
        <v>12121212.12</v>
      </c>
    </row>
    <row r="75" spans="1:8" ht="22.5" customHeight="1" thickBot="1">
      <c r="A75" s="165" t="s">
        <v>153</v>
      </c>
      <c r="B75" s="175" t="s">
        <v>204</v>
      </c>
      <c r="C75" s="175" t="s">
        <v>169</v>
      </c>
      <c r="D75" s="175" t="s">
        <v>164</v>
      </c>
      <c r="E75" s="175" t="s">
        <v>178</v>
      </c>
      <c r="F75" s="175" t="s">
        <v>167</v>
      </c>
      <c r="G75" s="202">
        <f>G76</f>
        <v>620000</v>
      </c>
      <c r="H75" s="202">
        <f>H76</f>
        <v>570000</v>
      </c>
    </row>
    <row r="76" spans="1:8" ht="16.5" thickBot="1">
      <c r="A76" s="157" t="s">
        <v>156</v>
      </c>
      <c r="B76" s="56" t="s">
        <v>204</v>
      </c>
      <c r="C76" s="184" t="s">
        <v>169</v>
      </c>
      <c r="D76" s="184" t="s">
        <v>166</v>
      </c>
      <c r="E76" s="184" t="s">
        <v>178</v>
      </c>
      <c r="F76" s="184" t="s">
        <v>167</v>
      </c>
      <c r="G76" s="203">
        <f>G81+G77</f>
        <v>620000</v>
      </c>
      <c r="H76" s="203">
        <f>H81</f>
        <v>570000</v>
      </c>
    </row>
    <row r="77" spans="1:8" ht="63.75" thickBot="1">
      <c r="A77" s="158" t="s">
        <v>517</v>
      </c>
      <c r="B77" s="54" t="s">
        <v>204</v>
      </c>
      <c r="C77" s="174" t="s">
        <v>169</v>
      </c>
      <c r="D77" s="174" t="s">
        <v>166</v>
      </c>
      <c r="E77" s="174" t="s">
        <v>520</v>
      </c>
      <c r="F77" s="174" t="s">
        <v>167</v>
      </c>
      <c r="G77" s="204">
        <f aca="true" t="shared" si="7" ref="G77:H79">G78</f>
        <v>10000</v>
      </c>
      <c r="H77" s="204">
        <f t="shared" si="7"/>
        <v>0</v>
      </c>
    </row>
    <row r="78" spans="1:8" ht="48" thickBot="1">
      <c r="A78" s="158" t="s">
        <v>518</v>
      </c>
      <c r="B78" s="54" t="s">
        <v>204</v>
      </c>
      <c r="C78" s="174" t="s">
        <v>169</v>
      </c>
      <c r="D78" s="174" t="s">
        <v>166</v>
      </c>
      <c r="E78" s="174" t="s">
        <v>521</v>
      </c>
      <c r="F78" s="174" t="s">
        <v>167</v>
      </c>
      <c r="G78" s="204">
        <f t="shared" si="7"/>
        <v>10000</v>
      </c>
      <c r="H78" s="204">
        <f t="shared" si="7"/>
        <v>0</v>
      </c>
    </row>
    <row r="79" spans="1:8" ht="48" thickBot="1">
      <c r="A79" s="158" t="s">
        <v>519</v>
      </c>
      <c r="B79" s="54" t="s">
        <v>204</v>
      </c>
      <c r="C79" s="174" t="s">
        <v>169</v>
      </c>
      <c r="D79" s="174" t="s">
        <v>166</v>
      </c>
      <c r="E79" s="174" t="s">
        <v>522</v>
      </c>
      <c r="F79" s="174" t="s">
        <v>167</v>
      </c>
      <c r="G79" s="204">
        <f t="shared" si="7"/>
        <v>10000</v>
      </c>
      <c r="H79" s="204">
        <f t="shared" si="7"/>
        <v>0</v>
      </c>
    </row>
    <row r="80" spans="1:8" ht="48" thickBot="1">
      <c r="A80" s="158" t="s">
        <v>148</v>
      </c>
      <c r="B80" s="54" t="s">
        <v>204</v>
      </c>
      <c r="C80" s="174" t="s">
        <v>169</v>
      </c>
      <c r="D80" s="174" t="s">
        <v>166</v>
      </c>
      <c r="E80" s="174" t="s">
        <v>522</v>
      </c>
      <c r="F80" s="174" t="s">
        <v>311</v>
      </c>
      <c r="G80" s="204">
        <v>10000</v>
      </c>
      <c r="H80" s="204">
        <v>0</v>
      </c>
    </row>
    <row r="81" spans="1:8" ht="63.75" thickBot="1">
      <c r="A81" s="158" t="s">
        <v>283</v>
      </c>
      <c r="B81" s="54" t="s">
        <v>204</v>
      </c>
      <c r="C81" s="186" t="s">
        <v>169</v>
      </c>
      <c r="D81" s="186" t="s">
        <v>166</v>
      </c>
      <c r="E81" s="174" t="s">
        <v>184</v>
      </c>
      <c r="F81" s="186" t="s">
        <v>167</v>
      </c>
      <c r="G81" s="204">
        <f>G82</f>
        <v>610000</v>
      </c>
      <c r="H81" s="204">
        <f>H82</f>
        <v>570000</v>
      </c>
    </row>
    <row r="82" spans="1:8" ht="27" customHeight="1" thickBot="1">
      <c r="A82" s="158" t="s">
        <v>155</v>
      </c>
      <c r="B82" s="54" t="s">
        <v>204</v>
      </c>
      <c r="C82" s="186" t="s">
        <v>169</v>
      </c>
      <c r="D82" s="186" t="s">
        <v>166</v>
      </c>
      <c r="E82" s="174" t="s">
        <v>188</v>
      </c>
      <c r="F82" s="186" t="s">
        <v>167</v>
      </c>
      <c r="G82" s="204">
        <f>G83</f>
        <v>610000</v>
      </c>
      <c r="H82" s="204">
        <f>H83</f>
        <v>570000</v>
      </c>
    </row>
    <row r="83" spans="1:8" ht="16.5" thickBot="1">
      <c r="A83" s="158" t="s">
        <v>156</v>
      </c>
      <c r="B83" s="54" t="s">
        <v>204</v>
      </c>
      <c r="C83" s="174" t="s">
        <v>169</v>
      </c>
      <c r="D83" s="174" t="s">
        <v>166</v>
      </c>
      <c r="E83" s="174" t="s">
        <v>194</v>
      </c>
      <c r="F83" s="174" t="s">
        <v>167</v>
      </c>
      <c r="G83" s="204">
        <f>G84+G88+G86</f>
        <v>610000</v>
      </c>
      <c r="H83" s="204">
        <f>H84+H88+H86</f>
        <v>570000</v>
      </c>
    </row>
    <row r="84" spans="1:8" ht="16.5" thickBot="1">
      <c r="A84" s="158" t="s">
        <v>298</v>
      </c>
      <c r="B84" s="54" t="s">
        <v>204</v>
      </c>
      <c r="C84" s="174" t="s">
        <v>169</v>
      </c>
      <c r="D84" s="174" t="s">
        <v>166</v>
      </c>
      <c r="E84" s="174" t="s">
        <v>193</v>
      </c>
      <c r="F84" s="174" t="s">
        <v>167</v>
      </c>
      <c r="G84" s="206">
        <f>G85</f>
        <v>290000</v>
      </c>
      <c r="H84" s="206">
        <f>H85</f>
        <v>250000</v>
      </c>
    </row>
    <row r="85" spans="1:8" ht="48" thickBot="1">
      <c r="A85" s="158" t="s">
        <v>148</v>
      </c>
      <c r="B85" s="54" t="s">
        <v>204</v>
      </c>
      <c r="C85" s="174" t="s">
        <v>169</v>
      </c>
      <c r="D85" s="174" t="s">
        <v>166</v>
      </c>
      <c r="E85" s="174" t="s">
        <v>193</v>
      </c>
      <c r="F85" s="174" t="s">
        <v>311</v>
      </c>
      <c r="G85" s="204">
        <v>290000</v>
      </c>
      <c r="H85" s="204">
        <v>250000</v>
      </c>
    </row>
    <row r="86" spans="1:8" ht="16.5" thickBot="1">
      <c r="A86" s="158" t="s">
        <v>357</v>
      </c>
      <c r="B86" s="54" t="s">
        <v>204</v>
      </c>
      <c r="C86" s="174" t="s">
        <v>169</v>
      </c>
      <c r="D86" s="174" t="s">
        <v>166</v>
      </c>
      <c r="E86" s="174" t="s">
        <v>356</v>
      </c>
      <c r="F86" s="174" t="s">
        <v>167</v>
      </c>
      <c r="G86" s="204">
        <f>G87</f>
        <v>70000</v>
      </c>
      <c r="H86" s="204">
        <f>H87</f>
        <v>70000</v>
      </c>
    </row>
    <row r="87" spans="1:8" ht="48" thickBot="1">
      <c r="A87" s="158" t="s">
        <v>148</v>
      </c>
      <c r="B87" s="54" t="s">
        <v>204</v>
      </c>
      <c r="C87" s="174" t="s">
        <v>169</v>
      </c>
      <c r="D87" s="174" t="s">
        <v>166</v>
      </c>
      <c r="E87" s="174" t="s">
        <v>356</v>
      </c>
      <c r="F87" s="174" t="s">
        <v>311</v>
      </c>
      <c r="G87" s="204">
        <v>70000</v>
      </c>
      <c r="H87" s="204">
        <v>70000</v>
      </c>
    </row>
    <row r="88" spans="1:8" ht="32.25" thickBot="1">
      <c r="A88" s="158" t="s">
        <v>157</v>
      </c>
      <c r="B88" s="54" t="s">
        <v>204</v>
      </c>
      <c r="C88" s="174" t="s">
        <v>169</v>
      </c>
      <c r="D88" s="174" t="s">
        <v>166</v>
      </c>
      <c r="E88" s="174" t="s">
        <v>192</v>
      </c>
      <c r="F88" s="174" t="s">
        <v>167</v>
      </c>
      <c r="G88" s="204">
        <f>G89</f>
        <v>250000</v>
      </c>
      <c r="H88" s="204">
        <f>H89</f>
        <v>250000</v>
      </c>
    </row>
    <row r="89" spans="1:8" ht="48" thickBot="1">
      <c r="A89" s="158" t="s">
        <v>148</v>
      </c>
      <c r="B89" s="54" t="s">
        <v>204</v>
      </c>
      <c r="C89" s="174" t="s">
        <v>169</v>
      </c>
      <c r="D89" s="174" t="s">
        <v>166</v>
      </c>
      <c r="E89" s="174" t="s">
        <v>192</v>
      </c>
      <c r="F89" s="174" t="s">
        <v>311</v>
      </c>
      <c r="G89" s="204">
        <v>250000</v>
      </c>
      <c r="H89" s="204">
        <v>250000</v>
      </c>
    </row>
    <row r="90" spans="1:8" ht="16.5" thickBot="1">
      <c r="A90" s="165" t="s">
        <v>318</v>
      </c>
      <c r="B90" s="175" t="s">
        <v>204</v>
      </c>
      <c r="C90" s="183" t="s">
        <v>170</v>
      </c>
      <c r="D90" s="183" t="s">
        <v>164</v>
      </c>
      <c r="E90" s="183" t="s">
        <v>178</v>
      </c>
      <c r="F90" s="183" t="s">
        <v>167</v>
      </c>
      <c r="G90" s="207">
        <f>G91+G102</f>
        <v>5758485.86</v>
      </c>
      <c r="H90" s="207">
        <f>H91+H102</f>
        <v>5065000</v>
      </c>
    </row>
    <row r="91" spans="1:8" ht="16.5" thickBot="1">
      <c r="A91" s="157" t="s">
        <v>159</v>
      </c>
      <c r="B91" s="56" t="s">
        <v>204</v>
      </c>
      <c r="C91" s="184" t="s">
        <v>170</v>
      </c>
      <c r="D91" s="184" t="s">
        <v>163</v>
      </c>
      <c r="E91" s="184" t="s">
        <v>178</v>
      </c>
      <c r="F91" s="184" t="s">
        <v>167</v>
      </c>
      <c r="G91" s="203">
        <f aca="true" t="shared" si="8" ref="G91:H93">G92</f>
        <v>4568485.86</v>
      </c>
      <c r="H91" s="203">
        <f t="shared" si="8"/>
        <v>3875000</v>
      </c>
    </row>
    <row r="92" spans="1:8" ht="63.75" thickBot="1">
      <c r="A92" s="158" t="s">
        <v>283</v>
      </c>
      <c r="B92" s="54" t="s">
        <v>204</v>
      </c>
      <c r="C92" s="174" t="s">
        <v>170</v>
      </c>
      <c r="D92" s="174" t="s">
        <v>163</v>
      </c>
      <c r="E92" s="174" t="s">
        <v>184</v>
      </c>
      <c r="F92" s="174" t="s">
        <v>167</v>
      </c>
      <c r="G92" s="204">
        <f t="shared" si="8"/>
        <v>4568485.86</v>
      </c>
      <c r="H92" s="204">
        <f t="shared" si="8"/>
        <v>3875000</v>
      </c>
    </row>
    <row r="93" spans="1:8" ht="63.75" thickBot="1">
      <c r="A93" s="158" t="s">
        <v>284</v>
      </c>
      <c r="B93" s="54" t="s">
        <v>204</v>
      </c>
      <c r="C93" s="174" t="s">
        <v>170</v>
      </c>
      <c r="D93" s="174" t="s">
        <v>163</v>
      </c>
      <c r="E93" s="174" t="s">
        <v>183</v>
      </c>
      <c r="F93" s="174" t="s">
        <v>167</v>
      </c>
      <c r="G93" s="204">
        <f>G94+G98+G100</f>
        <v>4568485.86</v>
      </c>
      <c r="H93" s="204">
        <f t="shared" si="8"/>
        <v>3875000</v>
      </c>
    </row>
    <row r="94" spans="1:8" ht="39" customHeight="1" thickBot="1">
      <c r="A94" s="158" t="s">
        <v>299</v>
      </c>
      <c r="B94" s="54" t="s">
        <v>204</v>
      </c>
      <c r="C94" s="174" t="s">
        <v>170</v>
      </c>
      <c r="D94" s="174" t="s">
        <v>163</v>
      </c>
      <c r="E94" s="174" t="s">
        <v>185</v>
      </c>
      <c r="F94" s="174" t="s">
        <v>167</v>
      </c>
      <c r="G94" s="204">
        <f>G95+G96+G97</f>
        <v>3830000</v>
      </c>
      <c r="H94" s="204">
        <f>H95+H96+H97</f>
        <v>3875000</v>
      </c>
    </row>
    <row r="95" spans="1:8" ht="39" customHeight="1" thickBot="1">
      <c r="A95" s="158" t="s">
        <v>416</v>
      </c>
      <c r="B95" s="134" t="s">
        <v>204</v>
      </c>
      <c r="C95" s="174" t="s">
        <v>170</v>
      </c>
      <c r="D95" s="174" t="s">
        <v>163</v>
      </c>
      <c r="E95" s="174" t="s">
        <v>185</v>
      </c>
      <c r="F95" s="174" t="s">
        <v>414</v>
      </c>
      <c r="G95" s="154">
        <v>2210000</v>
      </c>
      <c r="H95" s="204">
        <v>2210000</v>
      </c>
    </row>
    <row r="96" spans="1:8" ht="42.75" customHeight="1" thickBot="1">
      <c r="A96" s="210" t="s">
        <v>148</v>
      </c>
      <c r="B96" s="134" t="s">
        <v>204</v>
      </c>
      <c r="C96" s="174" t="s">
        <v>170</v>
      </c>
      <c r="D96" s="174" t="s">
        <v>163</v>
      </c>
      <c r="E96" s="174" t="s">
        <v>185</v>
      </c>
      <c r="F96" s="174" t="s">
        <v>311</v>
      </c>
      <c r="G96" s="154">
        <v>1555000</v>
      </c>
      <c r="H96" s="204">
        <v>1555000</v>
      </c>
    </row>
    <row r="97" spans="1:8" ht="24.75" customHeight="1" thickBot="1">
      <c r="A97" s="209" t="s">
        <v>289</v>
      </c>
      <c r="B97" s="134" t="s">
        <v>204</v>
      </c>
      <c r="C97" s="174" t="s">
        <v>170</v>
      </c>
      <c r="D97" s="174" t="s">
        <v>163</v>
      </c>
      <c r="E97" s="174" t="s">
        <v>185</v>
      </c>
      <c r="F97" s="174" t="s">
        <v>312</v>
      </c>
      <c r="G97" s="154">
        <v>65000</v>
      </c>
      <c r="H97" s="204">
        <v>110000</v>
      </c>
    </row>
    <row r="98" spans="1:8" ht="40.5" customHeight="1">
      <c r="A98" s="275" t="s">
        <v>548</v>
      </c>
      <c r="B98" s="274" t="s">
        <v>204</v>
      </c>
      <c r="C98" s="174" t="s">
        <v>170</v>
      </c>
      <c r="D98" s="174" t="s">
        <v>163</v>
      </c>
      <c r="E98" s="274" t="s">
        <v>547</v>
      </c>
      <c r="F98" s="174" t="s">
        <v>167</v>
      </c>
      <c r="G98" s="276">
        <f>G99</f>
        <v>719669.7</v>
      </c>
      <c r="H98" s="204">
        <v>0</v>
      </c>
    </row>
    <row r="99" spans="1:8" ht="51" customHeight="1" thickBot="1">
      <c r="A99" s="210" t="s">
        <v>148</v>
      </c>
      <c r="B99" s="274" t="s">
        <v>204</v>
      </c>
      <c r="C99" s="174" t="s">
        <v>170</v>
      </c>
      <c r="D99" s="174" t="s">
        <v>163</v>
      </c>
      <c r="E99" s="274" t="s">
        <v>547</v>
      </c>
      <c r="F99" s="174" t="s">
        <v>311</v>
      </c>
      <c r="G99" s="215">
        <v>719669.7</v>
      </c>
      <c r="H99" s="204">
        <v>0</v>
      </c>
    </row>
    <row r="100" spans="1:8" ht="66.75" customHeight="1">
      <c r="A100" s="194" t="s">
        <v>460</v>
      </c>
      <c r="B100" s="274" t="s">
        <v>204</v>
      </c>
      <c r="C100" s="174" t="s">
        <v>170</v>
      </c>
      <c r="D100" s="174" t="s">
        <v>163</v>
      </c>
      <c r="E100" s="274" t="s">
        <v>459</v>
      </c>
      <c r="F100" s="174" t="s">
        <v>167</v>
      </c>
      <c r="G100" s="215">
        <v>18816.16</v>
      </c>
      <c r="H100" s="204">
        <v>0</v>
      </c>
    </row>
    <row r="101" spans="1:8" ht="48" customHeight="1" thickBot="1">
      <c r="A101" s="210" t="s">
        <v>148</v>
      </c>
      <c r="B101" s="274" t="s">
        <v>204</v>
      </c>
      <c r="C101" s="174" t="s">
        <v>170</v>
      </c>
      <c r="D101" s="174" t="s">
        <v>163</v>
      </c>
      <c r="E101" s="274" t="s">
        <v>459</v>
      </c>
      <c r="F101" s="174" t="s">
        <v>311</v>
      </c>
      <c r="G101" s="215">
        <v>18816.16</v>
      </c>
      <c r="H101" s="204">
        <v>0</v>
      </c>
    </row>
    <row r="102" spans="1:8" ht="18.75" customHeight="1" thickBot="1">
      <c r="A102" s="157" t="s">
        <v>319</v>
      </c>
      <c r="B102" s="56" t="s">
        <v>204</v>
      </c>
      <c r="C102" s="184" t="s">
        <v>170</v>
      </c>
      <c r="D102" s="184" t="s">
        <v>168</v>
      </c>
      <c r="E102" s="184" t="s">
        <v>178</v>
      </c>
      <c r="F102" s="184" t="s">
        <v>167</v>
      </c>
      <c r="G102" s="203">
        <f aca="true" t="shared" si="9" ref="G102:H104">G103</f>
        <v>1190000</v>
      </c>
      <c r="H102" s="203">
        <f t="shared" si="9"/>
        <v>1190000</v>
      </c>
    </row>
    <row r="103" spans="1:8" ht="58.5" customHeight="1" thickBot="1">
      <c r="A103" s="158" t="s">
        <v>283</v>
      </c>
      <c r="B103" s="54" t="s">
        <v>204</v>
      </c>
      <c r="C103" s="174" t="s">
        <v>170</v>
      </c>
      <c r="D103" s="174" t="s">
        <v>168</v>
      </c>
      <c r="E103" s="174" t="s">
        <v>184</v>
      </c>
      <c r="F103" s="174" t="s">
        <v>167</v>
      </c>
      <c r="G103" s="204">
        <f t="shared" si="9"/>
        <v>1190000</v>
      </c>
      <c r="H103" s="204">
        <f t="shared" si="9"/>
        <v>1190000</v>
      </c>
    </row>
    <row r="104" spans="1:8" ht="58.5" customHeight="1" thickBot="1">
      <c r="A104" s="158" t="s">
        <v>284</v>
      </c>
      <c r="B104" s="54" t="s">
        <v>204</v>
      </c>
      <c r="C104" s="174" t="s">
        <v>170</v>
      </c>
      <c r="D104" s="174" t="s">
        <v>168</v>
      </c>
      <c r="E104" s="174" t="s">
        <v>183</v>
      </c>
      <c r="F104" s="174" t="s">
        <v>167</v>
      </c>
      <c r="G104" s="204">
        <f t="shared" si="9"/>
        <v>1190000</v>
      </c>
      <c r="H104" s="204">
        <f t="shared" si="9"/>
        <v>1190000</v>
      </c>
    </row>
    <row r="105" spans="1:8" ht="124.5" customHeight="1" thickBot="1">
      <c r="A105" s="158" t="s">
        <v>301</v>
      </c>
      <c r="B105" s="54" t="s">
        <v>204</v>
      </c>
      <c r="C105" s="174" t="s">
        <v>170</v>
      </c>
      <c r="D105" s="174" t="s">
        <v>168</v>
      </c>
      <c r="E105" s="174" t="s">
        <v>182</v>
      </c>
      <c r="F105" s="174" t="s">
        <v>167</v>
      </c>
      <c r="G105" s="204">
        <f>G106+G107</f>
        <v>1190000</v>
      </c>
      <c r="H105" s="204">
        <f>H106+H107</f>
        <v>1190000</v>
      </c>
    </row>
    <row r="106" spans="1:8" ht="32.25" thickBot="1">
      <c r="A106" s="158" t="s">
        <v>286</v>
      </c>
      <c r="B106" s="54" t="s">
        <v>204</v>
      </c>
      <c r="C106" s="174" t="s">
        <v>170</v>
      </c>
      <c r="D106" s="174" t="s">
        <v>168</v>
      </c>
      <c r="E106" s="174" t="s">
        <v>182</v>
      </c>
      <c r="F106" s="174" t="s">
        <v>309</v>
      </c>
      <c r="G106" s="204">
        <v>1140000</v>
      </c>
      <c r="H106" s="204">
        <v>1140000</v>
      </c>
    </row>
    <row r="107" spans="1:8" ht="16.5" thickBot="1">
      <c r="A107" s="209" t="s">
        <v>289</v>
      </c>
      <c r="B107" s="54" t="s">
        <v>204</v>
      </c>
      <c r="C107" s="174" t="s">
        <v>170</v>
      </c>
      <c r="D107" s="174" t="s">
        <v>168</v>
      </c>
      <c r="E107" s="174" t="s">
        <v>182</v>
      </c>
      <c r="F107" s="174" t="s">
        <v>312</v>
      </c>
      <c r="G107" s="126">
        <v>50000</v>
      </c>
      <c r="H107" s="126">
        <v>50000</v>
      </c>
    </row>
    <row r="108" spans="1:8" ht="16.5" thickBot="1">
      <c r="A108" s="165" t="s">
        <v>303</v>
      </c>
      <c r="B108" s="175" t="s">
        <v>204</v>
      </c>
      <c r="C108" s="175" t="s">
        <v>26</v>
      </c>
      <c r="D108" s="175" t="s">
        <v>164</v>
      </c>
      <c r="E108" s="175" t="s">
        <v>178</v>
      </c>
      <c r="F108" s="175" t="s">
        <v>167</v>
      </c>
      <c r="G108" s="166">
        <f>G109+G115</f>
        <v>70000</v>
      </c>
      <c r="H108" s="166">
        <f>H109+H115</f>
        <v>70000</v>
      </c>
    </row>
    <row r="109" spans="1:8" ht="16.5" thickBot="1">
      <c r="A109" s="158" t="s">
        <v>307</v>
      </c>
      <c r="B109" s="134" t="s">
        <v>204</v>
      </c>
      <c r="C109" s="174" t="s">
        <v>26</v>
      </c>
      <c r="D109" s="174" t="s">
        <v>166</v>
      </c>
      <c r="E109" s="174" t="s">
        <v>178</v>
      </c>
      <c r="F109" s="174" t="s">
        <v>167</v>
      </c>
      <c r="G109" s="154">
        <f>G110+G115</f>
        <v>70000</v>
      </c>
      <c r="H109" s="154">
        <f>H110+H115</f>
        <v>70000</v>
      </c>
    </row>
    <row r="110" spans="1:8" ht="63.75" thickBot="1">
      <c r="A110" s="194" t="s">
        <v>381</v>
      </c>
      <c r="B110" s="134" t="s">
        <v>204</v>
      </c>
      <c r="C110" s="174" t="s">
        <v>26</v>
      </c>
      <c r="D110" s="174" t="s">
        <v>166</v>
      </c>
      <c r="E110" s="174" t="s">
        <v>380</v>
      </c>
      <c r="F110" s="174" t="s">
        <v>167</v>
      </c>
      <c r="G110" s="154">
        <f aca="true" t="shared" si="10" ref="G110:H112">G111</f>
        <v>70000</v>
      </c>
      <c r="H110" s="154">
        <f t="shared" si="10"/>
        <v>70000</v>
      </c>
    </row>
    <row r="111" spans="1:8" ht="63.75" thickBot="1">
      <c r="A111" s="194" t="s">
        <v>382</v>
      </c>
      <c r="B111" s="134" t="s">
        <v>204</v>
      </c>
      <c r="C111" s="174" t="s">
        <v>26</v>
      </c>
      <c r="D111" s="174" t="s">
        <v>166</v>
      </c>
      <c r="E111" s="174" t="s">
        <v>183</v>
      </c>
      <c r="F111" s="174" t="s">
        <v>167</v>
      </c>
      <c r="G111" s="154">
        <f t="shared" si="10"/>
        <v>70000</v>
      </c>
      <c r="H111" s="154">
        <f t="shared" si="10"/>
        <v>70000</v>
      </c>
    </row>
    <row r="112" spans="1:8" ht="79.5" thickBot="1">
      <c r="A112" s="195" t="s">
        <v>384</v>
      </c>
      <c r="B112" s="134" t="s">
        <v>204</v>
      </c>
      <c r="C112" s="174" t="s">
        <v>26</v>
      </c>
      <c r="D112" s="174" t="s">
        <v>166</v>
      </c>
      <c r="E112" s="174" t="s">
        <v>383</v>
      </c>
      <c r="F112" s="174" t="s">
        <v>167</v>
      </c>
      <c r="G112" s="154">
        <f t="shared" si="10"/>
        <v>70000</v>
      </c>
      <c r="H112" s="154">
        <f t="shared" si="10"/>
        <v>70000</v>
      </c>
    </row>
    <row r="113" spans="1:8" ht="32.25" thickBot="1">
      <c r="A113" s="158" t="s">
        <v>416</v>
      </c>
      <c r="B113" s="134" t="s">
        <v>204</v>
      </c>
      <c r="C113" s="174" t="s">
        <v>26</v>
      </c>
      <c r="D113" s="174" t="s">
        <v>166</v>
      </c>
      <c r="E113" s="174" t="s">
        <v>383</v>
      </c>
      <c r="F113" s="174" t="s">
        <v>414</v>
      </c>
      <c r="G113" s="154">
        <v>70000</v>
      </c>
      <c r="H113" s="154">
        <v>70000</v>
      </c>
    </row>
    <row r="114" spans="1:8" ht="15.75">
      <c r="A114" s="118" t="s">
        <v>32</v>
      </c>
      <c r="B114" s="208"/>
      <c r="C114" s="188"/>
      <c r="D114" s="188"/>
      <c r="E114" s="188"/>
      <c r="F114" s="188"/>
      <c r="G114" s="189">
        <f>G7+G37+G44+G61+G75+G90+G108</f>
        <v>13665449</v>
      </c>
      <c r="H114" s="189">
        <f>H90+H75+H61+H44+H7+H108+H37</f>
        <v>29175865</v>
      </c>
    </row>
  </sheetData>
  <sheetProtection/>
  <mergeCells count="2">
    <mergeCell ref="A1:H1"/>
    <mergeCell ref="A3:H3"/>
  </mergeCells>
  <printOptions/>
  <pageMargins left="0.42" right="0.38" top="0.38" bottom="0.35" header="0.32" footer="0.3"/>
  <pageSetup fitToHeight="0" fitToWidth="1" horizontalDpi="600" verticalDpi="600" orientation="portrait" paperSize="9" scale="7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view="pageBreakPreview" zoomScaleSheetLayoutView="100" zoomScalePageLayoutView="0" workbookViewId="0" topLeftCell="A43">
      <selection activeCell="A47" sqref="A47"/>
    </sheetView>
  </sheetViews>
  <sheetFormatPr defaultColWidth="9.140625" defaultRowHeight="15"/>
  <cols>
    <col min="1" max="1" width="65.421875" style="49" customWidth="1"/>
    <col min="2" max="2" width="15.00390625" style="86" customWidth="1"/>
    <col min="3" max="3" width="7.00390625" style="87" customWidth="1"/>
    <col min="4" max="4" width="6.140625" style="87" customWidth="1"/>
    <col min="5" max="5" width="7.28125" style="87" customWidth="1"/>
    <col min="6" max="6" width="5.57421875" style="87" customWidth="1"/>
    <col min="7" max="7" width="15.28125" style="84" customWidth="1"/>
  </cols>
  <sheetData>
    <row r="1" spans="1:7" ht="91.5" customHeight="1">
      <c r="A1" s="315" t="s">
        <v>564</v>
      </c>
      <c r="B1" s="337"/>
      <c r="C1" s="337"/>
      <c r="D1" s="337"/>
      <c r="E1" s="337"/>
      <c r="F1" s="337"/>
      <c r="G1" s="337"/>
    </row>
    <row r="2" spans="1:7" ht="13.5" customHeight="1">
      <c r="A2" s="139"/>
      <c r="B2" s="141"/>
      <c r="C2" s="141"/>
      <c r="D2" s="141"/>
      <c r="E2" s="141"/>
      <c r="F2" s="141" t="s">
        <v>562</v>
      </c>
      <c r="G2" s="180"/>
    </row>
    <row r="3" spans="1:7" ht="44.25" customHeight="1">
      <c r="A3" s="335" t="s">
        <v>537</v>
      </c>
      <c r="B3" s="336"/>
      <c r="C3" s="336"/>
      <c r="D3" s="336"/>
      <c r="E3" s="336"/>
      <c r="F3" s="336"/>
      <c r="G3" s="336"/>
    </row>
    <row r="4" ht="15.75" thickBot="1">
      <c r="G4" s="88" t="s">
        <v>339</v>
      </c>
    </row>
    <row r="5" spans="1:7" ht="15.75">
      <c r="A5" s="338" t="s">
        <v>12</v>
      </c>
      <c r="B5" s="340" t="s">
        <v>177</v>
      </c>
      <c r="C5" s="342" t="s">
        <v>13</v>
      </c>
      <c r="D5" s="342" t="s">
        <v>176</v>
      </c>
      <c r="E5" s="342" t="s">
        <v>143</v>
      </c>
      <c r="F5" s="342" t="s">
        <v>14</v>
      </c>
      <c r="G5" s="96" t="s">
        <v>145</v>
      </c>
    </row>
    <row r="6" spans="1:7" ht="49.5" customHeight="1" thickBot="1">
      <c r="A6" s="339"/>
      <c r="B6" s="341"/>
      <c r="C6" s="343"/>
      <c r="D6" s="343"/>
      <c r="E6" s="343"/>
      <c r="F6" s="343"/>
      <c r="G6" s="95" t="s">
        <v>425</v>
      </c>
    </row>
    <row r="7" spans="1:7" ht="27" customHeight="1" thickBot="1">
      <c r="A7" s="177" t="s">
        <v>324</v>
      </c>
      <c r="B7" s="130" t="s">
        <v>178</v>
      </c>
      <c r="C7" s="97"/>
      <c r="D7" s="97"/>
      <c r="E7" s="97"/>
      <c r="F7" s="97"/>
      <c r="G7" s="98">
        <f>G8+G27+G38+G19+G45</f>
        <v>753073.19</v>
      </c>
    </row>
    <row r="8" spans="1:7" ht="40.5" customHeight="1" thickBot="1">
      <c r="A8" s="221" t="s">
        <v>563</v>
      </c>
      <c r="B8" s="130" t="s">
        <v>179</v>
      </c>
      <c r="C8" s="93"/>
      <c r="D8" s="93"/>
      <c r="E8" s="93"/>
      <c r="F8" s="93"/>
      <c r="G8" s="94">
        <f>G9</f>
        <v>295000</v>
      </c>
    </row>
    <row r="9" spans="1:7" ht="32.25" thickBot="1">
      <c r="A9" s="158" t="s">
        <v>181</v>
      </c>
      <c r="B9" s="90" t="s">
        <v>180</v>
      </c>
      <c r="C9" s="91"/>
      <c r="D9" s="91"/>
      <c r="E9" s="91"/>
      <c r="F9" s="91"/>
      <c r="G9" s="92">
        <f>G10</f>
        <v>295000</v>
      </c>
    </row>
    <row r="10" spans="1:7" ht="30.75" customHeight="1" thickBot="1">
      <c r="A10" s="158" t="s">
        <v>161</v>
      </c>
      <c r="B10" s="90" t="s">
        <v>304</v>
      </c>
      <c r="C10" s="91"/>
      <c r="D10" s="91"/>
      <c r="E10" s="91"/>
      <c r="F10" s="91"/>
      <c r="G10" s="92">
        <f>G11</f>
        <v>295000</v>
      </c>
    </row>
    <row r="11" spans="1:7" ht="39.75" customHeight="1" thickBot="1">
      <c r="A11" s="158" t="s">
        <v>306</v>
      </c>
      <c r="B11" s="90" t="s">
        <v>305</v>
      </c>
      <c r="C11" s="91"/>
      <c r="D11" s="93"/>
      <c r="E11" s="91"/>
      <c r="F11" s="91"/>
      <c r="G11" s="92">
        <f>G12</f>
        <v>295000</v>
      </c>
    </row>
    <row r="12" spans="1:7" ht="24" customHeight="1" thickBot="1">
      <c r="A12" s="158" t="s">
        <v>303</v>
      </c>
      <c r="B12" s="90" t="s">
        <v>305</v>
      </c>
      <c r="C12" s="91" t="s">
        <v>26</v>
      </c>
      <c r="D12" s="93"/>
      <c r="E12" s="91"/>
      <c r="F12" s="91"/>
      <c r="G12" s="92">
        <f>G13+G16</f>
        <v>295000</v>
      </c>
    </row>
    <row r="13" spans="1:7" ht="23.25" customHeight="1" thickBot="1">
      <c r="A13" s="158" t="s">
        <v>160</v>
      </c>
      <c r="B13" s="90" t="s">
        <v>305</v>
      </c>
      <c r="C13" s="91" t="s">
        <v>26</v>
      </c>
      <c r="D13" s="91" t="s">
        <v>163</v>
      </c>
      <c r="E13" s="91"/>
      <c r="F13" s="91"/>
      <c r="G13" s="92">
        <f>G14</f>
        <v>278000</v>
      </c>
    </row>
    <row r="14" spans="1:7" ht="30.75" customHeight="1" thickBot="1">
      <c r="A14" s="158" t="s">
        <v>162</v>
      </c>
      <c r="B14" s="90" t="s">
        <v>305</v>
      </c>
      <c r="C14" s="91">
        <v>10</v>
      </c>
      <c r="D14" s="91" t="s">
        <v>163</v>
      </c>
      <c r="E14" s="91" t="s">
        <v>315</v>
      </c>
      <c r="F14" s="91"/>
      <c r="G14" s="92">
        <f>G15</f>
        <v>278000</v>
      </c>
    </row>
    <row r="15" spans="1:7" ht="36.75" customHeight="1" thickBot="1">
      <c r="A15" s="158" t="s">
        <v>325</v>
      </c>
      <c r="B15" s="90" t="s">
        <v>305</v>
      </c>
      <c r="C15" s="91">
        <v>10</v>
      </c>
      <c r="D15" s="91" t="s">
        <v>163</v>
      </c>
      <c r="E15" s="91" t="s">
        <v>315</v>
      </c>
      <c r="F15" s="91" t="s">
        <v>204</v>
      </c>
      <c r="G15" s="92">
        <v>278000</v>
      </c>
    </row>
    <row r="16" spans="1:7" ht="21.75" customHeight="1" thickBot="1">
      <c r="A16" s="158" t="s">
        <v>307</v>
      </c>
      <c r="B16" s="90" t="s">
        <v>305</v>
      </c>
      <c r="C16" s="100">
        <v>10</v>
      </c>
      <c r="D16" s="100" t="s">
        <v>166</v>
      </c>
      <c r="E16" s="100"/>
      <c r="F16" s="100"/>
      <c r="G16" s="101">
        <f>G17</f>
        <v>17000</v>
      </c>
    </row>
    <row r="17" spans="1:7" ht="26.25" customHeight="1" thickBot="1">
      <c r="A17" s="158" t="s">
        <v>162</v>
      </c>
      <c r="B17" s="90" t="s">
        <v>305</v>
      </c>
      <c r="C17" s="89" t="s">
        <v>26</v>
      </c>
      <c r="D17" s="89" t="s">
        <v>166</v>
      </c>
      <c r="E17" s="89" t="s">
        <v>315</v>
      </c>
      <c r="F17" s="89"/>
      <c r="G17" s="96">
        <f>G18</f>
        <v>17000</v>
      </c>
    </row>
    <row r="18" spans="1:7" ht="32.25" customHeight="1" thickBot="1">
      <c r="A18" s="158" t="s">
        <v>325</v>
      </c>
      <c r="B18" s="90" t="s">
        <v>305</v>
      </c>
      <c r="C18" s="91" t="s">
        <v>26</v>
      </c>
      <c r="D18" s="91" t="s">
        <v>166</v>
      </c>
      <c r="E18" s="91" t="s">
        <v>315</v>
      </c>
      <c r="F18" s="91" t="s">
        <v>204</v>
      </c>
      <c r="G18" s="92">
        <v>17000</v>
      </c>
    </row>
    <row r="19" spans="1:7" ht="66" customHeight="1" thickBot="1">
      <c r="A19" s="157" t="s">
        <v>517</v>
      </c>
      <c r="B19" s="130" t="s">
        <v>520</v>
      </c>
      <c r="C19" s="93"/>
      <c r="D19" s="93"/>
      <c r="E19" s="93"/>
      <c r="F19" s="93"/>
      <c r="G19" s="94">
        <f aca="true" t="shared" si="0" ref="G19:G25">G20</f>
        <v>91955.19</v>
      </c>
    </row>
    <row r="20" spans="1:7" ht="32.25" customHeight="1" thickBot="1">
      <c r="A20" s="158" t="s">
        <v>518</v>
      </c>
      <c r="B20" s="65" t="s">
        <v>521</v>
      </c>
      <c r="C20" s="91"/>
      <c r="D20" s="91"/>
      <c r="E20" s="91"/>
      <c r="F20" s="91"/>
      <c r="G20" s="92">
        <f t="shared" si="0"/>
        <v>91955.19</v>
      </c>
    </row>
    <row r="21" spans="1:7" ht="32.25" customHeight="1" thickBot="1">
      <c r="A21" s="158" t="s">
        <v>519</v>
      </c>
      <c r="B21" s="65" t="s">
        <v>522</v>
      </c>
      <c r="C21" s="91"/>
      <c r="D21" s="91"/>
      <c r="E21" s="91"/>
      <c r="F21" s="91"/>
      <c r="G21" s="92">
        <f t="shared" si="0"/>
        <v>91955.19</v>
      </c>
    </row>
    <row r="22" spans="1:7" ht="32.25" customHeight="1" thickBot="1">
      <c r="A22" s="158" t="s">
        <v>148</v>
      </c>
      <c r="B22" s="65" t="s">
        <v>522</v>
      </c>
      <c r="C22" s="91"/>
      <c r="D22" s="91"/>
      <c r="E22" s="91"/>
      <c r="F22" s="91"/>
      <c r="G22" s="92">
        <f t="shared" si="0"/>
        <v>91955.19</v>
      </c>
    </row>
    <row r="23" spans="1:7" ht="32.25" customHeight="1" thickBot="1">
      <c r="A23" s="158" t="s">
        <v>153</v>
      </c>
      <c r="B23" s="65" t="s">
        <v>522</v>
      </c>
      <c r="C23" s="91" t="s">
        <v>169</v>
      </c>
      <c r="D23" s="91"/>
      <c r="E23" s="91"/>
      <c r="F23" s="91"/>
      <c r="G23" s="92">
        <f t="shared" si="0"/>
        <v>91955.19</v>
      </c>
    </row>
    <row r="24" spans="1:7" ht="32.25" customHeight="1" thickBot="1">
      <c r="A24" s="158" t="s">
        <v>156</v>
      </c>
      <c r="B24" s="65" t="s">
        <v>522</v>
      </c>
      <c r="C24" s="91" t="s">
        <v>169</v>
      </c>
      <c r="D24" s="91" t="s">
        <v>166</v>
      </c>
      <c r="E24" s="91"/>
      <c r="F24" s="91"/>
      <c r="G24" s="92">
        <f t="shared" si="0"/>
        <v>91955.19</v>
      </c>
    </row>
    <row r="25" spans="1:7" ht="32.25" customHeight="1" thickBot="1">
      <c r="A25" s="158" t="s">
        <v>148</v>
      </c>
      <c r="B25" s="65" t="s">
        <v>522</v>
      </c>
      <c r="C25" s="91" t="s">
        <v>169</v>
      </c>
      <c r="D25" s="91" t="s">
        <v>166</v>
      </c>
      <c r="E25" s="91" t="s">
        <v>311</v>
      </c>
      <c r="F25" s="91"/>
      <c r="G25" s="92">
        <f t="shared" si="0"/>
        <v>91955.19</v>
      </c>
    </row>
    <row r="26" spans="1:7" ht="32.25" customHeight="1" thickBot="1">
      <c r="A26" s="158" t="s">
        <v>321</v>
      </c>
      <c r="B26" s="65" t="s">
        <v>522</v>
      </c>
      <c r="C26" s="91" t="s">
        <v>169</v>
      </c>
      <c r="D26" s="91" t="s">
        <v>166</v>
      </c>
      <c r="E26" s="91" t="s">
        <v>311</v>
      </c>
      <c r="F26" s="91" t="s">
        <v>204</v>
      </c>
      <c r="G26" s="92">
        <v>91955.19</v>
      </c>
    </row>
    <row r="27" spans="1:7" ht="54.75" customHeight="1" thickBot="1">
      <c r="A27" s="191" t="s">
        <v>461</v>
      </c>
      <c r="B27" s="130" t="s">
        <v>347</v>
      </c>
      <c r="C27" s="93"/>
      <c r="D27" s="93"/>
      <c r="E27" s="93"/>
      <c r="F27" s="93"/>
      <c r="G27" s="94">
        <f>G28</f>
        <v>307000</v>
      </c>
    </row>
    <row r="28" spans="1:7" ht="23.25" customHeight="1" thickBot="1">
      <c r="A28" s="151" t="s">
        <v>350</v>
      </c>
      <c r="B28" s="99" t="s">
        <v>349</v>
      </c>
      <c r="C28" s="91"/>
      <c r="D28" s="91"/>
      <c r="E28" s="91"/>
      <c r="F28" s="91"/>
      <c r="G28" s="92">
        <f>G29</f>
        <v>307000</v>
      </c>
    </row>
    <row r="29" spans="1:7" ht="36.75" customHeight="1" thickBot="1">
      <c r="A29" s="151" t="s">
        <v>346</v>
      </c>
      <c r="B29" s="99" t="s">
        <v>348</v>
      </c>
      <c r="C29" s="91"/>
      <c r="D29" s="91"/>
      <c r="E29" s="91"/>
      <c r="F29" s="91"/>
      <c r="G29" s="92">
        <f>G30</f>
        <v>307000</v>
      </c>
    </row>
    <row r="30" spans="1:7" ht="24.75" customHeight="1" thickBot="1">
      <c r="A30" s="178" t="s">
        <v>294</v>
      </c>
      <c r="B30" s="99" t="s">
        <v>348</v>
      </c>
      <c r="C30" s="91" t="s">
        <v>166</v>
      </c>
      <c r="D30" s="91"/>
      <c r="E30" s="91"/>
      <c r="F30" s="91"/>
      <c r="G30" s="92">
        <f>G31</f>
        <v>307000</v>
      </c>
    </row>
    <row r="31" spans="1:7" ht="39" customHeight="1">
      <c r="A31" s="225" t="s">
        <v>438</v>
      </c>
      <c r="B31" s="99" t="s">
        <v>348</v>
      </c>
      <c r="C31" s="91" t="s">
        <v>166</v>
      </c>
      <c r="D31" s="91" t="s">
        <v>26</v>
      </c>
      <c r="E31" s="91"/>
      <c r="F31" s="91"/>
      <c r="G31" s="92">
        <f>G33+G35+G36</f>
        <v>307000</v>
      </c>
    </row>
    <row r="32" spans="1:7" ht="36.75" customHeight="1" thickBot="1">
      <c r="A32" s="158" t="s">
        <v>148</v>
      </c>
      <c r="B32" s="99" t="s">
        <v>348</v>
      </c>
      <c r="C32" s="91" t="s">
        <v>166</v>
      </c>
      <c r="D32" s="91" t="s">
        <v>26</v>
      </c>
      <c r="E32" s="91" t="s">
        <v>311</v>
      </c>
      <c r="F32" s="91"/>
      <c r="G32" s="92">
        <f>G33</f>
        <v>298000</v>
      </c>
    </row>
    <row r="33" spans="1:7" ht="36.75" customHeight="1" thickBot="1">
      <c r="A33" s="158" t="s">
        <v>321</v>
      </c>
      <c r="B33" s="99" t="s">
        <v>348</v>
      </c>
      <c r="C33" s="91" t="s">
        <v>166</v>
      </c>
      <c r="D33" s="91" t="s">
        <v>26</v>
      </c>
      <c r="E33" s="91" t="s">
        <v>311</v>
      </c>
      <c r="F33" s="91" t="s">
        <v>204</v>
      </c>
      <c r="G33" s="92">
        <v>298000</v>
      </c>
    </row>
    <row r="34" spans="1:7" ht="21.75" customHeight="1" thickBot="1">
      <c r="A34" s="151" t="s">
        <v>352</v>
      </c>
      <c r="B34" s="99" t="s">
        <v>348</v>
      </c>
      <c r="C34" s="91" t="s">
        <v>166</v>
      </c>
      <c r="D34" s="91" t="s">
        <v>26</v>
      </c>
      <c r="E34" s="91" t="s">
        <v>351</v>
      </c>
      <c r="F34" s="91"/>
      <c r="G34" s="92">
        <v>0</v>
      </c>
    </row>
    <row r="35" spans="1:7" ht="36.75" customHeight="1" thickBot="1">
      <c r="A35" s="219" t="s">
        <v>321</v>
      </c>
      <c r="B35" s="266" t="s">
        <v>348</v>
      </c>
      <c r="C35" s="91" t="s">
        <v>166</v>
      </c>
      <c r="D35" s="91" t="s">
        <v>26</v>
      </c>
      <c r="E35" s="91" t="s">
        <v>351</v>
      </c>
      <c r="F35" s="91" t="s">
        <v>204</v>
      </c>
      <c r="G35" s="92">
        <v>6000</v>
      </c>
    </row>
    <row r="36" spans="1:7" ht="27.75" customHeight="1" thickBot="1">
      <c r="A36" s="219" t="s">
        <v>289</v>
      </c>
      <c r="B36" s="266" t="s">
        <v>348</v>
      </c>
      <c r="C36" s="91" t="s">
        <v>166</v>
      </c>
      <c r="D36" s="91" t="s">
        <v>26</v>
      </c>
      <c r="E36" s="91" t="s">
        <v>312</v>
      </c>
      <c r="F36" s="91"/>
      <c r="G36" s="92">
        <f>G37</f>
        <v>3000</v>
      </c>
    </row>
    <row r="37" spans="1:7" ht="36.75" customHeight="1" thickBot="1">
      <c r="A37" s="219" t="s">
        <v>321</v>
      </c>
      <c r="B37" s="266" t="s">
        <v>348</v>
      </c>
      <c r="C37" s="91" t="s">
        <v>166</v>
      </c>
      <c r="D37" s="91" t="s">
        <v>26</v>
      </c>
      <c r="E37" s="91" t="s">
        <v>312</v>
      </c>
      <c r="F37" s="91" t="s">
        <v>204</v>
      </c>
      <c r="G37" s="92">
        <v>3000</v>
      </c>
    </row>
    <row r="38" spans="1:7" ht="45.75" customHeight="1" thickBot="1">
      <c r="A38" s="157" t="s">
        <v>365</v>
      </c>
      <c r="B38" s="50" t="s">
        <v>360</v>
      </c>
      <c r="C38" s="93"/>
      <c r="D38" s="93"/>
      <c r="E38" s="93"/>
      <c r="F38" s="93"/>
      <c r="G38" s="94">
        <f aca="true" t="shared" si="1" ref="G38:G46">G39</f>
        <v>30000</v>
      </c>
    </row>
    <row r="39" spans="1:7" ht="21" customHeight="1" thickBot="1">
      <c r="A39" s="158" t="s">
        <v>362</v>
      </c>
      <c r="B39" s="65" t="s">
        <v>361</v>
      </c>
      <c r="C39" s="91"/>
      <c r="D39" s="91"/>
      <c r="E39" s="91"/>
      <c r="F39" s="91"/>
      <c r="G39" s="92">
        <f t="shared" si="1"/>
        <v>30000</v>
      </c>
    </row>
    <row r="40" spans="1:7" ht="36" customHeight="1" thickBot="1">
      <c r="A40" s="158" t="s">
        <v>364</v>
      </c>
      <c r="B40" s="65" t="s">
        <v>363</v>
      </c>
      <c r="C40" s="91"/>
      <c r="D40" s="91"/>
      <c r="E40" s="91"/>
      <c r="F40" s="91"/>
      <c r="G40" s="92">
        <f t="shared" si="1"/>
        <v>30000</v>
      </c>
    </row>
    <row r="41" spans="1:7" ht="22.5" customHeight="1" thickBot="1">
      <c r="A41" s="158" t="s">
        <v>151</v>
      </c>
      <c r="B41" s="65" t="s">
        <v>363</v>
      </c>
      <c r="C41" s="91" t="s">
        <v>168</v>
      </c>
      <c r="D41" s="91"/>
      <c r="E41" s="91"/>
      <c r="F41" s="91"/>
      <c r="G41" s="92">
        <f t="shared" si="1"/>
        <v>30000</v>
      </c>
    </row>
    <row r="42" spans="1:7" ht="18" customHeight="1" thickBot="1">
      <c r="A42" s="158" t="s">
        <v>152</v>
      </c>
      <c r="B42" s="65" t="s">
        <v>363</v>
      </c>
      <c r="C42" s="91" t="s">
        <v>168</v>
      </c>
      <c r="D42" s="91" t="s">
        <v>163</v>
      </c>
      <c r="E42" s="91"/>
      <c r="F42" s="91"/>
      <c r="G42" s="92">
        <f t="shared" si="1"/>
        <v>30000</v>
      </c>
    </row>
    <row r="43" spans="1:7" ht="36" customHeight="1" thickBot="1">
      <c r="A43" s="158" t="s">
        <v>148</v>
      </c>
      <c r="B43" s="65" t="s">
        <v>363</v>
      </c>
      <c r="C43" s="91" t="s">
        <v>168</v>
      </c>
      <c r="D43" s="91" t="s">
        <v>163</v>
      </c>
      <c r="E43" s="91" t="s">
        <v>311</v>
      </c>
      <c r="F43" s="91"/>
      <c r="G43" s="92">
        <f t="shared" si="1"/>
        <v>30000</v>
      </c>
    </row>
    <row r="44" spans="1:7" ht="36" customHeight="1" thickBot="1">
      <c r="A44" s="158" t="s">
        <v>321</v>
      </c>
      <c r="B44" s="65" t="s">
        <v>363</v>
      </c>
      <c r="C44" s="91" t="s">
        <v>168</v>
      </c>
      <c r="D44" s="91" t="s">
        <v>163</v>
      </c>
      <c r="E44" s="91" t="s">
        <v>311</v>
      </c>
      <c r="F44" s="91" t="s">
        <v>204</v>
      </c>
      <c r="G44" s="92">
        <v>30000</v>
      </c>
    </row>
    <row r="45" spans="1:7" ht="32.25" thickBot="1">
      <c r="A45" s="157" t="s">
        <v>524</v>
      </c>
      <c r="B45" s="50" t="s">
        <v>523</v>
      </c>
      <c r="C45" s="93"/>
      <c r="D45" s="93"/>
      <c r="E45" s="93"/>
      <c r="F45" s="93"/>
      <c r="G45" s="94">
        <f t="shared" si="1"/>
        <v>29118</v>
      </c>
    </row>
    <row r="46" spans="1:7" ht="16.5" thickBot="1">
      <c r="A46" s="158" t="s">
        <v>526</v>
      </c>
      <c r="B46" s="65" t="s">
        <v>525</v>
      </c>
      <c r="C46" s="91"/>
      <c r="D46" s="91"/>
      <c r="E46" s="91"/>
      <c r="F46" s="91"/>
      <c r="G46" s="92">
        <f t="shared" si="1"/>
        <v>29118</v>
      </c>
    </row>
    <row r="47" spans="1:7" ht="16.5" thickBot="1">
      <c r="A47" s="158" t="s">
        <v>528</v>
      </c>
      <c r="B47" s="65" t="s">
        <v>527</v>
      </c>
      <c r="C47" s="91"/>
      <c r="D47" s="91"/>
      <c r="E47" s="91"/>
      <c r="F47" s="91"/>
      <c r="G47" s="92">
        <f>G48</f>
        <v>29118</v>
      </c>
    </row>
    <row r="48" spans="1:7" ht="15.75">
      <c r="A48" s="273" t="s">
        <v>538</v>
      </c>
      <c r="B48" s="65" t="s">
        <v>527</v>
      </c>
      <c r="C48" s="91" t="s">
        <v>170</v>
      </c>
      <c r="D48" s="91"/>
      <c r="E48" s="91"/>
      <c r="F48" s="91"/>
      <c r="G48" s="92">
        <f>G49</f>
        <v>29118</v>
      </c>
    </row>
    <row r="49" spans="1:7" ht="15.75">
      <c r="A49" s="194" t="s">
        <v>159</v>
      </c>
      <c r="B49" s="65" t="s">
        <v>527</v>
      </c>
      <c r="C49" s="91" t="s">
        <v>170</v>
      </c>
      <c r="D49" s="91" t="s">
        <v>163</v>
      </c>
      <c r="E49" s="91"/>
      <c r="F49" s="91"/>
      <c r="G49" s="92">
        <f>G50</f>
        <v>29118</v>
      </c>
    </row>
    <row r="50" spans="1:7" ht="32.25" thickBot="1">
      <c r="A50" s="158" t="s">
        <v>148</v>
      </c>
      <c r="B50" s="65" t="s">
        <v>527</v>
      </c>
      <c r="C50" s="91" t="s">
        <v>170</v>
      </c>
      <c r="D50" s="91" t="s">
        <v>163</v>
      </c>
      <c r="E50" s="91" t="s">
        <v>311</v>
      </c>
      <c r="F50" s="91"/>
      <c r="G50" s="92">
        <f>G51</f>
        <v>29118</v>
      </c>
    </row>
    <row r="51" spans="1:7" ht="32.25" thickBot="1">
      <c r="A51" s="158" t="s">
        <v>321</v>
      </c>
      <c r="B51" s="65" t="s">
        <v>527</v>
      </c>
      <c r="C51" s="91" t="s">
        <v>170</v>
      </c>
      <c r="D51" s="91" t="s">
        <v>163</v>
      </c>
      <c r="E51" s="91" t="s">
        <v>311</v>
      </c>
      <c r="F51" s="91" t="s">
        <v>204</v>
      </c>
      <c r="G51" s="92">
        <v>29118</v>
      </c>
    </row>
  </sheetData>
  <sheetProtection/>
  <mergeCells count="8">
    <mergeCell ref="A3:G3"/>
    <mergeCell ref="A1:G1"/>
    <mergeCell ref="A5:A6"/>
    <mergeCell ref="B5:B6"/>
    <mergeCell ref="C5:C6"/>
    <mergeCell ref="D5:D6"/>
    <mergeCell ref="E5:E6"/>
    <mergeCell ref="F5:F6"/>
  </mergeCells>
  <printOptions/>
  <pageMargins left="0.44" right="0.38" top="0.36" bottom="0.35" header="0.28" footer="0.3"/>
  <pageSetup fitToHeight="0" fitToWidth="1" horizontalDpi="600" verticalDpi="600" orientation="portrait" paperSize="9" scale="7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view="pageBreakPreview" zoomScaleSheetLayoutView="100" zoomScalePageLayoutView="0" workbookViewId="0" topLeftCell="A1">
      <selection activeCell="A3" sqref="A3:H3"/>
    </sheetView>
  </sheetViews>
  <sheetFormatPr defaultColWidth="9.140625" defaultRowHeight="15"/>
  <cols>
    <col min="1" max="1" width="65.421875" style="49" customWidth="1"/>
    <col min="2" max="2" width="15.00390625" style="86" customWidth="1"/>
    <col min="3" max="3" width="7.00390625" style="87" customWidth="1"/>
    <col min="4" max="4" width="6.140625" style="87" customWidth="1"/>
    <col min="5" max="5" width="7.28125" style="87" customWidth="1"/>
    <col min="6" max="6" width="5.57421875" style="87" customWidth="1"/>
    <col min="7" max="7" width="15.28125" style="84" customWidth="1"/>
    <col min="8" max="8" width="16.00390625" style="0" customWidth="1"/>
  </cols>
  <sheetData>
    <row r="1" spans="1:8" ht="91.5" customHeight="1">
      <c r="A1" s="315" t="s">
        <v>565</v>
      </c>
      <c r="B1" s="315"/>
      <c r="C1" s="315"/>
      <c r="D1" s="315"/>
      <c r="E1" s="315"/>
      <c r="F1" s="315"/>
      <c r="G1" s="315"/>
      <c r="H1" s="315"/>
    </row>
    <row r="2" spans="1:8" ht="12" customHeight="1">
      <c r="A2" s="139"/>
      <c r="B2" s="139"/>
      <c r="C2" s="139"/>
      <c r="D2" s="139"/>
      <c r="E2" s="139"/>
      <c r="F2" s="139"/>
      <c r="G2" s="315" t="s">
        <v>566</v>
      </c>
      <c r="H2" s="293"/>
    </row>
    <row r="3" spans="1:8" ht="63" customHeight="1">
      <c r="A3" s="335" t="s">
        <v>539</v>
      </c>
      <c r="B3" s="335"/>
      <c r="C3" s="335"/>
      <c r="D3" s="335"/>
      <c r="E3" s="335"/>
      <c r="F3" s="335"/>
      <c r="G3" s="335"/>
      <c r="H3" s="335"/>
    </row>
    <row r="4" spans="7:8" ht="15.75" thickBot="1">
      <c r="G4" s="344" t="s">
        <v>196</v>
      </c>
      <c r="H4" s="344"/>
    </row>
    <row r="5" spans="1:8" ht="15.75">
      <c r="A5" s="338" t="s">
        <v>12</v>
      </c>
      <c r="B5" s="340" t="s">
        <v>177</v>
      </c>
      <c r="C5" s="342" t="s">
        <v>13</v>
      </c>
      <c r="D5" s="342" t="s">
        <v>176</v>
      </c>
      <c r="E5" s="342" t="s">
        <v>143</v>
      </c>
      <c r="F5" s="342" t="s">
        <v>14</v>
      </c>
      <c r="G5" s="96" t="s">
        <v>145</v>
      </c>
      <c r="H5" s="96" t="s">
        <v>145</v>
      </c>
    </row>
    <row r="6" spans="1:8" ht="49.5" customHeight="1" thickBot="1">
      <c r="A6" s="339"/>
      <c r="B6" s="341"/>
      <c r="C6" s="343"/>
      <c r="D6" s="343"/>
      <c r="E6" s="343"/>
      <c r="F6" s="343"/>
      <c r="G6" s="95" t="s">
        <v>450</v>
      </c>
      <c r="H6" s="95" t="s">
        <v>540</v>
      </c>
    </row>
    <row r="7" spans="1:8" ht="34.5" customHeight="1" thickBot="1">
      <c r="A7" s="177" t="s">
        <v>324</v>
      </c>
      <c r="B7" s="130" t="s">
        <v>178</v>
      </c>
      <c r="C7" s="97"/>
      <c r="D7" s="97"/>
      <c r="E7" s="97"/>
      <c r="F7" s="97"/>
      <c r="G7" s="98">
        <f>G27+G16+G8</f>
        <v>344000</v>
      </c>
      <c r="H7" s="98">
        <f>H27</f>
        <v>30000</v>
      </c>
    </row>
    <row r="8" spans="1:8" ht="34.5" customHeight="1" thickBot="1">
      <c r="A8" s="157" t="s">
        <v>517</v>
      </c>
      <c r="B8" s="130" t="s">
        <v>520</v>
      </c>
      <c r="C8" s="93"/>
      <c r="D8" s="93"/>
      <c r="E8" s="93"/>
      <c r="F8" s="93"/>
      <c r="G8" s="94">
        <f aca="true" t="shared" si="0" ref="G8:G14">G9</f>
        <v>10000</v>
      </c>
      <c r="H8" s="92">
        <f aca="true" t="shared" si="1" ref="H8:H15">H9</f>
        <v>0</v>
      </c>
    </row>
    <row r="9" spans="1:8" ht="34.5" customHeight="1" thickBot="1">
      <c r="A9" s="158" t="s">
        <v>518</v>
      </c>
      <c r="B9" s="65" t="s">
        <v>521</v>
      </c>
      <c r="C9" s="91"/>
      <c r="D9" s="91"/>
      <c r="E9" s="91"/>
      <c r="F9" s="91"/>
      <c r="G9" s="92">
        <f t="shared" si="0"/>
        <v>10000</v>
      </c>
      <c r="H9" s="92">
        <f t="shared" si="1"/>
        <v>0</v>
      </c>
    </row>
    <row r="10" spans="1:8" ht="34.5" customHeight="1" thickBot="1">
      <c r="A10" s="158" t="s">
        <v>519</v>
      </c>
      <c r="B10" s="65" t="s">
        <v>522</v>
      </c>
      <c r="C10" s="91"/>
      <c r="D10" s="91"/>
      <c r="E10" s="91"/>
      <c r="F10" s="91"/>
      <c r="G10" s="92">
        <f t="shared" si="0"/>
        <v>10000</v>
      </c>
      <c r="H10" s="92">
        <f t="shared" si="1"/>
        <v>0</v>
      </c>
    </row>
    <row r="11" spans="1:8" ht="34.5" customHeight="1" thickBot="1">
      <c r="A11" s="158" t="s">
        <v>148</v>
      </c>
      <c r="B11" s="65" t="s">
        <v>522</v>
      </c>
      <c r="C11" s="91"/>
      <c r="D11" s="91"/>
      <c r="E11" s="91"/>
      <c r="F11" s="91"/>
      <c r="G11" s="92">
        <f t="shared" si="0"/>
        <v>10000</v>
      </c>
      <c r="H11" s="92">
        <f t="shared" si="1"/>
        <v>0</v>
      </c>
    </row>
    <row r="12" spans="1:8" ht="34.5" customHeight="1" thickBot="1">
      <c r="A12" s="158" t="s">
        <v>153</v>
      </c>
      <c r="B12" s="65" t="s">
        <v>522</v>
      </c>
      <c r="C12" s="91" t="s">
        <v>169</v>
      </c>
      <c r="D12" s="91"/>
      <c r="E12" s="91"/>
      <c r="F12" s="91"/>
      <c r="G12" s="92">
        <f t="shared" si="0"/>
        <v>10000</v>
      </c>
      <c r="H12" s="92">
        <f t="shared" si="1"/>
        <v>0</v>
      </c>
    </row>
    <row r="13" spans="1:8" ht="34.5" customHeight="1" thickBot="1">
      <c r="A13" s="158" t="s">
        <v>156</v>
      </c>
      <c r="B13" s="65" t="s">
        <v>522</v>
      </c>
      <c r="C13" s="91" t="s">
        <v>169</v>
      </c>
      <c r="D13" s="91" t="s">
        <v>166</v>
      </c>
      <c r="E13" s="91"/>
      <c r="F13" s="91"/>
      <c r="G13" s="92">
        <f t="shared" si="0"/>
        <v>10000</v>
      </c>
      <c r="H13" s="92">
        <f t="shared" si="1"/>
        <v>0</v>
      </c>
    </row>
    <row r="14" spans="1:8" ht="34.5" customHeight="1" thickBot="1">
      <c r="A14" s="158" t="s">
        <v>148</v>
      </c>
      <c r="B14" s="65" t="s">
        <v>522</v>
      </c>
      <c r="C14" s="91" t="s">
        <v>169</v>
      </c>
      <c r="D14" s="91" t="s">
        <v>166</v>
      </c>
      <c r="E14" s="91" t="s">
        <v>311</v>
      </c>
      <c r="F14" s="91"/>
      <c r="G14" s="92">
        <f t="shared" si="0"/>
        <v>10000</v>
      </c>
      <c r="H14" s="92">
        <f t="shared" si="1"/>
        <v>0</v>
      </c>
    </row>
    <row r="15" spans="1:8" ht="34.5" customHeight="1" thickBot="1">
      <c r="A15" s="158" t="s">
        <v>321</v>
      </c>
      <c r="B15" s="65" t="s">
        <v>522</v>
      </c>
      <c r="C15" s="91" t="s">
        <v>169</v>
      </c>
      <c r="D15" s="91" t="s">
        <v>166</v>
      </c>
      <c r="E15" s="91" t="s">
        <v>311</v>
      </c>
      <c r="F15" s="91" t="s">
        <v>204</v>
      </c>
      <c r="G15" s="92">
        <v>10000</v>
      </c>
      <c r="H15" s="92">
        <f t="shared" si="1"/>
        <v>0</v>
      </c>
    </row>
    <row r="16" spans="1:8" ht="48.75" customHeight="1" thickBot="1">
      <c r="A16" s="191" t="s">
        <v>461</v>
      </c>
      <c r="B16" s="130" t="s">
        <v>347</v>
      </c>
      <c r="C16" s="93"/>
      <c r="D16" s="93"/>
      <c r="E16" s="93"/>
      <c r="F16" s="93"/>
      <c r="G16" s="94">
        <f aca="true" t="shared" si="2" ref="G16:H19">G17</f>
        <v>304000</v>
      </c>
      <c r="H16" s="94">
        <f t="shared" si="2"/>
        <v>0</v>
      </c>
    </row>
    <row r="17" spans="1:8" ht="34.5" customHeight="1" thickBot="1">
      <c r="A17" s="151" t="s">
        <v>350</v>
      </c>
      <c r="B17" s="99" t="s">
        <v>349</v>
      </c>
      <c r="C17" s="91"/>
      <c r="D17" s="91"/>
      <c r="E17" s="91"/>
      <c r="F17" s="91"/>
      <c r="G17" s="92">
        <f t="shared" si="2"/>
        <v>304000</v>
      </c>
      <c r="H17" s="92">
        <f t="shared" si="2"/>
        <v>0</v>
      </c>
    </row>
    <row r="18" spans="1:8" ht="34.5" customHeight="1" thickBot="1">
      <c r="A18" s="151" t="s">
        <v>346</v>
      </c>
      <c r="B18" s="99" t="s">
        <v>348</v>
      </c>
      <c r="C18" s="91"/>
      <c r="D18" s="91"/>
      <c r="E18" s="91"/>
      <c r="F18" s="91"/>
      <c r="G18" s="92">
        <f t="shared" si="2"/>
        <v>304000</v>
      </c>
      <c r="H18" s="92">
        <f t="shared" si="2"/>
        <v>0</v>
      </c>
    </row>
    <row r="19" spans="1:8" ht="27" customHeight="1" thickBot="1">
      <c r="A19" s="178" t="s">
        <v>294</v>
      </c>
      <c r="B19" s="99" t="s">
        <v>348</v>
      </c>
      <c r="C19" s="91" t="s">
        <v>166</v>
      </c>
      <c r="D19" s="91"/>
      <c r="E19" s="91"/>
      <c r="F19" s="91"/>
      <c r="G19" s="92">
        <f t="shared" si="2"/>
        <v>304000</v>
      </c>
      <c r="H19" s="92">
        <f t="shared" si="2"/>
        <v>0</v>
      </c>
    </row>
    <row r="20" spans="1:8" ht="34.5" customHeight="1">
      <c r="A20" s="225" t="s">
        <v>438</v>
      </c>
      <c r="B20" s="99" t="s">
        <v>348</v>
      </c>
      <c r="C20" s="91" t="s">
        <v>166</v>
      </c>
      <c r="D20" s="91" t="s">
        <v>26</v>
      </c>
      <c r="E20" s="91"/>
      <c r="F20" s="91"/>
      <c r="G20" s="92">
        <f>G22+G24+G25</f>
        <v>304000</v>
      </c>
      <c r="H20" s="92">
        <f>H22+H24+H25</f>
        <v>0</v>
      </c>
    </row>
    <row r="21" spans="1:8" ht="34.5" customHeight="1" thickBot="1">
      <c r="A21" s="158" t="s">
        <v>148</v>
      </c>
      <c r="B21" s="99" t="s">
        <v>348</v>
      </c>
      <c r="C21" s="91" t="s">
        <v>166</v>
      </c>
      <c r="D21" s="91" t="s">
        <v>26</v>
      </c>
      <c r="E21" s="91" t="s">
        <v>311</v>
      </c>
      <c r="F21" s="91"/>
      <c r="G21" s="92">
        <f>G22</f>
        <v>303000</v>
      </c>
      <c r="H21" s="92">
        <f>H22</f>
        <v>0</v>
      </c>
    </row>
    <row r="22" spans="1:8" ht="34.5" customHeight="1" thickBot="1">
      <c r="A22" s="158" t="s">
        <v>321</v>
      </c>
      <c r="B22" s="99" t="s">
        <v>348</v>
      </c>
      <c r="C22" s="91" t="s">
        <v>166</v>
      </c>
      <c r="D22" s="91" t="s">
        <v>26</v>
      </c>
      <c r="E22" s="91" t="s">
        <v>311</v>
      </c>
      <c r="F22" s="91" t="s">
        <v>204</v>
      </c>
      <c r="G22" s="92">
        <v>303000</v>
      </c>
      <c r="H22" s="92">
        <v>0</v>
      </c>
    </row>
    <row r="23" spans="1:8" ht="27" customHeight="1" thickBot="1">
      <c r="A23" s="151" t="s">
        <v>352</v>
      </c>
      <c r="B23" s="99" t="s">
        <v>348</v>
      </c>
      <c r="C23" s="91" t="s">
        <v>166</v>
      </c>
      <c r="D23" s="91" t="s">
        <v>26</v>
      </c>
      <c r="E23" s="91" t="s">
        <v>351</v>
      </c>
      <c r="F23" s="91"/>
      <c r="G23" s="92">
        <f>G24</f>
        <v>0</v>
      </c>
      <c r="H23" s="92">
        <f>H24</f>
        <v>0</v>
      </c>
    </row>
    <row r="24" spans="1:8" ht="34.5" customHeight="1" thickBot="1">
      <c r="A24" s="219" t="s">
        <v>321</v>
      </c>
      <c r="B24" s="266" t="s">
        <v>348</v>
      </c>
      <c r="C24" s="91" t="s">
        <v>166</v>
      </c>
      <c r="D24" s="91" t="s">
        <v>26</v>
      </c>
      <c r="E24" s="91" t="s">
        <v>351</v>
      </c>
      <c r="F24" s="91" t="s">
        <v>204</v>
      </c>
      <c r="G24" s="92">
        <v>0</v>
      </c>
      <c r="H24" s="92">
        <v>0</v>
      </c>
    </row>
    <row r="25" spans="1:8" ht="34.5" customHeight="1" thickBot="1">
      <c r="A25" s="219" t="s">
        <v>289</v>
      </c>
      <c r="B25" s="266" t="s">
        <v>348</v>
      </c>
      <c r="C25" s="91" t="s">
        <v>166</v>
      </c>
      <c r="D25" s="91" t="s">
        <v>26</v>
      </c>
      <c r="E25" s="91" t="s">
        <v>312</v>
      </c>
      <c r="F25" s="91"/>
      <c r="G25" s="92">
        <f>G26</f>
        <v>1000</v>
      </c>
      <c r="H25" s="92">
        <f>H26</f>
        <v>0</v>
      </c>
    </row>
    <row r="26" spans="1:8" ht="34.5" customHeight="1" thickBot="1">
      <c r="A26" s="219" t="s">
        <v>321</v>
      </c>
      <c r="B26" s="266" t="s">
        <v>348</v>
      </c>
      <c r="C26" s="91" t="s">
        <v>166</v>
      </c>
      <c r="D26" s="91" t="s">
        <v>26</v>
      </c>
      <c r="E26" s="91" t="s">
        <v>312</v>
      </c>
      <c r="F26" s="91" t="s">
        <v>204</v>
      </c>
      <c r="G26" s="92">
        <v>1000</v>
      </c>
      <c r="H26" s="92">
        <v>0</v>
      </c>
    </row>
    <row r="27" spans="1:8" ht="50.25" customHeight="1" thickBot="1">
      <c r="A27" s="157" t="s">
        <v>365</v>
      </c>
      <c r="B27" s="50" t="s">
        <v>360</v>
      </c>
      <c r="C27" s="93"/>
      <c r="D27" s="93"/>
      <c r="E27" s="93"/>
      <c r="F27" s="93"/>
      <c r="G27" s="94">
        <f aca="true" t="shared" si="3" ref="G27:H32">G28</f>
        <v>30000</v>
      </c>
      <c r="H27" s="94">
        <f t="shared" si="3"/>
        <v>30000</v>
      </c>
    </row>
    <row r="28" spans="1:8" ht="19.5" customHeight="1" thickBot="1">
      <c r="A28" s="158" t="s">
        <v>362</v>
      </c>
      <c r="B28" s="65" t="s">
        <v>361</v>
      </c>
      <c r="C28" s="91"/>
      <c r="D28" s="91"/>
      <c r="E28" s="91"/>
      <c r="F28" s="91"/>
      <c r="G28" s="92">
        <f t="shared" si="3"/>
        <v>30000</v>
      </c>
      <c r="H28" s="92">
        <f t="shared" si="3"/>
        <v>30000</v>
      </c>
    </row>
    <row r="29" spans="1:8" ht="36.75" customHeight="1" thickBot="1">
      <c r="A29" s="158" t="s">
        <v>364</v>
      </c>
      <c r="B29" s="65" t="s">
        <v>363</v>
      </c>
      <c r="C29" s="91"/>
      <c r="D29" s="91"/>
      <c r="E29" s="91"/>
      <c r="F29" s="91"/>
      <c r="G29" s="92">
        <f t="shared" si="3"/>
        <v>30000</v>
      </c>
      <c r="H29" s="92">
        <f t="shared" si="3"/>
        <v>30000</v>
      </c>
    </row>
    <row r="30" spans="1:8" ht="19.5" customHeight="1" thickBot="1">
      <c r="A30" s="158" t="s">
        <v>151</v>
      </c>
      <c r="B30" s="65" t="s">
        <v>363</v>
      </c>
      <c r="C30" s="91" t="s">
        <v>168</v>
      </c>
      <c r="D30" s="91"/>
      <c r="E30" s="91"/>
      <c r="F30" s="91"/>
      <c r="G30" s="92">
        <f t="shared" si="3"/>
        <v>30000</v>
      </c>
      <c r="H30" s="92">
        <f t="shared" si="3"/>
        <v>30000</v>
      </c>
    </row>
    <row r="31" spans="1:8" ht="18.75" customHeight="1" thickBot="1">
      <c r="A31" s="158" t="s">
        <v>152</v>
      </c>
      <c r="B31" s="65" t="s">
        <v>363</v>
      </c>
      <c r="C31" s="91" t="s">
        <v>168</v>
      </c>
      <c r="D31" s="91" t="s">
        <v>163</v>
      </c>
      <c r="E31" s="91"/>
      <c r="F31" s="91"/>
      <c r="G31" s="92">
        <f t="shared" si="3"/>
        <v>30000</v>
      </c>
      <c r="H31" s="92">
        <f t="shared" si="3"/>
        <v>30000</v>
      </c>
    </row>
    <row r="32" spans="1:8" ht="36.75" customHeight="1" thickBot="1">
      <c r="A32" s="158" t="s">
        <v>148</v>
      </c>
      <c r="B32" s="65" t="s">
        <v>363</v>
      </c>
      <c r="C32" s="91" t="s">
        <v>168</v>
      </c>
      <c r="D32" s="91" t="s">
        <v>163</v>
      </c>
      <c r="E32" s="91" t="s">
        <v>311</v>
      </c>
      <c r="F32" s="91"/>
      <c r="G32" s="92">
        <f t="shared" si="3"/>
        <v>30000</v>
      </c>
      <c r="H32" s="92">
        <f t="shared" si="3"/>
        <v>30000</v>
      </c>
    </row>
    <row r="33" spans="1:8" ht="36.75" customHeight="1" thickBot="1">
      <c r="A33" s="158" t="s">
        <v>321</v>
      </c>
      <c r="B33" s="65" t="s">
        <v>363</v>
      </c>
      <c r="C33" s="91" t="s">
        <v>168</v>
      </c>
      <c r="D33" s="91" t="s">
        <v>163</v>
      </c>
      <c r="E33" s="91" t="s">
        <v>311</v>
      </c>
      <c r="F33" s="91" t="s">
        <v>204</v>
      </c>
      <c r="G33" s="92">
        <v>30000</v>
      </c>
      <c r="H33" s="92">
        <v>30000</v>
      </c>
    </row>
  </sheetData>
  <sheetProtection/>
  <mergeCells count="10">
    <mergeCell ref="G4:H4"/>
    <mergeCell ref="A3:H3"/>
    <mergeCell ref="A1:H1"/>
    <mergeCell ref="A5:A6"/>
    <mergeCell ref="B5:B6"/>
    <mergeCell ref="C5:C6"/>
    <mergeCell ref="D5:D6"/>
    <mergeCell ref="E5:E6"/>
    <mergeCell ref="F5:F6"/>
    <mergeCell ref="G2:H2"/>
  </mergeCells>
  <printOptions/>
  <pageMargins left="0.42" right="0.32" top="0.38" bottom="0.37" header="0.28" footer="0.3"/>
  <pageSetup fitToHeight="0" fitToWidth="1" horizontalDpi="600" verticalDpi="600" orientation="portrait" paperSize="9" scale="6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view="pageBreakPreview" zoomScaleSheetLayoutView="100" zoomScalePageLayoutView="0" workbookViewId="0" topLeftCell="A16">
      <selection activeCell="F21" sqref="F21"/>
    </sheetView>
  </sheetViews>
  <sheetFormatPr defaultColWidth="9.140625" defaultRowHeight="15"/>
  <cols>
    <col min="1" max="1" width="7.421875" style="0" customWidth="1"/>
    <col min="2" max="2" width="75.28125" style="0" customWidth="1"/>
    <col min="3" max="3" width="10.7109375" style="0" bestFit="1" customWidth="1"/>
    <col min="4" max="4" width="10.28125" style="0" customWidth="1"/>
  </cols>
  <sheetData>
    <row r="1" spans="1:4" ht="89.25" customHeight="1">
      <c r="A1" s="293" t="s">
        <v>462</v>
      </c>
      <c r="B1" s="293"/>
      <c r="C1" s="293"/>
      <c r="D1" s="293"/>
    </row>
    <row r="2" spans="1:4" ht="16.5" customHeight="1">
      <c r="A2" s="137"/>
      <c r="B2" s="293" t="s">
        <v>475</v>
      </c>
      <c r="C2" s="293"/>
      <c r="D2" s="293"/>
    </row>
    <row r="3" spans="1:3" ht="64.5" customHeight="1">
      <c r="A3" s="333" t="s">
        <v>453</v>
      </c>
      <c r="B3" s="334"/>
      <c r="C3" s="334"/>
    </row>
    <row r="4" ht="15.75" thickBot="1">
      <c r="C4" s="43" t="s">
        <v>196</v>
      </c>
    </row>
    <row r="5" spans="1:3" ht="46.5" customHeight="1" thickBot="1">
      <c r="A5" s="29" t="s">
        <v>15</v>
      </c>
      <c r="B5" s="30" t="s">
        <v>16</v>
      </c>
      <c r="C5" s="36" t="s">
        <v>366</v>
      </c>
    </row>
    <row r="6" spans="1:3" ht="19.5" customHeight="1" thickBot="1">
      <c r="A6" s="40" t="s">
        <v>17</v>
      </c>
      <c r="B6" s="25" t="s">
        <v>153</v>
      </c>
      <c r="C6" s="211">
        <f>C7</f>
        <v>54500</v>
      </c>
    </row>
    <row r="7" spans="1:3" ht="21" customHeight="1" thickBot="1">
      <c r="A7" s="41" t="s">
        <v>417</v>
      </c>
      <c r="B7" s="10" t="s">
        <v>154</v>
      </c>
      <c r="C7" s="212">
        <f>C8</f>
        <v>54500</v>
      </c>
    </row>
    <row r="8" spans="1:3" ht="50.25" customHeight="1" thickBot="1">
      <c r="A8" s="41"/>
      <c r="B8" s="158" t="s">
        <v>411</v>
      </c>
      <c r="C8" s="212">
        <f>C9</f>
        <v>54500</v>
      </c>
    </row>
    <row r="9" spans="1:3" ht="21" customHeight="1" thickBot="1">
      <c r="A9" s="41"/>
      <c r="B9" s="158" t="s">
        <v>412</v>
      </c>
      <c r="C9" s="212">
        <f>C12+C10+C11</f>
        <v>54500</v>
      </c>
    </row>
    <row r="10" spans="1:3" ht="21" customHeight="1" thickBot="1">
      <c r="A10" s="41"/>
      <c r="B10" s="158" t="s">
        <v>448</v>
      </c>
      <c r="C10" s="212">
        <v>14000</v>
      </c>
    </row>
    <row r="11" spans="1:3" ht="21" customHeight="1" thickBot="1">
      <c r="A11" s="41"/>
      <c r="B11" s="228" t="s">
        <v>449</v>
      </c>
      <c r="C11" s="212">
        <v>40000</v>
      </c>
    </row>
    <row r="12" spans="1:3" ht="21" customHeight="1" thickBot="1">
      <c r="A12" s="41"/>
      <c r="B12" s="158" t="s">
        <v>413</v>
      </c>
      <c r="C12" s="212">
        <v>500</v>
      </c>
    </row>
    <row r="13" spans="1:3" ht="16.5" thickBot="1">
      <c r="A13" s="40"/>
      <c r="B13" s="25" t="s">
        <v>19</v>
      </c>
      <c r="C13" s="211">
        <f>C6</f>
        <v>54500</v>
      </c>
    </row>
    <row r="14" spans="1:3" ht="15.75">
      <c r="A14" s="46"/>
      <c r="B14" s="46"/>
      <c r="C14" s="220"/>
    </row>
    <row r="15" spans="1:3" ht="15.75">
      <c r="A15" s="46"/>
      <c r="B15" s="46"/>
      <c r="C15" s="220"/>
    </row>
    <row r="16" spans="1:4" ht="90.75" customHeight="1">
      <c r="A16" s="293" t="s">
        <v>463</v>
      </c>
      <c r="B16" s="294"/>
      <c r="C16" s="294"/>
      <c r="D16" s="294"/>
    </row>
    <row r="17" spans="1:4" ht="14.25" customHeight="1">
      <c r="A17" s="137"/>
      <c r="B17" s="294" t="s">
        <v>476</v>
      </c>
      <c r="C17" s="294"/>
      <c r="D17" s="294"/>
    </row>
    <row r="18" spans="1:4" ht="60" customHeight="1">
      <c r="A18" s="333" t="s">
        <v>451</v>
      </c>
      <c r="B18" s="334"/>
      <c r="C18" s="334"/>
      <c r="D18" s="334"/>
    </row>
    <row r="19" ht="15.75" thickBot="1">
      <c r="D19" s="43" t="s">
        <v>196</v>
      </c>
    </row>
    <row r="20" spans="1:4" ht="32.25" thickBot="1">
      <c r="A20" s="29" t="s">
        <v>15</v>
      </c>
      <c r="B20" s="30" t="s">
        <v>16</v>
      </c>
      <c r="C20" s="36" t="s">
        <v>426</v>
      </c>
      <c r="D20" s="36" t="s">
        <v>452</v>
      </c>
    </row>
    <row r="21" spans="1:4" ht="16.5" thickBot="1">
      <c r="A21" s="40" t="s">
        <v>17</v>
      </c>
      <c r="B21" s="25" t="s">
        <v>153</v>
      </c>
      <c r="C21" s="28">
        <f>C22</f>
        <v>40000</v>
      </c>
      <c r="D21" s="28">
        <f>D22</f>
        <v>40000</v>
      </c>
    </row>
    <row r="22" spans="1:4" ht="16.5" thickBot="1">
      <c r="A22" s="40" t="s">
        <v>18</v>
      </c>
      <c r="B22" s="10" t="s">
        <v>154</v>
      </c>
      <c r="C22" s="12">
        <f>C25</f>
        <v>40000</v>
      </c>
      <c r="D22" s="12">
        <f>D25</f>
        <v>40000</v>
      </c>
    </row>
    <row r="23" spans="1:4" ht="48" thickBot="1">
      <c r="A23" s="40"/>
      <c r="B23" s="158" t="s">
        <v>411</v>
      </c>
      <c r="C23" s="212">
        <f>C24</f>
        <v>40000</v>
      </c>
      <c r="D23" s="212">
        <f>D24</f>
        <v>40000</v>
      </c>
    </row>
    <row r="24" spans="1:4" ht="19.5" customHeight="1" thickBot="1">
      <c r="A24" s="40"/>
      <c r="B24" s="158" t="s">
        <v>412</v>
      </c>
      <c r="C24" s="212">
        <f>C25</f>
        <v>40000</v>
      </c>
      <c r="D24" s="212">
        <f>D25</f>
        <v>40000</v>
      </c>
    </row>
    <row r="25" spans="1:4" ht="16.5" thickBot="1">
      <c r="A25" s="40"/>
      <c r="B25" s="228" t="s">
        <v>449</v>
      </c>
      <c r="C25" s="212">
        <v>40000</v>
      </c>
      <c r="D25" s="212">
        <v>40000</v>
      </c>
    </row>
    <row r="26" spans="1:4" ht="16.5" thickBot="1">
      <c r="A26" s="40"/>
      <c r="B26" s="25" t="s">
        <v>19</v>
      </c>
      <c r="C26" s="28">
        <f>C21</f>
        <v>40000</v>
      </c>
      <c r="D26" s="28">
        <f>D21</f>
        <v>40000</v>
      </c>
    </row>
  </sheetData>
  <sheetProtection/>
  <mergeCells count="6">
    <mergeCell ref="A3:C3"/>
    <mergeCell ref="A18:D18"/>
    <mergeCell ref="A16:D16"/>
    <mergeCell ref="A1:D1"/>
    <mergeCell ref="B2:D2"/>
    <mergeCell ref="B17:D17"/>
  </mergeCells>
  <printOptions/>
  <pageMargins left="0.4" right="0.52" top="0.46" bottom="0.39" header="0.32" footer="0.3"/>
  <pageSetup fitToHeight="0" fitToWidth="1" horizontalDpi="600" verticalDpi="600" orientation="portrait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B9"/>
  <sheetViews>
    <sheetView view="pageBreakPreview" zoomScaleSheetLayoutView="100" zoomScalePageLayoutView="0" workbookViewId="0" topLeftCell="A4">
      <selection activeCell="A4" sqref="A4:B4"/>
    </sheetView>
  </sheetViews>
  <sheetFormatPr defaultColWidth="9.140625" defaultRowHeight="15"/>
  <cols>
    <col min="1" max="1" width="37.421875" style="0" customWidth="1"/>
    <col min="2" max="2" width="47.8515625" style="0" customWidth="1"/>
  </cols>
  <sheetData>
    <row r="2" spans="1:2" ht="105" customHeight="1">
      <c r="A2" s="293" t="s">
        <v>567</v>
      </c>
      <c r="B2" s="294"/>
    </row>
    <row r="3" spans="1:2" ht="21.75" customHeight="1">
      <c r="A3" s="293" t="s">
        <v>558</v>
      </c>
      <c r="B3" s="294"/>
    </row>
    <row r="4" spans="1:2" ht="79.5" customHeight="1">
      <c r="A4" s="345" t="s">
        <v>541</v>
      </c>
      <c r="B4" s="346"/>
    </row>
    <row r="5" ht="15.75" thickBot="1"/>
    <row r="6" spans="1:2" ht="34.5" customHeight="1" thickBot="1">
      <c r="A6" s="47" t="s">
        <v>93</v>
      </c>
      <c r="B6" s="36" t="s">
        <v>135</v>
      </c>
    </row>
    <row r="7" spans="1:2" ht="50.25" customHeight="1" thickBot="1">
      <c r="A7" s="48" t="s">
        <v>20</v>
      </c>
      <c r="B7" s="10" t="s">
        <v>21</v>
      </c>
    </row>
    <row r="8" spans="1:2" ht="23.25" customHeight="1" thickBot="1">
      <c r="A8" s="48" t="s">
        <v>128</v>
      </c>
      <c r="B8" s="10" t="s">
        <v>22</v>
      </c>
    </row>
    <row r="9" spans="1:2" ht="48.75" customHeight="1" thickBot="1">
      <c r="A9" s="48" t="s">
        <v>28</v>
      </c>
      <c r="B9" s="10" t="s">
        <v>23</v>
      </c>
    </row>
  </sheetData>
  <sheetProtection/>
  <mergeCells count="3">
    <mergeCell ref="A4:B4"/>
    <mergeCell ref="A2:B2"/>
    <mergeCell ref="A3:B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view="pageBreakPreview" zoomScaleSheetLayoutView="100" zoomScalePageLayoutView="0" workbookViewId="0" topLeftCell="A1">
      <selection activeCell="C27" sqref="C27"/>
    </sheetView>
  </sheetViews>
  <sheetFormatPr defaultColWidth="9.140625" defaultRowHeight="15"/>
  <cols>
    <col min="1" max="1" width="34.7109375" style="0" customWidth="1"/>
    <col min="2" max="2" width="38.8515625" style="0" customWidth="1"/>
    <col min="3" max="3" width="20.28125" style="1" customWidth="1"/>
  </cols>
  <sheetData>
    <row r="1" spans="1:5" ht="87.75" customHeight="1">
      <c r="A1" s="286" t="s">
        <v>479</v>
      </c>
      <c r="B1" s="287"/>
      <c r="C1" s="287"/>
      <c r="E1" s="2"/>
    </row>
    <row r="2" spans="1:5" ht="14.25" customHeight="1">
      <c r="A2" s="135"/>
      <c r="B2" s="136"/>
      <c r="C2" s="136" t="s">
        <v>502</v>
      </c>
      <c r="E2" s="2"/>
    </row>
    <row r="3" spans="1:3" ht="32.25" customHeight="1">
      <c r="A3" s="292" t="s">
        <v>480</v>
      </c>
      <c r="B3" s="292"/>
      <c r="C3" s="292"/>
    </row>
    <row r="4" ht="15.75" thickBot="1">
      <c r="C4" s="1" t="s">
        <v>196</v>
      </c>
    </row>
    <row r="5" spans="1:3" ht="15.75" customHeight="1">
      <c r="A5" s="288" t="s">
        <v>38</v>
      </c>
      <c r="B5" s="288" t="s">
        <v>39</v>
      </c>
      <c r="C5" s="11" t="s">
        <v>40</v>
      </c>
    </row>
    <row r="6" spans="1:3" ht="17.25" customHeight="1" thickBot="1">
      <c r="A6" s="289"/>
      <c r="B6" s="289"/>
      <c r="C6" s="9" t="s">
        <v>419</v>
      </c>
    </row>
    <row r="7" spans="1:3" ht="47.25" customHeight="1" thickBot="1">
      <c r="A7" s="5" t="s">
        <v>481</v>
      </c>
      <c r="B7" s="6" t="s">
        <v>42</v>
      </c>
      <c r="C7" s="7" t="s">
        <v>37</v>
      </c>
    </row>
    <row r="8" spans="1:3" ht="43.5" customHeight="1" thickBot="1">
      <c r="A8" s="5" t="s">
        <v>482</v>
      </c>
      <c r="B8" s="6" t="s">
        <v>44</v>
      </c>
      <c r="C8" s="7" t="s">
        <v>37</v>
      </c>
    </row>
    <row r="9" spans="1:3" ht="49.5" customHeight="1" thickBot="1">
      <c r="A9" s="5" t="s">
        <v>483</v>
      </c>
      <c r="B9" s="6" t="s">
        <v>46</v>
      </c>
      <c r="C9" s="7" t="s">
        <v>37</v>
      </c>
    </row>
    <row r="10" spans="1:3" ht="48" customHeight="1" thickBot="1">
      <c r="A10" s="8" t="s">
        <v>484</v>
      </c>
      <c r="B10" s="4" t="s">
        <v>48</v>
      </c>
      <c r="C10" s="9" t="s">
        <v>37</v>
      </c>
    </row>
    <row r="11" spans="1:3" ht="60.75" customHeight="1" thickBot="1">
      <c r="A11" s="5" t="s">
        <v>485</v>
      </c>
      <c r="B11" s="6" t="s">
        <v>50</v>
      </c>
      <c r="C11" s="7" t="s">
        <v>37</v>
      </c>
    </row>
    <row r="12" spans="1:3" ht="63.75" customHeight="1" thickBot="1">
      <c r="A12" s="8" t="s">
        <v>486</v>
      </c>
      <c r="B12" s="4" t="s">
        <v>52</v>
      </c>
      <c r="C12" s="9" t="s">
        <v>37</v>
      </c>
    </row>
    <row r="13" spans="1:3" ht="47.25" customHeight="1" thickBot="1">
      <c r="A13" s="5" t="s">
        <v>487</v>
      </c>
      <c r="B13" s="6" t="s">
        <v>54</v>
      </c>
      <c r="C13" s="7" t="s">
        <v>37</v>
      </c>
    </row>
    <row r="14" spans="1:3" ht="65.25" customHeight="1" thickBot="1">
      <c r="A14" s="5" t="s">
        <v>488</v>
      </c>
      <c r="B14" s="6" t="s">
        <v>56</v>
      </c>
      <c r="C14" s="7" t="s">
        <v>37</v>
      </c>
    </row>
    <row r="15" spans="1:3" ht="75.75" thickBot="1">
      <c r="A15" s="8" t="s">
        <v>489</v>
      </c>
      <c r="B15" s="4" t="s">
        <v>58</v>
      </c>
      <c r="C15" s="9" t="s">
        <v>37</v>
      </c>
    </row>
    <row r="16" spans="1:3" ht="72" thickBot="1">
      <c r="A16" s="5" t="s">
        <v>490</v>
      </c>
      <c r="B16" s="6" t="s">
        <v>60</v>
      </c>
      <c r="C16" s="9" t="s">
        <v>37</v>
      </c>
    </row>
    <row r="17" spans="1:3" ht="64.5" customHeight="1" thickBot="1">
      <c r="A17" s="8" t="s">
        <v>491</v>
      </c>
      <c r="B17" s="4" t="s">
        <v>62</v>
      </c>
      <c r="C17" s="9" t="s">
        <v>37</v>
      </c>
    </row>
    <row r="18" spans="1:3" ht="33" customHeight="1" thickBot="1">
      <c r="A18" s="5" t="s">
        <v>492</v>
      </c>
      <c r="B18" s="6" t="s">
        <v>64</v>
      </c>
      <c r="C18" s="142">
        <f>C19+C23</f>
        <v>115545</v>
      </c>
    </row>
    <row r="19" spans="1:3" ht="31.5" customHeight="1" thickBot="1">
      <c r="A19" s="5" t="s">
        <v>493</v>
      </c>
      <c r="B19" s="6" t="s">
        <v>66</v>
      </c>
      <c r="C19" s="142">
        <f>C20</f>
        <v>-13132156</v>
      </c>
    </row>
    <row r="20" spans="1:3" ht="32.25" customHeight="1" thickBot="1">
      <c r="A20" s="8" t="s">
        <v>494</v>
      </c>
      <c r="B20" s="4" t="s">
        <v>68</v>
      </c>
      <c r="C20" s="143">
        <f>C21</f>
        <v>-13132156</v>
      </c>
    </row>
    <row r="21" spans="1:3" ht="33" customHeight="1" thickBot="1">
      <c r="A21" s="8" t="s">
        <v>495</v>
      </c>
      <c r="B21" s="4" t="s">
        <v>70</v>
      </c>
      <c r="C21" s="143">
        <f>C22</f>
        <v>-13132156</v>
      </c>
    </row>
    <row r="22" spans="1:3" ht="39" customHeight="1" thickBot="1">
      <c r="A22" s="8" t="s">
        <v>497</v>
      </c>
      <c r="B22" s="4" t="s">
        <v>72</v>
      </c>
      <c r="C22" s="143">
        <v>-13132156</v>
      </c>
    </row>
    <row r="23" spans="1:3" ht="33" customHeight="1" thickBot="1">
      <c r="A23" s="5" t="s">
        <v>496</v>
      </c>
      <c r="B23" s="6" t="s">
        <v>74</v>
      </c>
      <c r="C23" s="142">
        <f>C24</f>
        <v>13247701</v>
      </c>
    </row>
    <row r="24" spans="1:3" ht="36" customHeight="1" thickBot="1">
      <c r="A24" s="8" t="s">
        <v>498</v>
      </c>
      <c r="B24" s="4" t="s">
        <v>76</v>
      </c>
      <c r="C24" s="143">
        <f>C25</f>
        <v>13247701</v>
      </c>
    </row>
    <row r="25" spans="1:3" ht="33.75" customHeight="1" thickBot="1">
      <c r="A25" s="8" t="s">
        <v>499</v>
      </c>
      <c r="B25" s="4" t="s">
        <v>78</v>
      </c>
      <c r="C25" s="143">
        <f>C26</f>
        <v>13247701</v>
      </c>
    </row>
    <row r="26" spans="1:3" ht="34.5" customHeight="1" thickBot="1">
      <c r="A26" s="8" t="s">
        <v>500</v>
      </c>
      <c r="B26" s="4" t="s">
        <v>80</v>
      </c>
      <c r="C26" s="143">
        <v>13247701</v>
      </c>
    </row>
    <row r="27" spans="1:3" ht="21.75" customHeight="1" thickBot="1">
      <c r="A27" s="290" t="s">
        <v>81</v>
      </c>
      <c r="B27" s="291"/>
      <c r="C27" s="142">
        <f>C18</f>
        <v>115545</v>
      </c>
    </row>
  </sheetData>
  <sheetProtection/>
  <mergeCells count="5">
    <mergeCell ref="A1:C1"/>
    <mergeCell ref="A5:A6"/>
    <mergeCell ref="B5:B6"/>
    <mergeCell ref="A27:B27"/>
    <mergeCell ref="A3:C3"/>
  </mergeCells>
  <printOptions/>
  <pageMargins left="0.7" right="0.7" top="0.36" bottom="0.41" header="0.3" footer="0.3"/>
  <pageSetup fitToHeight="0" fitToWidth="1"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view="pageBreakPreview" zoomScaleSheetLayoutView="100" zoomScalePageLayoutView="0" workbookViewId="0" topLeftCell="A19">
      <selection activeCell="D23" sqref="D23"/>
    </sheetView>
  </sheetViews>
  <sheetFormatPr defaultColWidth="9.140625" defaultRowHeight="15"/>
  <cols>
    <col min="1" max="1" width="34.7109375" style="0" customWidth="1"/>
    <col min="2" max="2" width="38.8515625" style="0" customWidth="1"/>
    <col min="3" max="3" width="22.140625" style="0" customWidth="1"/>
    <col min="4" max="4" width="20.28125" style="1" customWidth="1"/>
  </cols>
  <sheetData>
    <row r="1" spans="1:6" ht="87.75" customHeight="1">
      <c r="A1" s="286" t="s">
        <v>501</v>
      </c>
      <c r="B1" s="287"/>
      <c r="C1" s="287"/>
      <c r="D1" s="287"/>
      <c r="F1" s="2"/>
    </row>
    <row r="2" spans="1:6" ht="14.25" customHeight="1">
      <c r="A2" s="135"/>
      <c r="B2" s="136"/>
      <c r="C2" s="136"/>
      <c r="D2" s="136" t="s">
        <v>502</v>
      </c>
      <c r="F2" s="2"/>
    </row>
    <row r="3" spans="1:4" ht="32.25" customHeight="1">
      <c r="A3" s="292" t="s">
        <v>504</v>
      </c>
      <c r="B3" s="292"/>
      <c r="C3" s="292"/>
      <c r="D3" s="292"/>
    </row>
    <row r="4" ht="15.75" thickBot="1">
      <c r="D4" s="1" t="s">
        <v>196</v>
      </c>
    </row>
    <row r="5" spans="1:4" ht="15.75" customHeight="1">
      <c r="A5" s="288" t="s">
        <v>38</v>
      </c>
      <c r="B5" s="288" t="s">
        <v>39</v>
      </c>
      <c r="C5" s="11" t="s">
        <v>40</v>
      </c>
      <c r="D5" s="11" t="s">
        <v>40</v>
      </c>
    </row>
    <row r="6" spans="1:4" ht="17.25" customHeight="1" thickBot="1">
      <c r="A6" s="289"/>
      <c r="B6" s="289"/>
      <c r="C6" s="9" t="s">
        <v>440</v>
      </c>
      <c r="D6" s="9" t="s">
        <v>503</v>
      </c>
    </row>
    <row r="7" spans="1:4" ht="47.25" customHeight="1" thickBot="1">
      <c r="A7" s="5" t="s">
        <v>41</v>
      </c>
      <c r="B7" s="6" t="s">
        <v>42</v>
      </c>
      <c r="C7" s="7" t="s">
        <v>37</v>
      </c>
      <c r="D7" s="7" t="s">
        <v>37</v>
      </c>
    </row>
    <row r="8" spans="1:4" ht="43.5" customHeight="1" thickBot="1">
      <c r="A8" s="5" t="s">
        <v>43</v>
      </c>
      <c r="B8" s="6" t="s">
        <v>44</v>
      </c>
      <c r="C8" s="7" t="s">
        <v>37</v>
      </c>
      <c r="D8" s="7" t="s">
        <v>37</v>
      </c>
    </row>
    <row r="9" spans="1:4" ht="49.5" customHeight="1" thickBot="1">
      <c r="A9" s="5" t="s">
        <v>45</v>
      </c>
      <c r="B9" s="6" t="s">
        <v>46</v>
      </c>
      <c r="C9" s="7" t="s">
        <v>37</v>
      </c>
      <c r="D9" s="7" t="s">
        <v>37</v>
      </c>
    </row>
    <row r="10" spans="1:4" ht="48" customHeight="1" thickBot="1">
      <c r="A10" s="8" t="s">
        <v>47</v>
      </c>
      <c r="B10" s="4" t="s">
        <v>48</v>
      </c>
      <c r="C10" s="9" t="s">
        <v>37</v>
      </c>
      <c r="D10" s="9" t="s">
        <v>37</v>
      </c>
    </row>
    <row r="11" spans="1:4" ht="60.75" customHeight="1" thickBot="1">
      <c r="A11" s="5" t="s">
        <v>49</v>
      </c>
      <c r="B11" s="6" t="s">
        <v>50</v>
      </c>
      <c r="C11" s="7" t="s">
        <v>37</v>
      </c>
      <c r="D11" s="7" t="s">
        <v>37</v>
      </c>
    </row>
    <row r="12" spans="1:4" ht="63.75" customHeight="1" thickBot="1">
      <c r="A12" s="8" t="s">
        <v>51</v>
      </c>
      <c r="B12" s="4" t="s">
        <v>52</v>
      </c>
      <c r="C12" s="9" t="s">
        <v>37</v>
      </c>
      <c r="D12" s="9" t="s">
        <v>37</v>
      </c>
    </row>
    <row r="13" spans="1:4" ht="47.25" customHeight="1" thickBot="1">
      <c r="A13" s="5" t="s">
        <v>53</v>
      </c>
      <c r="B13" s="6" t="s">
        <v>54</v>
      </c>
      <c r="C13" s="7" t="s">
        <v>37</v>
      </c>
      <c r="D13" s="7" t="s">
        <v>37</v>
      </c>
    </row>
    <row r="14" spans="1:4" ht="65.25" customHeight="1" thickBot="1">
      <c r="A14" s="5" t="s">
        <v>55</v>
      </c>
      <c r="B14" s="6" t="s">
        <v>56</v>
      </c>
      <c r="C14" s="7" t="s">
        <v>37</v>
      </c>
      <c r="D14" s="7" t="s">
        <v>37</v>
      </c>
    </row>
    <row r="15" spans="1:4" ht="75.75" thickBot="1">
      <c r="A15" s="8" t="s">
        <v>57</v>
      </c>
      <c r="B15" s="4" t="s">
        <v>58</v>
      </c>
      <c r="C15" s="9" t="s">
        <v>37</v>
      </c>
      <c r="D15" s="9" t="s">
        <v>37</v>
      </c>
    </row>
    <row r="16" spans="1:4" ht="72" thickBot="1">
      <c r="A16" s="5" t="s">
        <v>59</v>
      </c>
      <c r="B16" s="6" t="s">
        <v>60</v>
      </c>
      <c r="C16" s="9" t="s">
        <v>37</v>
      </c>
      <c r="D16" s="9" t="s">
        <v>37</v>
      </c>
    </row>
    <row r="17" spans="1:4" ht="64.5" customHeight="1" thickBot="1">
      <c r="A17" s="8" t="s">
        <v>61</v>
      </c>
      <c r="B17" s="4" t="s">
        <v>62</v>
      </c>
      <c r="C17" s="9" t="s">
        <v>37</v>
      </c>
      <c r="D17" s="9" t="s">
        <v>37</v>
      </c>
    </row>
    <row r="18" spans="1:4" ht="33" customHeight="1" thickBot="1">
      <c r="A18" s="5" t="s">
        <v>63</v>
      </c>
      <c r="B18" s="6" t="s">
        <v>64</v>
      </c>
      <c r="C18" s="142">
        <f>C19+C23</f>
        <v>117920</v>
      </c>
      <c r="D18" s="142">
        <f>D19+D23</f>
        <v>123165</v>
      </c>
    </row>
    <row r="19" spans="1:4" ht="31.5" customHeight="1" thickBot="1">
      <c r="A19" s="5" t="s">
        <v>65</v>
      </c>
      <c r="B19" s="6" t="s">
        <v>66</v>
      </c>
      <c r="C19" s="142">
        <f aca="true" t="shared" si="0" ref="C19:D21">C20</f>
        <v>-13384129</v>
      </c>
      <c r="D19" s="142">
        <f t="shared" si="0"/>
        <v>-28889300</v>
      </c>
    </row>
    <row r="20" spans="1:4" ht="32.25" customHeight="1" thickBot="1">
      <c r="A20" s="8" t="s">
        <v>67</v>
      </c>
      <c r="B20" s="4" t="s">
        <v>68</v>
      </c>
      <c r="C20" s="143">
        <f t="shared" si="0"/>
        <v>-13384129</v>
      </c>
      <c r="D20" s="143">
        <f t="shared" si="0"/>
        <v>-28889300</v>
      </c>
    </row>
    <row r="21" spans="1:4" ht="33" customHeight="1" thickBot="1">
      <c r="A21" s="8" t="s">
        <v>69</v>
      </c>
      <c r="B21" s="4" t="s">
        <v>70</v>
      </c>
      <c r="C21" s="143">
        <f t="shared" si="0"/>
        <v>-13384129</v>
      </c>
      <c r="D21" s="143">
        <f t="shared" si="0"/>
        <v>-28889300</v>
      </c>
    </row>
    <row r="22" spans="1:4" ht="39" customHeight="1" thickBot="1">
      <c r="A22" s="8" t="s">
        <v>71</v>
      </c>
      <c r="B22" s="4" t="s">
        <v>72</v>
      </c>
      <c r="C22" s="143">
        <v>-13384129</v>
      </c>
      <c r="D22" s="143">
        <v>-28889300</v>
      </c>
    </row>
    <row r="23" spans="1:4" ht="33" customHeight="1" thickBot="1">
      <c r="A23" s="5" t="s">
        <v>73</v>
      </c>
      <c r="B23" s="6" t="s">
        <v>74</v>
      </c>
      <c r="C23" s="142">
        <f aca="true" t="shared" si="1" ref="C23:D25">C24</f>
        <v>13502049</v>
      </c>
      <c r="D23" s="142">
        <f t="shared" si="1"/>
        <v>29012465</v>
      </c>
    </row>
    <row r="24" spans="1:4" ht="36" customHeight="1" thickBot="1">
      <c r="A24" s="8" t="s">
        <v>75</v>
      </c>
      <c r="B24" s="4" t="s">
        <v>76</v>
      </c>
      <c r="C24" s="143">
        <f t="shared" si="1"/>
        <v>13502049</v>
      </c>
      <c r="D24" s="143">
        <f t="shared" si="1"/>
        <v>29012465</v>
      </c>
    </row>
    <row r="25" spans="1:4" ht="33.75" customHeight="1" thickBot="1">
      <c r="A25" s="8" t="s">
        <v>77</v>
      </c>
      <c r="B25" s="4" t="s">
        <v>78</v>
      </c>
      <c r="C25" s="143">
        <f t="shared" si="1"/>
        <v>13502049</v>
      </c>
      <c r="D25" s="143">
        <f t="shared" si="1"/>
        <v>29012465</v>
      </c>
    </row>
    <row r="26" spans="1:4" ht="34.5" customHeight="1" thickBot="1">
      <c r="A26" s="8" t="s">
        <v>79</v>
      </c>
      <c r="B26" s="4" t="s">
        <v>80</v>
      </c>
      <c r="C26" s="143">
        <v>13502049</v>
      </c>
      <c r="D26" s="143">
        <v>29012465</v>
      </c>
    </row>
    <row r="27" spans="1:4" ht="21.75" customHeight="1" thickBot="1">
      <c r="A27" s="290" t="s">
        <v>81</v>
      </c>
      <c r="B27" s="291"/>
      <c r="C27" s="142">
        <f>C18</f>
        <v>117920</v>
      </c>
      <c r="D27" s="142">
        <f>D18</f>
        <v>123165</v>
      </c>
    </row>
  </sheetData>
  <sheetProtection/>
  <mergeCells count="5">
    <mergeCell ref="A1:D1"/>
    <mergeCell ref="A3:D3"/>
    <mergeCell ref="A5:A6"/>
    <mergeCell ref="B5:B6"/>
    <mergeCell ref="A27:B27"/>
  </mergeCells>
  <printOptions/>
  <pageMargins left="0.7" right="0.7" top="0.36" bottom="0.41" header="0.3" footer="0.3"/>
  <pageSetup fitToHeight="0" fitToWidth="1"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tabSelected="1" view="pageBreakPreview" zoomScaleSheetLayoutView="100" zoomScalePageLayoutView="0" workbookViewId="0" topLeftCell="A34">
      <selection activeCell="B35" sqref="B35"/>
    </sheetView>
  </sheetViews>
  <sheetFormatPr defaultColWidth="9.140625" defaultRowHeight="15"/>
  <cols>
    <col min="1" max="1" width="12.7109375" style="21" customWidth="1"/>
    <col min="2" max="2" width="25.7109375" style="0" customWidth="1"/>
    <col min="3" max="3" width="87.421875" style="0" customWidth="1"/>
  </cols>
  <sheetData>
    <row r="1" spans="1:3" ht="92.25" customHeight="1">
      <c r="A1" s="293" t="s">
        <v>505</v>
      </c>
      <c r="B1" s="294"/>
      <c r="C1" s="294"/>
    </row>
    <row r="2" spans="1:3" ht="18" customHeight="1">
      <c r="A2" s="137"/>
      <c r="B2" s="138"/>
      <c r="C2" s="138" t="s">
        <v>502</v>
      </c>
    </row>
    <row r="3" spans="1:3" ht="15.75">
      <c r="A3" s="301" t="s">
        <v>94</v>
      </c>
      <c r="B3" s="301"/>
      <c r="C3" s="301"/>
    </row>
    <row r="4" spans="1:3" ht="57.75" customHeight="1">
      <c r="A4" s="292" t="s">
        <v>506</v>
      </c>
      <c r="B4" s="307"/>
      <c r="C4" s="307"/>
    </row>
    <row r="5" spans="1:3" ht="16.5" thickBot="1">
      <c r="A5" s="306" t="s">
        <v>201</v>
      </c>
      <c r="B5" s="306"/>
      <c r="C5" s="306"/>
    </row>
    <row r="6" spans="1:3" ht="15.75" thickBot="1">
      <c r="A6" s="19"/>
      <c r="B6" s="16"/>
      <c r="C6" s="16"/>
    </row>
    <row r="7" spans="1:3" ht="36" customHeight="1">
      <c r="A7" s="304" t="s">
        <v>93</v>
      </c>
      <c r="B7" s="305"/>
      <c r="C7" s="298" t="s">
        <v>203</v>
      </c>
    </row>
    <row r="8" spans="1:3" ht="15.75" customHeight="1">
      <c r="A8" s="22" t="s">
        <v>82</v>
      </c>
      <c r="B8" s="295" t="s">
        <v>202</v>
      </c>
      <c r="C8" s="299"/>
    </row>
    <row r="9" spans="1:3" ht="15.75" customHeight="1">
      <c r="A9" s="23" t="s">
        <v>83</v>
      </c>
      <c r="B9" s="296"/>
      <c r="C9" s="299"/>
    </row>
    <row r="10" spans="1:3" ht="16.5" thickBot="1">
      <c r="A10" s="24" t="s">
        <v>84</v>
      </c>
      <c r="B10" s="297"/>
      <c r="C10" s="300"/>
    </row>
    <row r="11" spans="1:3" ht="36" customHeight="1" thickBot="1">
      <c r="A11" s="20" t="s">
        <v>204</v>
      </c>
      <c r="B11" s="302" t="s">
        <v>205</v>
      </c>
      <c r="C11" s="303"/>
    </row>
    <row r="12" spans="1:3" ht="67.5" customHeight="1" thickBot="1">
      <c r="A12" s="131" t="s">
        <v>204</v>
      </c>
      <c r="B12" s="132" t="s">
        <v>258</v>
      </c>
      <c r="C12" s="132" t="s">
        <v>206</v>
      </c>
    </row>
    <row r="13" spans="1:6" ht="50.25" customHeight="1" thickBot="1">
      <c r="A13" s="267" t="s">
        <v>204</v>
      </c>
      <c r="B13" s="79" t="s">
        <v>85</v>
      </c>
      <c r="C13" s="79" t="s">
        <v>207</v>
      </c>
      <c r="F13" s="18"/>
    </row>
    <row r="14" spans="1:6" ht="36" customHeight="1" thickBot="1">
      <c r="A14" s="267" t="s">
        <v>204</v>
      </c>
      <c r="B14" s="79" t="s">
        <v>464</v>
      </c>
      <c r="C14" s="79" t="s">
        <v>465</v>
      </c>
      <c r="F14" s="18"/>
    </row>
    <row r="15" spans="1:6" ht="36" customHeight="1" thickBot="1">
      <c r="A15" s="267" t="s">
        <v>204</v>
      </c>
      <c r="B15" s="78" t="s">
        <v>273</v>
      </c>
      <c r="C15" s="79" t="s">
        <v>208</v>
      </c>
      <c r="F15" s="18"/>
    </row>
    <row r="16" spans="1:3" ht="18.75" customHeight="1" thickBot="1">
      <c r="A16" s="267" t="s">
        <v>204</v>
      </c>
      <c r="B16" s="79" t="s">
        <v>86</v>
      </c>
      <c r="C16" s="79" t="s">
        <v>209</v>
      </c>
    </row>
    <row r="17" spans="1:3" ht="68.25" customHeight="1" thickBot="1">
      <c r="A17" s="267" t="s">
        <v>204</v>
      </c>
      <c r="B17" s="79" t="s">
        <v>87</v>
      </c>
      <c r="C17" s="79" t="s">
        <v>210</v>
      </c>
    </row>
    <row r="18" spans="1:3" ht="66" customHeight="1" thickBot="1">
      <c r="A18" s="267" t="s">
        <v>204</v>
      </c>
      <c r="B18" s="79" t="s">
        <v>88</v>
      </c>
      <c r="C18" s="79" t="s">
        <v>211</v>
      </c>
    </row>
    <row r="19" spans="1:3" ht="67.5" customHeight="1" thickBot="1">
      <c r="A19" s="267" t="s">
        <v>204</v>
      </c>
      <c r="B19" s="79" t="s">
        <v>89</v>
      </c>
      <c r="C19" s="79" t="s">
        <v>212</v>
      </c>
    </row>
    <row r="20" spans="1:3" ht="68.25" customHeight="1" thickBot="1">
      <c r="A20" s="267" t="s">
        <v>204</v>
      </c>
      <c r="B20" s="79" t="s">
        <v>90</v>
      </c>
      <c r="C20" s="79" t="s">
        <v>213</v>
      </c>
    </row>
    <row r="21" spans="1:3" ht="34.5" customHeight="1" thickBot="1">
      <c r="A21" s="267" t="s">
        <v>204</v>
      </c>
      <c r="B21" s="79" t="s">
        <v>446</v>
      </c>
      <c r="C21" s="79" t="s">
        <v>447</v>
      </c>
    </row>
    <row r="22" spans="1:3" ht="66.75" customHeight="1" thickBot="1">
      <c r="A22" s="267" t="s">
        <v>204</v>
      </c>
      <c r="B22" s="79" t="s">
        <v>469</v>
      </c>
      <c r="C22" s="79" t="s">
        <v>471</v>
      </c>
    </row>
    <row r="23" spans="1:3" ht="21.75" customHeight="1" thickBot="1">
      <c r="A23" s="267" t="s">
        <v>204</v>
      </c>
      <c r="B23" s="79" t="s">
        <v>91</v>
      </c>
      <c r="C23" s="79" t="s">
        <v>214</v>
      </c>
    </row>
    <row r="24" spans="1:3" ht="20.25" customHeight="1" thickBot="1">
      <c r="A24" s="267" t="s">
        <v>204</v>
      </c>
      <c r="B24" s="79" t="s">
        <v>92</v>
      </c>
      <c r="C24" s="79" t="s">
        <v>215</v>
      </c>
    </row>
    <row r="25" spans="1:3" ht="36" customHeight="1" thickBot="1">
      <c r="A25" s="267" t="s">
        <v>204</v>
      </c>
      <c r="B25" s="79" t="s">
        <v>418</v>
      </c>
      <c r="C25" s="79" t="s">
        <v>134</v>
      </c>
    </row>
    <row r="26" spans="1:3" ht="38.25" customHeight="1" thickBot="1">
      <c r="A26" s="267" t="s">
        <v>204</v>
      </c>
      <c r="B26" s="79" t="s">
        <v>390</v>
      </c>
      <c r="C26" s="79" t="s">
        <v>391</v>
      </c>
    </row>
    <row r="27" spans="1:3" ht="23.25" customHeight="1" thickBot="1">
      <c r="A27" s="267" t="s">
        <v>204</v>
      </c>
      <c r="B27" s="79" t="s">
        <v>456</v>
      </c>
      <c r="C27" s="79" t="s">
        <v>457</v>
      </c>
    </row>
    <row r="28" spans="1:3" ht="19.5" customHeight="1" thickBot="1">
      <c r="A28" s="267" t="s">
        <v>204</v>
      </c>
      <c r="B28" s="79" t="s">
        <v>328</v>
      </c>
      <c r="C28" s="79" t="s">
        <v>216</v>
      </c>
    </row>
    <row r="29" spans="1:3" ht="34.5" customHeight="1" thickBot="1">
      <c r="A29" s="267" t="s">
        <v>466</v>
      </c>
      <c r="B29" s="79" t="s">
        <v>467</v>
      </c>
      <c r="C29" s="79" t="s">
        <v>472</v>
      </c>
    </row>
    <row r="30" spans="1:3" ht="47.25" customHeight="1" thickBot="1">
      <c r="A30" s="267" t="s">
        <v>204</v>
      </c>
      <c r="B30" s="79" t="s">
        <v>329</v>
      </c>
      <c r="C30" s="271" t="s">
        <v>473</v>
      </c>
    </row>
    <row r="31" spans="1:3" ht="35.25" customHeight="1" thickBot="1">
      <c r="A31" s="267" t="s">
        <v>204</v>
      </c>
      <c r="B31" s="79" t="s">
        <v>330</v>
      </c>
      <c r="C31" s="78" t="s">
        <v>217</v>
      </c>
    </row>
    <row r="32" spans="1:3" ht="16.5" customHeight="1" thickBot="1">
      <c r="A32" s="267" t="s">
        <v>204</v>
      </c>
      <c r="B32" s="79" t="s">
        <v>331</v>
      </c>
      <c r="C32" s="79" t="s">
        <v>218</v>
      </c>
    </row>
    <row r="33" spans="1:3" ht="48" customHeight="1" thickBot="1">
      <c r="A33" s="267" t="s">
        <v>204</v>
      </c>
      <c r="B33" s="79" t="s">
        <v>332</v>
      </c>
      <c r="C33" s="79" t="s">
        <v>219</v>
      </c>
    </row>
    <row r="34" spans="1:3" ht="54" customHeight="1" thickBot="1">
      <c r="A34" s="268" t="s">
        <v>204</v>
      </c>
      <c r="B34" s="269" t="s">
        <v>333</v>
      </c>
      <c r="C34" s="269" t="s">
        <v>220</v>
      </c>
    </row>
    <row r="35" spans="1:3" ht="24" customHeight="1" thickBot="1">
      <c r="A35" s="267" t="s">
        <v>204</v>
      </c>
      <c r="B35" s="79" t="s">
        <v>334</v>
      </c>
      <c r="C35" s="79" t="s">
        <v>221</v>
      </c>
    </row>
    <row r="36" spans="1:3" ht="31.5" customHeight="1" thickBot="1">
      <c r="A36" s="267" t="s">
        <v>204</v>
      </c>
      <c r="B36" s="79" t="s">
        <v>335</v>
      </c>
      <c r="C36" s="79" t="s">
        <v>222</v>
      </c>
    </row>
    <row r="37" spans="1:3" ht="82.5" customHeight="1" thickBot="1">
      <c r="A37" s="267" t="s">
        <v>204</v>
      </c>
      <c r="B37" s="79" t="s">
        <v>439</v>
      </c>
      <c r="C37" s="79" t="s">
        <v>468</v>
      </c>
    </row>
    <row r="38" spans="1:3" ht="52.5" customHeight="1" thickBot="1">
      <c r="A38" s="267" t="s">
        <v>204</v>
      </c>
      <c r="B38" s="79" t="s">
        <v>336</v>
      </c>
      <c r="C38" s="79" t="s">
        <v>223</v>
      </c>
    </row>
    <row r="39" spans="1:3" ht="35.25" customHeight="1" thickBot="1">
      <c r="A39" s="267" t="s">
        <v>204</v>
      </c>
      <c r="B39" s="79" t="s">
        <v>338</v>
      </c>
      <c r="C39" s="270" t="s">
        <v>337</v>
      </c>
    </row>
    <row r="40" spans="1:3" ht="36.75" customHeight="1" thickBot="1">
      <c r="A40" s="20"/>
      <c r="B40" s="14"/>
      <c r="C40" s="14"/>
    </row>
    <row r="41" spans="1:3" ht="21" customHeight="1" thickBot="1">
      <c r="A41" s="20"/>
      <c r="B41" s="14"/>
      <c r="C41" s="14"/>
    </row>
    <row r="42" spans="1:3" ht="66" customHeight="1" thickBot="1">
      <c r="A42" s="20"/>
      <c r="B42" s="14"/>
      <c r="C42" s="14"/>
    </row>
    <row r="43" spans="1:3" ht="51" customHeight="1" thickBot="1">
      <c r="A43" s="20"/>
      <c r="B43" s="14"/>
      <c r="C43" s="14"/>
    </row>
  </sheetData>
  <sheetProtection/>
  <mergeCells count="8">
    <mergeCell ref="A1:C1"/>
    <mergeCell ref="B8:B10"/>
    <mergeCell ref="C7:C10"/>
    <mergeCell ref="A3:C3"/>
    <mergeCell ref="B11:C11"/>
    <mergeCell ref="A7:B7"/>
    <mergeCell ref="A5:C5"/>
    <mergeCell ref="A4:C4"/>
  </mergeCells>
  <printOptions/>
  <pageMargins left="0.7" right="0.34" top="0.4" bottom="0.41" header="0.3" footer="0.3"/>
  <pageSetup fitToHeight="0" fitToWidth="1" horizontalDpi="600" verticalDpi="600" orientation="portrait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25"/>
  <sheetViews>
    <sheetView view="pageBreakPreview" zoomScaleSheetLayoutView="100" zoomScalePageLayoutView="0" workbookViewId="0" topLeftCell="A1">
      <selection activeCell="C6" sqref="C6"/>
    </sheetView>
  </sheetViews>
  <sheetFormatPr defaultColWidth="9.140625" defaultRowHeight="15"/>
  <cols>
    <col min="1" max="1" width="20.00390625" style="3" customWidth="1"/>
    <col min="2" max="2" width="24.7109375" style="0" customWidth="1"/>
    <col min="3" max="3" width="53.28125" style="0" customWidth="1"/>
  </cols>
  <sheetData>
    <row r="2" spans="1:3" ht="17.25">
      <c r="A2" s="312" t="s">
        <v>224</v>
      </c>
      <c r="B2" s="312"/>
      <c r="C2" s="312"/>
    </row>
    <row r="3" ht="15.75" thickBot="1"/>
    <row r="4" spans="1:3" ht="35.25" customHeight="1">
      <c r="A4" s="308" t="s">
        <v>225</v>
      </c>
      <c r="B4" s="309"/>
      <c r="C4" s="310" t="s">
        <v>228</v>
      </c>
    </row>
    <row r="5" spans="1:3" ht="56.25" customHeight="1" thickBot="1">
      <c r="A5" s="27" t="s">
        <v>226</v>
      </c>
      <c r="B5" s="26" t="s">
        <v>227</v>
      </c>
      <c r="C5" s="311"/>
    </row>
    <row r="6" spans="1:3" ht="32.25" thickBot="1">
      <c r="A6" s="17" t="s">
        <v>204</v>
      </c>
      <c r="B6" s="144" t="s">
        <v>95</v>
      </c>
      <c r="C6" s="145" t="s">
        <v>229</v>
      </c>
    </row>
    <row r="7" spans="1:3" ht="32.25" customHeight="1" thickBot="1">
      <c r="A7" s="17" t="s">
        <v>204</v>
      </c>
      <c r="B7" s="146" t="s">
        <v>96</v>
      </c>
      <c r="C7" s="147" t="s">
        <v>44</v>
      </c>
    </row>
    <row r="8" spans="1:3" ht="36.75" customHeight="1" thickBot="1">
      <c r="A8" s="17" t="s">
        <v>204</v>
      </c>
      <c r="B8" s="148" t="s">
        <v>97</v>
      </c>
      <c r="C8" s="149" t="s">
        <v>46</v>
      </c>
    </row>
    <row r="9" spans="1:3" ht="53.25" customHeight="1" thickBot="1">
      <c r="A9" s="17" t="s">
        <v>204</v>
      </c>
      <c r="B9" s="148" t="s">
        <v>98</v>
      </c>
      <c r="C9" s="149" t="s">
        <v>230</v>
      </c>
    </row>
    <row r="10" spans="1:3" ht="35.25" customHeight="1" thickBot="1">
      <c r="A10" s="17" t="s">
        <v>204</v>
      </c>
      <c r="B10" s="148" t="s">
        <v>99</v>
      </c>
      <c r="C10" s="149" t="s">
        <v>50</v>
      </c>
    </row>
    <row r="11" spans="1:3" ht="48.75" customHeight="1" thickBot="1">
      <c r="A11" s="17" t="s">
        <v>204</v>
      </c>
      <c r="B11" s="148" t="s">
        <v>100</v>
      </c>
      <c r="C11" s="149" t="s">
        <v>231</v>
      </c>
    </row>
    <row r="12" spans="1:3" ht="39" customHeight="1" thickBot="1">
      <c r="A12" s="17" t="s">
        <v>204</v>
      </c>
      <c r="B12" s="146" t="s">
        <v>101</v>
      </c>
      <c r="C12" s="147" t="s">
        <v>102</v>
      </c>
    </row>
    <row r="13" spans="1:3" ht="53.25" customHeight="1" thickBot="1">
      <c r="A13" s="17" t="s">
        <v>204</v>
      </c>
      <c r="B13" s="148" t="s">
        <v>103</v>
      </c>
      <c r="C13" s="149" t="s">
        <v>56</v>
      </c>
    </row>
    <row r="14" spans="1:3" ht="51.75" customHeight="1" thickBot="1">
      <c r="A14" s="17" t="s">
        <v>204</v>
      </c>
      <c r="B14" s="148" t="s">
        <v>104</v>
      </c>
      <c r="C14" s="149" t="s">
        <v>232</v>
      </c>
    </row>
    <row r="15" spans="1:3" ht="53.25" customHeight="1" thickBot="1">
      <c r="A15" s="17" t="s">
        <v>204</v>
      </c>
      <c r="B15" s="148" t="s">
        <v>105</v>
      </c>
      <c r="C15" s="149" t="s">
        <v>60</v>
      </c>
    </row>
    <row r="16" spans="1:3" ht="55.5" customHeight="1" thickBot="1">
      <c r="A16" s="17" t="s">
        <v>204</v>
      </c>
      <c r="B16" s="148" t="s">
        <v>106</v>
      </c>
      <c r="C16" s="149" t="s">
        <v>233</v>
      </c>
    </row>
    <row r="17" spans="1:3" ht="33.75" customHeight="1" thickBot="1">
      <c r="A17" s="17" t="s">
        <v>204</v>
      </c>
      <c r="B17" s="146" t="s">
        <v>234</v>
      </c>
      <c r="C17" s="147" t="s">
        <v>64</v>
      </c>
    </row>
    <row r="18" spans="1:3" ht="18" customHeight="1" thickBot="1">
      <c r="A18" s="17" t="s">
        <v>204</v>
      </c>
      <c r="B18" s="146" t="s">
        <v>107</v>
      </c>
      <c r="C18" s="150" t="s">
        <v>108</v>
      </c>
    </row>
    <row r="19" spans="1:3" ht="16.5" customHeight="1" thickBot="1">
      <c r="A19" s="17" t="s">
        <v>204</v>
      </c>
      <c r="B19" s="148" t="s">
        <v>109</v>
      </c>
      <c r="C19" s="151" t="s">
        <v>110</v>
      </c>
    </row>
    <row r="20" spans="1:3" ht="35.25" customHeight="1" thickBot="1">
      <c r="A20" s="17" t="s">
        <v>204</v>
      </c>
      <c r="B20" s="148" t="s">
        <v>111</v>
      </c>
      <c r="C20" s="151" t="s">
        <v>112</v>
      </c>
    </row>
    <row r="21" spans="1:3" ht="31.5" customHeight="1" thickBot="1">
      <c r="A21" s="17" t="s">
        <v>204</v>
      </c>
      <c r="B21" s="148" t="s">
        <v>113</v>
      </c>
      <c r="C21" s="151" t="s">
        <v>235</v>
      </c>
    </row>
    <row r="22" spans="1:3" ht="22.5" customHeight="1" thickBot="1">
      <c r="A22" s="17" t="s">
        <v>204</v>
      </c>
      <c r="B22" s="146" t="s">
        <v>114</v>
      </c>
      <c r="C22" s="147" t="s">
        <v>115</v>
      </c>
    </row>
    <row r="23" spans="1:3" ht="21.75" customHeight="1" thickBot="1">
      <c r="A23" s="17" t="s">
        <v>204</v>
      </c>
      <c r="B23" s="148" t="s">
        <v>116</v>
      </c>
      <c r="C23" s="149" t="s">
        <v>236</v>
      </c>
    </row>
    <row r="24" spans="1:3" ht="35.25" customHeight="1" thickBot="1">
      <c r="A24" s="17" t="s">
        <v>204</v>
      </c>
      <c r="B24" s="148" t="s">
        <v>237</v>
      </c>
      <c r="C24" s="149" t="s">
        <v>238</v>
      </c>
    </row>
    <row r="25" spans="1:3" ht="34.5" customHeight="1" thickBot="1">
      <c r="A25" s="17" t="s">
        <v>204</v>
      </c>
      <c r="B25" s="148" t="s">
        <v>117</v>
      </c>
      <c r="C25" s="149" t="s">
        <v>239</v>
      </c>
    </row>
  </sheetData>
  <sheetProtection/>
  <mergeCells count="3">
    <mergeCell ref="A4:B4"/>
    <mergeCell ref="C4:C5"/>
    <mergeCell ref="A2:C2"/>
  </mergeCells>
  <printOptions/>
  <pageMargins left="0.7" right="0.52" top="0.32" bottom="0.49" header="0.24" footer="0.25"/>
  <pageSetup fitToHeight="1" fitToWidth="1" horizontalDpi="600" verticalDpi="600" orientation="portrait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3"/>
  <sheetViews>
    <sheetView view="pageBreakPreview" zoomScaleSheetLayoutView="100" zoomScalePageLayoutView="0" workbookViewId="0" topLeftCell="A49">
      <selection activeCell="A2" sqref="A2:C2"/>
    </sheetView>
  </sheetViews>
  <sheetFormatPr defaultColWidth="9.140625" defaultRowHeight="15"/>
  <cols>
    <col min="1" max="1" width="32.140625" style="80" customWidth="1"/>
    <col min="2" max="2" width="74.00390625" style="80" customWidth="1"/>
    <col min="3" max="3" width="16.28125" style="81" customWidth="1"/>
  </cols>
  <sheetData>
    <row r="1" spans="1:3" ht="105.75" customHeight="1">
      <c r="A1" s="315" t="s">
        <v>550</v>
      </c>
      <c r="B1" s="316"/>
      <c r="C1" s="316"/>
    </row>
    <row r="2" spans="1:3" ht="30.75" customHeight="1">
      <c r="A2" s="313" t="s">
        <v>507</v>
      </c>
      <c r="B2" s="314"/>
      <c r="C2" s="314"/>
    </row>
    <row r="3" ht="15" customHeight="1" thickBot="1">
      <c r="C3" s="81" t="s">
        <v>196</v>
      </c>
    </row>
    <row r="4" spans="1:3" ht="17.25" customHeight="1">
      <c r="A4" s="76" t="s">
        <v>118</v>
      </c>
      <c r="B4" s="319" t="s">
        <v>120</v>
      </c>
      <c r="C4" s="317" t="s">
        <v>424</v>
      </c>
    </row>
    <row r="5" spans="1:3" ht="33.75" customHeight="1" thickBot="1">
      <c r="A5" s="77" t="s">
        <v>119</v>
      </c>
      <c r="B5" s="320"/>
      <c r="C5" s="318"/>
    </row>
    <row r="6" spans="1:3" ht="24" customHeight="1" thickBot="1">
      <c r="A6" s="144" t="s">
        <v>121</v>
      </c>
      <c r="B6" s="145" t="s">
        <v>240</v>
      </c>
      <c r="C6" s="152">
        <f>C7+C10+C15+C18+C26+C29+C35</f>
        <v>2310900</v>
      </c>
    </row>
    <row r="7" spans="1:3" ht="20.25" customHeight="1" thickBot="1">
      <c r="A7" s="146" t="s">
        <v>122</v>
      </c>
      <c r="B7" s="147" t="s">
        <v>241</v>
      </c>
      <c r="C7" s="153">
        <f>C8</f>
        <v>1000000</v>
      </c>
    </row>
    <row r="8" spans="1:3" ht="21.75" customHeight="1" thickBot="1">
      <c r="A8" s="148" t="s">
        <v>123</v>
      </c>
      <c r="B8" s="149" t="s">
        <v>124</v>
      </c>
      <c r="C8" s="154">
        <f>C9</f>
        <v>1000000</v>
      </c>
    </row>
    <row r="9" spans="1:3" s="69" customFormat="1" ht="67.5" customHeight="1" thickBot="1">
      <c r="A9" s="148" t="s">
        <v>125</v>
      </c>
      <c r="B9" s="149" t="s">
        <v>277</v>
      </c>
      <c r="C9" s="154">
        <v>1000000</v>
      </c>
    </row>
    <row r="10" spans="1:3" s="69" customFormat="1" ht="32.25" customHeight="1" thickBot="1">
      <c r="A10" s="146" t="s">
        <v>3</v>
      </c>
      <c r="B10" s="147" t="s">
        <v>4</v>
      </c>
      <c r="C10" s="153">
        <f>C11</f>
        <v>556900</v>
      </c>
    </row>
    <row r="11" spans="1:3" s="69" customFormat="1" ht="33.75" customHeight="1" thickBot="1">
      <c r="A11" s="148" t="s">
        <v>242</v>
      </c>
      <c r="B11" s="149" t="s">
        <v>243</v>
      </c>
      <c r="C11" s="154">
        <f>C12+C13+C14</f>
        <v>556900</v>
      </c>
    </row>
    <row r="12" spans="1:3" s="69" customFormat="1" ht="103.5" customHeight="1" thickBot="1">
      <c r="A12" s="148" t="s">
        <v>432</v>
      </c>
      <c r="B12" s="149" t="s">
        <v>433</v>
      </c>
      <c r="C12" s="154">
        <v>275000</v>
      </c>
    </row>
    <row r="13" spans="1:3" s="69" customFormat="1" ht="114.75" customHeight="1" thickBot="1">
      <c r="A13" s="148" t="s">
        <v>434</v>
      </c>
      <c r="B13" s="149" t="s">
        <v>435</v>
      </c>
      <c r="C13" s="154">
        <v>6900</v>
      </c>
    </row>
    <row r="14" spans="1:3" s="69" customFormat="1" ht="99" customHeight="1" thickBot="1">
      <c r="A14" s="148" t="s">
        <v>436</v>
      </c>
      <c r="B14" s="149" t="s">
        <v>437</v>
      </c>
      <c r="C14" s="154">
        <v>275000</v>
      </c>
    </row>
    <row r="15" spans="1:3" s="69" customFormat="1" ht="15.75" customHeight="1" thickBot="1">
      <c r="A15" s="146" t="s">
        <v>244</v>
      </c>
      <c r="B15" s="147" t="s">
        <v>245</v>
      </c>
      <c r="C15" s="153">
        <f>C16</f>
        <v>70000</v>
      </c>
    </row>
    <row r="16" spans="1:3" ht="19.5" customHeight="1" thickBot="1">
      <c r="A16" s="148" t="s">
        <v>246</v>
      </c>
      <c r="B16" s="149" t="s">
        <v>247</v>
      </c>
      <c r="C16" s="154">
        <f>C17</f>
        <v>70000</v>
      </c>
    </row>
    <row r="17" spans="1:3" ht="19.5" customHeight="1" thickBot="1">
      <c r="A17" s="148" t="s">
        <v>248</v>
      </c>
      <c r="B17" s="149" t="s">
        <v>247</v>
      </c>
      <c r="C17" s="154">
        <v>70000</v>
      </c>
    </row>
    <row r="18" spans="1:3" s="69" customFormat="1" ht="18.75" customHeight="1" thickBot="1">
      <c r="A18" s="146" t="s">
        <v>126</v>
      </c>
      <c r="B18" s="147" t="s">
        <v>249</v>
      </c>
      <c r="C18" s="153">
        <f>C19+C21</f>
        <v>651000</v>
      </c>
    </row>
    <row r="19" spans="1:3" ht="18.75" customHeight="1" thickBot="1">
      <c r="A19" s="148" t="s">
        <v>127</v>
      </c>
      <c r="B19" s="149" t="s">
        <v>250</v>
      </c>
      <c r="C19" s="154">
        <f>C20</f>
        <v>52000</v>
      </c>
    </row>
    <row r="20" spans="1:3" ht="42" customHeight="1" thickBot="1">
      <c r="A20" s="148" t="s">
        <v>128</v>
      </c>
      <c r="B20" s="149" t="s">
        <v>251</v>
      </c>
      <c r="C20" s="154">
        <v>52000</v>
      </c>
    </row>
    <row r="21" spans="1:3" s="69" customFormat="1" ht="15.75" customHeight="1" thickBot="1">
      <c r="A21" s="148" t="s">
        <v>129</v>
      </c>
      <c r="B21" s="149" t="s">
        <v>130</v>
      </c>
      <c r="C21" s="153">
        <f>C22+C24</f>
        <v>599000</v>
      </c>
    </row>
    <row r="22" spans="1:3" ht="13.5" customHeight="1" thickBot="1">
      <c r="A22" s="148" t="s">
        <v>29</v>
      </c>
      <c r="B22" s="149" t="s">
        <v>252</v>
      </c>
      <c r="C22" s="154">
        <f>C23</f>
        <v>340000</v>
      </c>
    </row>
    <row r="23" spans="1:3" s="69" customFormat="1" ht="33" customHeight="1" thickBot="1">
      <c r="A23" s="148" t="s">
        <v>28</v>
      </c>
      <c r="B23" s="149" t="s">
        <v>7</v>
      </c>
      <c r="C23" s="154">
        <v>340000</v>
      </c>
    </row>
    <row r="24" spans="1:3" s="69" customFormat="1" ht="20.25" customHeight="1" thickBot="1">
      <c r="A24" s="148" t="s">
        <v>31</v>
      </c>
      <c r="B24" s="149" t="s">
        <v>253</v>
      </c>
      <c r="C24" s="154">
        <f>C25</f>
        <v>259000</v>
      </c>
    </row>
    <row r="25" spans="1:3" s="69" customFormat="1" ht="33.75" customHeight="1" thickBot="1">
      <c r="A25" s="148" t="s">
        <v>30</v>
      </c>
      <c r="B25" s="149" t="s">
        <v>8</v>
      </c>
      <c r="C25" s="154">
        <v>259000</v>
      </c>
    </row>
    <row r="26" spans="1:3" s="18" customFormat="1" ht="23.25" customHeight="1" thickBot="1">
      <c r="A26" s="146" t="s">
        <v>254</v>
      </c>
      <c r="B26" s="147" t="s">
        <v>255</v>
      </c>
      <c r="C26" s="153">
        <f>C27</f>
        <v>3000</v>
      </c>
    </row>
    <row r="27" spans="1:3" s="49" customFormat="1" ht="52.5" customHeight="1" thickBot="1">
      <c r="A27" s="148" t="s">
        <v>256</v>
      </c>
      <c r="B27" s="149" t="s">
        <v>257</v>
      </c>
      <c r="C27" s="154">
        <f>C28</f>
        <v>3000</v>
      </c>
    </row>
    <row r="28" spans="1:3" s="49" customFormat="1" ht="76.5" customHeight="1" thickBot="1">
      <c r="A28" s="148" t="s">
        <v>258</v>
      </c>
      <c r="B28" s="149" t="s">
        <v>259</v>
      </c>
      <c r="C28" s="154">
        <v>3000</v>
      </c>
    </row>
    <row r="29" spans="1:3" s="49" customFormat="1" ht="48" customHeight="1" thickBot="1">
      <c r="A29" s="146" t="s">
        <v>260</v>
      </c>
      <c r="B29" s="147" t="s">
        <v>261</v>
      </c>
      <c r="C29" s="153">
        <f>+C30</f>
        <v>0</v>
      </c>
    </row>
    <row r="30" spans="1:3" ht="79.5" customHeight="1" thickBot="1">
      <c r="A30" s="148" t="s">
        <v>262</v>
      </c>
      <c r="B30" s="149" t="s">
        <v>263</v>
      </c>
      <c r="C30" s="154">
        <f>+C33+C31</f>
        <v>0</v>
      </c>
    </row>
    <row r="31" spans="1:3" ht="79.5" customHeight="1" thickBot="1">
      <c r="A31" s="148" t="s">
        <v>420</v>
      </c>
      <c r="B31" s="149" t="s">
        <v>421</v>
      </c>
      <c r="C31" s="154">
        <f>C32</f>
        <v>0</v>
      </c>
    </row>
    <row r="32" spans="1:3" ht="79.5" customHeight="1" thickBot="1">
      <c r="A32" s="148" t="s">
        <v>422</v>
      </c>
      <c r="B32" s="149" t="s">
        <v>423</v>
      </c>
      <c r="C32" s="154">
        <v>0</v>
      </c>
    </row>
    <row r="33" spans="1:3" ht="78" customHeight="1" thickBot="1">
      <c r="A33" s="148" t="s">
        <v>264</v>
      </c>
      <c r="B33" s="149" t="s">
        <v>265</v>
      </c>
      <c r="C33" s="154">
        <f>C34</f>
        <v>0</v>
      </c>
    </row>
    <row r="34" spans="1:3" s="69" customFormat="1" ht="60" customHeight="1" thickBot="1">
      <c r="A34" s="148" t="s">
        <v>85</v>
      </c>
      <c r="B34" s="149" t="s">
        <v>266</v>
      </c>
      <c r="C34" s="154">
        <v>0</v>
      </c>
    </row>
    <row r="35" spans="1:3" s="69" customFormat="1" ht="38.25" customHeight="1" thickBot="1">
      <c r="A35" s="146" t="s">
        <v>267</v>
      </c>
      <c r="B35" s="147" t="s">
        <v>326</v>
      </c>
      <c r="C35" s="272">
        <f>C40+C36</f>
        <v>30000</v>
      </c>
    </row>
    <row r="36" spans="1:3" s="69" customFormat="1" ht="38.25" customHeight="1" thickBot="1">
      <c r="A36" s="148" t="s">
        <v>508</v>
      </c>
      <c r="B36" s="149" t="s">
        <v>509</v>
      </c>
      <c r="C36" s="265">
        <f>C37</f>
        <v>20000</v>
      </c>
    </row>
    <row r="37" spans="1:3" s="69" customFormat="1" ht="38.25" customHeight="1" thickBot="1">
      <c r="A37" s="148" t="s">
        <v>510</v>
      </c>
      <c r="B37" s="149" t="s">
        <v>511</v>
      </c>
      <c r="C37" s="265">
        <f>C38</f>
        <v>20000</v>
      </c>
    </row>
    <row r="38" spans="1:3" s="69" customFormat="1" ht="38.25" customHeight="1" thickBot="1">
      <c r="A38" s="148" t="s">
        <v>512</v>
      </c>
      <c r="B38" s="227" t="s">
        <v>513</v>
      </c>
      <c r="C38" s="265">
        <f>C39</f>
        <v>20000</v>
      </c>
    </row>
    <row r="39" spans="1:3" s="69" customFormat="1" ht="38.25" customHeight="1" thickBot="1">
      <c r="A39" s="148" t="s">
        <v>464</v>
      </c>
      <c r="B39" s="227" t="s">
        <v>465</v>
      </c>
      <c r="C39" s="265">
        <v>20000</v>
      </c>
    </row>
    <row r="40" spans="1:9" s="69" customFormat="1" ht="18" customHeight="1" thickBot="1">
      <c r="A40" s="148" t="s">
        <v>269</v>
      </c>
      <c r="B40" s="149" t="s">
        <v>270</v>
      </c>
      <c r="C40" s="154">
        <f>C41</f>
        <v>10000</v>
      </c>
      <c r="F40" s="108"/>
      <c r="G40" s="108"/>
      <c r="H40" s="108"/>
      <c r="I40" s="108"/>
    </row>
    <row r="41" spans="1:9" s="69" customFormat="1" ht="36" customHeight="1" thickBot="1">
      <c r="A41" s="148" t="s">
        <v>271</v>
      </c>
      <c r="B41" s="149" t="s">
        <v>272</v>
      </c>
      <c r="C41" s="154">
        <f>C42</f>
        <v>10000</v>
      </c>
      <c r="F41" s="108"/>
      <c r="G41" s="108"/>
      <c r="H41" s="108"/>
      <c r="I41" s="108"/>
    </row>
    <row r="42" spans="1:9" s="69" customFormat="1" ht="37.5" customHeight="1" thickBot="1">
      <c r="A42" s="148" t="s">
        <v>273</v>
      </c>
      <c r="B42" s="149" t="s">
        <v>208</v>
      </c>
      <c r="C42" s="154">
        <v>10000</v>
      </c>
      <c r="F42" s="108"/>
      <c r="G42" s="108"/>
      <c r="H42" s="108"/>
      <c r="I42" s="108"/>
    </row>
    <row r="43" spans="1:3" ht="21" customHeight="1" thickBot="1">
      <c r="A43" s="146" t="s">
        <v>131</v>
      </c>
      <c r="B43" s="147" t="s">
        <v>132</v>
      </c>
      <c r="C43" s="153">
        <f>C44+C53+C60+C50</f>
        <v>10989656</v>
      </c>
    </row>
    <row r="44" spans="1:3" s="70" customFormat="1" ht="35.25" customHeight="1" thickBot="1">
      <c r="A44" s="146" t="s">
        <v>133</v>
      </c>
      <c r="B44" s="147" t="s">
        <v>274</v>
      </c>
      <c r="C44" s="153">
        <f>C45</f>
        <v>10300000</v>
      </c>
    </row>
    <row r="45" spans="1:3" ht="16.5" thickBot="1">
      <c r="A45" s="155" t="s">
        <v>327</v>
      </c>
      <c r="B45" s="156" t="s">
        <v>275</v>
      </c>
      <c r="C45" s="154">
        <f>C46+C49</f>
        <v>10300000</v>
      </c>
    </row>
    <row r="46" spans="1:3" ht="48" thickBot="1">
      <c r="A46" s="155" t="s">
        <v>392</v>
      </c>
      <c r="B46" s="156" t="s">
        <v>393</v>
      </c>
      <c r="C46" s="154">
        <f>C47</f>
        <v>9933000</v>
      </c>
    </row>
    <row r="47" spans="1:3" ht="32.25" thickBot="1">
      <c r="A47" s="155" t="s">
        <v>390</v>
      </c>
      <c r="B47" s="156" t="s">
        <v>391</v>
      </c>
      <c r="C47" s="154">
        <v>9933000</v>
      </c>
    </row>
    <row r="48" spans="1:3" ht="16.5" thickBot="1">
      <c r="A48" s="155" t="s">
        <v>454</v>
      </c>
      <c r="B48" s="156" t="s">
        <v>455</v>
      </c>
      <c r="C48" s="154">
        <f>C49</f>
        <v>367000</v>
      </c>
    </row>
    <row r="49" spans="1:3" ht="16.5" thickBot="1">
      <c r="A49" s="155" t="s">
        <v>456</v>
      </c>
      <c r="B49" s="156" t="s">
        <v>457</v>
      </c>
      <c r="C49" s="154">
        <v>367000</v>
      </c>
    </row>
    <row r="50" spans="1:3" ht="32.25" thickBot="1">
      <c r="A50" s="192" t="s">
        <v>401</v>
      </c>
      <c r="B50" s="145" t="s">
        <v>400</v>
      </c>
      <c r="C50" s="153">
        <f>C51</f>
        <v>451256</v>
      </c>
    </row>
    <row r="51" spans="1:3" ht="16.5" thickBot="1">
      <c r="A51" s="198" t="s">
        <v>399</v>
      </c>
      <c r="B51" s="197" t="s">
        <v>397</v>
      </c>
      <c r="C51" s="154">
        <f>C52</f>
        <v>451256</v>
      </c>
    </row>
    <row r="52" spans="1:3" ht="16.5" thickBot="1">
      <c r="A52" s="155" t="s">
        <v>328</v>
      </c>
      <c r="B52" s="149" t="s">
        <v>398</v>
      </c>
      <c r="C52" s="154">
        <v>451256</v>
      </c>
    </row>
    <row r="53" spans="1:3" ht="16.5" thickBot="1">
      <c r="A53" s="192" t="s">
        <v>370</v>
      </c>
      <c r="B53" s="193" t="s">
        <v>371</v>
      </c>
      <c r="C53" s="152">
        <f>C54+C58+C56</f>
        <v>233400</v>
      </c>
    </row>
    <row r="54" spans="1:3" ht="32.25" thickBot="1">
      <c r="A54" s="155" t="s">
        <v>374</v>
      </c>
      <c r="B54" s="156" t="s">
        <v>375</v>
      </c>
      <c r="C54" s="154">
        <f>C55</f>
        <v>1000</v>
      </c>
    </row>
    <row r="55" spans="1:3" ht="32.25" thickBot="1">
      <c r="A55" s="155" t="s">
        <v>376</v>
      </c>
      <c r="B55" s="156" t="s">
        <v>458</v>
      </c>
      <c r="C55" s="154">
        <v>1000</v>
      </c>
    </row>
    <row r="56" spans="1:3" ht="48" thickBot="1">
      <c r="A56" s="155" t="s">
        <v>394</v>
      </c>
      <c r="B56" s="271" t="s">
        <v>474</v>
      </c>
      <c r="C56" s="154">
        <f>C57</f>
        <v>162400</v>
      </c>
    </row>
    <row r="57" spans="1:3" ht="48" thickBot="1">
      <c r="A57" s="155" t="s">
        <v>329</v>
      </c>
      <c r="B57" s="271" t="s">
        <v>473</v>
      </c>
      <c r="C57" s="154">
        <v>162400</v>
      </c>
    </row>
    <row r="58" spans="1:3" ht="32.25" thickBot="1">
      <c r="A58" s="155" t="s">
        <v>372</v>
      </c>
      <c r="B58" s="149" t="s">
        <v>373</v>
      </c>
      <c r="C58" s="154">
        <f>C59</f>
        <v>70000</v>
      </c>
    </row>
    <row r="59" spans="1:3" ht="32.25" thickBot="1">
      <c r="A59" s="155" t="s">
        <v>330</v>
      </c>
      <c r="B59" s="149" t="s">
        <v>217</v>
      </c>
      <c r="C59" s="154">
        <v>70000</v>
      </c>
    </row>
    <row r="60" spans="1:3" ht="18" customHeight="1" thickBot="1">
      <c r="A60" s="192" t="s">
        <v>396</v>
      </c>
      <c r="B60" s="145" t="s">
        <v>367</v>
      </c>
      <c r="C60" s="152">
        <f>C61</f>
        <v>5000</v>
      </c>
    </row>
    <row r="61" spans="1:3" ht="63.75" thickBot="1">
      <c r="A61" s="155" t="s">
        <v>395</v>
      </c>
      <c r="B61" s="149" t="s">
        <v>368</v>
      </c>
      <c r="C61" s="154">
        <f>C62</f>
        <v>5000</v>
      </c>
    </row>
    <row r="62" spans="1:3" ht="63.75" thickBot="1">
      <c r="A62" s="155" t="s">
        <v>332</v>
      </c>
      <c r="B62" s="149" t="s">
        <v>369</v>
      </c>
      <c r="C62" s="154">
        <v>5000</v>
      </c>
    </row>
    <row r="63" spans="1:3" ht="16.5" thickBot="1">
      <c r="A63" s="148"/>
      <c r="B63" s="147" t="s">
        <v>276</v>
      </c>
      <c r="C63" s="153">
        <f>C43+C6</f>
        <v>13300556</v>
      </c>
    </row>
  </sheetData>
  <sheetProtection/>
  <mergeCells count="4">
    <mergeCell ref="A2:C2"/>
    <mergeCell ref="A1:C1"/>
    <mergeCell ref="C4:C5"/>
    <mergeCell ref="B4:B5"/>
  </mergeCells>
  <printOptions/>
  <pageMargins left="0.7" right="0.48" top="0.42" bottom="0.39" header="0.16" footer="0.3"/>
  <pageSetup fitToHeight="0" fitToWidth="1" horizontalDpi="600" verticalDpi="600" orientation="portrait" paperSize="9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0"/>
  <sheetViews>
    <sheetView view="pageBreakPreview" zoomScaleSheetLayoutView="100" zoomScalePageLayoutView="0" workbookViewId="0" topLeftCell="A55">
      <selection activeCell="D56" sqref="D56"/>
    </sheetView>
  </sheetViews>
  <sheetFormatPr defaultColWidth="9.140625" defaultRowHeight="15"/>
  <cols>
    <col min="1" max="1" width="26.140625" style="80" customWidth="1"/>
    <col min="2" max="2" width="55.8515625" style="80" customWidth="1"/>
    <col min="3" max="3" width="19.57421875" style="85" customWidth="1"/>
    <col min="4" max="4" width="18.00390625" style="85" customWidth="1"/>
  </cols>
  <sheetData>
    <row r="1" spans="1:4" ht="95.25" customHeight="1">
      <c r="A1" s="315" t="s">
        <v>551</v>
      </c>
      <c r="B1" s="316"/>
      <c r="C1" s="316"/>
      <c r="D1" s="316"/>
    </row>
    <row r="2" spans="1:4" ht="15.75" customHeight="1">
      <c r="A2" s="139"/>
      <c r="B2" s="140"/>
      <c r="C2" s="140"/>
      <c r="D2" s="140" t="s">
        <v>552</v>
      </c>
    </row>
    <row r="3" spans="1:4" ht="30" customHeight="1">
      <c r="A3" s="313" t="s">
        <v>514</v>
      </c>
      <c r="B3" s="314"/>
      <c r="C3" s="314"/>
      <c r="D3" s="314"/>
    </row>
    <row r="4" spans="1:4" ht="18" customHeight="1" thickBot="1">
      <c r="A4" s="82"/>
      <c r="B4" s="83"/>
      <c r="D4" s="85" t="s">
        <v>196</v>
      </c>
    </row>
    <row r="5" spans="1:4" ht="16.5" customHeight="1">
      <c r="A5" s="76" t="s">
        <v>118</v>
      </c>
      <c r="B5" s="319" t="s">
        <v>120</v>
      </c>
      <c r="C5" s="317" t="s">
        <v>441</v>
      </c>
      <c r="D5" s="317" t="s">
        <v>515</v>
      </c>
    </row>
    <row r="6" spans="1:4" ht="32.25" customHeight="1" thickBot="1">
      <c r="A6" s="77" t="s">
        <v>119</v>
      </c>
      <c r="B6" s="320"/>
      <c r="C6" s="318"/>
      <c r="D6" s="318"/>
    </row>
    <row r="7" spans="1:4" ht="19.5" customHeight="1" thickBot="1">
      <c r="A7" s="144" t="s">
        <v>121</v>
      </c>
      <c r="B7" s="145" t="s">
        <v>240</v>
      </c>
      <c r="C7" s="152">
        <f>C8+C11+C16+C19+C27+C30+C34</f>
        <v>2358400</v>
      </c>
      <c r="D7" s="152">
        <f>D8+D11+D16+D19+D27+D30+D34+D42</f>
        <v>2463300</v>
      </c>
    </row>
    <row r="8" spans="1:4" ht="18.75" customHeight="1" thickBot="1">
      <c r="A8" s="146" t="s">
        <v>122</v>
      </c>
      <c r="B8" s="147" t="s">
        <v>241</v>
      </c>
      <c r="C8" s="153">
        <f>C9</f>
        <v>1041000</v>
      </c>
      <c r="D8" s="153">
        <f>D9</f>
        <v>1094000</v>
      </c>
    </row>
    <row r="9" spans="1:4" ht="18.75" customHeight="1" thickBot="1">
      <c r="A9" s="148" t="s">
        <v>123</v>
      </c>
      <c r="B9" s="149" t="s">
        <v>124</v>
      </c>
      <c r="C9" s="154">
        <f>C10</f>
        <v>1041000</v>
      </c>
      <c r="D9" s="154">
        <f>D10</f>
        <v>1094000</v>
      </c>
    </row>
    <row r="10" spans="1:4" s="69" customFormat="1" ht="87.75" customHeight="1" thickBot="1">
      <c r="A10" s="148" t="s">
        <v>125</v>
      </c>
      <c r="B10" s="149" t="s">
        <v>277</v>
      </c>
      <c r="C10" s="154">
        <v>1041000</v>
      </c>
      <c r="D10" s="154">
        <v>1094000</v>
      </c>
    </row>
    <row r="11" spans="1:4" s="69" customFormat="1" ht="53.25" customHeight="1" thickBot="1">
      <c r="A11" s="148" t="s">
        <v>3</v>
      </c>
      <c r="B11" s="147" t="s">
        <v>4</v>
      </c>
      <c r="C11" s="153">
        <f>C12</f>
        <v>599400</v>
      </c>
      <c r="D11" s="153">
        <f>D12</f>
        <v>634300</v>
      </c>
    </row>
    <row r="12" spans="1:4" s="69" customFormat="1" ht="38.25" customHeight="1" thickBot="1">
      <c r="A12" s="148" t="s">
        <v>242</v>
      </c>
      <c r="B12" s="149" t="s">
        <v>243</v>
      </c>
      <c r="C12" s="154">
        <f>C13+C14+C15</f>
        <v>599400</v>
      </c>
      <c r="D12" s="154">
        <f>D13+D14+D15</f>
        <v>634300</v>
      </c>
    </row>
    <row r="13" spans="1:4" s="69" customFormat="1" ht="98.25" customHeight="1" thickBot="1">
      <c r="A13" s="148" t="s">
        <v>0</v>
      </c>
      <c r="B13" s="149" t="s">
        <v>9</v>
      </c>
      <c r="C13" s="154">
        <v>290000</v>
      </c>
      <c r="D13" s="154">
        <v>300000</v>
      </c>
    </row>
    <row r="14" spans="1:4" s="69" customFormat="1" ht="96" customHeight="1" thickBot="1">
      <c r="A14" s="148" t="s">
        <v>1</v>
      </c>
      <c r="B14" s="149" t="s">
        <v>10</v>
      </c>
      <c r="C14" s="154">
        <v>19400</v>
      </c>
      <c r="D14" s="154">
        <v>34300</v>
      </c>
    </row>
    <row r="15" spans="1:4" s="69" customFormat="1" ht="99" customHeight="1" thickBot="1">
      <c r="A15" s="148" t="s">
        <v>2</v>
      </c>
      <c r="B15" s="149" t="s">
        <v>11</v>
      </c>
      <c r="C15" s="154">
        <v>290000</v>
      </c>
      <c r="D15" s="154">
        <v>300000</v>
      </c>
    </row>
    <row r="16" spans="1:4" ht="19.5" customHeight="1" thickBot="1">
      <c r="A16" s="146" t="s">
        <v>244</v>
      </c>
      <c r="B16" s="147" t="s">
        <v>245</v>
      </c>
      <c r="C16" s="153">
        <f>C17</f>
        <v>70000</v>
      </c>
      <c r="D16" s="153">
        <f>D17</f>
        <v>70000</v>
      </c>
    </row>
    <row r="17" spans="1:4" ht="19.5" customHeight="1" thickBot="1">
      <c r="A17" s="148" t="s">
        <v>246</v>
      </c>
      <c r="B17" s="149" t="s">
        <v>247</v>
      </c>
      <c r="C17" s="154">
        <f>C18</f>
        <v>70000</v>
      </c>
      <c r="D17" s="154">
        <f>D18</f>
        <v>70000</v>
      </c>
    </row>
    <row r="18" spans="1:4" s="69" customFormat="1" ht="19.5" customHeight="1" thickBot="1">
      <c r="A18" s="148" t="s">
        <v>248</v>
      </c>
      <c r="B18" s="149" t="s">
        <v>247</v>
      </c>
      <c r="C18" s="154">
        <v>70000</v>
      </c>
      <c r="D18" s="154">
        <v>70000</v>
      </c>
    </row>
    <row r="19" spans="1:4" ht="18.75" customHeight="1" thickBot="1">
      <c r="A19" s="146" t="s">
        <v>126</v>
      </c>
      <c r="B19" s="147" t="s">
        <v>249</v>
      </c>
      <c r="C19" s="153">
        <f>C20+C22</f>
        <v>625000</v>
      </c>
      <c r="D19" s="153">
        <f>D20+D22</f>
        <v>642000</v>
      </c>
    </row>
    <row r="20" spans="1:4" ht="16.5" customHeight="1" thickBot="1">
      <c r="A20" s="148" t="s">
        <v>127</v>
      </c>
      <c r="B20" s="149" t="s">
        <v>250</v>
      </c>
      <c r="C20" s="154">
        <f>C21</f>
        <v>54000</v>
      </c>
      <c r="D20" s="154">
        <f>D21</f>
        <v>54000</v>
      </c>
    </row>
    <row r="21" spans="1:4" s="69" customFormat="1" ht="53.25" customHeight="1" thickBot="1">
      <c r="A21" s="148" t="s">
        <v>128</v>
      </c>
      <c r="B21" s="149" t="s">
        <v>251</v>
      </c>
      <c r="C21" s="154">
        <v>54000</v>
      </c>
      <c r="D21" s="154">
        <v>54000</v>
      </c>
    </row>
    <row r="22" spans="1:4" ht="18" customHeight="1" thickBot="1">
      <c r="A22" s="148" t="s">
        <v>129</v>
      </c>
      <c r="B22" s="149" t="s">
        <v>130</v>
      </c>
      <c r="C22" s="153">
        <f>C23+C25</f>
        <v>571000</v>
      </c>
      <c r="D22" s="153">
        <f>D23+D25</f>
        <v>588000</v>
      </c>
    </row>
    <row r="23" spans="1:4" s="69" customFormat="1" ht="23.25" customHeight="1" thickBot="1">
      <c r="A23" s="148" t="s">
        <v>278</v>
      </c>
      <c r="B23" s="149" t="s">
        <v>279</v>
      </c>
      <c r="C23" s="154">
        <f>C24</f>
        <v>312000</v>
      </c>
      <c r="D23" s="154">
        <f>D24</f>
        <v>329000</v>
      </c>
    </row>
    <row r="24" spans="1:4" ht="42" customHeight="1" thickBot="1">
      <c r="A24" s="148" t="s">
        <v>28</v>
      </c>
      <c r="B24" s="149" t="s">
        <v>7</v>
      </c>
      <c r="C24" s="154">
        <v>312000</v>
      </c>
      <c r="D24" s="154">
        <v>329000</v>
      </c>
    </row>
    <row r="25" spans="1:4" ht="23.25" customHeight="1" thickBot="1">
      <c r="A25" s="148" t="s">
        <v>31</v>
      </c>
      <c r="B25" s="149" t="s">
        <v>253</v>
      </c>
      <c r="C25" s="154">
        <f>C26</f>
        <v>259000</v>
      </c>
      <c r="D25" s="154">
        <f>D26</f>
        <v>259000</v>
      </c>
    </row>
    <row r="26" spans="1:4" ht="48" customHeight="1" thickBot="1">
      <c r="A26" s="148" t="s">
        <v>30</v>
      </c>
      <c r="B26" s="149" t="s">
        <v>8</v>
      </c>
      <c r="C26" s="154">
        <v>259000</v>
      </c>
      <c r="D26" s="154">
        <v>259000</v>
      </c>
    </row>
    <row r="27" spans="1:4" ht="19.5" customHeight="1" thickBot="1">
      <c r="A27" s="146" t="s">
        <v>254</v>
      </c>
      <c r="B27" s="147" t="s">
        <v>255</v>
      </c>
      <c r="C27" s="153">
        <f>C28</f>
        <v>3000</v>
      </c>
      <c r="D27" s="153">
        <f>D28</f>
        <v>3000</v>
      </c>
    </row>
    <row r="28" spans="1:4" ht="48.75" customHeight="1" thickBot="1">
      <c r="A28" s="148" t="s">
        <v>256</v>
      </c>
      <c r="B28" s="149" t="s">
        <v>257</v>
      </c>
      <c r="C28" s="154">
        <f>C29</f>
        <v>3000</v>
      </c>
      <c r="D28" s="154">
        <f>D29</f>
        <v>3000</v>
      </c>
    </row>
    <row r="29" spans="1:4" ht="78" customHeight="1" thickBot="1">
      <c r="A29" s="148" t="s">
        <v>258</v>
      </c>
      <c r="B29" s="149" t="s">
        <v>259</v>
      </c>
      <c r="C29" s="154">
        <v>3000</v>
      </c>
      <c r="D29" s="154">
        <v>3000</v>
      </c>
    </row>
    <row r="30" spans="1:4" ht="50.25" customHeight="1" thickBot="1">
      <c r="A30" s="146" t="s">
        <v>260</v>
      </c>
      <c r="B30" s="147" t="s">
        <v>261</v>
      </c>
      <c r="C30" s="153">
        <f aca="true" t="shared" si="0" ref="C30:D32">C31</f>
        <v>0</v>
      </c>
      <c r="D30" s="153">
        <f t="shared" si="0"/>
        <v>0</v>
      </c>
    </row>
    <row r="31" spans="1:4" ht="103.5" customHeight="1" thickBot="1">
      <c r="A31" s="148" t="s">
        <v>262</v>
      </c>
      <c r="B31" s="149" t="s">
        <v>263</v>
      </c>
      <c r="C31" s="154">
        <f t="shared" si="0"/>
        <v>0</v>
      </c>
      <c r="D31" s="154">
        <f t="shared" si="0"/>
        <v>0</v>
      </c>
    </row>
    <row r="32" spans="1:4" ht="93.75" customHeight="1" thickBot="1">
      <c r="A32" s="148" t="s">
        <v>264</v>
      </c>
      <c r="B32" s="149" t="s">
        <v>265</v>
      </c>
      <c r="C32" s="154">
        <f t="shared" si="0"/>
        <v>0</v>
      </c>
      <c r="D32" s="154">
        <f t="shared" si="0"/>
        <v>0</v>
      </c>
    </row>
    <row r="33" spans="1:4" ht="80.25" customHeight="1" thickBot="1">
      <c r="A33" s="148" t="s">
        <v>85</v>
      </c>
      <c r="B33" s="149" t="s">
        <v>266</v>
      </c>
      <c r="C33" s="154">
        <v>0</v>
      </c>
      <c r="D33" s="154">
        <v>0</v>
      </c>
    </row>
    <row r="34" spans="1:4" ht="48" thickBot="1">
      <c r="A34" s="146" t="s">
        <v>267</v>
      </c>
      <c r="B34" s="147" t="s">
        <v>268</v>
      </c>
      <c r="C34" s="272">
        <f>C39+C35</f>
        <v>20000</v>
      </c>
      <c r="D34" s="272">
        <f>D39+D35</f>
        <v>20000</v>
      </c>
    </row>
    <row r="35" spans="1:4" ht="16.5" thickBot="1">
      <c r="A35" s="148" t="s">
        <v>508</v>
      </c>
      <c r="B35" s="149" t="s">
        <v>509</v>
      </c>
      <c r="C35" s="265">
        <f aca="true" t="shared" si="1" ref="C35:D37">C36</f>
        <v>20000</v>
      </c>
      <c r="D35" s="265">
        <f t="shared" si="1"/>
        <v>20000</v>
      </c>
    </row>
    <row r="36" spans="1:4" ht="16.5" thickBot="1">
      <c r="A36" s="148" t="s">
        <v>510</v>
      </c>
      <c r="B36" s="149" t="s">
        <v>511</v>
      </c>
      <c r="C36" s="265">
        <f t="shared" si="1"/>
        <v>20000</v>
      </c>
      <c r="D36" s="265">
        <f t="shared" si="1"/>
        <v>20000</v>
      </c>
    </row>
    <row r="37" spans="1:4" ht="32.25" thickBot="1">
      <c r="A37" s="148" t="s">
        <v>512</v>
      </c>
      <c r="B37" s="227" t="s">
        <v>513</v>
      </c>
      <c r="C37" s="265">
        <f t="shared" si="1"/>
        <v>20000</v>
      </c>
      <c r="D37" s="265">
        <f t="shared" si="1"/>
        <v>20000</v>
      </c>
    </row>
    <row r="38" spans="1:4" ht="32.25" thickBot="1">
      <c r="A38" s="148" t="s">
        <v>464</v>
      </c>
      <c r="B38" s="227" t="s">
        <v>465</v>
      </c>
      <c r="C38" s="265">
        <v>20000</v>
      </c>
      <c r="D38" s="265">
        <v>20000</v>
      </c>
    </row>
    <row r="39" spans="1:4" ht="16.5" thickBot="1">
      <c r="A39" s="148" t="s">
        <v>269</v>
      </c>
      <c r="B39" s="149" t="s">
        <v>270</v>
      </c>
      <c r="C39" s="154">
        <f>C40</f>
        <v>0</v>
      </c>
      <c r="D39" s="154">
        <f>D40</f>
        <v>0</v>
      </c>
    </row>
    <row r="40" spans="1:4" ht="35.25" customHeight="1" thickBot="1">
      <c r="A40" s="148" t="s">
        <v>271</v>
      </c>
      <c r="B40" s="149" t="s">
        <v>272</v>
      </c>
      <c r="C40" s="154">
        <f>C41</f>
        <v>0</v>
      </c>
      <c r="D40" s="154">
        <f>D41</f>
        <v>0</v>
      </c>
    </row>
    <row r="41" spans="1:4" ht="48" thickBot="1">
      <c r="A41" s="148" t="s">
        <v>273</v>
      </c>
      <c r="B41" s="149" t="s">
        <v>208</v>
      </c>
      <c r="C41" s="154">
        <v>0</v>
      </c>
      <c r="D41" s="154">
        <v>0</v>
      </c>
    </row>
    <row r="42" spans="1:4" ht="16.5" thickBot="1">
      <c r="A42" s="146" t="s">
        <v>442</v>
      </c>
      <c r="B42" s="226" t="s">
        <v>443</v>
      </c>
      <c r="C42" s="153">
        <f>C43</f>
        <v>0</v>
      </c>
      <c r="D42" s="153">
        <f>D43</f>
        <v>0</v>
      </c>
    </row>
    <row r="43" spans="1:4" ht="48" thickBot="1">
      <c r="A43" s="148" t="s">
        <v>444</v>
      </c>
      <c r="B43" s="227" t="s">
        <v>445</v>
      </c>
      <c r="C43" s="154">
        <f>C44</f>
        <v>0</v>
      </c>
      <c r="D43" s="154">
        <f>D44</f>
        <v>0</v>
      </c>
    </row>
    <row r="44" spans="1:4" ht="63.75" thickBot="1">
      <c r="A44" s="148" t="s">
        <v>446</v>
      </c>
      <c r="B44" s="227" t="s">
        <v>447</v>
      </c>
      <c r="C44" s="154">
        <v>0</v>
      </c>
      <c r="D44" s="154">
        <v>0</v>
      </c>
    </row>
    <row r="45" spans="1:4" ht="16.5" thickBot="1">
      <c r="A45" s="146" t="s">
        <v>131</v>
      </c>
      <c r="B45" s="147" t="s">
        <v>132</v>
      </c>
      <c r="C45" s="153">
        <f>C46+C53+C50</f>
        <v>11189129</v>
      </c>
      <c r="D45" s="153">
        <f>D46+D53+D50</f>
        <v>26589400</v>
      </c>
    </row>
    <row r="46" spans="1:4" ht="48" thickBot="1">
      <c r="A46" s="146" t="s">
        <v>133</v>
      </c>
      <c r="B46" s="147" t="s">
        <v>274</v>
      </c>
      <c r="C46" s="153">
        <f aca="true" t="shared" si="2" ref="C46:D48">C47</f>
        <v>9933000</v>
      </c>
      <c r="D46" s="153">
        <f t="shared" si="2"/>
        <v>9933000</v>
      </c>
    </row>
    <row r="47" spans="1:4" ht="32.25" thickBot="1">
      <c r="A47" s="155" t="s">
        <v>327</v>
      </c>
      <c r="B47" s="156" t="s">
        <v>275</v>
      </c>
      <c r="C47" s="154">
        <f t="shared" si="2"/>
        <v>9933000</v>
      </c>
      <c r="D47" s="154">
        <f t="shared" si="2"/>
        <v>9933000</v>
      </c>
    </row>
    <row r="48" spans="1:4" ht="49.5" customHeight="1" thickBot="1">
      <c r="A48" s="155" t="s">
        <v>392</v>
      </c>
      <c r="B48" s="156" t="s">
        <v>393</v>
      </c>
      <c r="C48" s="154">
        <f t="shared" si="2"/>
        <v>9933000</v>
      </c>
      <c r="D48" s="154">
        <f t="shared" si="2"/>
        <v>9933000</v>
      </c>
    </row>
    <row r="49" spans="1:4" ht="48" thickBot="1">
      <c r="A49" s="155" t="s">
        <v>390</v>
      </c>
      <c r="B49" s="156" t="s">
        <v>391</v>
      </c>
      <c r="C49" s="154">
        <v>9933000</v>
      </c>
      <c r="D49" s="154">
        <v>9933000</v>
      </c>
    </row>
    <row r="50" spans="1:4" ht="32.25" thickBot="1">
      <c r="A50" s="192" t="s">
        <v>401</v>
      </c>
      <c r="B50" s="145" t="s">
        <v>400</v>
      </c>
      <c r="C50" s="153">
        <f>C51</f>
        <v>310256</v>
      </c>
      <c r="D50" s="153">
        <f>D51</f>
        <v>273000</v>
      </c>
    </row>
    <row r="51" spans="1:4" ht="16.5" thickBot="1">
      <c r="A51" s="198" t="s">
        <v>399</v>
      </c>
      <c r="B51" s="197" t="s">
        <v>397</v>
      </c>
      <c r="C51" s="154">
        <f>C52</f>
        <v>310256</v>
      </c>
      <c r="D51" s="154">
        <f>D52</f>
        <v>273000</v>
      </c>
    </row>
    <row r="52" spans="1:4" ht="16.5" thickBot="1">
      <c r="A52" s="155" t="s">
        <v>328</v>
      </c>
      <c r="B52" s="149" t="s">
        <v>398</v>
      </c>
      <c r="C52" s="154">
        <v>310256</v>
      </c>
      <c r="D52" s="154">
        <v>273000</v>
      </c>
    </row>
    <row r="53" spans="1:4" ht="32.25" thickBot="1">
      <c r="A53" s="192" t="s">
        <v>370</v>
      </c>
      <c r="B53" s="193" t="s">
        <v>371</v>
      </c>
      <c r="C53" s="152">
        <f>C54+C58+C56</f>
        <v>945873</v>
      </c>
      <c r="D53" s="152">
        <f>D54+D58+D56</f>
        <v>16383400</v>
      </c>
    </row>
    <row r="54" spans="1:4" ht="48" thickBot="1">
      <c r="A54" s="155" t="s">
        <v>374</v>
      </c>
      <c r="B54" s="156" t="s">
        <v>542</v>
      </c>
      <c r="C54" s="277">
        <f>C55</f>
        <v>713473</v>
      </c>
      <c r="D54" s="277">
        <f>D55</f>
        <v>16151000</v>
      </c>
    </row>
    <row r="55" spans="1:4" ht="48" thickBot="1">
      <c r="A55" s="155" t="s">
        <v>376</v>
      </c>
      <c r="B55" s="156" t="s">
        <v>377</v>
      </c>
      <c r="C55" s="277">
        <v>713473</v>
      </c>
      <c r="D55" s="277">
        <v>16151000</v>
      </c>
    </row>
    <row r="56" spans="1:4" ht="48" thickBot="1">
      <c r="A56" s="155" t="s">
        <v>394</v>
      </c>
      <c r="B56" s="271" t="s">
        <v>474</v>
      </c>
      <c r="C56" s="154">
        <f>C57</f>
        <v>162400</v>
      </c>
      <c r="D56" s="154">
        <f>D57</f>
        <v>162400</v>
      </c>
    </row>
    <row r="57" spans="1:4" ht="63.75" thickBot="1">
      <c r="A57" s="155" t="s">
        <v>329</v>
      </c>
      <c r="B57" s="271" t="s">
        <v>473</v>
      </c>
      <c r="C57" s="154">
        <v>162400</v>
      </c>
      <c r="D57" s="154">
        <v>162400</v>
      </c>
    </row>
    <row r="58" spans="1:4" ht="32.25" thickBot="1">
      <c r="A58" s="155" t="s">
        <v>372</v>
      </c>
      <c r="B58" s="149" t="s">
        <v>373</v>
      </c>
      <c r="C58" s="154">
        <f>C59</f>
        <v>70000</v>
      </c>
      <c r="D58" s="154">
        <f>D59</f>
        <v>70000</v>
      </c>
    </row>
    <row r="59" spans="1:4" ht="48" thickBot="1">
      <c r="A59" s="155" t="s">
        <v>330</v>
      </c>
      <c r="B59" s="149" t="s">
        <v>217</v>
      </c>
      <c r="C59" s="154">
        <v>70000</v>
      </c>
      <c r="D59" s="154">
        <v>70000</v>
      </c>
    </row>
    <row r="60" spans="1:4" ht="16.5" thickBot="1">
      <c r="A60" s="148"/>
      <c r="B60" s="147" t="s">
        <v>276</v>
      </c>
      <c r="C60" s="153">
        <f>C45+C7</f>
        <v>13547529</v>
      </c>
      <c r="D60" s="153">
        <f>D45+D7</f>
        <v>29052700</v>
      </c>
    </row>
  </sheetData>
  <sheetProtection/>
  <mergeCells count="5">
    <mergeCell ref="A3:D3"/>
    <mergeCell ref="A1:D1"/>
    <mergeCell ref="B5:B6"/>
    <mergeCell ref="C5:C6"/>
    <mergeCell ref="D5:D6"/>
  </mergeCells>
  <printOptions/>
  <pageMargins left="0.7" right="0.42" top="0.44" bottom="0.39" header="0.3" footer="0.3"/>
  <pageSetup fitToHeight="0" fitToWidth="1" horizontalDpi="600" verticalDpi="600" orientation="portrait" paperSize="9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"/>
  <sheetViews>
    <sheetView view="pageBreakPreview" zoomScaleSheetLayoutView="100" zoomScalePageLayoutView="0" workbookViewId="0" topLeftCell="A1">
      <selection activeCell="D3" sqref="D3"/>
    </sheetView>
  </sheetViews>
  <sheetFormatPr defaultColWidth="9.140625" defaultRowHeight="15"/>
  <cols>
    <col min="1" max="1" width="22.57421875" style="0" customWidth="1"/>
    <col min="2" max="2" width="56.28125" style="0" customWidth="1"/>
  </cols>
  <sheetData>
    <row r="1" spans="1:4" ht="112.5" customHeight="1">
      <c r="A1" s="315" t="s">
        <v>553</v>
      </c>
      <c r="B1" s="316"/>
      <c r="C1" s="316"/>
      <c r="D1" s="316"/>
    </row>
    <row r="2" spans="1:4" ht="24" customHeight="1">
      <c r="A2" s="139"/>
      <c r="B2" s="140"/>
      <c r="C2" s="140"/>
      <c r="D2" s="140" t="s">
        <v>554</v>
      </c>
    </row>
    <row r="3" spans="1:2" ht="45.75" customHeight="1">
      <c r="A3" s="321" t="s">
        <v>280</v>
      </c>
      <c r="B3" s="321"/>
    </row>
    <row r="4" ht="0.75" customHeight="1" thickBot="1"/>
    <row r="5" spans="1:2" ht="21.75" customHeight="1">
      <c r="A5" s="32" t="s">
        <v>137</v>
      </c>
      <c r="B5" s="33" t="s">
        <v>136</v>
      </c>
    </row>
    <row r="6" spans="1:2" ht="36.75" customHeight="1" thickBot="1">
      <c r="A6" s="27" t="s">
        <v>204</v>
      </c>
      <c r="B6" s="31" t="s">
        <v>281</v>
      </c>
    </row>
  </sheetData>
  <sheetProtection/>
  <mergeCells count="2">
    <mergeCell ref="A3:B3"/>
    <mergeCell ref="A1:D1"/>
  </mergeCells>
  <printOptions/>
  <pageMargins left="0.7" right="0.7" top="0.75" bottom="0.75" header="0.3" footer="0.3"/>
  <pageSetup fitToHeight="0" fitToWidth="1"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9"/>
  <sheetViews>
    <sheetView view="pageBreakPreview" zoomScaleSheetLayoutView="100" zoomScalePageLayoutView="0" workbookViewId="0" topLeftCell="A1">
      <selection activeCell="F121" sqref="F121"/>
    </sheetView>
  </sheetViews>
  <sheetFormatPr defaultColWidth="9.140625" defaultRowHeight="15"/>
  <cols>
    <col min="1" max="1" width="6.7109375" style="3" customWidth="1"/>
    <col min="2" max="2" width="8.8515625" style="3" customWidth="1"/>
    <col min="3" max="3" width="15.57421875" style="3" customWidth="1"/>
    <col min="4" max="4" width="6.421875" style="3" customWidth="1"/>
    <col min="5" max="5" width="57.7109375" style="43" customWidth="1"/>
    <col min="6" max="6" width="16.421875" style="42" customWidth="1"/>
    <col min="7" max="7" width="10.00390625" style="0" bestFit="1" customWidth="1"/>
  </cols>
  <sheetData>
    <row r="1" spans="1:6" ht="108" customHeight="1">
      <c r="A1" s="323" t="s">
        <v>555</v>
      </c>
      <c r="B1" s="324"/>
      <c r="C1" s="324"/>
      <c r="D1" s="324"/>
      <c r="E1" s="324"/>
      <c r="F1" s="324"/>
    </row>
    <row r="2" spans="1:6" ht="33.75" customHeight="1">
      <c r="A2" s="322" t="s">
        <v>516</v>
      </c>
      <c r="B2" s="322"/>
      <c r="C2" s="322"/>
      <c r="D2" s="322"/>
      <c r="E2" s="322"/>
      <c r="F2" s="322"/>
    </row>
    <row r="3" ht="15">
      <c r="F3" s="1" t="s">
        <v>195</v>
      </c>
    </row>
    <row r="4" spans="1:6" ht="15.75">
      <c r="A4" s="58" t="s">
        <v>138</v>
      </c>
      <c r="B4" s="58" t="s">
        <v>140</v>
      </c>
      <c r="C4" s="58"/>
      <c r="D4" s="58"/>
      <c r="E4" s="59"/>
      <c r="F4" s="60" t="s">
        <v>145</v>
      </c>
    </row>
    <row r="5" spans="1:6" ht="16.5" customHeight="1">
      <c r="A5" s="58" t="s">
        <v>139</v>
      </c>
      <c r="B5" s="58" t="s">
        <v>141</v>
      </c>
      <c r="C5" s="58" t="s">
        <v>142</v>
      </c>
      <c r="D5" s="58" t="s">
        <v>143</v>
      </c>
      <c r="E5" s="61" t="s">
        <v>144</v>
      </c>
      <c r="F5" s="60" t="s">
        <v>146</v>
      </c>
    </row>
    <row r="6" spans="1:6" ht="16.5" thickBot="1">
      <c r="A6" s="58"/>
      <c r="B6" s="58" t="s">
        <v>139</v>
      </c>
      <c r="C6" s="62"/>
      <c r="D6" s="62"/>
      <c r="E6" s="63"/>
      <c r="F6" s="64" t="s">
        <v>419</v>
      </c>
    </row>
    <row r="7" spans="1:6" s="67" customFormat="1" ht="21" customHeight="1" thickBot="1">
      <c r="A7" s="159" t="s">
        <v>163</v>
      </c>
      <c r="B7" s="159" t="s">
        <v>164</v>
      </c>
      <c r="C7" s="160" t="s">
        <v>178</v>
      </c>
      <c r="D7" s="159" t="s">
        <v>167</v>
      </c>
      <c r="E7" s="161" t="s">
        <v>147</v>
      </c>
      <c r="F7" s="162">
        <f>F8+F14+F25+F30</f>
        <v>5646729.84</v>
      </c>
    </row>
    <row r="8" spans="1:6" s="67" customFormat="1" ht="48" customHeight="1" thickBot="1">
      <c r="A8" s="50" t="s">
        <v>163</v>
      </c>
      <c r="B8" s="50" t="s">
        <v>165</v>
      </c>
      <c r="C8" s="50" t="s">
        <v>178</v>
      </c>
      <c r="D8" s="50" t="s">
        <v>167</v>
      </c>
      <c r="E8" s="163" t="s">
        <v>282</v>
      </c>
      <c r="F8" s="153">
        <f>F9</f>
        <v>755000</v>
      </c>
    </row>
    <row r="9" spans="1:6" ht="47.25" customHeight="1" thickBot="1">
      <c r="A9" s="71" t="s">
        <v>163</v>
      </c>
      <c r="B9" s="50" t="s">
        <v>165</v>
      </c>
      <c r="C9" s="50" t="s">
        <v>184</v>
      </c>
      <c r="D9" s="50" t="s">
        <v>167</v>
      </c>
      <c r="E9" s="158" t="s">
        <v>283</v>
      </c>
      <c r="F9" s="154">
        <f>F10</f>
        <v>755000</v>
      </c>
    </row>
    <row r="10" spans="1:6" ht="47.25" customHeight="1" thickBot="1">
      <c r="A10" s="71" t="s">
        <v>163</v>
      </c>
      <c r="B10" s="50" t="s">
        <v>165</v>
      </c>
      <c r="C10" s="50" t="s">
        <v>183</v>
      </c>
      <c r="D10" s="50" t="s">
        <v>167</v>
      </c>
      <c r="E10" s="158" t="s">
        <v>284</v>
      </c>
      <c r="F10" s="154">
        <f>F11</f>
        <v>755000</v>
      </c>
    </row>
    <row r="11" spans="1:6" ht="30.75" customHeight="1" thickBot="1">
      <c r="A11" s="50" t="s">
        <v>163</v>
      </c>
      <c r="B11" s="50" t="s">
        <v>165</v>
      </c>
      <c r="C11" s="72" t="s">
        <v>189</v>
      </c>
      <c r="D11" s="50" t="s">
        <v>167</v>
      </c>
      <c r="E11" s="158" t="s">
        <v>285</v>
      </c>
      <c r="F11" s="154">
        <f>F12+F13</f>
        <v>755000</v>
      </c>
    </row>
    <row r="12" spans="1:6" ht="29.25" customHeight="1" thickBot="1">
      <c r="A12" s="65" t="s">
        <v>163</v>
      </c>
      <c r="B12" s="65" t="s">
        <v>165</v>
      </c>
      <c r="C12" s="66" t="s">
        <v>189</v>
      </c>
      <c r="D12" s="65" t="s">
        <v>309</v>
      </c>
      <c r="E12" s="158" t="s">
        <v>286</v>
      </c>
      <c r="F12" s="154">
        <v>705000</v>
      </c>
    </row>
    <row r="13" spans="1:6" ht="29.25" customHeight="1" thickBot="1">
      <c r="A13" s="65" t="s">
        <v>163</v>
      </c>
      <c r="B13" s="65" t="s">
        <v>165</v>
      </c>
      <c r="C13" s="66" t="s">
        <v>189</v>
      </c>
      <c r="D13" s="65" t="s">
        <v>312</v>
      </c>
      <c r="E13" s="158" t="s">
        <v>289</v>
      </c>
      <c r="F13" s="154">
        <v>50000</v>
      </c>
    </row>
    <row r="14" spans="1:6" s="68" customFormat="1" ht="62.25" customHeight="1" thickBot="1">
      <c r="A14" s="50" t="s">
        <v>163</v>
      </c>
      <c r="B14" s="50" t="s">
        <v>168</v>
      </c>
      <c r="C14" s="50" t="s">
        <v>178</v>
      </c>
      <c r="D14" s="50" t="s">
        <v>167</v>
      </c>
      <c r="E14" s="157" t="s">
        <v>287</v>
      </c>
      <c r="F14" s="153">
        <f>F15</f>
        <v>1876684.84</v>
      </c>
    </row>
    <row r="15" spans="1:6" s="67" customFormat="1" ht="45" customHeight="1" thickBot="1">
      <c r="A15" s="65" t="s">
        <v>163</v>
      </c>
      <c r="B15" s="65" t="s">
        <v>168</v>
      </c>
      <c r="C15" s="65" t="s">
        <v>184</v>
      </c>
      <c r="D15" s="65" t="s">
        <v>167</v>
      </c>
      <c r="E15" s="158" t="s">
        <v>283</v>
      </c>
      <c r="F15" s="154">
        <f>F16</f>
        <v>1876684.84</v>
      </c>
    </row>
    <row r="16" spans="1:6" s="68" customFormat="1" ht="51.75" customHeight="1" thickBot="1">
      <c r="A16" s="65" t="s">
        <v>163</v>
      </c>
      <c r="B16" s="65" t="s">
        <v>168</v>
      </c>
      <c r="C16" s="65" t="s">
        <v>183</v>
      </c>
      <c r="D16" s="65" t="s">
        <v>167</v>
      </c>
      <c r="E16" s="158" t="s">
        <v>284</v>
      </c>
      <c r="F16" s="154">
        <f>F17+F21+F23</f>
        <v>1876684.84</v>
      </c>
    </row>
    <row r="17" spans="1:6" ht="16.5" customHeight="1" thickBot="1">
      <c r="A17" s="65" t="s">
        <v>163</v>
      </c>
      <c r="B17" s="65" t="s">
        <v>168</v>
      </c>
      <c r="C17" s="65" t="s">
        <v>190</v>
      </c>
      <c r="D17" s="65" t="s">
        <v>167</v>
      </c>
      <c r="E17" s="158" t="s">
        <v>288</v>
      </c>
      <c r="F17" s="154">
        <f>F18+F19+F20</f>
        <v>1856868.6800000002</v>
      </c>
    </row>
    <row r="18" spans="1:6" ht="32.25" customHeight="1" thickBot="1">
      <c r="A18" s="65" t="s">
        <v>163</v>
      </c>
      <c r="B18" s="65" t="s">
        <v>168</v>
      </c>
      <c r="C18" s="65" t="s">
        <v>190</v>
      </c>
      <c r="D18" s="65" t="s">
        <v>309</v>
      </c>
      <c r="E18" s="158" t="s">
        <v>286</v>
      </c>
      <c r="F18" s="154">
        <v>1210000</v>
      </c>
    </row>
    <row r="19" spans="1:6" ht="33" customHeight="1" thickBot="1">
      <c r="A19" s="65" t="s">
        <v>163</v>
      </c>
      <c r="B19" s="65" t="s">
        <v>168</v>
      </c>
      <c r="C19" s="65" t="s">
        <v>190</v>
      </c>
      <c r="D19" s="65" t="s">
        <v>311</v>
      </c>
      <c r="E19" s="158" t="s">
        <v>148</v>
      </c>
      <c r="F19" s="154">
        <v>581426.81</v>
      </c>
    </row>
    <row r="20" spans="1:6" s="68" customFormat="1" ht="22.5" customHeight="1" thickBot="1">
      <c r="A20" s="65" t="s">
        <v>163</v>
      </c>
      <c r="B20" s="65" t="s">
        <v>168</v>
      </c>
      <c r="C20" s="65" t="s">
        <v>190</v>
      </c>
      <c r="D20" s="65" t="s">
        <v>312</v>
      </c>
      <c r="E20" s="158" t="s">
        <v>289</v>
      </c>
      <c r="F20" s="154">
        <v>65441.87</v>
      </c>
    </row>
    <row r="21" spans="1:6" s="68" customFormat="1" ht="51" customHeight="1" thickBot="1">
      <c r="A21" s="65" t="s">
        <v>163</v>
      </c>
      <c r="B21" s="65" t="s">
        <v>168</v>
      </c>
      <c r="C21" s="65" t="s">
        <v>378</v>
      </c>
      <c r="D21" s="65" t="s">
        <v>167</v>
      </c>
      <c r="E21" s="158" t="s">
        <v>379</v>
      </c>
      <c r="F21" s="154">
        <f>F22</f>
        <v>1000</v>
      </c>
    </row>
    <row r="22" spans="1:6" s="68" customFormat="1" ht="36.75" customHeight="1" thickBot="1">
      <c r="A22" s="65" t="s">
        <v>163</v>
      </c>
      <c r="B22" s="65" t="s">
        <v>168</v>
      </c>
      <c r="C22" s="65" t="s">
        <v>378</v>
      </c>
      <c r="D22" s="65" t="s">
        <v>311</v>
      </c>
      <c r="E22" s="158" t="s">
        <v>148</v>
      </c>
      <c r="F22" s="154">
        <v>1000</v>
      </c>
    </row>
    <row r="23" spans="1:6" s="68" customFormat="1" ht="52.5" customHeight="1" thickBot="1">
      <c r="A23" s="65" t="s">
        <v>163</v>
      </c>
      <c r="B23" s="65" t="s">
        <v>168</v>
      </c>
      <c r="C23" s="65" t="s">
        <v>459</v>
      </c>
      <c r="D23" s="65" t="s">
        <v>167</v>
      </c>
      <c r="E23" s="158" t="s">
        <v>460</v>
      </c>
      <c r="F23" s="154">
        <f>F24</f>
        <v>18816.16</v>
      </c>
    </row>
    <row r="24" spans="1:6" s="68" customFormat="1" ht="36.75" customHeight="1" thickBot="1">
      <c r="A24" s="65" t="s">
        <v>163</v>
      </c>
      <c r="B24" s="65" t="s">
        <v>168</v>
      </c>
      <c r="C24" s="65" t="s">
        <v>459</v>
      </c>
      <c r="D24" s="65" t="s">
        <v>311</v>
      </c>
      <c r="E24" s="158" t="s">
        <v>148</v>
      </c>
      <c r="F24" s="154">
        <v>18816.16</v>
      </c>
    </row>
    <row r="25" spans="1:6" s="68" customFormat="1" ht="21" customHeight="1" thickBot="1">
      <c r="A25" s="50" t="s">
        <v>163</v>
      </c>
      <c r="B25" s="50" t="s">
        <v>27</v>
      </c>
      <c r="C25" s="50" t="s">
        <v>178</v>
      </c>
      <c r="D25" s="50" t="s">
        <v>167</v>
      </c>
      <c r="E25" s="157" t="s">
        <v>290</v>
      </c>
      <c r="F25" s="153">
        <f>F26</f>
        <v>50000</v>
      </c>
    </row>
    <row r="26" spans="1:6" ht="47.25" customHeight="1" thickBot="1">
      <c r="A26" s="65" t="s">
        <v>163</v>
      </c>
      <c r="B26" s="65" t="s">
        <v>27</v>
      </c>
      <c r="C26" s="65" t="s">
        <v>184</v>
      </c>
      <c r="D26" s="65" t="s">
        <v>167</v>
      </c>
      <c r="E26" s="158" t="s">
        <v>283</v>
      </c>
      <c r="F26" s="154">
        <f>F27</f>
        <v>50000</v>
      </c>
    </row>
    <row r="27" spans="1:6" ht="51" customHeight="1" thickBot="1">
      <c r="A27" s="65" t="s">
        <v>163</v>
      </c>
      <c r="B27" s="65" t="s">
        <v>27</v>
      </c>
      <c r="C27" s="65" t="s">
        <v>183</v>
      </c>
      <c r="D27" s="65" t="s">
        <v>167</v>
      </c>
      <c r="E27" s="158" t="s">
        <v>284</v>
      </c>
      <c r="F27" s="154">
        <f>F28</f>
        <v>50000</v>
      </c>
    </row>
    <row r="28" spans="1:6" ht="19.5" customHeight="1" thickBot="1">
      <c r="A28" s="65" t="s">
        <v>163</v>
      </c>
      <c r="B28" s="65" t="s">
        <v>27</v>
      </c>
      <c r="C28" s="65" t="s">
        <v>313</v>
      </c>
      <c r="D28" s="65" t="s">
        <v>167</v>
      </c>
      <c r="E28" s="158" t="s">
        <v>291</v>
      </c>
      <c r="F28" s="154">
        <f>F29</f>
        <v>50000</v>
      </c>
    </row>
    <row r="29" spans="1:6" s="68" customFormat="1" ht="18" customHeight="1" thickBot="1">
      <c r="A29" s="65" t="s">
        <v>163</v>
      </c>
      <c r="B29" s="65" t="s">
        <v>27</v>
      </c>
      <c r="C29" s="65" t="s">
        <v>313</v>
      </c>
      <c r="D29" s="65" t="s">
        <v>314</v>
      </c>
      <c r="E29" s="158" t="s">
        <v>292</v>
      </c>
      <c r="F29" s="154">
        <v>50000</v>
      </c>
    </row>
    <row r="30" spans="1:6" ht="21.75" customHeight="1" thickBot="1">
      <c r="A30" s="127" t="s">
        <v>163</v>
      </c>
      <c r="B30" s="127">
        <v>13</v>
      </c>
      <c r="C30" s="128" t="s">
        <v>178</v>
      </c>
      <c r="D30" s="128" t="s">
        <v>167</v>
      </c>
      <c r="E30" s="157" t="s">
        <v>149</v>
      </c>
      <c r="F30" s="153">
        <f>F31</f>
        <v>2965045</v>
      </c>
    </row>
    <row r="31" spans="1:6" ht="47.25" customHeight="1" thickBot="1">
      <c r="A31" s="65" t="s">
        <v>163</v>
      </c>
      <c r="B31" s="65">
        <v>13</v>
      </c>
      <c r="C31" s="65" t="s">
        <v>184</v>
      </c>
      <c r="D31" s="65" t="s">
        <v>167</v>
      </c>
      <c r="E31" s="158" t="s">
        <v>283</v>
      </c>
      <c r="F31" s="154">
        <f>F32</f>
        <v>2965045</v>
      </c>
    </row>
    <row r="32" spans="1:6" s="68" customFormat="1" ht="42.75" customHeight="1" thickBot="1">
      <c r="A32" s="65" t="s">
        <v>163</v>
      </c>
      <c r="B32" s="65">
        <v>13</v>
      </c>
      <c r="C32" s="65" t="s">
        <v>183</v>
      </c>
      <c r="D32" s="65" t="s">
        <v>167</v>
      </c>
      <c r="E32" s="158" t="s">
        <v>284</v>
      </c>
      <c r="F32" s="154">
        <f>F33</f>
        <v>2965045</v>
      </c>
    </row>
    <row r="33" spans="1:6" ht="32.25" customHeight="1" thickBot="1">
      <c r="A33" s="65" t="s">
        <v>163</v>
      </c>
      <c r="B33" s="65">
        <v>13</v>
      </c>
      <c r="C33" s="65" t="s">
        <v>191</v>
      </c>
      <c r="D33" s="65" t="s">
        <v>167</v>
      </c>
      <c r="E33" s="158" t="s">
        <v>293</v>
      </c>
      <c r="F33" s="154">
        <f>F34+F35+F36</f>
        <v>2965045</v>
      </c>
    </row>
    <row r="34" spans="1:6" ht="32.25" customHeight="1" thickBot="1">
      <c r="A34" s="65" t="s">
        <v>163</v>
      </c>
      <c r="B34" s="65" t="s">
        <v>25</v>
      </c>
      <c r="C34" s="65" t="s">
        <v>191</v>
      </c>
      <c r="D34" s="65" t="s">
        <v>309</v>
      </c>
      <c r="E34" s="158" t="s">
        <v>286</v>
      </c>
      <c r="F34" s="154">
        <v>2645045</v>
      </c>
    </row>
    <row r="35" spans="1:6" ht="42.75" customHeight="1" thickBot="1">
      <c r="A35" s="65" t="s">
        <v>163</v>
      </c>
      <c r="B35" s="65" t="s">
        <v>25</v>
      </c>
      <c r="C35" s="65" t="s">
        <v>191</v>
      </c>
      <c r="D35" s="65" t="s">
        <v>311</v>
      </c>
      <c r="E35" s="158" t="s">
        <v>148</v>
      </c>
      <c r="F35" s="154">
        <v>200000</v>
      </c>
    </row>
    <row r="36" spans="1:6" ht="19.5" customHeight="1">
      <c r="A36" s="65" t="s">
        <v>163</v>
      </c>
      <c r="B36" s="65" t="s">
        <v>25</v>
      </c>
      <c r="C36" s="65" t="s">
        <v>191</v>
      </c>
      <c r="D36" s="65" t="s">
        <v>312</v>
      </c>
      <c r="E36" s="214" t="s">
        <v>289</v>
      </c>
      <c r="F36" s="181">
        <v>120000</v>
      </c>
    </row>
    <row r="37" spans="1:6" ht="19.5" customHeight="1">
      <c r="A37" s="160" t="s">
        <v>165</v>
      </c>
      <c r="B37" s="160" t="s">
        <v>164</v>
      </c>
      <c r="C37" s="160" t="s">
        <v>178</v>
      </c>
      <c r="D37" s="160" t="s">
        <v>167</v>
      </c>
      <c r="E37" s="199" t="s">
        <v>402</v>
      </c>
      <c r="F37" s="237">
        <f>F38</f>
        <v>162400</v>
      </c>
    </row>
    <row r="38" spans="1:6" ht="19.5" customHeight="1">
      <c r="A38" s="65" t="s">
        <v>165</v>
      </c>
      <c r="B38" s="65" t="s">
        <v>166</v>
      </c>
      <c r="C38" s="65" t="s">
        <v>178</v>
      </c>
      <c r="D38" s="65" t="s">
        <v>167</v>
      </c>
      <c r="E38" s="196" t="s">
        <v>403</v>
      </c>
      <c r="F38" s="238">
        <f>F39</f>
        <v>162400</v>
      </c>
    </row>
    <row r="39" spans="1:6" ht="48" customHeight="1">
      <c r="A39" s="65" t="s">
        <v>165</v>
      </c>
      <c r="B39" s="65" t="s">
        <v>166</v>
      </c>
      <c r="C39" s="65" t="s">
        <v>184</v>
      </c>
      <c r="D39" s="65" t="s">
        <v>167</v>
      </c>
      <c r="E39" s="194" t="s">
        <v>381</v>
      </c>
      <c r="F39" s="239">
        <f>F40</f>
        <v>162400</v>
      </c>
    </row>
    <row r="40" spans="1:6" ht="57" customHeight="1">
      <c r="A40" s="65" t="s">
        <v>165</v>
      </c>
      <c r="B40" s="65" t="s">
        <v>166</v>
      </c>
      <c r="C40" s="65" t="s">
        <v>183</v>
      </c>
      <c r="D40" s="65" t="s">
        <v>167</v>
      </c>
      <c r="E40" s="194" t="s">
        <v>382</v>
      </c>
      <c r="F40" s="239">
        <f>F41</f>
        <v>162400</v>
      </c>
    </row>
    <row r="41" spans="1:6" ht="39" customHeight="1" thickBot="1">
      <c r="A41" s="65" t="s">
        <v>165</v>
      </c>
      <c r="B41" s="65" t="s">
        <v>166</v>
      </c>
      <c r="C41" s="65" t="s">
        <v>404</v>
      </c>
      <c r="D41" s="65" t="s">
        <v>167</v>
      </c>
      <c r="E41" s="194" t="s">
        <v>405</v>
      </c>
      <c r="F41" s="239">
        <f>F42+F43</f>
        <v>162400</v>
      </c>
    </row>
    <row r="42" spans="1:6" ht="31.5" customHeight="1" thickBot="1">
      <c r="A42" s="65" t="s">
        <v>165</v>
      </c>
      <c r="B42" s="65" t="s">
        <v>166</v>
      </c>
      <c r="C42" s="65" t="s">
        <v>404</v>
      </c>
      <c r="D42" s="65" t="s">
        <v>309</v>
      </c>
      <c r="E42" s="200" t="s">
        <v>406</v>
      </c>
      <c r="F42" s="239">
        <v>162400</v>
      </c>
    </row>
    <row r="43" spans="1:6" ht="31.5" customHeight="1">
      <c r="A43" s="65" t="s">
        <v>165</v>
      </c>
      <c r="B43" s="65" t="s">
        <v>166</v>
      </c>
      <c r="C43" s="65" t="s">
        <v>404</v>
      </c>
      <c r="D43" s="65" t="s">
        <v>311</v>
      </c>
      <c r="E43" s="213" t="s">
        <v>148</v>
      </c>
      <c r="F43" s="240">
        <v>0</v>
      </c>
    </row>
    <row r="44" spans="1:6" ht="39.75" customHeight="1">
      <c r="A44" s="159" t="s">
        <v>166</v>
      </c>
      <c r="B44" s="159" t="s">
        <v>164</v>
      </c>
      <c r="C44" s="159" t="s">
        <v>178</v>
      </c>
      <c r="D44" s="159" t="s">
        <v>167</v>
      </c>
      <c r="E44" s="222" t="s">
        <v>294</v>
      </c>
      <c r="F44" s="223">
        <f>F46+F52</f>
        <v>1015181.8099999999</v>
      </c>
    </row>
    <row r="45" spans="1:6" ht="57" customHeight="1">
      <c r="A45" s="50" t="s">
        <v>166</v>
      </c>
      <c r="B45" s="50" t="s">
        <v>26</v>
      </c>
      <c r="C45" s="50" t="s">
        <v>178</v>
      </c>
      <c r="D45" s="50" t="s">
        <v>167</v>
      </c>
      <c r="E45" s="225" t="s">
        <v>438</v>
      </c>
      <c r="F45" s="224">
        <f>F46+F52</f>
        <v>1015181.8099999999</v>
      </c>
    </row>
    <row r="46" spans="1:6" ht="69" customHeight="1" thickBot="1">
      <c r="A46" s="74" t="s">
        <v>166</v>
      </c>
      <c r="B46" s="229">
        <v>10</v>
      </c>
      <c r="C46" s="229" t="s">
        <v>347</v>
      </c>
      <c r="D46" s="230" t="s">
        <v>167</v>
      </c>
      <c r="E46" s="151" t="s">
        <v>461</v>
      </c>
      <c r="F46" s="154">
        <f>F48</f>
        <v>307000</v>
      </c>
    </row>
    <row r="47" spans="1:6" ht="24.75" customHeight="1" thickBot="1">
      <c r="A47" s="65" t="s">
        <v>166</v>
      </c>
      <c r="B47" s="229">
        <v>10</v>
      </c>
      <c r="C47" s="229" t="s">
        <v>349</v>
      </c>
      <c r="D47" s="230" t="s">
        <v>167</v>
      </c>
      <c r="E47" s="151" t="s">
        <v>350</v>
      </c>
      <c r="F47" s="154">
        <f>F48</f>
        <v>307000</v>
      </c>
    </row>
    <row r="48" spans="1:6" ht="35.25" customHeight="1" thickBot="1">
      <c r="A48" s="65" t="s">
        <v>166</v>
      </c>
      <c r="B48" s="229">
        <v>10</v>
      </c>
      <c r="C48" s="229" t="s">
        <v>348</v>
      </c>
      <c r="D48" s="230" t="s">
        <v>167</v>
      </c>
      <c r="E48" s="151" t="s">
        <v>346</v>
      </c>
      <c r="F48" s="154">
        <f>F49+F50+F51</f>
        <v>307000</v>
      </c>
    </row>
    <row r="49" spans="1:6" ht="34.5" customHeight="1" thickBot="1">
      <c r="A49" s="73" t="s">
        <v>166</v>
      </c>
      <c r="B49" s="232">
        <v>10</v>
      </c>
      <c r="C49" s="232" t="s">
        <v>348</v>
      </c>
      <c r="D49" s="230">
        <v>240</v>
      </c>
      <c r="E49" s="151" t="s">
        <v>148</v>
      </c>
      <c r="F49" s="154">
        <v>298000</v>
      </c>
    </row>
    <row r="50" spans="1:6" ht="20.25" customHeight="1" thickBot="1">
      <c r="A50" s="65" t="s">
        <v>166</v>
      </c>
      <c r="B50" s="233">
        <v>10</v>
      </c>
      <c r="C50" s="234" t="s">
        <v>348</v>
      </c>
      <c r="D50" s="231" t="s">
        <v>351</v>
      </c>
      <c r="E50" s="151" t="s">
        <v>352</v>
      </c>
      <c r="F50" s="154">
        <v>6000</v>
      </c>
    </row>
    <row r="51" spans="1:6" ht="20.25" customHeight="1" thickBot="1">
      <c r="A51" s="65" t="s">
        <v>166</v>
      </c>
      <c r="B51" s="233">
        <v>10</v>
      </c>
      <c r="C51" s="234" t="s">
        <v>348</v>
      </c>
      <c r="D51" s="65" t="s">
        <v>312</v>
      </c>
      <c r="E51" s="219" t="s">
        <v>289</v>
      </c>
      <c r="F51" s="154">
        <v>3000</v>
      </c>
    </row>
    <row r="52" spans="1:6" s="68" customFormat="1" ht="21" customHeight="1" thickBot="1">
      <c r="A52" s="74" t="s">
        <v>166</v>
      </c>
      <c r="B52" s="74" t="s">
        <v>26</v>
      </c>
      <c r="C52" s="74" t="s">
        <v>178</v>
      </c>
      <c r="D52" s="65" t="s">
        <v>167</v>
      </c>
      <c r="E52" s="219" t="s">
        <v>150</v>
      </c>
      <c r="F52" s="154">
        <f>F53</f>
        <v>708181.8099999999</v>
      </c>
    </row>
    <row r="53" spans="1:6" ht="53.25" customHeight="1" thickBot="1">
      <c r="A53" s="65" t="s">
        <v>166</v>
      </c>
      <c r="B53" s="65" t="s">
        <v>26</v>
      </c>
      <c r="C53" s="65" t="s">
        <v>184</v>
      </c>
      <c r="D53" s="65" t="s">
        <v>167</v>
      </c>
      <c r="E53" s="158" t="s">
        <v>283</v>
      </c>
      <c r="F53" s="154">
        <f>F54</f>
        <v>708181.8099999999</v>
      </c>
    </row>
    <row r="54" spans="1:6" ht="53.25" customHeight="1" thickBot="1">
      <c r="A54" s="65" t="s">
        <v>166</v>
      </c>
      <c r="B54" s="65" t="s">
        <v>26</v>
      </c>
      <c r="C54" s="65" t="s">
        <v>183</v>
      </c>
      <c r="D54" s="65" t="s">
        <v>167</v>
      </c>
      <c r="E54" s="158" t="s">
        <v>284</v>
      </c>
      <c r="F54" s="154">
        <f>F55+F57+F60</f>
        <v>708181.8099999999</v>
      </c>
    </row>
    <row r="55" spans="1:6" ht="48" customHeight="1" thickBot="1">
      <c r="A55" s="65" t="s">
        <v>166</v>
      </c>
      <c r="B55" s="65" t="s">
        <v>26</v>
      </c>
      <c r="C55" s="65" t="s">
        <v>186</v>
      </c>
      <c r="D55" s="65" t="s">
        <v>167</v>
      </c>
      <c r="E55" s="158" t="s">
        <v>295</v>
      </c>
      <c r="F55" s="154">
        <f>F56</f>
        <v>290000</v>
      </c>
    </row>
    <row r="56" spans="1:6" ht="38.25" customHeight="1" thickBot="1">
      <c r="A56" s="65" t="s">
        <v>166</v>
      </c>
      <c r="B56" s="65" t="s">
        <v>26</v>
      </c>
      <c r="C56" s="65" t="s">
        <v>186</v>
      </c>
      <c r="D56" s="65" t="s">
        <v>311</v>
      </c>
      <c r="E56" s="158" t="s">
        <v>148</v>
      </c>
      <c r="F56" s="154">
        <v>290000</v>
      </c>
    </row>
    <row r="57" spans="1:6" ht="30" customHeight="1" thickBot="1">
      <c r="A57" s="65" t="s">
        <v>166</v>
      </c>
      <c r="B57" s="65" t="s">
        <v>26</v>
      </c>
      <c r="C57" s="65" t="s">
        <v>407</v>
      </c>
      <c r="D57" s="65" t="s">
        <v>167</v>
      </c>
      <c r="E57" s="158" t="s">
        <v>408</v>
      </c>
      <c r="F57" s="154">
        <f>F58+F59</f>
        <v>364646.46</v>
      </c>
    </row>
    <row r="58" spans="1:6" ht="29.25" customHeight="1" thickBot="1">
      <c r="A58" s="65" t="s">
        <v>166</v>
      </c>
      <c r="B58" s="65" t="s">
        <v>26</v>
      </c>
      <c r="C58" s="65" t="s">
        <v>407</v>
      </c>
      <c r="D58" s="65" t="s">
        <v>311</v>
      </c>
      <c r="E58" s="158" t="s">
        <v>148</v>
      </c>
      <c r="F58" s="154">
        <v>364646.46</v>
      </c>
    </row>
    <row r="59" spans="1:6" ht="29.25" customHeight="1" thickBot="1">
      <c r="A59" s="65" t="s">
        <v>166</v>
      </c>
      <c r="B59" s="65" t="s">
        <v>26</v>
      </c>
      <c r="C59" s="65" t="s">
        <v>407</v>
      </c>
      <c r="D59" s="65" t="s">
        <v>351</v>
      </c>
      <c r="E59" s="158" t="s">
        <v>352</v>
      </c>
      <c r="F59" s="154">
        <v>0</v>
      </c>
    </row>
    <row r="60" spans="1:6" ht="32.25" customHeight="1" thickBot="1">
      <c r="A60" s="65" t="s">
        <v>166</v>
      </c>
      <c r="B60" s="65" t="s">
        <v>26</v>
      </c>
      <c r="C60" s="65" t="s">
        <v>409</v>
      </c>
      <c r="D60" s="65" t="s">
        <v>167</v>
      </c>
      <c r="E60" s="158" t="s">
        <v>410</v>
      </c>
      <c r="F60" s="154">
        <f>F61</f>
        <v>53535.35</v>
      </c>
    </row>
    <row r="61" spans="1:6" ht="30" customHeight="1" thickBot="1">
      <c r="A61" s="65" t="s">
        <v>166</v>
      </c>
      <c r="B61" s="65" t="s">
        <v>26</v>
      </c>
      <c r="C61" s="65" t="s">
        <v>409</v>
      </c>
      <c r="D61" s="65" t="s">
        <v>311</v>
      </c>
      <c r="E61" s="158" t="s">
        <v>148</v>
      </c>
      <c r="F61" s="154">
        <v>53535.35</v>
      </c>
    </row>
    <row r="62" spans="1:6" ht="17.25" customHeight="1" thickBot="1">
      <c r="A62" s="160" t="s">
        <v>168</v>
      </c>
      <c r="B62" s="160" t="s">
        <v>164</v>
      </c>
      <c r="C62" s="160" t="s">
        <v>178</v>
      </c>
      <c r="D62" s="160" t="s">
        <v>167</v>
      </c>
      <c r="E62" s="165" t="s">
        <v>151</v>
      </c>
      <c r="F62" s="166">
        <f>F63+F72</f>
        <v>591900</v>
      </c>
    </row>
    <row r="63" spans="1:6" ht="21.75" customHeight="1" thickBot="1">
      <c r="A63" s="50" t="s">
        <v>168</v>
      </c>
      <c r="B63" s="50" t="s">
        <v>171</v>
      </c>
      <c r="C63" s="50" t="s">
        <v>178</v>
      </c>
      <c r="D63" s="50" t="s">
        <v>167</v>
      </c>
      <c r="E63" s="157" t="s">
        <v>5</v>
      </c>
      <c r="F63" s="153">
        <f>F68+F64</f>
        <v>586900</v>
      </c>
    </row>
    <row r="64" spans="1:6" ht="45" customHeight="1" thickBot="1">
      <c r="A64" s="65" t="s">
        <v>168</v>
      </c>
      <c r="B64" s="65" t="s">
        <v>171</v>
      </c>
      <c r="C64" s="65" t="s">
        <v>360</v>
      </c>
      <c r="D64" s="65" t="s">
        <v>167</v>
      </c>
      <c r="E64" s="158" t="s">
        <v>365</v>
      </c>
      <c r="F64" s="154">
        <f>F65</f>
        <v>30000</v>
      </c>
    </row>
    <row r="65" spans="1:6" ht="21.75" customHeight="1" thickBot="1">
      <c r="A65" s="65" t="s">
        <v>168</v>
      </c>
      <c r="B65" s="65" t="s">
        <v>171</v>
      </c>
      <c r="C65" s="65" t="s">
        <v>361</v>
      </c>
      <c r="D65" s="65" t="s">
        <v>167</v>
      </c>
      <c r="E65" s="158" t="s">
        <v>362</v>
      </c>
      <c r="F65" s="154">
        <f>F66</f>
        <v>30000</v>
      </c>
    </row>
    <row r="66" spans="1:6" ht="34.5" customHeight="1" thickBot="1">
      <c r="A66" s="65" t="s">
        <v>168</v>
      </c>
      <c r="B66" s="65" t="s">
        <v>171</v>
      </c>
      <c r="C66" s="65" t="s">
        <v>363</v>
      </c>
      <c r="D66" s="65" t="s">
        <v>167</v>
      </c>
      <c r="E66" s="158" t="s">
        <v>364</v>
      </c>
      <c r="F66" s="154">
        <f>F67</f>
        <v>30000</v>
      </c>
    </row>
    <row r="67" spans="1:6" ht="30" customHeight="1" thickBot="1">
      <c r="A67" s="65" t="s">
        <v>168</v>
      </c>
      <c r="B67" s="65" t="s">
        <v>171</v>
      </c>
      <c r="C67" s="65" t="s">
        <v>363</v>
      </c>
      <c r="D67" s="65" t="s">
        <v>311</v>
      </c>
      <c r="E67" s="158" t="s">
        <v>148</v>
      </c>
      <c r="F67" s="154">
        <v>30000</v>
      </c>
    </row>
    <row r="68" spans="1:6" ht="49.5" customHeight="1" thickBot="1">
      <c r="A68" s="65" t="s">
        <v>168</v>
      </c>
      <c r="B68" s="65" t="s">
        <v>171</v>
      </c>
      <c r="C68" s="65" t="s">
        <v>184</v>
      </c>
      <c r="D68" s="65" t="s">
        <v>167</v>
      </c>
      <c r="E68" s="158" t="s">
        <v>283</v>
      </c>
      <c r="F68" s="154">
        <f>F69</f>
        <v>556900</v>
      </c>
    </row>
    <row r="69" spans="1:6" ht="39.75" customHeight="1" thickBot="1">
      <c r="A69" s="65" t="s">
        <v>168</v>
      </c>
      <c r="B69" s="65" t="s">
        <v>171</v>
      </c>
      <c r="C69" s="65" t="s">
        <v>183</v>
      </c>
      <c r="D69" s="65" t="s">
        <v>167</v>
      </c>
      <c r="E69" s="158" t="s">
        <v>284</v>
      </c>
      <c r="F69" s="154">
        <f>F70</f>
        <v>556900</v>
      </c>
    </row>
    <row r="70" spans="1:6" ht="44.25" customHeight="1" thickBot="1">
      <c r="A70" s="65" t="s">
        <v>168</v>
      </c>
      <c r="B70" s="65" t="s">
        <v>171</v>
      </c>
      <c r="C70" s="65" t="s">
        <v>6</v>
      </c>
      <c r="D70" s="65" t="s">
        <v>167</v>
      </c>
      <c r="E70" s="158" t="s">
        <v>297</v>
      </c>
      <c r="F70" s="154">
        <f>F71</f>
        <v>556900</v>
      </c>
    </row>
    <row r="71" spans="1:6" ht="30.75" customHeight="1" thickBot="1">
      <c r="A71" s="65" t="s">
        <v>168</v>
      </c>
      <c r="B71" s="65" t="s">
        <v>171</v>
      </c>
      <c r="C71" s="65" t="s">
        <v>6</v>
      </c>
      <c r="D71" s="65" t="s">
        <v>311</v>
      </c>
      <c r="E71" s="158" t="s">
        <v>148</v>
      </c>
      <c r="F71" s="154">
        <v>556900</v>
      </c>
    </row>
    <row r="72" spans="1:6" ht="30.75" customHeight="1" thickBot="1">
      <c r="A72" s="50" t="s">
        <v>168</v>
      </c>
      <c r="B72" s="50" t="s">
        <v>385</v>
      </c>
      <c r="C72" s="50" t="s">
        <v>178</v>
      </c>
      <c r="D72" s="50" t="s">
        <v>167</v>
      </c>
      <c r="E72" s="196" t="s">
        <v>386</v>
      </c>
      <c r="F72" s="154">
        <f>F77+F73</f>
        <v>5000</v>
      </c>
    </row>
    <row r="73" spans="1:6" ht="38.25" customHeight="1" thickBot="1">
      <c r="A73" s="73" t="s">
        <v>168</v>
      </c>
      <c r="B73" s="73" t="s">
        <v>385</v>
      </c>
      <c r="C73" s="73" t="s">
        <v>427</v>
      </c>
      <c r="D73" s="65" t="s">
        <v>167</v>
      </c>
      <c r="E73" s="194" t="s">
        <v>470</v>
      </c>
      <c r="F73" s="154">
        <f>F74</f>
        <v>0</v>
      </c>
    </row>
    <row r="74" spans="1:6" ht="21" customHeight="1" thickBot="1">
      <c r="A74" s="73" t="s">
        <v>168</v>
      </c>
      <c r="B74" s="73" t="s">
        <v>385</v>
      </c>
      <c r="C74" s="73" t="s">
        <v>430</v>
      </c>
      <c r="D74" s="65" t="s">
        <v>167</v>
      </c>
      <c r="E74" s="194" t="s">
        <v>428</v>
      </c>
      <c r="F74" s="154">
        <f>F75</f>
        <v>0</v>
      </c>
    </row>
    <row r="75" spans="1:6" ht="36.75" customHeight="1" thickBot="1">
      <c r="A75" s="73" t="s">
        <v>168</v>
      </c>
      <c r="B75" s="73" t="s">
        <v>385</v>
      </c>
      <c r="C75" s="73" t="s">
        <v>431</v>
      </c>
      <c r="D75" s="65" t="s">
        <v>167</v>
      </c>
      <c r="E75" s="194" t="s">
        <v>429</v>
      </c>
      <c r="F75" s="154">
        <f>F76</f>
        <v>0</v>
      </c>
    </row>
    <row r="76" spans="1:6" ht="36" customHeight="1" thickBot="1">
      <c r="A76" s="73" t="s">
        <v>168</v>
      </c>
      <c r="B76" s="73" t="s">
        <v>385</v>
      </c>
      <c r="C76" s="73" t="s">
        <v>431</v>
      </c>
      <c r="D76" s="65" t="s">
        <v>311</v>
      </c>
      <c r="E76" s="158" t="s">
        <v>148</v>
      </c>
      <c r="F76" s="154">
        <v>0</v>
      </c>
    </row>
    <row r="77" spans="1:6" ht="55.5" customHeight="1" thickBot="1">
      <c r="A77" s="73" t="s">
        <v>168</v>
      </c>
      <c r="B77" s="73" t="s">
        <v>385</v>
      </c>
      <c r="C77" s="73" t="s">
        <v>184</v>
      </c>
      <c r="D77" s="65" t="s">
        <v>167</v>
      </c>
      <c r="E77" s="194" t="s">
        <v>387</v>
      </c>
      <c r="F77" s="154">
        <f>F78</f>
        <v>5000</v>
      </c>
    </row>
    <row r="78" spans="1:6" ht="50.25" customHeight="1" thickBot="1">
      <c r="A78" s="73" t="s">
        <v>168</v>
      </c>
      <c r="B78" s="73" t="s">
        <v>385</v>
      </c>
      <c r="C78" s="73" t="s">
        <v>183</v>
      </c>
      <c r="D78" s="65" t="s">
        <v>167</v>
      </c>
      <c r="E78" s="194" t="s">
        <v>382</v>
      </c>
      <c r="F78" s="154">
        <f>F79</f>
        <v>5000</v>
      </c>
    </row>
    <row r="79" spans="1:6" ht="32.25" customHeight="1" thickBot="1">
      <c r="A79" s="73" t="s">
        <v>168</v>
      </c>
      <c r="B79" s="73" t="s">
        <v>385</v>
      </c>
      <c r="C79" s="73" t="s">
        <v>388</v>
      </c>
      <c r="D79" s="65" t="s">
        <v>167</v>
      </c>
      <c r="E79" s="194" t="s">
        <v>389</v>
      </c>
      <c r="F79" s="154">
        <f>F80</f>
        <v>5000</v>
      </c>
    </row>
    <row r="80" spans="1:6" ht="30.75" customHeight="1">
      <c r="A80" s="73" t="s">
        <v>168</v>
      </c>
      <c r="B80" s="73" t="s">
        <v>385</v>
      </c>
      <c r="C80" s="73" t="s">
        <v>388</v>
      </c>
      <c r="D80" s="65" t="s">
        <v>311</v>
      </c>
      <c r="E80" s="216" t="s">
        <v>148</v>
      </c>
      <c r="F80" s="217">
        <v>5000</v>
      </c>
    </row>
    <row r="81" spans="1:6" ht="17.25" customHeight="1" thickBot="1">
      <c r="A81" s="160" t="s">
        <v>169</v>
      </c>
      <c r="B81" s="160" t="s">
        <v>164</v>
      </c>
      <c r="C81" s="160" t="s">
        <v>178</v>
      </c>
      <c r="D81" s="160" t="s">
        <v>167</v>
      </c>
      <c r="E81" s="165" t="s">
        <v>153</v>
      </c>
      <c r="F81" s="166">
        <f>F82</f>
        <v>856955.19</v>
      </c>
    </row>
    <row r="82" spans="1:6" ht="21.75" customHeight="1" thickBot="1">
      <c r="A82" s="50" t="s">
        <v>169</v>
      </c>
      <c r="B82" s="50" t="s">
        <v>166</v>
      </c>
      <c r="C82" s="50" t="s">
        <v>178</v>
      </c>
      <c r="D82" s="50" t="s">
        <v>167</v>
      </c>
      <c r="E82" s="157" t="s">
        <v>156</v>
      </c>
      <c r="F82" s="153">
        <f>F87+F91+F83</f>
        <v>856955.19</v>
      </c>
    </row>
    <row r="83" spans="1:6" ht="72" customHeight="1" thickBot="1">
      <c r="A83" s="65" t="s">
        <v>169</v>
      </c>
      <c r="B83" s="65" t="s">
        <v>166</v>
      </c>
      <c r="C83" s="65" t="s">
        <v>520</v>
      </c>
      <c r="D83" s="65" t="s">
        <v>167</v>
      </c>
      <c r="E83" s="158" t="s">
        <v>517</v>
      </c>
      <c r="F83" s="154">
        <f>F84</f>
        <v>91955.19</v>
      </c>
    </row>
    <row r="84" spans="1:6" ht="45.75" customHeight="1" thickBot="1">
      <c r="A84" s="65" t="s">
        <v>169</v>
      </c>
      <c r="B84" s="65" t="s">
        <v>166</v>
      </c>
      <c r="C84" s="65" t="s">
        <v>521</v>
      </c>
      <c r="D84" s="65" t="s">
        <v>167</v>
      </c>
      <c r="E84" s="158" t="s">
        <v>518</v>
      </c>
      <c r="F84" s="154">
        <f>F85</f>
        <v>91955.19</v>
      </c>
    </row>
    <row r="85" spans="1:6" ht="42" customHeight="1" thickBot="1">
      <c r="A85" s="65" t="s">
        <v>169</v>
      </c>
      <c r="B85" s="65" t="s">
        <v>166</v>
      </c>
      <c r="C85" s="65" t="s">
        <v>522</v>
      </c>
      <c r="D85" s="65" t="s">
        <v>167</v>
      </c>
      <c r="E85" s="158" t="s">
        <v>519</v>
      </c>
      <c r="F85" s="154">
        <f>F86</f>
        <v>91955.19</v>
      </c>
    </row>
    <row r="86" spans="1:6" ht="49.5" customHeight="1" thickBot="1">
      <c r="A86" s="65" t="s">
        <v>169</v>
      </c>
      <c r="B86" s="65" t="s">
        <v>166</v>
      </c>
      <c r="C86" s="65" t="s">
        <v>522</v>
      </c>
      <c r="D86" s="65" t="s">
        <v>311</v>
      </c>
      <c r="E86" s="158" t="s">
        <v>148</v>
      </c>
      <c r="F86" s="154">
        <v>91955.19</v>
      </c>
    </row>
    <row r="87" spans="1:6" ht="48.75" customHeight="1" thickBot="1">
      <c r="A87" s="65" t="s">
        <v>169</v>
      </c>
      <c r="B87" s="65" t="s">
        <v>166</v>
      </c>
      <c r="C87" s="65" t="s">
        <v>187</v>
      </c>
      <c r="D87" s="65" t="s">
        <v>167</v>
      </c>
      <c r="E87" s="200" t="s">
        <v>477</v>
      </c>
      <c r="F87" s="154">
        <f>F89</f>
        <v>0</v>
      </c>
    </row>
    <row r="88" spans="1:6" ht="19.5" customHeight="1" thickBot="1">
      <c r="A88" s="65" t="s">
        <v>169</v>
      </c>
      <c r="B88" s="65" t="s">
        <v>166</v>
      </c>
      <c r="C88" s="65" t="s">
        <v>354</v>
      </c>
      <c r="D88" s="65" t="s">
        <v>167</v>
      </c>
      <c r="E88" s="158" t="s">
        <v>355</v>
      </c>
      <c r="F88" s="154">
        <f>F89</f>
        <v>0</v>
      </c>
    </row>
    <row r="89" spans="1:6" ht="36.75" customHeight="1" thickBot="1">
      <c r="A89" s="133" t="s">
        <v>169</v>
      </c>
      <c r="B89" s="133" t="s">
        <v>166</v>
      </c>
      <c r="C89" s="65" t="s">
        <v>353</v>
      </c>
      <c r="D89" s="133" t="s">
        <v>167</v>
      </c>
      <c r="E89" s="158" t="s">
        <v>296</v>
      </c>
      <c r="F89" s="154">
        <f>F90</f>
        <v>0</v>
      </c>
    </row>
    <row r="90" spans="1:6" ht="33.75" customHeight="1" thickBot="1">
      <c r="A90" s="133" t="s">
        <v>169</v>
      </c>
      <c r="B90" s="133" t="s">
        <v>166</v>
      </c>
      <c r="C90" s="65" t="s">
        <v>353</v>
      </c>
      <c r="D90" s="133" t="s">
        <v>311</v>
      </c>
      <c r="E90" s="158" t="s">
        <v>148</v>
      </c>
      <c r="F90" s="154">
        <v>0</v>
      </c>
    </row>
    <row r="91" spans="1:6" ht="51.75" customHeight="1" thickBot="1">
      <c r="A91" s="65" t="s">
        <v>169</v>
      </c>
      <c r="B91" s="65" t="s">
        <v>166</v>
      </c>
      <c r="C91" s="65" t="s">
        <v>184</v>
      </c>
      <c r="D91" s="65" t="s">
        <v>167</v>
      </c>
      <c r="E91" s="158" t="s">
        <v>283</v>
      </c>
      <c r="F91" s="154">
        <f>F92</f>
        <v>765000</v>
      </c>
    </row>
    <row r="92" spans="1:6" ht="21.75" customHeight="1" thickBot="1">
      <c r="A92" s="65" t="s">
        <v>169</v>
      </c>
      <c r="B92" s="65" t="s">
        <v>166</v>
      </c>
      <c r="C92" s="65" t="s">
        <v>188</v>
      </c>
      <c r="D92" s="65" t="s">
        <v>167</v>
      </c>
      <c r="E92" s="158" t="s">
        <v>155</v>
      </c>
      <c r="F92" s="154">
        <f>F93</f>
        <v>765000</v>
      </c>
    </row>
    <row r="93" spans="1:6" ht="16.5" customHeight="1" thickBot="1">
      <c r="A93" s="65" t="s">
        <v>169</v>
      </c>
      <c r="B93" s="65" t="s">
        <v>166</v>
      </c>
      <c r="C93" s="65" t="s">
        <v>194</v>
      </c>
      <c r="D93" s="65" t="s">
        <v>167</v>
      </c>
      <c r="E93" s="158" t="s">
        <v>156</v>
      </c>
      <c r="F93" s="154">
        <f>F94+F98+F96</f>
        <v>765000</v>
      </c>
    </row>
    <row r="94" spans="1:6" ht="18.75" customHeight="1" thickBot="1">
      <c r="A94" s="65" t="s">
        <v>169</v>
      </c>
      <c r="B94" s="65" t="s">
        <v>166</v>
      </c>
      <c r="C94" s="65" t="s">
        <v>193</v>
      </c>
      <c r="D94" s="65" t="s">
        <v>167</v>
      </c>
      <c r="E94" s="158" t="s">
        <v>298</v>
      </c>
      <c r="F94" s="154">
        <f>F95</f>
        <v>300000</v>
      </c>
    </row>
    <row r="95" spans="1:6" ht="31.5" customHeight="1" thickBot="1">
      <c r="A95" s="65" t="s">
        <v>169</v>
      </c>
      <c r="B95" s="65" t="s">
        <v>166</v>
      </c>
      <c r="C95" s="65" t="s">
        <v>193</v>
      </c>
      <c r="D95" s="65" t="s">
        <v>311</v>
      </c>
      <c r="E95" s="158" t="s">
        <v>148</v>
      </c>
      <c r="F95" s="154">
        <v>300000</v>
      </c>
    </row>
    <row r="96" spans="1:6" ht="20.25" customHeight="1" thickBot="1">
      <c r="A96" s="75" t="s">
        <v>169</v>
      </c>
      <c r="B96" s="75" t="s">
        <v>166</v>
      </c>
      <c r="C96" s="75" t="s">
        <v>356</v>
      </c>
      <c r="D96" s="75" t="s">
        <v>167</v>
      </c>
      <c r="E96" s="158" t="s">
        <v>357</v>
      </c>
      <c r="F96" s="154">
        <f>F97</f>
        <v>100000</v>
      </c>
    </row>
    <row r="97" spans="1:6" ht="30.75" customHeight="1" thickBot="1">
      <c r="A97" s="75" t="s">
        <v>169</v>
      </c>
      <c r="B97" s="75" t="s">
        <v>166</v>
      </c>
      <c r="C97" s="75" t="s">
        <v>356</v>
      </c>
      <c r="D97" s="75" t="s">
        <v>311</v>
      </c>
      <c r="E97" s="158" t="s">
        <v>148</v>
      </c>
      <c r="F97" s="154">
        <v>100000</v>
      </c>
    </row>
    <row r="98" spans="1:6" ht="30.75" customHeight="1" thickBot="1">
      <c r="A98" s="75" t="s">
        <v>169</v>
      </c>
      <c r="B98" s="75" t="s">
        <v>166</v>
      </c>
      <c r="C98" s="75" t="s">
        <v>192</v>
      </c>
      <c r="D98" s="75" t="s">
        <v>167</v>
      </c>
      <c r="E98" s="158" t="s">
        <v>157</v>
      </c>
      <c r="F98" s="154">
        <f>F99+F100</f>
        <v>365000</v>
      </c>
    </row>
    <row r="99" spans="1:6" ht="32.25" customHeight="1" thickBot="1">
      <c r="A99" s="66" t="s">
        <v>169</v>
      </c>
      <c r="B99" s="65" t="s">
        <v>166</v>
      </c>
      <c r="C99" s="75" t="s">
        <v>192</v>
      </c>
      <c r="D99" s="65" t="s">
        <v>311</v>
      </c>
      <c r="E99" s="158" t="s">
        <v>148</v>
      </c>
      <c r="F99" s="154">
        <v>350000</v>
      </c>
    </row>
    <row r="100" spans="1:6" ht="32.25" customHeight="1" thickBot="1">
      <c r="A100" s="66" t="s">
        <v>169</v>
      </c>
      <c r="B100" s="65" t="s">
        <v>166</v>
      </c>
      <c r="C100" s="75" t="s">
        <v>192</v>
      </c>
      <c r="D100" s="75" t="s">
        <v>312</v>
      </c>
      <c r="E100" s="158" t="s">
        <v>289</v>
      </c>
      <c r="F100" s="154">
        <v>15000</v>
      </c>
    </row>
    <row r="101" spans="1:6" ht="31.5" customHeight="1" thickBot="1">
      <c r="A101" s="167" t="s">
        <v>170</v>
      </c>
      <c r="B101" s="160" t="s">
        <v>164</v>
      </c>
      <c r="C101" s="160" t="s">
        <v>178</v>
      </c>
      <c r="D101" s="160" t="s">
        <v>167</v>
      </c>
      <c r="E101" s="165" t="s">
        <v>158</v>
      </c>
      <c r="F101" s="166">
        <f>F102+F115</f>
        <v>4777934.16</v>
      </c>
    </row>
    <row r="102" spans="1:6" ht="22.5" customHeight="1" thickBot="1">
      <c r="A102" s="66" t="s">
        <v>170</v>
      </c>
      <c r="B102" s="65" t="s">
        <v>163</v>
      </c>
      <c r="C102" s="65" t="s">
        <v>178</v>
      </c>
      <c r="D102" s="65" t="s">
        <v>167</v>
      </c>
      <c r="E102" s="157" t="s">
        <v>159</v>
      </c>
      <c r="F102" s="153">
        <f>F107+F103</f>
        <v>3587934.16</v>
      </c>
    </row>
    <row r="103" spans="1:6" ht="40.5" customHeight="1" thickBot="1">
      <c r="A103" s="65" t="s">
        <v>170</v>
      </c>
      <c r="B103" s="65" t="s">
        <v>163</v>
      </c>
      <c r="C103" s="65" t="s">
        <v>523</v>
      </c>
      <c r="D103" s="65" t="s">
        <v>167</v>
      </c>
      <c r="E103" s="158" t="s">
        <v>524</v>
      </c>
      <c r="F103" s="154">
        <f>F104</f>
        <v>29118</v>
      </c>
    </row>
    <row r="104" spans="1:6" ht="41.25" customHeight="1" thickBot="1">
      <c r="A104" s="65" t="s">
        <v>170</v>
      </c>
      <c r="B104" s="65" t="s">
        <v>163</v>
      </c>
      <c r="C104" s="65" t="s">
        <v>525</v>
      </c>
      <c r="D104" s="65" t="s">
        <v>167</v>
      </c>
      <c r="E104" s="158" t="s">
        <v>526</v>
      </c>
      <c r="F104" s="154">
        <f>F105</f>
        <v>29118</v>
      </c>
    </row>
    <row r="105" spans="1:6" ht="35.25" customHeight="1" thickBot="1">
      <c r="A105" s="65" t="s">
        <v>170</v>
      </c>
      <c r="B105" s="65" t="s">
        <v>163</v>
      </c>
      <c r="C105" s="65" t="s">
        <v>527</v>
      </c>
      <c r="D105" s="65" t="s">
        <v>167</v>
      </c>
      <c r="E105" s="158" t="s">
        <v>528</v>
      </c>
      <c r="F105" s="154">
        <f>F106</f>
        <v>29118</v>
      </c>
    </row>
    <row r="106" spans="1:6" ht="35.25" customHeight="1" thickBot="1">
      <c r="A106" s="65" t="s">
        <v>170</v>
      </c>
      <c r="B106" s="65" t="s">
        <v>163</v>
      </c>
      <c r="C106" s="65" t="s">
        <v>527</v>
      </c>
      <c r="D106" s="65" t="s">
        <v>311</v>
      </c>
      <c r="E106" s="158" t="s">
        <v>148</v>
      </c>
      <c r="F106" s="154">
        <v>29118</v>
      </c>
    </row>
    <row r="107" spans="1:6" ht="50.25" customHeight="1" thickBot="1">
      <c r="A107" s="66" t="s">
        <v>170</v>
      </c>
      <c r="B107" s="65" t="s">
        <v>163</v>
      </c>
      <c r="C107" s="65" t="s">
        <v>184</v>
      </c>
      <c r="D107" s="65" t="s">
        <v>167</v>
      </c>
      <c r="E107" s="158" t="s">
        <v>283</v>
      </c>
      <c r="F107" s="154">
        <f>F108</f>
        <v>3558816.16</v>
      </c>
    </row>
    <row r="108" spans="1:6" ht="48.75" customHeight="1" thickBot="1">
      <c r="A108" s="65" t="s">
        <v>170</v>
      </c>
      <c r="B108" s="65" t="s">
        <v>163</v>
      </c>
      <c r="C108" s="65" t="s">
        <v>183</v>
      </c>
      <c r="D108" s="65" t="s">
        <v>167</v>
      </c>
      <c r="E108" s="158" t="s">
        <v>284</v>
      </c>
      <c r="F108" s="154">
        <f>F109+F113</f>
        <v>3558816.16</v>
      </c>
    </row>
    <row r="109" spans="1:6" ht="33.75" customHeight="1" thickBot="1">
      <c r="A109" s="65" t="s">
        <v>170</v>
      </c>
      <c r="B109" s="65" t="s">
        <v>163</v>
      </c>
      <c r="C109" s="65" t="s">
        <v>185</v>
      </c>
      <c r="D109" s="65" t="s">
        <v>167</v>
      </c>
      <c r="E109" s="158" t="s">
        <v>299</v>
      </c>
      <c r="F109" s="154">
        <f>F112+F111+F110</f>
        <v>3540000</v>
      </c>
    </row>
    <row r="110" spans="1:6" ht="21.75" customHeight="1" thickBot="1">
      <c r="A110" s="65" t="s">
        <v>170</v>
      </c>
      <c r="B110" s="65" t="s">
        <v>163</v>
      </c>
      <c r="C110" s="65" t="s">
        <v>185</v>
      </c>
      <c r="D110" s="65" t="s">
        <v>414</v>
      </c>
      <c r="E110" s="158" t="s">
        <v>416</v>
      </c>
      <c r="F110" s="154">
        <v>2210000</v>
      </c>
    </row>
    <row r="111" spans="1:6" ht="33.75" customHeight="1" thickBot="1">
      <c r="A111" s="65" t="s">
        <v>170</v>
      </c>
      <c r="B111" s="65" t="s">
        <v>163</v>
      </c>
      <c r="C111" s="65" t="s">
        <v>185</v>
      </c>
      <c r="D111" s="65" t="s">
        <v>311</v>
      </c>
      <c r="E111" s="151" t="s">
        <v>148</v>
      </c>
      <c r="F111" s="154">
        <v>1260000</v>
      </c>
    </row>
    <row r="112" spans="1:6" ht="19.5" customHeight="1" thickBot="1">
      <c r="A112" s="65" t="s">
        <v>170</v>
      </c>
      <c r="B112" s="65" t="s">
        <v>163</v>
      </c>
      <c r="C112" s="65" t="s">
        <v>185</v>
      </c>
      <c r="D112" s="65" t="s">
        <v>312</v>
      </c>
      <c r="E112" s="158" t="s">
        <v>289</v>
      </c>
      <c r="F112" s="154">
        <v>70000</v>
      </c>
    </row>
    <row r="113" spans="1:6" ht="53.25" customHeight="1" thickBot="1">
      <c r="A113" s="65" t="s">
        <v>170</v>
      </c>
      <c r="B113" s="65" t="s">
        <v>163</v>
      </c>
      <c r="C113" s="65" t="s">
        <v>459</v>
      </c>
      <c r="D113" s="65" t="s">
        <v>167</v>
      </c>
      <c r="E113" s="158" t="s">
        <v>460</v>
      </c>
      <c r="F113" s="154">
        <f>F114</f>
        <v>18816.16</v>
      </c>
    </row>
    <row r="114" spans="1:6" ht="36" customHeight="1" thickBot="1">
      <c r="A114" s="65" t="s">
        <v>170</v>
      </c>
      <c r="B114" s="65" t="s">
        <v>163</v>
      </c>
      <c r="C114" s="65" t="s">
        <v>459</v>
      </c>
      <c r="D114" s="65" t="s">
        <v>311</v>
      </c>
      <c r="E114" s="158" t="s">
        <v>148</v>
      </c>
      <c r="F114" s="154">
        <v>18816.16</v>
      </c>
    </row>
    <row r="115" spans="1:6" ht="20.25" customHeight="1" thickBot="1">
      <c r="A115" s="50" t="s">
        <v>170</v>
      </c>
      <c r="B115" s="50" t="s">
        <v>168</v>
      </c>
      <c r="C115" s="50" t="s">
        <v>178</v>
      </c>
      <c r="D115" s="50" t="s">
        <v>167</v>
      </c>
      <c r="E115" s="157" t="s">
        <v>300</v>
      </c>
      <c r="F115" s="153">
        <f>F116</f>
        <v>1190000</v>
      </c>
    </row>
    <row r="116" spans="1:16" ht="64.5" customHeight="1" thickBot="1">
      <c r="A116" s="50" t="s">
        <v>170</v>
      </c>
      <c r="B116" s="50" t="s">
        <v>168</v>
      </c>
      <c r="C116" s="50" t="s">
        <v>184</v>
      </c>
      <c r="D116" s="50" t="s">
        <v>167</v>
      </c>
      <c r="E116" s="157" t="s">
        <v>283</v>
      </c>
      <c r="F116" s="153">
        <f>F117</f>
        <v>1190000</v>
      </c>
      <c r="J116" s="113"/>
      <c r="K116" s="110"/>
      <c r="L116" s="110"/>
      <c r="M116" s="110"/>
      <c r="N116" s="114"/>
      <c r="O116" s="112"/>
      <c r="P116" s="109"/>
    </row>
    <row r="117" spans="1:16" ht="58.5" customHeight="1" thickBot="1">
      <c r="A117" s="65" t="s">
        <v>170</v>
      </c>
      <c r="B117" s="65" t="s">
        <v>168</v>
      </c>
      <c r="C117" s="65" t="s">
        <v>183</v>
      </c>
      <c r="D117" s="65" t="s">
        <v>167</v>
      </c>
      <c r="E117" s="158" t="s">
        <v>284</v>
      </c>
      <c r="F117" s="154">
        <f>F118</f>
        <v>1190000</v>
      </c>
      <c r="J117" s="113"/>
      <c r="K117" s="110"/>
      <c r="L117" s="110"/>
      <c r="M117" s="110"/>
      <c r="N117" s="114"/>
      <c r="O117" s="112"/>
      <c r="P117" s="109"/>
    </row>
    <row r="118" spans="1:16" ht="36" customHeight="1" thickBot="1">
      <c r="A118" s="65" t="s">
        <v>170</v>
      </c>
      <c r="B118" s="65" t="s">
        <v>168</v>
      </c>
      <c r="C118" s="65" t="s">
        <v>358</v>
      </c>
      <c r="D118" s="65" t="s">
        <v>167</v>
      </c>
      <c r="E118" s="158" t="s">
        <v>359</v>
      </c>
      <c r="F118" s="154">
        <f>F119</f>
        <v>1190000</v>
      </c>
      <c r="J118" s="113"/>
      <c r="K118" s="110"/>
      <c r="L118" s="110"/>
      <c r="M118" s="110"/>
      <c r="N118" s="114"/>
      <c r="O118" s="112"/>
      <c r="P118" s="109"/>
    </row>
    <row r="119" spans="1:6" ht="95.25" customHeight="1" thickBot="1">
      <c r="A119" s="65" t="s">
        <v>170</v>
      </c>
      <c r="B119" s="65" t="s">
        <v>168</v>
      </c>
      <c r="C119" s="65" t="s">
        <v>182</v>
      </c>
      <c r="D119" s="65" t="s">
        <v>167</v>
      </c>
      <c r="E119" s="158" t="s">
        <v>301</v>
      </c>
      <c r="F119" s="154">
        <f>F120+F121</f>
        <v>1190000</v>
      </c>
    </row>
    <row r="120" spans="1:6" ht="32.25" customHeight="1" thickBot="1">
      <c r="A120" s="65" t="s">
        <v>170</v>
      </c>
      <c r="B120" s="65" t="s">
        <v>168</v>
      </c>
      <c r="C120" s="65" t="s">
        <v>182</v>
      </c>
      <c r="D120" s="65" t="s">
        <v>309</v>
      </c>
      <c r="E120" s="158" t="s">
        <v>302</v>
      </c>
      <c r="F120" s="154">
        <v>1140000</v>
      </c>
    </row>
    <row r="121" spans="1:6" ht="32.25" customHeight="1" thickBot="1">
      <c r="A121" s="65" t="s">
        <v>170</v>
      </c>
      <c r="B121" s="65" t="s">
        <v>168</v>
      </c>
      <c r="C121" s="65" t="s">
        <v>182</v>
      </c>
      <c r="D121" s="65" t="s">
        <v>312</v>
      </c>
      <c r="E121" s="158" t="s">
        <v>289</v>
      </c>
      <c r="F121" s="154">
        <v>50000</v>
      </c>
    </row>
    <row r="122" spans="1:6" ht="18" customHeight="1" thickBot="1">
      <c r="A122" s="160" t="s">
        <v>26</v>
      </c>
      <c r="B122" s="160" t="s">
        <v>164</v>
      </c>
      <c r="C122" s="160" t="s">
        <v>178</v>
      </c>
      <c r="D122" s="160" t="s">
        <v>167</v>
      </c>
      <c r="E122" s="165" t="s">
        <v>303</v>
      </c>
      <c r="F122" s="166">
        <f>F123+F129</f>
        <v>365000</v>
      </c>
    </row>
    <row r="123" spans="1:6" ht="19.5" customHeight="1" thickBot="1">
      <c r="A123" s="65" t="s">
        <v>26</v>
      </c>
      <c r="B123" s="65" t="s">
        <v>163</v>
      </c>
      <c r="C123" s="65" t="s">
        <v>178</v>
      </c>
      <c r="D123" s="65" t="s">
        <v>167</v>
      </c>
      <c r="E123" s="164" t="s">
        <v>160</v>
      </c>
      <c r="F123" s="154">
        <f>F124</f>
        <v>278000</v>
      </c>
    </row>
    <row r="124" spans="1:6" ht="45" customHeight="1" thickBot="1">
      <c r="A124" s="65" t="s">
        <v>26</v>
      </c>
      <c r="B124" s="65" t="s">
        <v>163</v>
      </c>
      <c r="C124" s="65" t="s">
        <v>179</v>
      </c>
      <c r="D124" s="65" t="s">
        <v>167</v>
      </c>
      <c r="E124" s="158" t="s">
        <v>478</v>
      </c>
      <c r="F124" s="154">
        <f>F125</f>
        <v>278000</v>
      </c>
    </row>
    <row r="125" spans="1:6" ht="36" customHeight="1" thickBot="1">
      <c r="A125" s="65" t="s">
        <v>26</v>
      </c>
      <c r="B125" s="65" t="s">
        <v>163</v>
      </c>
      <c r="C125" s="65" t="s">
        <v>180</v>
      </c>
      <c r="D125" s="65" t="s">
        <v>167</v>
      </c>
      <c r="E125" s="158" t="s">
        <v>181</v>
      </c>
      <c r="F125" s="154">
        <f>F126</f>
        <v>278000</v>
      </c>
    </row>
    <row r="126" spans="1:6" ht="33" customHeight="1" thickBot="1">
      <c r="A126" s="65" t="s">
        <v>26</v>
      </c>
      <c r="B126" s="65" t="s">
        <v>163</v>
      </c>
      <c r="C126" s="65" t="s">
        <v>304</v>
      </c>
      <c r="D126" s="65" t="s">
        <v>167</v>
      </c>
      <c r="E126" s="158" t="s">
        <v>161</v>
      </c>
      <c r="F126" s="154">
        <f>F127</f>
        <v>278000</v>
      </c>
    </row>
    <row r="127" spans="1:6" ht="33.75" customHeight="1" thickBot="1">
      <c r="A127" s="65" t="s">
        <v>26</v>
      </c>
      <c r="B127" s="65" t="s">
        <v>163</v>
      </c>
      <c r="C127" s="65" t="s">
        <v>305</v>
      </c>
      <c r="D127" s="65" t="s">
        <v>167</v>
      </c>
      <c r="E127" s="158" t="s">
        <v>306</v>
      </c>
      <c r="F127" s="154">
        <f>F128</f>
        <v>278000</v>
      </c>
    </row>
    <row r="128" spans="1:6" ht="31.5" customHeight="1" thickBot="1">
      <c r="A128" s="65" t="s">
        <v>26</v>
      </c>
      <c r="B128" s="65" t="s">
        <v>163</v>
      </c>
      <c r="C128" s="65" t="s">
        <v>305</v>
      </c>
      <c r="D128" s="65" t="s">
        <v>315</v>
      </c>
      <c r="E128" s="158" t="s">
        <v>162</v>
      </c>
      <c r="F128" s="154">
        <v>278000</v>
      </c>
    </row>
    <row r="129" spans="1:6" ht="20.25" customHeight="1" thickBot="1">
      <c r="A129" s="65" t="s">
        <v>26</v>
      </c>
      <c r="B129" s="65" t="s">
        <v>166</v>
      </c>
      <c r="C129" s="65" t="s">
        <v>178</v>
      </c>
      <c r="D129" s="65" t="s">
        <v>167</v>
      </c>
      <c r="E129" s="158" t="s">
        <v>307</v>
      </c>
      <c r="F129" s="154">
        <f>F130+F135</f>
        <v>87000</v>
      </c>
    </row>
    <row r="130" spans="1:6" ht="49.5" customHeight="1" thickBot="1">
      <c r="A130" s="65" t="s">
        <v>26</v>
      </c>
      <c r="B130" s="65" t="s">
        <v>166</v>
      </c>
      <c r="C130" s="65" t="s">
        <v>179</v>
      </c>
      <c r="D130" s="65" t="s">
        <v>167</v>
      </c>
      <c r="E130" s="158" t="s">
        <v>478</v>
      </c>
      <c r="F130" s="154">
        <f>F131</f>
        <v>17000</v>
      </c>
    </row>
    <row r="131" spans="1:6" ht="26.25" customHeight="1" thickBot="1">
      <c r="A131" s="65" t="s">
        <v>26</v>
      </c>
      <c r="B131" s="65" t="s">
        <v>166</v>
      </c>
      <c r="C131" s="65" t="s">
        <v>180</v>
      </c>
      <c r="D131" s="65" t="s">
        <v>167</v>
      </c>
      <c r="E131" s="158" t="s">
        <v>181</v>
      </c>
      <c r="F131" s="154">
        <f>F132</f>
        <v>17000</v>
      </c>
    </row>
    <row r="132" spans="1:6" ht="35.25" customHeight="1" thickBot="1">
      <c r="A132" s="65" t="s">
        <v>26</v>
      </c>
      <c r="B132" s="65" t="s">
        <v>166</v>
      </c>
      <c r="C132" s="65" t="s">
        <v>304</v>
      </c>
      <c r="D132" s="65" t="s">
        <v>167</v>
      </c>
      <c r="E132" s="158" t="s">
        <v>161</v>
      </c>
      <c r="F132" s="154">
        <f>F133</f>
        <v>17000</v>
      </c>
    </row>
    <row r="133" spans="1:6" ht="36" customHeight="1" thickBot="1">
      <c r="A133" s="75" t="s">
        <v>26</v>
      </c>
      <c r="B133" s="75" t="s">
        <v>166</v>
      </c>
      <c r="C133" s="65" t="s">
        <v>305</v>
      </c>
      <c r="D133" s="65" t="s">
        <v>167</v>
      </c>
      <c r="E133" s="158" t="s">
        <v>308</v>
      </c>
      <c r="F133" s="154">
        <f>F134</f>
        <v>17000</v>
      </c>
    </row>
    <row r="134" spans="1:6" ht="30" customHeight="1" thickBot="1">
      <c r="A134" s="75" t="s">
        <v>26</v>
      </c>
      <c r="B134" s="75" t="s">
        <v>166</v>
      </c>
      <c r="C134" s="65" t="s">
        <v>305</v>
      </c>
      <c r="D134" s="65" t="s">
        <v>315</v>
      </c>
      <c r="E134" s="158" t="s">
        <v>162</v>
      </c>
      <c r="F134" s="154">
        <v>17000</v>
      </c>
    </row>
    <row r="135" spans="1:6" ht="50.25" customHeight="1" thickBot="1">
      <c r="A135" s="65" t="s">
        <v>26</v>
      </c>
      <c r="B135" s="65" t="s">
        <v>166</v>
      </c>
      <c r="C135" s="65" t="s">
        <v>380</v>
      </c>
      <c r="D135" s="65" t="s">
        <v>167</v>
      </c>
      <c r="E135" s="194" t="s">
        <v>381</v>
      </c>
      <c r="F135" s="154">
        <f>F136</f>
        <v>70000</v>
      </c>
    </row>
    <row r="136" spans="1:6" ht="56.25" customHeight="1" thickBot="1">
      <c r="A136" s="65" t="s">
        <v>26</v>
      </c>
      <c r="B136" s="65" t="s">
        <v>166</v>
      </c>
      <c r="C136" s="65" t="s">
        <v>183</v>
      </c>
      <c r="D136" s="65" t="s">
        <v>167</v>
      </c>
      <c r="E136" s="194" t="s">
        <v>382</v>
      </c>
      <c r="F136" s="154">
        <f>F137</f>
        <v>70000</v>
      </c>
    </row>
    <row r="137" spans="1:6" ht="66" customHeight="1" thickBot="1">
      <c r="A137" s="65" t="s">
        <v>26</v>
      </c>
      <c r="B137" s="65" t="s">
        <v>166</v>
      </c>
      <c r="C137" s="65" t="s">
        <v>383</v>
      </c>
      <c r="D137" s="65" t="s">
        <v>167</v>
      </c>
      <c r="E137" s="195" t="s">
        <v>384</v>
      </c>
      <c r="F137" s="154">
        <f>F138</f>
        <v>70000</v>
      </c>
    </row>
    <row r="138" spans="1:6" ht="25.5" customHeight="1" thickBot="1">
      <c r="A138" s="65" t="s">
        <v>26</v>
      </c>
      <c r="B138" s="65" t="s">
        <v>166</v>
      </c>
      <c r="C138" s="65" t="s">
        <v>383</v>
      </c>
      <c r="D138" s="65" t="s">
        <v>414</v>
      </c>
      <c r="E138" s="158" t="s">
        <v>415</v>
      </c>
      <c r="F138" s="154">
        <v>70000</v>
      </c>
    </row>
    <row r="139" spans="1:7" ht="15.75">
      <c r="A139" s="117"/>
      <c r="B139" s="117"/>
      <c r="C139" s="117"/>
      <c r="D139" s="117"/>
      <c r="E139" s="118" t="s">
        <v>32</v>
      </c>
      <c r="F139" s="119">
        <f>F122+F101+F81+F62+F44+F7+F37</f>
        <v>13416101</v>
      </c>
      <c r="G139" s="39"/>
    </row>
  </sheetData>
  <sheetProtection/>
  <mergeCells count="2">
    <mergeCell ref="A2:F2"/>
    <mergeCell ref="A1:F1"/>
  </mergeCells>
  <printOptions/>
  <pageMargins left="0.42" right="0.32" top="0.4" bottom="0.39" header="0.26" footer="0.3"/>
  <pageSetup fitToHeight="0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2022-12-26T10:48:30Z</dcterms:modified>
  <cp:category/>
  <cp:version/>
  <cp:contentType/>
  <cp:contentStatus/>
</cp:coreProperties>
</file>