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ист.19г" sheetId="1" r:id="rId1"/>
    <sheet name="Дох,19г" sheetId="2" r:id="rId2"/>
    <sheet name="расход,19г" sheetId="3" r:id="rId3"/>
    <sheet name="Вед.стр.19г" sheetId="4" r:id="rId4"/>
    <sheet name="ПБА 19 г." sheetId="5" r:id="rId5"/>
    <sheet name="МП,19г" sheetId="6" r:id="rId6"/>
    <sheet name="Лист1" sheetId="7" r:id="rId7"/>
    <sheet name="Лист3" sheetId="8" r:id="rId8"/>
    <sheet name="Лист2" sheetId="9" r:id="rId9"/>
  </sheets>
  <definedNames>
    <definedName name="_xlnm.Print_Area" localSheetId="3">'Вед.стр.19г'!$A$1:$G$125</definedName>
    <definedName name="_xlnm.Print_Area" localSheetId="2">'расход,19г'!$A$1:$F$124</definedName>
  </definedNames>
  <calcPr fullCalcOnLoad="1"/>
</workbook>
</file>

<file path=xl/sharedStrings.xml><?xml version="1.0" encoding="utf-8"?>
<sst xmlns="http://schemas.openxmlformats.org/spreadsheetml/2006/main" count="1729" uniqueCount="325">
  <si>
    <t>017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</si>
  <si>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2019 год 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</si>
  <si>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</si>
  <si>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</si>
  <si>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</si>
  <si>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</si>
  <si>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</si>
  <si>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</si>
  <si>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</si>
  <si>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</si>
  <si>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</si>
  <si>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</si>
  <si>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</si>
  <si>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</si>
  <si>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</si>
  <si>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</si>
  <si>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</si>
  <si>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</si>
  <si>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</si>
  <si>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</si>
  <si>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</si>
  <si>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</si>
  <si>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</si>
  <si>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</si>
  <si>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</si>
  <si>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</si>
  <si>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</si>
  <si>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</si>
  <si>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2016 и 2020 годов"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</si>
  <si>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</si>
  <si>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</si>
  <si>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</si>
  <si>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</si>
  <si>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</si>
  <si>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</si>
  <si>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</si>
  <si>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</si>
  <si>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</si>
  <si>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</si>
  <si>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</si>
  <si>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</si>
  <si>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</si>
  <si>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Муниципальная программа «Адресная поддержка нетрудоспособного населения и семей с детьми на 2017 год и плановый период 2018 и 2019 годов»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</si>
  <si>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</si>
  <si>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</si>
  <si>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2018 год </t>
  </si>
  <si>
    <t>Предоставление субсидий бюджетным, автономным учреждениям и иным некоммерческим организациям</t>
  </si>
  <si>
    <t>Субсидии бюджетныи учреждениям</t>
  </si>
  <si>
    <t>40 1 00 70270</t>
  </si>
  <si>
    <t>600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</si>
  <si>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</si>
  <si>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</si>
  <si>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200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</si>
  <si>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2019год
</t>
  </si>
  <si>
    <t>Расходов на 2019 год</t>
  </si>
  <si>
    <t>12 0 01 001000</t>
  </si>
  <si>
    <t xml:space="preserve">10 </t>
  </si>
  <si>
    <t xml:space="preserve">01 </t>
  </si>
  <si>
    <t>300</t>
  </si>
  <si>
    <t xml:space="preserve">Ведомственная структура расходов местного бюджета 
муниципального образования Новомарьясовский  сельсовет  на 2019 год
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</si>
  <si>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</si>
  <si>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</si>
  <si>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</si>
  <si>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</si>
  <si>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2019год
</t>
  </si>
  <si>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</si>
  <si>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</si>
  <si>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</si>
  <si>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</si>
  <si>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</si>
  <si>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</si>
  <si>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</si>
  <si>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</si>
  <si>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</si>
  <si>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</si>
  <si>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</si>
  <si>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</si>
  <si>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</si>
  <si>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</si>
  <si>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</si>
  <si>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</si>
  <si>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</si>
  <si>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</si>
  <si>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</si>
  <si>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</si>
  <si>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</si>
  <si>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</si>
  <si>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</si>
  <si>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</si>
  <si>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</si>
  <si>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</si>
  <si>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</si>
  <si>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</si>
  <si>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</si>
  <si>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</si>
  <si>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</si>
  <si>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</si>
  <si>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</si>
  <si>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</si>
  <si>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</si>
  <si>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</si>
  <si>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</si>
  <si>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</si>
  <si>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</si>
  <si>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</si>
  <si>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</si>
  <si>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</si>
  <si>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</si>
  <si>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</si>
  <si>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</si>
  <si>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</si>
  <si>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</si>
  <si>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</si>
  <si>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</si>
  <si>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</si>
  <si>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</si>
  <si>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</si>
  <si>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</si>
  <si>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</si>
  <si>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</si>
  <si>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</si>
  <si>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</si>
  <si>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</si>
  <si>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</si>
  <si>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</si>
  <si>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</si>
  <si>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</si>
  <si>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</si>
  <si>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</si>
  <si>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</si>
  <si>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</si>
  <si>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</si>
  <si>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</si>
  <si>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</si>
  <si>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</si>
  <si>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</si>
  <si>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</si>
  <si>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</si>
  <si>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</si>
  <si>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</si>
  <si>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</si>
  <si>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</si>
  <si>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</si>
  <si>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</si>
  <si>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</si>
  <si>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</si>
  <si>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</si>
  <si>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</si>
  <si>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</si>
  <si>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</si>
  <si>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</si>
  <si>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</si>
  <si>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</si>
  <si>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</si>
  <si>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</si>
  <si>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</si>
  <si>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</si>
  <si>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</si>
  <si>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</si>
  <si>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</si>
  <si>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</si>
  <si>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</si>
  <si>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</si>
  <si>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</si>
  <si>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</si>
  <si>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</si>
  <si>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</si>
  <si>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</si>
  <si>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</si>
  <si>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</si>
  <si>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</si>
  <si>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</si>
  <si>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</si>
  <si>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</si>
  <si>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</si>
  <si>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</si>
  <si>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</si>
  <si>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</si>
  <si>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</si>
  <si>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</si>
  <si>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</si>
  <si>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</si>
  <si>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</si>
  <si>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</si>
  <si>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</si>
  <si>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</si>
  <si>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</si>
  <si>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</si>
  <si>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</si>
  <si>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</si>
  <si>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</si>
  <si>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</si>
  <si>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</si>
  <si>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</si>
  <si>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</si>
  <si>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</si>
  <si>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</si>
  <si>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</si>
  <si>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</si>
  <si>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</si>
  <si>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</si>
  <si>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</si>
  <si>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</si>
  <si>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</si>
  <si>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</si>
  <si>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</si>
  <si>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</si>
  <si>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</si>
  <si>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</si>
  <si>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</si>
  <si>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</si>
  <si>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</si>
  <si>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</si>
  <si>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</si>
  <si>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на 2019год</t>
  </si>
  <si>
    <t>Субвенции бюджетам сельских поселений на оплату жилищно-коммунальных услуг отдельным категориям граждан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</si>
  <si>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</si>
  <si>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</si>
  <si>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</si>
  <si>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</si>
  <si>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</si>
  <si>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</si>
  <si>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</si>
  <si>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</si>
  <si>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</si>
  <si>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</si>
  <si>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</si>
  <si>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</si>
  <si>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</si>
  <si>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</si>
  <si>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</si>
  <si>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</si>
  <si>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</si>
  <si>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</si>
  <si>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</si>
  <si>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</si>
  <si>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1 16 00000 00 0000 000</t>
  </si>
  <si>
    <t>Штрафы, санкции, возмещение ущерба</t>
  </si>
  <si>
    <t>1 16 90000 00 0000 140</t>
  </si>
  <si>
    <t xml:space="preserve">1 16 90050 10 0000 140 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</si>
  <si>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</si>
  <si>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</si>
  <si>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</si>
  <si>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</si>
  <si>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</si>
  <si>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</si>
  <si>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Прочие поступления от денежных взысканий (штрафов) и иных сумм в возмещение ущерба. </t>
  </si>
  <si>
    <t>Сумма доходов на 2019 год</t>
  </si>
  <si>
    <t>на 2019 год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</si>
  <si>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</si>
  <si>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</si>
  <si>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</si>
  <si>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</si>
  <si>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</si>
  <si>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</si>
  <si>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</si>
  <si>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</si>
  <si>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</si>
  <si>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</si>
  <si>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</si>
  <si>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</si>
  <si>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</si>
  <si>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</si>
  <si>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</si>
  <si>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</si>
  <si>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</si>
  <si>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</si>
  <si>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</si>
  <si>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</si>
  <si>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</si>
  <si>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</si>
  <si>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</si>
  <si>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</si>
  <si>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</si>
  <si>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</si>
  <si>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</si>
  <si>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</si>
  <si>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</si>
  <si>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</si>
  <si>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</si>
  <si>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</si>
  <si>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610</t>
  </si>
  <si>
    <t>310</t>
  </si>
  <si>
    <t>00 0 00 000000</t>
  </si>
  <si>
    <t>расходов на 2019 год</t>
  </si>
  <si>
    <t xml:space="preserve"> 00 0 00 00000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</si>
  <si>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 годов»                                                    
</t>
  </si>
  <si>
    <t xml:space="preserve">Доходы местного бюджета муниципального образования
Новомарьясовский сельсовет  на 2019год
</t>
  </si>
  <si>
    <t>2 02 10000 00 0000 150</t>
  </si>
  <si>
    <t>2 02 15001 00 0000 150</t>
  </si>
  <si>
    <t>2 02 15001 10 0000 150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</si>
  <si>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</si>
  <si>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</si>
  <si>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полномочий первичного  воинского  учета  на территориях, где  отсутствуют военные комиссариаты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</si>
  <si>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</si>
  <si>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</si>
  <si>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</si>
  <si>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</si>
  <si>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</si>
  <si>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</si>
  <si>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</si>
  <si>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</si>
  <si>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</si>
  <si>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</si>
  <si>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</si>
  <si>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</si>
  <si>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Источники  финансирования дефицита местного бюджета муниципального образования Новомарьясовский  сельсовет на 2019 год</t>
  </si>
  <si>
    <t>Обеспечение проведения выборов и референдумов</t>
  </si>
  <si>
    <t>Непрограмные расходы в сфере установленных функций органов местного самоуправления, муниципальных учреждений Новомарьясовского сельсовета</t>
  </si>
  <si>
    <t>Проведение выборов в законодательные (представитьельные) органы муниципального образования</t>
  </si>
  <si>
    <t>07</t>
  </si>
  <si>
    <t>40 1 00 200200</t>
  </si>
  <si>
    <t>Общеэкономические вопросы</t>
  </si>
  <si>
    <t xml:space="preserve">Обеспечение профилактики безнадзорности и правонарушений несовершеннолетних </t>
  </si>
  <si>
    <t>Мероприятия по профилактике безнадзорности и правонарушений несовершеннолетних</t>
  </si>
  <si>
    <t>Муниципальная программа «Профилактика безнадзорности и правонарушений несовершеннолетних  в муниципальном образовании Новомарьясовский сельсовет на 2018 год и плановый период 2019 и 2020 годов»</t>
  </si>
  <si>
    <t xml:space="preserve">Приложение № 3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2019 год и плановый период 2020 и 2021 годов» 
</t>
  </si>
  <si>
    <t xml:space="preserve">Приложение № 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2021годов»  
</t>
  </si>
  <si>
    <t xml:space="preserve">Приложение № 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2019 год и плановый период 2020 и 2021годов»  
</t>
  </si>
  <si>
    <t>" 25  " марта 2019 г.№ 2</t>
  </si>
  <si>
    <t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2019 год и плановый период 2020 и 2021 годов»
                                                                   "  25  " марта 2019 г. № 2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</si>
  <si>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2019 год и на плановый период 2020 и 2021 годов»
                                                                                      "   25  " марта 2019 г. № 2</t>
  </si>
  <si>
    <t>"25" марта  2019 г.№ 2</t>
  </si>
  <si>
    <t>" 25  " марта 2019 г. № 2</t>
  </si>
  <si>
    <t>"  25 " марта 2019 г. №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</si>
</sst>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17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vertical="top" wrapText="1"/>
    </xf>
    <xf numFmtId="4" fontId="13" fillId="32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10" borderId="15" xfId="0" applyNumberFormat="1" applyFont="1" applyFill="1" applyBorder="1" applyAlignment="1">
      <alignment horizontal="left" vertical="top" wrapText="1"/>
    </xf>
    <xf numFmtId="49" fontId="4" fillId="10" borderId="13" xfId="0" applyNumberFormat="1" applyFont="1" applyFill="1" applyBorder="1" applyAlignment="1">
      <alignment horizontal="left" vertical="top" wrapText="1"/>
    </xf>
    <xf numFmtId="0" fontId="4" fillId="10" borderId="21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vertical="top" wrapText="1"/>
    </xf>
    <xf numFmtId="49" fontId="4" fillId="10" borderId="14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justify" vertical="center" wrapText="1"/>
    </xf>
    <xf numFmtId="4" fontId="2" fillId="0" borderId="14" xfId="0" applyNumberFormat="1" applyFont="1" applyFill="1" applyBorder="1" applyAlignment="1">
      <alignment horizontal="center" vertical="top" wrapText="1"/>
    </xf>
    <xf numFmtId="49" fontId="4" fillId="10" borderId="13" xfId="0" applyNumberFormat="1" applyFont="1" applyFill="1" applyBorder="1" applyAlignment="1">
      <alignment horizontal="center" vertical="center" wrapText="1"/>
    </xf>
    <xf numFmtId="4" fontId="4" fillId="10" borderId="13" xfId="0" applyNumberFormat="1" applyFont="1" applyFill="1" applyBorder="1" applyAlignment="1">
      <alignment horizontal="center" vertical="top" wrapText="1"/>
    </xf>
    <xf numFmtId="4" fontId="4" fillId="10" borderId="15" xfId="0" applyNumberFormat="1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49" fontId="4" fillId="10" borderId="13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34" borderId="21" xfId="0" applyFont="1" applyFill="1" applyBorder="1" applyAlignment="1">
      <alignment horizontal="justify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0" fontId="4" fillId="0" borderId="26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49" fontId="0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27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 readingOrder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 readingOrder="1"/>
    </xf>
    <xf numFmtId="0" fontId="4" fillId="1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</cols>
  <sheetData>
    <row r="1" spans="1:5" ht="87.75" customHeight="1">
      <c r="A1" s="202" t="s">
        <v>286</v>
      </c>
      <c r="B1" s="203"/>
      <c r="C1" s="203"/>
      <c r="E1" s="2"/>
    </row>
    <row r="2" spans="1:5" ht="14.25" customHeight="1">
      <c r="A2" s="99"/>
      <c r="B2" s="100"/>
      <c r="C2" s="100" t="s">
        <v>319</v>
      </c>
      <c r="E2" s="2"/>
    </row>
    <row r="3" spans="1:3" ht="32.25" customHeight="1">
      <c r="A3" s="208" t="s">
        <v>306</v>
      </c>
      <c r="B3" s="208"/>
      <c r="C3" s="208"/>
    </row>
    <row r="4" ht="15.75" thickBot="1">
      <c r="C4" s="1" t="s">
        <v>213</v>
      </c>
    </row>
    <row r="5" spans="1:3" ht="15.75" customHeight="1">
      <c r="A5" s="204" t="s">
        <v>93</v>
      </c>
      <c r="B5" s="204" t="s">
        <v>94</v>
      </c>
      <c r="C5" s="10" t="s">
        <v>95</v>
      </c>
    </row>
    <row r="6" spans="1:3" ht="17.25" customHeight="1" thickBot="1">
      <c r="A6" s="205"/>
      <c r="B6" s="205"/>
      <c r="C6" s="9" t="s">
        <v>214</v>
      </c>
    </row>
    <row r="7" spans="1:3" ht="47.25" customHeight="1" thickBot="1">
      <c r="A7" s="5" t="s">
        <v>96</v>
      </c>
      <c r="B7" s="6" t="s">
        <v>97</v>
      </c>
      <c r="C7" s="7" t="s">
        <v>92</v>
      </c>
    </row>
    <row r="8" spans="1:3" ht="43.5" customHeight="1" thickBot="1">
      <c r="A8" s="5" t="s">
        <v>98</v>
      </c>
      <c r="B8" s="6" t="s">
        <v>99</v>
      </c>
      <c r="C8" s="7" t="s">
        <v>92</v>
      </c>
    </row>
    <row r="9" spans="1:3" ht="49.5" customHeight="1" thickBot="1">
      <c r="A9" s="5" t="s">
        <v>100</v>
      </c>
      <c r="B9" s="6" t="s">
        <v>101</v>
      </c>
      <c r="C9" s="7" t="s">
        <v>92</v>
      </c>
    </row>
    <row r="10" spans="1:3" ht="48" customHeight="1" thickBot="1">
      <c r="A10" s="8" t="s">
        <v>102</v>
      </c>
      <c r="B10" s="4" t="s">
        <v>103</v>
      </c>
      <c r="C10" s="9" t="s">
        <v>92</v>
      </c>
    </row>
    <row r="11" spans="1:3" ht="60.75" customHeight="1" thickBot="1">
      <c r="A11" s="5" t="s">
        <v>104</v>
      </c>
      <c r="B11" s="6" t="s">
        <v>105</v>
      </c>
      <c r="C11" s="7" t="s">
        <v>92</v>
      </c>
    </row>
    <row r="12" spans="1:3" ht="63.75" customHeight="1" thickBot="1">
      <c r="A12" s="8" t="s">
        <v>106</v>
      </c>
      <c r="B12" s="4" t="s">
        <v>107</v>
      </c>
      <c r="C12" s="9" t="s">
        <v>92</v>
      </c>
    </row>
    <row r="13" spans="1:3" ht="47.25" customHeight="1" thickBot="1">
      <c r="A13" s="5" t="s">
        <v>108</v>
      </c>
      <c r="B13" s="6" t="s">
        <v>109</v>
      </c>
      <c r="C13" s="7" t="s">
        <v>92</v>
      </c>
    </row>
    <row r="14" spans="1:3" ht="65.25" customHeight="1" thickBot="1">
      <c r="A14" s="5" t="s">
        <v>110</v>
      </c>
      <c r="B14" s="6" t="s">
        <v>111</v>
      </c>
      <c r="C14" s="7" t="s">
        <v>92</v>
      </c>
    </row>
    <row r="15" spans="1:3" ht="75.75" thickBot="1">
      <c r="A15" s="8" t="s">
        <v>112</v>
      </c>
      <c r="B15" s="4" t="s">
        <v>113</v>
      </c>
      <c r="C15" s="9" t="s">
        <v>92</v>
      </c>
    </row>
    <row r="16" spans="1:3" ht="72" thickBot="1">
      <c r="A16" s="5" t="s">
        <v>114</v>
      </c>
      <c r="B16" s="6" t="s">
        <v>115</v>
      </c>
      <c r="C16" s="9" t="s">
        <v>92</v>
      </c>
    </row>
    <row r="17" spans="1:3" ht="64.5" customHeight="1" thickBot="1">
      <c r="A17" s="8" t="s">
        <v>116</v>
      </c>
      <c r="B17" s="4" t="s">
        <v>117</v>
      </c>
      <c r="C17" s="9" t="s">
        <v>92</v>
      </c>
    </row>
    <row r="18" spans="1:3" ht="33" customHeight="1" thickBot="1">
      <c r="A18" s="5" t="s">
        <v>118</v>
      </c>
      <c r="B18" s="6" t="s">
        <v>119</v>
      </c>
      <c r="C18" s="105">
        <f>C19+C23</f>
        <v>115676</v>
      </c>
    </row>
    <row r="19" spans="1:3" ht="31.5" customHeight="1" thickBot="1">
      <c r="A19" s="5" t="s">
        <v>120</v>
      </c>
      <c r="B19" s="6" t="s">
        <v>121</v>
      </c>
      <c r="C19" s="105">
        <f>C20</f>
        <v>-12671874</v>
      </c>
    </row>
    <row r="20" spans="1:3" ht="32.25" customHeight="1" thickBot="1">
      <c r="A20" s="8" t="s">
        <v>122</v>
      </c>
      <c r="B20" s="4" t="s">
        <v>123</v>
      </c>
      <c r="C20" s="106">
        <f>C21</f>
        <v>-12671874</v>
      </c>
    </row>
    <row r="21" spans="1:3" ht="33" customHeight="1" thickBot="1">
      <c r="A21" s="8" t="s">
        <v>124</v>
      </c>
      <c r="B21" s="4" t="s">
        <v>125</v>
      </c>
      <c r="C21" s="106">
        <f>C22</f>
        <v>-12671874</v>
      </c>
    </row>
    <row r="22" spans="1:3" ht="39" customHeight="1" thickBot="1">
      <c r="A22" s="8" t="s">
        <v>126</v>
      </c>
      <c r="B22" s="4" t="s">
        <v>127</v>
      </c>
      <c r="C22" s="106">
        <v>-12671874</v>
      </c>
    </row>
    <row r="23" spans="1:3" ht="33" customHeight="1" thickBot="1">
      <c r="A23" s="5" t="s">
        <v>128</v>
      </c>
      <c r="B23" s="6" t="s">
        <v>129</v>
      </c>
      <c r="C23" s="105">
        <f>C24</f>
        <v>12787550</v>
      </c>
    </row>
    <row r="24" spans="1:3" ht="36" customHeight="1" thickBot="1">
      <c r="A24" s="8" t="s">
        <v>130</v>
      </c>
      <c r="B24" s="4" t="s">
        <v>131</v>
      </c>
      <c r="C24" s="106">
        <f>C25</f>
        <v>12787550</v>
      </c>
    </row>
    <row r="25" spans="1:3" ht="33.75" customHeight="1" thickBot="1">
      <c r="A25" s="8" t="s">
        <v>132</v>
      </c>
      <c r="B25" s="4" t="s">
        <v>133</v>
      </c>
      <c r="C25" s="106">
        <f>C26</f>
        <v>12787550</v>
      </c>
    </row>
    <row r="26" spans="1:3" ht="34.5" customHeight="1" thickBot="1">
      <c r="A26" s="8" t="s">
        <v>134</v>
      </c>
      <c r="B26" s="4" t="s">
        <v>135</v>
      </c>
      <c r="C26" s="106">
        <v>12787550</v>
      </c>
    </row>
    <row r="27" spans="1:3" ht="21.75" customHeight="1" thickBot="1">
      <c r="A27" s="206" t="s">
        <v>136</v>
      </c>
      <c r="B27" s="207"/>
      <c r="C27" s="105">
        <f>C18</f>
        <v>115676</v>
      </c>
    </row>
  </sheetData>
  <sheetProtection/>
  <mergeCells count="5">
    <mergeCell ref="A1:C1"/>
    <mergeCell ref="A5:A6"/>
    <mergeCell ref="B5:B6"/>
    <mergeCell ref="A27:B27"/>
    <mergeCell ref="A3:C3"/>
  </mergeCells>
  <printOptions/>
  <pageMargins left="0.7" right="0.7" top="0.36" bottom="0.41" header="0.3" footer="0.3"/>
  <pageSetup fitToHeight="0" fitToWidth="1"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2.140625" style="54" customWidth="1"/>
    <col min="2" max="2" width="74.00390625" style="54" customWidth="1"/>
    <col min="3" max="3" width="16.28125" style="55" customWidth="1"/>
  </cols>
  <sheetData>
    <row r="1" spans="1:3" ht="105.75" customHeight="1">
      <c r="A1" s="211" t="s">
        <v>320</v>
      </c>
      <c r="B1" s="211"/>
      <c r="C1" s="211"/>
    </row>
    <row r="2" spans="1:3" ht="30.75" customHeight="1">
      <c r="A2" s="209" t="s">
        <v>287</v>
      </c>
      <c r="B2" s="210"/>
      <c r="C2" s="210"/>
    </row>
    <row r="3" ht="15" customHeight="1" thickBot="1">
      <c r="C3" s="179" t="s">
        <v>213</v>
      </c>
    </row>
    <row r="4" spans="1:3" ht="17.25" customHeight="1">
      <c r="A4" s="52" t="s">
        <v>138</v>
      </c>
      <c r="B4" s="214" t="s">
        <v>140</v>
      </c>
      <c r="C4" s="212" t="s">
        <v>247</v>
      </c>
    </row>
    <row r="5" spans="1:3" ht="33.75" customHeight="1" thickBot="1">
      <c r="A5" s="53" t="s">
        <v>139</v>
      </c>
      <c r="B5" s="215"/>
      <c r="C5" s="213"/>
    </row>
    <row r="6" spans="1:3" ht="24" customHeight="1" thickBot="1">
      <c r="A6" s="107" t="s">
        <v>141</v>
      </c>
      <c r="B6" s="108" t="s">
        <v>216</v>
      </c>
      <c r="C6" s="113">
        <f>SUM(C7+C10+C16+C19+C27+C30)</f>
        <v>1891774</v>
      </c>
    </row>
    <row r="7" spans="1:3" ht="20.25" customHeight="1" thickBot="1">
      <c r="A7" s="109" t="s">
        <v>142</v>
      </c>
      <c r="B7" s="110" t="s">
        <v>217</v>
      </c>
      <c r="C7" s="114">
        <f>SUM(C8)</f>
        <v>926574</v>
      </c>
    </row>
    <row r="8" spans="1:3" ht="21.75" customHeight="1" thickBot="1">
      <c r="A8" s="111" t="s">
        <v>143</v>
      </c>
      <c r="B8" s="112" t="s">
        <v>144</v>
      </c>
      <c r="C8" s="115">
        <f>SUM(C9)</f>
        <v>926574</v>
      </c>
    </row>
    <row r="9" spans="1:3" s="39" customFormat="1" ht="67.5" customHeight="1" thickBot="1">
      <c r="A9" s="111" t="s">
        <v>145</v>
      </c>
      <c r="B9" s="112" t="s">
        <v>245</v>
      </c>
      <c r="C9" s="115">
        <v>926574</v>
      </c>
    </row>
    <row r="10" spans="1:3" s="39" customFormat="1" ht="32.25" customHeight="1" thickBot="1">
      <c r="A10" s="109" t="s">
        <v>69</v>
      </c>
      <c r="B10" s="110" t="s">
        <v>70</v>
      </c>
      <c r="C10" s="114">
        <f>SUM(C11)</f>
        <v>423200</v>
      </c>
    </row>
    <row r="11" spans="1:3" s="39" customFormat="1" ht="33.75" customHeight="1" thickBot="1">
      <c r="A11" s="111" t="s">
        <v>218</v>
      </c>
      <c r="B11" s="112" t="s">
        <v>219</v>
      </c>
      <c r="C11" s="115">
        <f>SUM(C12+C13+C14+C15)</f>
        <v>423200</v>
      </c>
    </row>
    <row r="12" spans="1:3" s="39" customFormat="1" ht="64.5" customHeight="1" thickBot="1">
      <c r="A12" s="111" t="s">
        <v>65</v>
      </c>
      <c r="B12" s="112" t="s">
        <v>75</v>
      </c>
      <c r="C12" s="115">
        <v>208600</v>
      </c>
    </row>
    <row r="13" spans="1:3" s="39" customFormat="1" ht="75" customHeight="1" thickBot="1">
      <c r="A13" s="111" t="s">
        <v>66</v>
      </c>
      <c r="B13" s="112" t="s">
        <v>76</v>
      </c>
      <c r="C13" s="115">
        <v>3000</v>
      </c>
    </row>
    <row r="14" spans="1:3" s="39" customFormat="1" ht="63" customHeight="1" thickBot="1">
      <c r="A14" s="111" t="s">
        <v>67</v>
      </c>
      <c r="B14" s="112" t="s">
        <v>77</v>
      </c>
      <c r="C14" s="115">
        <v>208600</v>
      </c>
    </row>
    <row r="15" spans="1:3" s="39" customFormat="1" ht="58.5" customHeight="1" thickBot="1">
      <c r="A15" s="111" t="s">
        <v>68</v>
      </c>
      <c r="B15" s="112" t="s">
        <v>78</v>
      </c>
      <c r="C15" s="115">
        <v>3000</v>
      </c>
    </row>
    <row r="16" spans="1:3" s="39" customFormat="1" ht="15.75" customHeight="1" thickBot="1">
      <c r="A16" s="109" t="s">
        <v>220</v>
      </c>
      <c r="B16" s="110" t="s">
        <v>221</v>
      </c>
      <c r="C16" s="114">
        <f>SUM(C17)</f>
        <v>47000</v>
      </c>
    </row>
    <row r="17" spans="1:3" ht="19.5" customHeight="1" thickBot="1">
      <c r="A17" s="111" t="s">
        <v>222</v>
      </c>
      <c r="B17" s="112" t="s">
        <v>223</v>
      </c>
      <c r="C17" s="115">
        <f>SUM(C18)</f>
        <v>47000</v>
      </c>
    </row>
    <row r="18" spans="1:3" ht="19.5" customHeight="1" thickBot="1">
      <c r="A18" s="111" t="s">
        <v>224</v>
      </c>
      <c r="B18" s="112" t="s">
        <v>223</v>
      </c>
      <c r="C18" s="115">
        <v>47000</v>
      </c>
    </row>
    <row r="19" spans="1:3" s="39" customFormat="1" ht="18.75" customHeight="1" thickBot="1">
      <c r="A19" s="109" t="s">
        <v>146</v>
      </c>
      <c r="B19" s="110" t="s">
        <v>225</v>
      </c>
      <c r="C19" s="114">
        <f>SUM(C20+C22)</f>
        <v>478000</v>
      </c>
    </row>
    <row r="20" spans="1:3" ht="18.75" customHeight="1" thickBot="1">
      <c r="A20" s="111" t="s">
        <v>147</v>
      </c>
      <c r="B20" s="112" t="s">
        <v>226</v>
      </c>
      <c r="C20" s="115">
        <f>SUM(C21)</f>
        <v>30000</v>
      </c>
    </row>
    <row r="21" spans="1:3" ht="48" customHeight="1" thickBot="1">
      <c r="A21" s="111" t="s">
        <v>148</v>
      </c>
      <c r="B21" s="112" t="s">
        <v>227</v>
      </c>
      <c r="C21" s="115">
        <v>30000</v>
      </c>
    </row>
    <row r="22" spans="1:3" s="39" customFormat="1" ht="15.75" customHeight="1" thickBot="1">
      <c r="A22" s="109" t="s">
        <v>149</v>
      </c>
      <c r="B22" s="110" t="s">
        <v>150</v>
      </c>
      <c r="C22" s="114">
        <f>SUM(C23+C25)</f>
        <v>448000</v>
      </c>
    </row>
    <row r="23" spans="1:3" ht="18.75" customHeight="1" thickBot="1">
      <c r="A23" s="111" t="s">
        <v>88</v>
      </c>
      <c r="B23" s="112" t="s">
        <v>228</v>
      </c>
      <c r="C23" s="115">
        <f>SUM(C24)</f>
        <v>298000</v>
      </c>
    </row>
    <row r="24" spans="1:3" s="39" customFormat="1" ht="33" customHeight="1" thickBot="1">
      <c r="A24" s="111" t="s">
        <v>87</v>
      </c>
      <c r="B24" s="112" t="s">
        <v>73</v>
      </c>
      <c r="C24" s="115">
        <v>298000</v>
      </c>
    </row>
    <row r="25" spans="1:3" s="39" customFormat="1" ht="20.25" customHeight="1" thickBot="1">
      <c r="A25" s="111" t="s">
        <v>90</v>
      </c>
      <c r="B25" s="112" t="s">
        <v>229</v>
      </c>
      <c r="C25" s="115">
        <f>SUM(C26)</f>
        <v>150000</v>
      </c>
    </row>
    <row r="26" spans="1:3" s="39" customFormat="1" ht="33.75" customHeight="1" thickBot="1">
      <c r="A26" s="111" t="s">
        <v>89</v>
      </c>
      <c r="B26" s="112" t="s">
        <v>74</v>
      </c>
      <c r="C26" s="115">
        <v>150000</v>
      </c>
    </row>
    <row r="27" spans="1:3" s="13" customFormat="1" ht="23.25" customHeight="1" thickBot="1">
      <c r="A27" s="109" t="s">
        <v>230</v>
      </c>
      <c r="B27" s="110" t="s">
        <v>231</v>
      </c>
      <c r="C27" s="114">
        <f>SUM(C28)</f>
        <v>12000</v>
      </c>
    </row>
    <row r="28" spans="1:3" s="20" customFormat="1" ht="52.5" customHeight="1" thickBot="1">
      <c r="A28" s="111" t="s">
        <v>232</v>
      </c>
      <c r="B28" s="112" t="s">
        <v>233</v>
      </c>
      <c r="C28" s="115">
        <f>SUM(C29)</f>
        <v>12000</v>
      </c>
    </row>
    <row r="29" spans="1:3" s="20" customFormat="1" ht="76.5" customHeight="1" thickBot="1">
      <c r="A29" s="111" t="s">
        <v>234</v>
      </c>
      <c r="B29" s="112" t="s">
        <v>235</v>
      </c>
      <c r="C29" s="115">
        <v>12000</v>
      </c>
    </row>
    <row r="30" spans="1:9" s="39" customFormat="1" ht="22.5" customHeight="1" thickBot="1">
      <c r="A30" s="109" t="s">
        <v>236</v>
      </c>
      <c r="B30" s="110" t="s">
        <v>237</v>
      </c>
      <c r="C30" s="142">
        <f>SUM(C31)</f>
        <v>5000</v>
      </c>
      <c r="F30" s="70"/>
      <c r="G30" s="71"/>
      <c r="H30" s="72"/>
      <c r="I30" s="73"/>
    </row>
    <row r="31" spans="1:9" s="39" customFormat="1" ht="37.5" customHeight="1" thickBot="1">
      <c r="A31" s="111" t="s">
        <v>238</v>
      </c>
      <c r="B31" s="143" t="s">
        <v>246</v>
      </c>
      <c r="C31" s="142">
        <f>SUM(C32)</f>
        <v>5000</v>
      </c>
      <c r="F31" s="70"/>
      <c r="G31" s="71"/>
      <c r="H31" s="72"/>
      <c r="I31" s="73"/>
    </row>
    <row r="32" spans="1:3" ht="36.75" customHeight="1" thickBot="1">
      <c r="A32" s="111" t="s">
        <v>239</v>
      </c>
      <c r="B32" s="112" t="s">
        <v>240</v>
      </c>
      <c r="C32" s="115">
        <v>5000</v>
      </c>
    </row>
    <row r="33" spans="1:3" ht="21" customHeight="1" thickBot="1">
      <c r="A33" s="109" t="s">
        <v>151</v>
      </c>
      <c r="B33" s="110" t="s">
        <v>152</v>
      </c>
      <c r="C33" s="114">
        <v>551670</v>
      </c>
    </row>
    <row r="34" spans="1:3" s="40" customFormat="1" ht="35.25" customHeight="1" thickBot="1">
      <c r="A34" s="109" t="s">
        <v>153</v>
      </c>
      <c r="B34" s="110" t="s">
        <v>241</v>
      </c>
      <c r="C34" s="114">
        <f>SUM(C35+C38+C43)</f>
        <v>10780100</v>
      </c>
    </row>
    <row r="35" spans="1:3" ht="16.5" thickBot="1">
      <c r="A35" s="116" t="s">
        <v>288</v>
      </c>
      <c r="B35" s="117" t="s">
        <v>242</v>
      </c>
      <c r="C35" s="115">
        <f>SUM(C36)</f>
        <v>10595000</v>
      </c>
    </row>
    <row r="36" spans="1:3" ht="16.5" thickBot="1">
      <c r="A36" s="116" t="s">
        <v>289</v>
      </c>
      <c r="B36" s="117" t="s">
        <v>154</v>
      </c>
      <c r="C36" s="115">
        <f>SUM(C37)</f>
        <v>10595000</v>
      </c>
    </row>
    <row r="37" spans="1:3" ht="32.25" thickBot="1">
      <c r="A37" s="116" t="s">
        <v>290</v>
      </c>
      <c r="B37" s="117" t="s">
        <v>243</v>
      </c>
      <c r="C37" s="115">
        <v>10595000</v>
      </c>
    </row>
    <row r="38" spans="1:3" ht="32.25" thickBot="1">
      <c r="A38" s="144" t="s">
        <v>294</v>
      </c>
      <c r="B38" s="145" t="s">
        <v>291</v>
      </c>
      <c r="C38" s="114">
        <f>SUM(C39+C41)</f>
        <v>180100</v>
      </c>
    </row>
    <row r="39" spans="1:3" ht="32.25" thickBot="1">
      <c r="A39" s="146" t="s">
        <v>295</v>
      </c>
      <c r="B39" s="12" t="s">
        <v>292</v>
      </c>
      <c r="C39" s="115">
        <f>SUM(C40)</f>
        <v>115100</v>
      </c>
    </row>
    <row r="40" spans="1:3" ht="48" thickBot="1">
      <c r="A40" s="146" t="s">
        <v>296</v>
      </c>
      <c r="B40" s="12" t="s">
        <v>293</v>
      </c>
      <c r="C40" s="115">
        <v>115100</v>
      </c>
    </row>
    <row r="41" spans="1:3" ht="32.25" thickBot="1">
      <c r="A41" s="144" t="s">
        <v>298</v>
      </c>
      <c r="B41" s="145" t="s">
        <v>297</v>
      </c>
      <c r="C41" s="114">
        <f>SUM(C42)</f>
        <v>65000</v>
      </c>
    </row>
    <row r="42" spans="1:3" ht="32.25" thickBot="1">
      <c r="A42" s="146" t="s">
        <v>299</v>
      </c>
      <c r="B42" s="12" t="s">
        <v>215</v>
      </c>
      <c r="C42" s="115">
        <v>65000</v>
      </c>
    </row>
    <row r="43" spans="1:3" ht="16.5" thickBot="1">
      <c r="A43" s="149" t="s">
        <v>303</v>
      </c>
      <c r="B43" s="147" t="s">
        <v>300</v>
      </c>
      <c r="C43" s="114">
        <f>SUM(C44)</f>
        <v>5000</v>
      </c>
    </row>
    <row r="44" spans="1:3" ht="66.75" thickBot="1">
      <c r="A44" s="150" t="s">
        <v>304</v>
      </c>
      <c r="B44" s="148" t="s">
        <v>301</v>
      </c>
      <c r="C44" s="115">
        <f>SUM(C45)</f>
        <v>5000</v>
      </c>
    </row>
    <row r="45" spans="1:3" ht="66.75" thickBot="1">
      <c r="A45" s="150" t="s">
        <v>305</v>
      </c>
      <c r="B45" s="148" t="s">
        <v>302</v>
      </c>
      <c r="C45" s="115">
        <v>5000</v>
      </c>
    </row>
    <row r="46" spans="1:3" ht="16.5" thickBot="1">
      <c r="A46" s="111"/>
      <c r="B46" s="110" t="s">
        <v>244</v>
      </c>
      <c r="C46" s="114">
        <f>SUM(C34+C6)</f>
        <v>12671874</v>
      </c>
    </row>
  </sheetData>
  <sheetProtection/>
  <mergeCells count="4">
    <mergeCell ref="A2:C2"/>
    <mergeCell ref="A1:C1"/>
    <mergeCell ref="C4:C5"/>
    <mergeCell ref="B4:B5"/>
  </mergeCells>
  <printOptions/>
  <pageMargins left="0.7" right="0.48" top="0.42" bottom="0.39" header="0.16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view="pageBreakPreview" zoomScaleSheetLayoutView="100" zoomScalePageLayoutView="0" workbookViewId="0" topLeftCell="A1">
      <selection activeCell="E1" sqref="E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17" customWidth="1"/>
    <col min="6" max="6" width="16.421875" style="16" customWidth="1"/>
    <col min="7" max="7" width="10.00390625" style="0" bestFit="1" customWidth="1"/>
  </cols>
  <sheetData>
    <row r="1" spans="1:6" ht="129.75" customHeight="1">
      <c r="A1" s="217"/>
      <c r="B1" s="218"/>
      <c r="C1" s="217"/>
      <c r="D1" s="218"/>
      <c r="E1" s="217" t="s">
        <v>321</v>
      </c>
      <c r="F1" s="218"/>
    </row>
    <row r="2" spans="1:6" ht="33.75" customHeight="1">
      <c r="A2" s="216" t="s">
        <v>1</v>
      </c>
      <c r="B2" s="216"/>
      <c r="C2" s="216"/>
      <c r="D2" s="216"/>
      <c r="E2" s="216"/>
      <c r="F2" s="216"/>
    </row>
    <row r="3" ht="15">
      <c r="F3" s="1" t="s">
        <v>212</v>
      </c>
    </row>
    <row r="4" spans="1:6" ht="15.75">
      <c r="A4" s="28" t="s">
        <v>155</v>
      </c>
      <c r="B4" s="28" t="s">
        <v>157</v>
      </c>
      <c r="C4" s="28"/>
      <c r="D4" s="28"/>
      <c r="E4" s="29"/>
      <c r="F4" s="30" t="s">
        <v>162</v>
      </c>
    </row>
    <row r="5" spans="1:6" ht="16.5" customHeight="1">
      <c r="A5" s="28" t="s">
        <v>156</v>
      </c>
      <c r="B5" s="28" t="s">
        <v>158</v>
      </c>
      <c r="C5" s="28" t="s">
        <v>159</v>
      </c>
      <c r="D5" s="28" t="s">
        <v>160</v>
      </c>
      <c r="E5" s="31" t="s">
        <v>161</v>
      </c>
      <c r="F5" s="30" t="s">
        <v>163</v>
      </c>
    </row>
    <row r="6" spans="1:6" ht="16.5" thickBot="1">
      <c r="A6" s="28"/>
      <c r="B6" s="28" t="s">
        <v>156</v>
      </c>
      <c r="C6" s="32"/>
      <c r="D6" s="32"/>
      <c r="E6" s="33"/>
      <c r="F6" s="34" t="s">
        <v>248</v>
      </c>
    </row>
    <row r="7" spans="1:6" s="37" customFormat="1" ht="21" customHeight="1" thickBot="1">
      <c r="A7" s="120" t="s">
        <v>179</v>
      </c>
      <c r="B7" s="120" t="s">
        <v>180</v>
      </c>
      <c r="C7" s="121" t="s">
        <v>194</v>
      </c>
      <c r="D7" s="120" t="s">
        <v>183</v>
      </c>
      <c r="E7" s="122" t="s">
        <v>164</v>
      </c>
      <c r="F7" s="123">
        <f>F8+F13+F25+F30+F20</f>
        <v>4114779</v>
      </c>
    </row>
    <row r="8" spans="1:6" s="37" customFormat="1" ht="48" customHeight="1" thickBot="1">
      <c r="A8" s="21" t="s">
        <v>179</v>
      </c>
      <c r="B8" s="21" t="s">
        <v>181</v>
      </c>
      <c r="C8" s="21" t="s">
        <v>194</v>
      </c>
      <c r="D8" s="21" t="s">
        <v>183</v>
      </c>
      <c r="E8" s="124" t="s">
        <v>249</v>
      </c>
      <c r="F8" s="114">
        <f>F9</f>
        <v>354000</v>
      </c>
    </row>
    <row r="9" spans="1:6" ht="47.25" customHeight="1" thickBot="1">
      <c r="A9" s="41" t="s">
        <v>179</v>
      </c>
      <c r="B9" s="21" t="s">
        <v>181</v>
      </c>
      <c r="C9" s="21" t="s">
        <v>200</v>
      </c>
      <c r="D9" s="21" t="s">
        <v>183</v>
      </c>
      <c r="E9" s="119" t="s">
        <v>5</v>
      </c>
      <c r="F9" s="115">
        <f>F10</f>
        <v>354000</v>
      </c>
    </row>
    <row r="10" spans="1:6" ht="61.5" customHeight="1" thickBot="1">
      <c r="A10" s="41" t="s">
        <v>179</v>
      </c>
      <c r="B10" s="21" t="s">
        <v>181</v>
      </c>
      <c r="C10" s="21" t="s">
        <v>199</v>
      </c>
      <c r="D10" s="21" t="s">
        <v>183</v>
      </c>
      <c r="E10" s="119" t="s">
        <v>2</v>
      </c>
      <c r="F10" s="115">
        <f>F11</f>
        <v>354000</v>
      </c>
    </row>
    <row r="11" spans="1:6" ht="30.75" customHeight="1" thickBot="1">
      <c r="A11" s="21" t="s">
        <v>179</v>
      </c>
      <c r="B11" s="21" t="s">
        <v>181</v>
      </c>
      <c r="C11" s="42" t="s">
        <v>206</v>
      </c>
      <c r="D11" s="21" t="s">
        <v>183</v>
      </c>
      <c r="E11" s="119" t="s">
        <v>6</v>
      </c>
      <c r="F11" s="115">
        <f>F12</f>
        <v>354000</v>
      </c>
    </row>
    <row r="12" spans="1:6" ht="29.25" customHeight="1" thickBot="1">
      <c r="A12" s="35" t="s">
        <v>179</v>
      </c>
      <c r="B12" s="35" t="s">
        <v>181</v>
      </c>
      <c r="C12" s="36" t="s">
        <v>206</v>
      </c>
      <c r="D12" s="35" t="s">
        <v>275</v>
      </c>
      <c r="E12" s="119" t="s">
        <v>252</v>
      </c>
      <c r="F12" s="115">
        <v>354000</v>
      </c>
    </row>
    <row r="13" spans="1:6" s="38" customFormat="1" ht="62.25" customHeight="1" thickBot="1">
      <c r="A13" s="21" t="s">
        <v>179</v>
      </c>
      <c r="B13" s="21" t="s">
        <v>184</v>
      </c>
      <c r="C13" s="21" t="s">
        <v>194</v>
      </c>
      <c r="D13" s="21" t="s">
        <v>183</v>
      </c>
      <c r="E13" s="118" t="s">
        <v>253</v>
      </c>
      <c r="F13" s="114">
        <f>F14</f>
        <v>830029</v>
      </c>
    </row>
    <row r="14" spans="1:6" s="37" customFormat="1" ht="49.5" customHeight="1" thickBot="1">
      <c r="A14" s="35" t="s">
        <v>179</v>
      </c>
      <c r="B14" s="35" t="s">
        <v>184</v>
      </c>
      <c r="C14" s="35" t="s">
        <v>200</v>
      </c>
      <c r="D14" s="35" t="s">
        <v>183</v>
      </c>
      <c r="E14" s="119" t="s">
        <v>5</v>
      </c>
      <c r="F14" s="115">
        <f>F15</f>
        <v>830029</v>
      </c>
    </row>
    <row r="15" spans="1:6" s="38" customFormat="1" ht="51.75" customHeight="1" thickBot="1">
      <c r="A15" s="35" t="s">
        <v>179</v>
      </c>
      <c r="B15" s="35" t="s">
        <v>184</v>
      </c>
      <c r="C15" s="35" t="s">
        <v>199</v>
      </c>
      <c r="D15" s="35" t="s">
        <v>183</v>
      </c>
      <c r="E15" s="119" t="s">
        <v>7</v>
      </c>
      <c r="F15" s="115">
        <f>F16</f>
        <v>830029</v>
      </c>
    </row>
    <row r="16" spans="1:6" ht="16.5" customHeight="1" thickBot="1">
      <c r="A16" s="35" t="s">
        <v>179</v>
      </c>
      <c r="B16" s="35" t="s">
        <v>184</v>
      </c>
      <c r="C16" s="35" t="s">
        <v>276</v>
      </c>
      <c r="D16" s="35" t="s">
        <v>183</v>
      </c>
      <c r="E16" s="119" t="s">
        <v>254</v>
      </c>
      <c r="F16" s="115">
        <f>F17+F18+F19</f>
        <v>830029</v>
      </c>
    </row>
    <row r="17" spans="1:6" ht="32.25" customHeight="1" thickBot="1">
      <c r="A17" s="35" t="s">
        <v>179</v>
      </c>
      <c r="B17" s="35" t="s">
        <v>184</v>
      </c>
      <c r="C17" s="35" t="s">
        <v>207</v>
      </c>
      <c r="D17" s="35" t="s">
        <v>275</v>
      </c>
      <c r="E17" s="119" t="s">
        <v>252</v>
      </c>
      <c r="F17" s="115">
        <v>548100</v>
      </c>
    </row>
    <row r="18" spans="1:6" ht="33" customHeight="1" thickBot="1">
      <c r="A18" s="35" t="s">
        <v>179</v>
      </c>
      <c r="B18" s="35" t="s">
        <v>184</v>
      </c>
      <c r="C18" s="35" t="s">
        <v>207</v>
      </c>
      <c r="D18" s="35" t="s">
        <v>277</v>
      </c>
      <c r="E18" s="119" t="s">
        <v>165</v>
      </c>
      <c r="F18" s="115">
        <v>231929</v>
      </c>
    </row>
    <row r="19" spans="1:6" s="38" customFormat="1" ht="22.5" customHeight="1" thickBot="1">
      <c r="A19" s="35" t="s">
        <v>179</v>
      </c>
      <c r="B19" s="35" t="s">
        <v>184</v>
      </c>
      <c r="C19" s="35" t="s">
        <v>207</v>
      </c>
      <c r="D19" s="35" t="s">
        <v>278</v>
      </c>
      <c r="E19" s="119" t="s">
        <v>255</v>
      </c>
      <c r="F19" s="115">
        <v>50000</v>
      </c>
    </row>
    <row r="20" spans="1:6" s="38" customFormat="1" ht="20.25" customHeight="1" thickBot="1">
      <c r="A20" s="21" t="s">
        <v>179</v>
      </c>
      <c r="B20" s="21" t="s">
        <v>310</v>
      </c>
      <c r="C20" s="21" t="s">
        <v>194</v>
      </c>
      <c r="D20" s="21" t="s">
        <v>183</v>
      </c>
      <c r="E20" s="180" t="s">
        <v>307</v>
      </c>
      <c r="F20" s="114">
        <f>F21</f>
        <v>103900</v>
      </c>
    </row>
    <row r="21" spans="1:6" s="38" customFormat="1" ht="49.5" customHeight="1" thickBot="1">
      <c r="A21" s="35" t="s">
        <v>57</v>
      </c>
      <c r="B21" s="35" t="s">
        <v>310</v>
      </c>
      <c r="C21" s="35" t="s">
        <v>200</v>
      </c>
      <c r="D21" s="35" t="s">
        <v>183</v>
      </c>
      <c r="E21" s="181" t="s">
        <v>308</v>
      </c>
      <c r="F21" s="115">
        <f>F22</f>
        <v>103900</v>
      </c>
    </row>
    <row r="22" spans="1:6" s="38" customFormat="1" ht="63" customHeight="1" thickBot="1">
      <c r="A22" s="35" t="s">
        <v>179</v>
      </c>
      <c r="B22" s="35" t="s">
        <v>310</v>
      </c>
      <c r="C22" s="35" t="s">
        <v>199</v>
      </c>
      <c r="D22" s="35" t="s">
        <v>183</v>
      </c>
      <c r="E22" s="181" t="s">
        <v>2</v>
      </c>
      <c r="F22" s="115">
        <f>F23</f>
        <v>103900</v>
      </c>
    </row>
    <row r="23" spans="1:6" s="38" customFormat="1" ht="48" customHeight="1" thickBot="1">
      <c r="A23" s="35" t="s">
        <v>179</v>
      </c>
      <c r="B23" s="35" t="s">
        <v>310</v>
      </c>
      <c r="C23" s="35" t="s">
        <v>311</v>
      </c>
      <c r="D23" s="35" t="s">
        <v>183</v>
      </c>
      <c r="E23" s="182" t="s">
        <v>309</v>
      </c>
      <c r="F23" s="115">
        <f>F24</f>
        <v>103900</v>
      </c>
    </row>
    <row r="24" spans="1:6" s="38" customFormat="1" ht="32.25" customHeight="1" thickBot="1">
      <c r="A24" s="35" t="s">
        <v>179</v>
      </c>
      <c r="B24" s="35" t="s">
        <v>310</v>
      </c>
      <c r="C24" s="35" t="s">
        <v>311</v>
      </c>
      <c r="D24" s="35" t="s">
        <v>277</v>
      </c>
      <c r="E24" s="119" t="s">
        <v>165</v>
      </c>
      <c r="F24" s="115">
        <v>103900</v>
      </c>
    </row>
    <row r="25" spans="1:6" s="38" customFormat="1" ht="21" customHeight="1" thickBot="1">
      <c r="A25" s="21" t="s">
        <v>179</v>
      </c>
      <c r="B25" s="21" t="s">
        <v>86</v>
      </c>
      <c r="C25" s="21" t="s">
        <v>194</v>
      </c>
      <c r="D25" s="21" t="s">
        <v>183</v>
      </c>
      <c r="E25" s="118" t="s">
        <v>256</v>
      </c>
      <c r="F25" s="114">
        <f>F26</f>
        <v>50000</v>
      </c>
    </row>
    <row r="26" spans="1:6" ht="47.25" customHeight="1" thickBot="1">
      <c r="A26" s="35" t="s">
        <v>179</v>
      </c>
      <c r="B26" s="35" t="s">
        <v>86</v>
      </c>
      <c r="C26" s="35" t="s">
        <v>200</v>
      </c>
      <c r="D26" s="35" t="s">
        <v>183</v>
      </c>
      <c r="E26" s="119" t="s">
        <v>250</v>
      </c>
      <c r="F26" s="115">
        <f>F27</f>
        <v>50000</v>
      </c>
    </row>
    <row r="27" spans="1:6" ht="51" customHeight="1" thickBot="1">
      <c r="A27" s="35" t="s">
        <v>179</v>
      </c>
      <c r="B27" s="35" t="s">
        <v>86</v>
      </c>
      <c r="C27" s="35" t="s">
        <v>199</v>
      </c>
      <c r="D27" s="35" t="s">
        <v>183</v>
      </c>
      <c r="E27" s="119" t="s">
        <v>251</v>
      </c>
      <c r="F27" s="115">
        <f>F28</f>
        <v>50000</v>
      </c>
    </row>
    <row r="28" spans="1:6" ht="19.5" customHeight="1" thickBot="1">
      <c r="A28" s="35" t="s">
        <v>179</v>
      </c>
      <c r="B28" s="35" t="s">
        <v>86</v>
      </c>
      <c r="C28" s="35" t="s">
        <v>279</v>
      </c>
      <c r="D28" s="35" t="s">
        <v>183</v>
      </c>
      <c r="E28" s="119" t="s">
        <v>257</v>
      </c>
      <c r="F28" s="115">
        <f>F29</f>
        <v>50000</v>
      </c>
    </row>
    <row r="29" spans="1:6" s="38" customFormat="1" ht="18" customHeight="1" thickBot="1">
      <c r="A29" s="35" t="s">
        <v>179</v>
      </c>
      <c r="B29" s="35" t="s">
        <v>86</v>
      </c>
      <c r="C29" s="35" t="s">
        <v>279</v>
      </c>
      <c r="D29" s="35" t="s">
        <v>280</v>
      </c>
      <c r="E29" s="119" t="s">
        <v>258</v>
      </c>
      <c r="F29" s="115">
        <v>50000</v>
      </c>
    </row>
    <row r="30" spans="1:6" ht="21.75" customHeight="1" thickBot="1">
      <c r="A30" s="92" t="s">
        <v>179</v>
      </c>
      <c r="B30" s="92">
        <v>13</v>
      </c>
      <c r="C30" s="93" t="s">
        <v>194</v>
      </c>
      <c r="D30" s="93" t="s">
        <v>183</v>
      </c>
      <c r="E30" s="118" t="s">
        <v>166</v>
      </c>
      <c r="F30" s="114">
        <f>F31+F35</f>
        <v>2776850</v>
      </c>
    </row>
    <row r="31" spans="1:6" s="38" customFormat="1" ht="69" customHeight="1" thickBot="1">
      <c r="A31" s="35" t="s">
        <v>179</v>
      </c>
      <c r="B31" s="35">
        <v>13</v>
      </c>
      <c r="C31" s="35" t="s">
        <v>199</v>
      </c>
      <c r="D31" s="35" t="s">
        <v>183</v>
      </c>
      <c r="E31" s="119" t="s">
        <v>2</v>
      </c>
      <c r="F31" s="115">
        <f>F32</f>
        <v>2726850</v>
      </c>
    </row>
    <row r="32" spans="1:6" ht="32.25" customHeight="1" thickBot="1">
      <c r="A32" s="35" t="s">
        <v>179</v>
      </c>
      <c r="B32" s="35">
        <v>13</v>
      </c>
      <c r="C32" s="35" t="s">
        <v>208</v>
      </c>
      <c r="D32" s="35" t="s">
        <v>183</v>
      </c>
      <c r="E32" s="119" t="s">
        <v>259</v>
      </c>
      <c r="F32" s="115">
        <f>F33+F34</f>
        <v>2726850</v>
      </c>
    </row>
    <row r="33" spans="1:6" ht="32.25" customHeight="1" thickBot="1">
      <c r="A33" s="35" t="s">
        <v>179</v>
      </c>
      <c r="B33" s="35" t="s">
        <v>83</v>
      </c>
      <c r="C33" s="35" t="s">
        <v>208</v>
      </c>
      <c r="D33" s="35" t="s">
        <v>275</v>
      </c>
      <c r="E33" s="119" t="s">
        <v>252</v>
      </c>
      <c r="F33" s="115">
        <v>2569400</v>
      </c>
    </row>
    <row r="34" spans="1:6" ht="42.75" customHeight="1" thickBot="1">
      <c r="A34" s="35" t="s">
        <v>179</v>
      </c>
      <c r="B34" s="35" t="s">
        <v>83</v>
      </c>
      <c r="C34" s="35" t="s">
        <v>208</v>
      </c>
      <c r="D34" s="35" t="s">
        <v>277</v>
      </c>
      <c r="E34" s="119" t="s">
        <v>165</v>
      </c>
      <c r="F34" s="115">
        <v>157450</v>
      </c>
    </row>
    <row r="35" spans="1:6" ht="55.5" customHeight="1" thickBot="1">
      <c r="A35" s="35" t="s">
        <v>179</v>
      </c>
      <c r="B35" s="35" t="s">
        <v>83</v>
      </c>
      <c r="C35" s="35" t="s">
        <v>3</v>
      </c>
      <c r="D35" s="35" t="s">
        <v>183</v>
      </c>
      <c r="E35" s="119" t="s">
        <v>4</v>
      </c>
      <c r="F35" s="115">
        <f>SUM(F36)</f>
        <v>50000</v>
      </c>
    </row>
    <row r="36" spans="1:6" ht="33.75" customHeight="1" thickBot="1">
      <c r="A36" s="35" t="s">
        <v>179</v>
      </c>
      <c r="B36" s="35" t="s">
        <v>83</v>
      </c>
      <c r="C36" s="35" t="s">
        <v>3</v>
      </c>
      <c r="D36" s="35" t="s">
        <v>277</v>
      </c>
      <c r="E36" s="119" t="s">
        <v>165</v>
      </c>
      <c r="F36" s="115">
        <v>50000</v>
      </c>
    </row>
    <row r="37" spans="1:6" ht="33.75" customHeight="1" thickBot="1">
      <c r="A37" s="156" t="s">
        <v>181</v>
      </c>
      <c r="B37" s="157" t="s">
        <v>182</v>
      </c>
      <c r="C37" s="160" t="s">
        <v>194</v>
      </c>
      <c r="D37" s="152" t="s">
        <v>183</v>
      </c>
      <c r="E37" s="145" t="s">
        <v>8</v>
      </c>
      <c r="F37" s="114">
        <f>SUM(F38)</f>
        <v>115100</v>
      </c>
    </row>
    <row r="38" spans="1:6" ht="33.75" customHeight="1" thickBot="1">
      <c r="A38" s="158" t="s">
        <v>181</v>
      </c>
      <c r="B38" s="159" t="s">
        <v>182</v>
      </c>
      <c r="C38" s="160" t="s">
        <v>194</v>
      </c>
      <c r="D38" s="153" t="s">
        <v>183</v>
      </c>
      <c r="E38" s="151" t="s">
        <v>9</v>
      </c>
      <c r="F38" s="114">
        <f>SUM(F39)</f>
        <v>115100</v>
      </c>
    </row>
    <row r="39" spans="1:6" ht="33.75" customHeight="1" thickBot="1">
      <c r="A39" s="154" t="s">
        <v>181</v>
      </c>
      <c r="B39" s="155" t="s">
        <v>182</v>
      </c>
      <c r="C39" s="161" t="s">
        <v>200</v>
      </c>
      <c r="D39" s="14" t="s">
        <v>183</v>
      </c>
      <c r="E39" s="12" t="s">
        <v>5</v>
      </c>
      <c r="F39" s="115">
        <f>SUM(F40)</f>
        <v>115100</v>
      </c>
    </row>
    <row r="40" spans="1:6" ht="33.75" customHeight="1" thickBot="1">
      <c r="A40" s="154" t="s">
        <v>181</v>
      </c>
      <c r="B40" s="155" t="s">
        <v>182</v>
      </c>
      <c r="C40" s="161" t="s">
        <v>199</v>
      </c>
      <c r="D40" s="14" t="s">
        <v>183</v>
      </c>
      <c r="E40" s="12" t="s">
        <v>2</v>
      </c>
      <c r="F40" s="115">
        <f>SUM(F41)</f>
        <v>115100</v>
      </c>
    </row>
    <row r="41" spans="1:6" ht="33.75" customHeight="1" thickBot="1">
      <c r="A41" s="154" t="s">
        <v>181</v>
      </c>
      <c r="B41" s="155" t="s">
        <v>182</v>
      </c>
      <c r="C41" s="161" t="s">
        <v>11</v>
      </c>
      <c r="D41" s="14" t="s">
        <v>183</v>
      </c>
      <c r="E41" s="12" t="s">
        <v>10</v>
      </c>
      <c r="F41" s="115">
        <f>SUM(F42)</f>
        <v>115100</v>
      </c>
    </row>
    <row r="42" spans="1:6" ht="33.75" customHeight="1" thickBot="1">
      <c r="A42" s="154" t="s">
        <v>181</v>
      </c>
      <c r="B42" s="155" t="s">
        <v>182</v>
      </c>
      <c r="C42" s="161" t="s">
        <v>11</v>
      </c>
      <c r="D42" s="11">
        <v>120</v>
      </c>
      <c r="E42" s="12" t="s">
        <v>252</v>
      </c>
      <c r="F42" s="115">
        <v>115100</v>
      </c>
    </row>
    <row r="43" spans="1:6" ht="39.75" customHeight="1" thickBot="1">
      <c r="A43" s="121" t="s">
        <v>182</v>
      </c>
      <c r="B43" s="121" t="s">
        <v>180</v>
      </c>
      <c r="C43" s="121" t="s">
        <v>194</v>
      </c>
      <c r="D43" s="121" t="s">
        <v>183</v>
      </c>
      <c r="E43" s="126" t="s">
        <v>260</v>
      </c>
      <c r="F43" s="127">
        <f>F44+F49</f>
        <v>105400</v>
      </c>
    </row>
    <row r="44" spans="1:6" ht="43.5" customHeight="1" thickBot="1">
      <c r="A44" s="35" t="s">
        <v>182</v>
      </c>
      <c r="B44" s="35" t="s">
        <v>187</v>
      </c>
      <c r="C44" s="35" t="s">
        <v>194</v>
      </c>
      <c r="D44" s="35" t="s">
        <v>183</v>
      </c>
      <c r="E44" s="119" t="s">
        <v>261</v>
      </c>
      <c r="F44" s="115">
        <f>F45</f>
        <v>21000</v>
      </c>
    </row>
    <row r="45" spans="1:6" ht="51.75" customHeight="1" thickBot="1">
      <c r="A45" s="35" t="s">
        <v>182</v>
      </c>
      <c r="B45" s="35" t="s">
        <v>187</v>
      </c>
      <c r="C45" s="35" t="s">
        <v>200</v>
      </c>
      <c r="D45" s="35" t="s">
        <v>183</v>
      </c>
      <c r="E45" s="119" t="s">
        <v>5</v>
      </c>
      <c r="F45" s="115">
        <f>F46</f>
        <v>21000</v>
      </c>
    </row>
    <row r="46" spans="1:6" ht="63" customHeight="1" thickBot="1">
      <c r="A46" s="35" t="s">
        <v>182</v>
      </c>
      <c r="B46" s="35" t="s">
        <v>187</v>
      </c>
      <c r="C46" s="35" t="s">
        <v>199</v>
      </c>
      <c r="D46" s="35" t="s">
        <v>183</v>
      </c>
      <c r="E46" s="119" t="s">
        <v>2</v>
      </c>
      <c r="F46" s="115">
        <f>F47</f>
        <v>21000</v>
      </c>
    </row>
    <row r="47" spans="1:6" ht="51" customHeight="1" thickBot="1">
      <c r="A47" s="35" t="s">
        <v>182</v>
      </c>
      <c r="B47" s="35" t="s">
        <v>187</v>
      </c>
      <c r="C47" s="35" t="s">
        <v>202</v>
      </c>
      <c r="D47" s="35" t="s">
        <v>183</v>
      </c>
      <c r="E47" s="119" t="s">
        <v>262</v>
      </c>
      <c r="F47" s="115">
        <f>F48</f>
        <v>21000</v>
      </c>
    </row>
    <row r="48" spans="1:6" ht="33" customHeight="1" thickBot="1">
      <c r="A48" s="35" t="s">
        <v>182</v>
      </c>
      <c r="B48" s="35" t="s">
        <v>187</v>
      </c>
      <c r="C48" s="35" t="s">
        <v>202</v>
      </c>
      <c r="D48" s="35" t="s">
        <v>277</v>
      </c>
      <c r="E48" s="119" t="s">
        <v>165</v>
      </c>
      <c r="F48" s="115">
        <v>21000</v>
      </c>
    </row>
    <row r="49" spans="1:6" s="38" customFormat="1" ht="21" customHeight="1" thickBot="1">
      <c r="A49" s="35" t="s">
        <v>182</v>
      </c>
      <c r="B49" s="35" t="s">
        <v>84</v>
      </c>
      <c r="C49" s="35" t="s">
        <v>194</v>
      </c>
      <c r="D49" s="35" t="s">
        <v>183</v>
      </c>
      <c r="E49" s="119" t="s">
        <v>167</v>
      </c>
      <c r="F49" s="115">
        <f>F50</f>
        <v>84400</v>
      </c>
    </row>
    <row r="50" spans="1:6" ht="53.25" customHeight="1" thickBot="1">
      <c r="A50" s="35" t="s">
        <v>182</v>
      </c>
      <c r="B50" s="35" t="s">
        <v>84</v>
      </c>
      <c r="C50" s="35" t="s">
        <v>200</v>
      </c>
      <c r="D50" s="35" t="s">
        <v>183</v>
      </c>
      <c r="E50" s="119" t="s">
        <v>5</v>
      </c>
      <c r="F50" s="115">
        <f>F51</f>
        <v>84400</v>
      </c>
    </row>
    <row r="51" spans="1:6" ht="66" customHeight="1" thickBot="1">
      <c r="A51" s="35" t="s">
        <v>182</v>
      </c>
      <c r="B51" s="35" t="s">
        <v>84</v>
      </c>
      <c r="C51" s="35" t="s">
        <v>199</v>
      </c>
      <c r="D51" s="35" t="s">
        <v>183</v>
      </c>
      <c r="E51" s="119" t="s">
        <v>2</v>
      </c>
      <c r="F51" s="115">
        <f>F52</f>
        <v>84400</v>
      </c>
    </row>
    <row r="52" spans="1:6" ht="52.5" customHeight="1" thickBot="1">
      <c r="A52" s="35" t="s">
        <v>182</v>
      </c>
      <c r="B52" s="35" t="s">
        <v>84</v>
      </c>
      <c r="C52" s="35" t="s">
        <v>203</v>
      </c>
      <c r="D52" s="35" t="s">
        <v>183</v>
      </c>
      <c r="E52" s="119" t="s">
        <v>263</v>
      </c>
      <c r="F52" s="115">
        <f>F53</f>
        <v>84400</v>
      </c>
    </row>
    <row r="53" spans="1:6" ht="38.25" customHeight="1" thickBot="1">
      <c r="A53" s="35" t="s">
        <v>182</v>
      </c>
      <c r="B53" s="35" t="s">
        <v>84</v>
      </c>
      <c r="C53" s="35" t="s">
        <v>203</v>
      </c>
      <c r="D53" s="35" t="s">
        <v>277</v>
      </c>
      <c r="E53" s="119" t="s">
        <v>165</v>
      </c>
      <c r="F53" s="115">
        <v>84400</v>
      </c>
    </row>
    <row r="54" spans="1:6" ht="17.25" customHeight="1" thickBot="1">
      <c r="A54" s="121" t="s">
        <v>184</v>
      </c>
      <c r="B54" s="121" t="s">
        <v>180</v>
      </c>
      <c r="C54" s="121" t="s">
        <v>194</v>
      </c>
      <c r="D54" s="121" t="s">
        <v>183</v>
      </c>
      <c r="E54" s="126" t="s">
        <v>168</v>
      </c>
      <c r="F54" s="127">
        <f>F60+F65+F55</f>
        <v>1131974</v>
      </c>
    </row>
    <row r="55" spans="1:6" ht="17.25" customHeight="1" thickBot="1">
      <c r="A55" s="183" t="s">
        <v>184</v>
      </c>
      <c r="B55" s="183" t="s">
        <v>179</v>
      </c>
      <c r="C55" s="183" t="s">
        <v>194</v>
      </c>
      <c r="D55" s="183" t="s">
        <v>183</v>
      </c>
      <c r="E55" s="184" t="s">
        <v>312</v>
      </c>
      <c r="F55" s="114">
        <f>F56</f>
        <v>60000</v>
      </c>
    </row>
    <row r="56" spans="1:6" ht="81.75" customHeight="1" thickBot="1">
      <c r="A56" s="188" t="s">
        <v>184</v>
      </c>
      <c r="B56" s="188" t="s">
        <v>179</v>
      </c>
      <c r="C56" s="188" t="s">
        <v>18</v>
      </c>
      <c r="D56" s="188" t="s">
        <v>183</v>
      </c>
      <c r="E56" s="185" t="s">
        <v>315</v>
      </c>
      <c r="F56" s="115">
        <f>F57</f>
        <v>60000</v>
      </c>
    </row>
    <row r="57" spans="1:6" ht="33" customHeight="1" thickBot="1">
      <c r="A57" s="188" t="s">
        <v>184</v>
      </c>
      <c r="B57" s="188" t="s">
        <v>179</v>
      </c>
      <c r="C57" s="188" t="s">
        <v>19</v>
      </c>
      <c r="D57" s="188" t="s">
        <v>183</v>
      </c>
      <c r="E57" s="186" t="s">
        <v>313</v>
      </c>
      <c r="F57" s="115">
        <f>F58</f>
        <v>60000</v>
      </c>
    </row>
    <row r="58" spans="1:6" ht="33.75" customHeight="1" thickBot="1">
      <c r="A58" s="188" t="s">
        <v>184</v>
      </c>
      <c r="B58" s="188" t="s">
        <v>179</v>
      </c>
      <c r="C58" s="188" t="s">
        <v>22</v>
      </c>
      <c r="D58" s="188" t="s">
        <v>183</v>
      </c>
      <c r="E58" s="187" t="s">
        <v>314</v>
      </c>
      <c r="F58" s="115">
        <f>F59</f>
        <v>60000</v>
      </c>
    </row>
    <row r="59" spans="1:6" ht="33.75" customHeight="1" thickBot="1">
      <c r="A59" s="188" t="s">
        <v>184</v>
      </c>
      <c r="B59" s="188" t="s">
        <v>179</v>
      </c>
      <c r="C59" s="188" t="s">
        <v>22</v>
      </c>
      <c r="D59" s="188" t="s">
        <v>277</v>
      </c>
      <c r="E59" s="119" t="s">
        <v>165</v>
      </c>
      <c r="F59" s="189">
        <v>60000</v>
      </c>
    </row>
    <row r="60" spans="1:6" ht="21.75" customHeight="1" thickBot="1">
      <c r="A60" s="21" t="s">
        <v>184</v>
      </c>
      <c r="B60" s="21" t="s">
        <v>187</v>
      </c>
      <c r="C60" s="21" t="s">
        <v>194</v>
      </c>
      <c r="D60" s="21" t="s">
        <v>183</v>
      </c>
      <c r="E60" s="118" t="s">
        <v>71</v>
      </c>
      <c r="F60" s="114">
        <f>F61</f>
        <v>1066974</v>
      </c>
    </row>
    <row r="61" spans="1:6" ht="49.5" customHeight="1" thickBot="1">
      <c r="A61" s="35" t="s">
        <v>184</v>
      </c>
      <c r="B61" s="35" t="s">
        <v>187</v>
      </c>
      <c r="C61" s="35" t="s">
        <v>200</v>
      </c>
      <c r="D61" s="35" t="s">
        <v>183</v>
      </c>
      <c r="E61" s="119" t="s">
        <v>5</v>
      </c>
      <c r="F61" s="115">
        <f>F62</f>
        <v>1066974</v>
      </c>
    </row>
    <row r="62" spans="1:6" ht="69" customHeight="1" thickBot="1">
      <c r="A62" s="35" t="s">
        <v>184</v>
      </c>
      <c r="B62" s="35" t="s">
        <v>187</v>
      </c>
      <c r="C62" s="35" t="s">
        <v>199</v>
      </c>
      <c r="D62" s="35" t="s">
        <v>183</v>
      </c>
      <c r="E62" s="119" t="s">
        <v>2</v>
      </c>
      <c r="F62" s="115">
        <f>F63</f>
        <v>1066974</v>
      </c>
    </row>
    <row r="63" spans="1:6" ht="53.25" customHeight="1" thickBot="1">
      <c r="A63" s="35" t="s">
        <v>184</v>
      </c>
      <c r="B63" s="35" t="s">
        <v>187</v>
      </c>
      <c r="C63" s="35" t="s">
        <v>72</v>
      </c>
      <c r="D63" s="35" t="s">
        <v>183</v>
      </c>
      <c r="E63" s="119" t="s">
        <v>12</v>
      </c>
      <c r="F63" s="115">
        <f>F64</f>
        <v>1066974</v>
      </c>
    </row>
    <row r="64" spans="1:6" ht="30.75" customHeight="1" thickBot="1">
      <c r="A64" s="35" t="s">
        <v>184</v>
      </c>
      <c r="B64" s="35" t="s">
        <v>187</v>
      </c>
      <c r="C64" s="35" t="s">
        <v>72</v>
      </c>
      <c r="D64" s="35" t="s">
        <v>277</v>
      </c>
      <c r="E64" s="119" t="s">
        <v>165</v>
      </c>
      <c r="F64" s="115">
        <v>1066974</v>
      </c>
    </row>
    <row r="65" spans="1:6" ht="30.75" customHeight="1" thickBot="1">
      <c r="A65" s="21" t="s">
        <v>184</v>
      </c>
      <c r="B65" s="21" t="s">
        <v>14</v>
      </c>
      <c r="C65" s="21" t="s">
        <v>15</v>
      </c>
      <c r="D65" s="21" t="s">
        <v>183</v>
      </c>
      <c r="E65" s="162" t="s">
        <v>13</v>
      </c>
      <c r="F65" s="114">
        <f>SUM(F66)</f>
        <v>5000</v>
      </c>
    </row>
    <row r="66" spans="1:6" ht="30.75" customHeight="1" thickBot="1">
      <c r="A66" s="35" t="s">
        <v>184</v>
      </c>
      <c r="B66" s="35" t="s">
        <v>16</v>
      </c>
      <c r="C66" s="35" t="s">
        <v>15</v>
      </c>
      <c r="D66" s="35" t="s">
        <v>277</v>
      </c>
      <c r="E66" s="119" t="s">
        <v>165</v>
      </c>
      <c r="F66" s="115">
        <v>5000</v>
      </c>
    </row>
    <row r="67" spans="1:6" ht="17.25" customHeight="1" thickBot="1">
      <c r="A67" s="121" t="s">
        <v>185</v>
      </c>
      <c r="B67" s="121" t="s">
        <v>180</v>
      </c>
      <c r="C67" s="121" t="s">
        <v>194</v>
      </c>
      <c r="D67" s="121" t="s">
        <v>183</v>
      </c>
      <c r="E67" s="126" t="s">
        <v>169</v>
      </c>
      <c r="F67" s="127">
        <f>SUM(F68+F72+F80)</f>
        <v>4848500</v>
      </c>
    </row>
    <row r="68" spans="1:6" ht="68.25" customHeight="1" thickBot="1">
      <c r="A68" s="163" t="s">
        <v>185</v>
      </c>
      <c r="B68" s="163" t="s">
        <v>179</v>
      </c>
      <c r="C68" s="21" t="s">
        <v>18</v>
      </c>
      <c r="D68" s="163" t="s">
        <v>183</v>
      </c>
      <c r="E68" s="164" t="s">
        <v>17</v>
      </c>
      <c r="F68" s="165">
        <f>SUM(F69)</f>
        <v>2000000</v>
      </c>
    </row>
    <row r="69" spans="1:6" ht="36" customHeight="1" thickBot="1">
      <c r="A69" s="130" t="s">
        <v>185</v>
      </c>
      <c r="B69" s="130" t="s">
        <v>179</v>
      </c>
      <c r="C69" s="130" t="s">
        <v>19</v>
      </c>
      <c r="D69" s="130" t="s">
        <v>20</v>
      </c>
      <c r="E69" s="140" t="s">
        <v>21</v>
      </c>
      <c r="F69" s="165">
        <f>SUM(F70)</f>
        <v>2000000</v>
      </c>
    </row>
    <row r="70" spans="1:6" ht="17.25" customHeight="1" thickBot="1">
      <c r="A70" s="130" t="s">
        <v>185</v>
      </c>
      <c r="B70" s="130" t="s">
        <v>179</v>
      </c>
      <c r="C70" s="130" t="s">
        <v>22</v>
      </c>
      <c r="D70" s="130" t="s">
        <v>23</v>
      </c>
      <c r="E70" s="140" t="s">
        <v>24</v>
      </c>
      <c r="F70" s="165">
        <f>SUM(F71)</f>
        <v>2000000</v>
      </c>
    </row>
    <row r="71" spans="1:6" ht="48.75" customHeight="1" thickBot="1">
      <c r="A71" s="130" t="s">
        <v>185</v>
      </c>
      <c r="B71" s="130" t="s">
        <v>179</v>
      </c>
      <c r="C71" s="130" t="s">
        <v>22</v>
      </c>
      <c r="D71" s="130" t="s">
        <v>25</v>
      </c>
      <c r="E71" s="140" t="s">
        <v>26</v>
      </c>
      <c r="F71" s="165">
        <v>2000000</v>
      </c>
    </row>
    <row r="72" spans="1:6" ht="15" customHeight="1" thickBot="1">
      <c r="A72" s="21" t="s">
        <v>185</v>
      </c>
      <c r="B72" s="21" t="s">
        <v>181</v>
      </c>
      <c r="C72" s="21" t="s">
        <v>194</v>
      </c>
      <c r="D72" s="21" t="s">
        <v>183</v>
      </c>
      <c r="E72" s="118" t="s">
        <v>170</v>
      </c>
      <c r="F72" s="114">
        <f>F73+F76</f>
        <v>2350000</v>
      </c>
    </row>
    <row r="73" spans="1:6" ht="81" customHeight="1" thickBot="1">
      <c r="A73" s="21" t="s">
        <v>185</v>
      </c>
      <c r="B73" s="21" t="s">
        <v>181</v>
      </c>
      <c r="C73" s="21" t="s">
        <v>27</v>
      </c>
      <c r="D73" s="131" t="s">
        <v>183</v>
      </c>
      <c r="E73" s="118" t="s">
        <v>28</v>
      </c>
      <c r="F73" s="115">
        <f>SUM(F74)</f>
        <v>2200000</v>
      </c>
    </row>
    <row r="74" spans="1:6" ht="32.25" customHeight="1" thickBot="1">
      <c r="A74" s="35" t="s">
        <v>185</v>
      </c>
      <c r="B74" s="35" t="s">
        <v>181</v>
      </c>
      <c r="C74" s="35" t="s">
        <v>29</v>
      </c>
      <c r="D74" s="43" t="s">
        <v>183</v>
      </c>
      <c r="E74" s="119" t="s">
        <v>30</v>
      </c>
      <c r="F74" s="115">
        <f>SUM(F75)</f>
        <v>2200000</v>
      </c>
    </row>
    <row r="75" spans="1:6" ht="30" customHeight="1" thickBot="1">
      <c r="A75" s="35" t="s">
        <v>31</v>
      </c>
      <c r="B75" s="35" t="s">
        <v>32</v>
      </c>
      <c r="C75" s="35" t="s">
        <v>33</v>
      </c>
      <c r="D75" s="43" t="s">
        <v>277</v>
      </c>
      <c r="E75" s="119" t="s">
        <v>165</v>
      </c>
      <c r="F75" s="115">
        <v>2200000</v>
      </c>
    </row>
    <row r="76" spans="1:6" ht="56.25" customHeight="1" thickBot="1">
      <c r="A76" s="35" t="s">
        <v>185</v>
      </c>
      <c r="B76" s="35" t="s">
        <v>181</v>
      </c>
      <c r="C76" s="35" t="s">
        <v>200</v>
      </c>
      <c r="D76" s="43" t="s">
        <v>183</v>
      </c>
      <c r="E76" s="119" t="s">
        <v>5</v>
      </c>
      <c r="F76" s="115">
        <f>F77</f>
        <v>150000</v>
      </c>
    </row>
    <row r="77" spans="1:6" ht="23.25" customHeight="1" thickBot="1">
      <c r="A77" s="35" t="s">
        <v>185</v>
      </c>
      <c r="B77" s="35" t="s">
        <v>181</v>
      </c>
      <c r="C77" s="35" t="s">
        <v>204</v>
      </c>
      <c r="D77" s="35" t="s">
        <v>183</v>
      </c>
      <c r="E77" s="119" t="s">
        <v>170</v>
      </c>
      <c r="F77" s="115">
        <f>F78</f>
        <v>150000</v>
      </c>
    </row>
    <row r="78" spans="1:6" ht="24.75" customHeight="1" thickBot="1">
      <c r="A78" s="35" t="s">
        <v>185</v>
      </c>
      <c r="B78" s="35" t="s">
        <v>181</v>
      </c>
      <c r="C78" s="35" t="s">
        <v>205</v>
      </c>
      <c r="D78" s="35" t="s">
        <v>183</v>
      </c>
      <c r="E78" s="119" t="s">
        <v>171</v>
      </c>
      <c r="F78" s="115">
        <f>F79</f>
        <v>150000</v>
      </c>
    </row>
    <row r="79" spans="1:6" ht="52.5" customHeight="1" thickBot="1">
      <c r="A79" s="35" t="s">
        <v>185</v>
      </c>
      <c r="B79" s="35" t="s">
        <v>181</v>
      </c>
      <c r="C79" s="35" t="s">
        <v>34</v>
      </c>
      <c r="D79" s="35" t="s">
        <v>85</v>
      </c>
      <c r="E79" s="119" t="s">
        <v>264</v>
      </c>
      <c r="F79" s="115">
        <v>150000</v>
      </c>
    </row>
    <row r="80" spans="1:6" ht="21.75" customHeight="1" thickBot="1">
      <c r="A80" s="21" t="s">
        <v>185</v>
      </c>
      <c r="B80" s="21" t="s">
        <v>182</v>
      </c>
      <c r="C80" s="21" t="s">
        <v>194</v>
      </c>
      <c r="D80" s="21" t="s">
        <v>183</v>
      </c>
      <c r="E80" s="201" t="s">
        <v>172</v>
      </c>
      <c r="F80" s="114">
        <f>F81</f>
        <v>498500</v>
      </c>
    </row>
    <row r="81" spans="1:6" ht="51.75" customHeight="1" thickBot="1">
      <c r="A81" s="36" t="s">
        <v>185</v>
      </c>
      <c r="B81" s="36" t="s">
        <v>182</v>
      </c>
      <c r="C81" s="36" t="s">
        <v>200</v>
      </c>
      <c r="D81" s="36" t="s">
        <v>183</v>
      </c>
      <c r="E81" s="119" t="s">
        <v>5</v>
      </c>
      <c r="F81" s="115">
        <f>F82</f>
        <v>498500</v>
      </c>
    </row>
    <row r="82" spans="1:6" ht="21.75" customHeight="1" thickBot="1">
      <c r="A82" s="36" t="s">
        <v>185</v>
      </c>
      <c r="B82" s="36" t="s">
        <v>182</v>
      </c>
      <c r="C82" s="36" t="s">
        <v>205</v>
      </c>
      <c r="D82" s="36" t="s">
        <v>183</v>
      </c>
      <c r="E82" s="119" t="s">
        <v>171</v>
      </c>
      <c r="F82" s="115">
        <f>F83</f>
        <v>498500</v>
      </c>
    </row>
    <row r="83" spans="1:6" ht="16.5" customHeight="1" thickBot="1">
      <c r="A83" s="36" t="s">
        <v>185</v>
      </c>
      <c r="B83" s="36" t="s">
        <v>182</v>
      </c>
      <c r="C83" s="36" t="s">
        <v>211</v>
      </c>
      <c r="D83" s="36" t="s">
        <v>183</v>
      </c>
      <c r="E83" s="119" t="s">
        <v>172</v>
      </c>
      <c r="F83" s="115">
        <f>F84+F86+F88+F90+F92</f>
        <v>498500</v>
      </c>
    </row>
    <row r="84" spans="1:6" ht="18.75" customHeight="1" thickBot="1">
      <c r="A84" s="42" t="s">
        <v>185</v>
      </c>
      <c r="B84" s="42" t="s">
        <v>182</v>
      </c>
      <c r="C84" s="42" t="s">
        <v>210</v>
      </c>
      <c r="D84" s="42" t="s">
        <v>183</v>
      </c>
      <c r="E84" s="118" t="s">
        <v>265</v>
      </c>
      <c r="F84" s="114">
        <f>F85</f>
        <v>319500</v>
      </c>
    </row>
    <row r="85" spans="1:6" ht="31.5" customHeight="1" thickBot="1">
      <c r="A85" s="36" t="s">
        <v>185</v>
      </c>
      <c r="B85" s="36" t="s">
        <v>182</v>
      </c>
      <c r="C85" s="36" t="s">
        <v>210</v>
      </c>
      <c r="D85" s="36" t="s">
        <v>277</v>
      </c>
      <c r="E85" s="119" t="s">
        <v>165</v>
      </c>
      <c r="F85" s="115">
        <v>319500</v>
      </c>
    </row>
    <row r="86" spans="1:6" ht="47.25" customHeight="1" thickBot="1">
      <c r="A86" s="42" t="s">
        <v>185</v>
      </c>
      <c r="B86" s="42" t="s">
        <v>182</v>
      </c>
      <c r="C86" s="42" t="s">
        <v>37</v>
      </c>
      <c r="D86" s="42" t="s">
        <v>183</v>
      </c>
      <c r="E86" s="166" t="s">
        <v>35</v>
      </c>
      <c r="F86" s="114">
        <f>SUM(F87)</f>
        <v>12000</v>
      </c>
    </row>
    <row r="87" spans="1:6" ht="31.5" customHeight="1" thickBot="1">
      <c r="A87" s="36" t="s">
        <v>185</v>
      </c>
      <c r="B87" s="36" t="s">
        <v>182</v>
      </c>
      <c r="C87" s="36" t="s">
        <v>37</v>
      </c>
      <c r="D87" s="36" t="s">
        <v>277</v>
      </c>
      <c r="E87" s="8" t="s">
        <v>36</v>
      </c>
      <c r="F87" s="115">
        <v>12000</v>
      </c>
    </row>
    <row r="88" spans="1:6" ht="20.25" customHeight="1" thickBot="1">
      <c r="A88" s="42" t="s">
        <v>185</v>
      </c>
      <c r="B88" s="42" t="s">
        <v>182</v>
      </c>
      <c r="C88" s="42" t="s">
        <v>39</v>
      </c>
      <c r="D88" s="42" t="s">
        <v>183</v>
      </c>
      <c r="E88" s="166" t="s">
        <v>38</v>
      </c>
      <c r="F88" s="114">
        <f>SUM(F89)</f>
        <v>5000</v>
      </c>
    </row>
    <row r="89" spans="1:6" ht="31.5" customHeight="1" thickBot="1">
      <c r="A89" s="36" t="s">
        <v>185</v>
      </c>
      <c r="B89" s="36" t="s">
        <v>182</v>
      </c>
      <c r="C89" s="36" t="s">
        <v>39</v>
      </c>
      <c r="D89" s="36" t="s">
        <v>277</v>
      </c>
      <c r="E89" s="8" t="s">
        <v>36</v>
      </c>
      <c r="F89" s="115">
        <v>5000</v>
      </c>
    </row>
    <row r="90" spans="1:6" ht="22.5" customHeight="1" thickBot="1">
      <c r="A90" s="42" t="s">
        <v>185</v>
      </c>
      <c r="B90" s="42" t="s">
        <v>182</v>
      </c>
      <c r="C90" s="42" t="s">
        <v>40</v>
      </c>
      <c r="D90" s="42" t="s">
        <v>183</v>
      </c>
      <c r="E90" s="166" t="s">
        <v>41</v>
      </c>
      <c r="F90" s="114">
        <f>SUM(F91)</f>
        <v>10000</v>
      </c>
    </row>
    <row r="91" spans="1:6" ht="33.75" customHeight="1" thickBot="1">
      <c r="A91" s="36" t="s">
        <v>185</v>
      </c>
      <c r="B91" s="36" t="s">
        <v>182</v>
      </c>
      <c r="C91" s="36" t="s">
        <v>40</v>
      </c>
      <c r="D91" s="36" t="s">
        <v>277</v>
      </c>
      <c r="E91" s="8" t="s">
        <v>36</v>
      </c>
      <c r="F91" s="115">
        <v>10000</v>
      </c>
    </row>
    <row r="92" spans="1:6" ht="30.75" customHeight="1" thickBot="1">
      <c r="A92" s="167" t="s">
        <v>185</v>
      </c>
      <c r="B92" s="167" t="s">
        <v>182</v>
      </c>
      <c r="C92" s="167" t="s">
        <v>209</v>
      </c>
      <c r="D92" s="167" t="s">
        <v>183</v>
      </c>
      <c r="E92" s="118" t="s">
        <v>173</v>
      </c>
      <c r="F92" s="114">
        <f>F93</f>
        <v>152000</v>
      </c>
    </row>
    <row r="93" spans="1:6" ht="32.25" customHeight="1" thickBot="1">
      <c r="A93" s="36" t="s">
        <v>185</v>
      </c>
      <c r="B93" s="35" t="s">
        <v>182</v>
      </c>
      <c r="C93" s="46" t="s">
        <v>209</v>
      </c>
      <c r="D93" s="35" t="s">
        <v>277</v>
      </c>
      <c r="E93" s="119" t="s">
        <v>165</v>
      </c>
      <c r="F93" s="115">
        <v>152000</v>
      </c>
    </row>
    <row r="94" spans="1:6" ht="31.5" customHeight="1" thickBot="1">
      <c r="A94" s="128" t="s">
        <v>186</v>
      </c>
      <c r="B94" s="121" t="s">
        <v>180</v>
      </c>
      <c r="C94" s="121" t="s">
        <v>194</v>
      </c>
      <c r="D94" s="121" t="s">
        <v>183</v>
      </c>
      <c r="E94" s="126" t="s">
        <v>174</v>
      </c>
      <c r="F94" s="127">
        <f>F95+F103</f>
        <v>2168925</v>
      </c>
    </row>
    <row r="95" spans="1:6" ht="22.5" customHeight="1" thickBot="1">
      <c r="A95" s="36" t="s">
        <v>186</v>
      </c>
      <c r="B95" s="35" t="s">
        <v>179</v>
      </c>
      <c r="C95" s="35" t="s">
        <v>194</v>
      </c>
      <c r="D95" s="35" t="s">
        <v>183</v>
      </c>
      <c r="E95" s="118" t="s">
        <v>175</v>
      </c>
      <c r="F95" s="114">
        <f>F96</f>
        <v>1432625</v>
      </c>
    </row>
    <row r="96" spans="1:6" ht="50.25" customHeight="1" thickBot="1">
      <c r="A96" s="36" t="s">
        <v>186</v>
      </c>
      <c r="B96" s="35" t="s">
        <v>179</v>
      </c>
      <c r="C96" s="35" t="s">
        <v>200</v>
      </c>
      <c r="D96" s="35" t="s">
        <v>183</v>
      </c>
      <c r="E96" s="119" t="s">
        <v>5</v>
      </c>
      <c r="F96" s="115">
        <f>F97</f>
        <v>1432625</v>
      </c>
    </row>
    <row r="97" spans="1:6" ht="62.25" customHeight="1" thickBot="1">
      <c r="A97" s="35" t="s">
        <v>186</v>
      </c>
      <c r="B97" s="35" t="s">
        <v>179</v>
      </c>
      <c r="C97" s="35" t="s">
        <v>199</v>
      </c>
      <c r="D97" s="35" t="s">
        <v>183</v>
      </c>
      <c r="E97" s="119" t="s">
        <v>2</v>
      </c>
      <c r="F97" s="115">
        <f>F98</f>
        <v>1432625</v>
      </c>
    </row>
    <row r="98" spans="1:6" ht="33.75" customHeight="1" thickBot="1">
      <c r="A98" s="35" t="s">
        <v>186</v>
      </c>
      <c r="B98" s="35" t="s">
        <v>179</v>
      </c>
      <c r="C98" s="35" t="s">
        <v>201</v>
      </c>
      <c r="D98" s="35" t="s">
        <v>183</v>
      </c>
      <c r="E98" s="119" t="s">
        <v>266</v>
      </c>
      <c r="F98" s="115">
        <f>F102+F101+F100</f>
        <v>1432625</v>
      </c>
    </row>
    <row r="99" spans="1:6" ht="57" customHeight="1" thickBot="1">
      <c r="A99" s="35" t="s">
        <v>186</v>
      </c>
      <c r="B99" s="35" t="s">
        <v>179</v>
      </c>
      <c r="C99" s="35" t="s">
        <v>201</v>
      </c>
      <c r="D99" s="35" t="s">
        <v>62</v>
      </c>
      <c r="E99" s="175" t="s">
        <v>63</v>
      </c>
      <c r="F99" s="115">
        <f>SUM(F100)</f>
        <v>1124400</v>
      </c>
    </row>
    <row r="100" spans="1:6" ht="22.5" customHeight="1" thickBot="1">
      <c r="A100" s="35" t="s">
        <v>186</v>
      </c>
      <c r="B100" s="35" t="s">
        <v>179</v>
      </c>
      <c r="C100" s="35" t="s">
        <v>201</v>
      </c>
      <c r="D100" s="35" t="s">
        <v>60</v>
      </c>
      <c r="E100" s="176" t="s">
        <v>61</v>
      </c>
      <c r="F100" s="115">
        <v>1124400</v>
      </c>
    </row>
    <row r="101" spans="1:6" ht="33.75" customHeight="1" thickBot="1">
      <c r="A101" s="35" t="s">
        <v>186</v>
      </c>
      <c r="B101" s="35" t="s">
        <v>179</v>
      </c>
      <c r="C101" s="35" t="s">
        <v>201</v>
      </c>
      <c r="D101" s="35" t="s">
        <v>277</v>
      </c>
      <c r="E101" s="119" t="s">
        <v>165</v>
      </c>
      <c r="F101" s="115">
        <v>298225</v>
      </c>
    </row>
    <row r="102" spans="1:6" ht="19.5" customHeight="1" thickBot="1">
      <c r="A102" s="35" t="s">
        <v>186</v>
      </c>
      <c r="B102" s="35" t="s">
        <v>179</v>
      </c>
      <c r="C102" s="35" t="s">
        <v>201</v>
      </c>
      <c r="D102" s="35" t="s">
        <v>278</v>
      </c>
      <c r="E102" s="119" t="s">
        <v>255</v>
      </c>
      <c r="F102" s="115">
        <v>10000</v>
      </c>
    </row>
    <row r="103" spans="1:6" ht="20.25" customHeight="1" thickBot="1">
      <c r="A103" s="21" t="s">
        <v>186</v>
      </c>
      <c r="B103" s="21" t="s">
        <v>184</v>
      </c>
      <c r="C103" s="21" t="s">
        <v>194</v>
      </c>
      <c r="D103" s="21" t="s">
        <v>183</v>
      </c>
      <c r="E103" s="118" t="s">
        <v>267</v>
      </c>
      <c r="F103" s="114">
        <f>F104</f>
        <v>736300</v>
      </c>
    </row>
    <row r="104" spans="1:16" ht="50.25" customHeight="1" thickBot="1">
      <c r="A104" s="21" t="s">
        <v>186</v>
      </c>
      <c r="B104" s="21" t="s">
        <v>184</v>
      </c>
      <c r="C104" s="21" t="s">
        <v>200</v>
      </c>
      <c r="D104" s="21" t="s">
        <v>183</v>
      </c>
      <c r="E104" s="118" t="s">
        <v>250</v>
      </c>
      <c r="F104" s="114">
        <f>F105</f>
        <v>736300</v>
      </c>
      <c r="J104" s="78"/>
      <c r="K104" s="75"/>
      <c r="L104" s="75"/>
      <c r="M104" s="75"/>
      <c r="N104" s="79"/>
      <c r="O104" s="77"/>
      <c r="P104" s="74"/>
    </row>
    <row r="105" spans="1:16" ht="73.5" customHeight="1" thickBot="1">
      <c r="A105" s="35" t="s">
        <v>186</v>
      </c>
      <c r="B105" s="35" t="s">
        <v>184</v>
      </c>
      <c r="C105" s="35" t="s">
        <v>199</v>
      </c>
      <c r="D105" s="35" t="s">
        <v>183</v>
      </c>
      <c r="E105" s="119" t="s">
        <v>2</v>
      </c>
      <c r="F105" s="115">
        <f>F106</f>
        <v>736300</v>
      </c>
      <c r="J105" s="78"/>
      <c r="K105" s="75"/>
      <c r="L105" s="75"/>
      <c r="M105" s="75"/>
      <c r="N105" s="79"/>
      <c r="O105" s="77"/>
      <c r="P105" s="74"/>
    </row>
    <row r="106" spans="1:6" ht="95.25" customHeight="1" thickBot="1">
      <c r="A106" s="35" t="s">
        <v>186</v>
      </c>
      <c r="B106" s="35" t="s">
        <v>184</v>
      </c>
      <c r="C106" s="35" t="s">
        <v>198</v>
      </c>
      <c r="D106" s="35" t="s">
        <v>183</v>
      </c>
      <c r="E106" s="119" t="s">
        <v>268</v>
      </c>
      <c r="F106" s="115">
        <f>F107</f>
        <v>736300</v>
      </c>
    </row>
    <row r="107" spans="1:6" ht="32.25" customHeight="1" thickBot="1">
      <c r="A107" s="35" t="s">
        <v>186</v>
      </c>
      <c r="B107" s="35" t="s">
        <v>184</v>
      </c>
      <c r="C107" s="35" t="s">
        <v>198</v>
      </c>
      <c r="D107" s="35" t="s">
        <v>275</v>
      </c>
      <c r="E107" s="119" t="s">
        <v>269</v>
      </c>
      <c r="F107" s="115">
        <v>736300</v>
      </c>
    </row>
    <row r="108" spans="1:6" ht="18" customHeight="1" thickBot="1">
      <c r="A108" s="121" t="s">
        <v>84</v>
      </c>
      <c r="B108" s="121" t="s">
        <v>180</v>
      </c>
      <c r="C108" s="121" t="s">
        <v>194</v>
      </c>
      <c r="D108" s="121" t="s">
        <v>183</v>
      </c>
      <c r="E108" s="126" t="s">
        <v>270</v>
      </c>
      <c r="F108" s="127">
        <f>F109+F115</f>
        <v>302872</v>
      </c>
    </row>
    <row r="109" spans="1:6" ht="19.5" customHeight="1" thickBot="1">
      <c r="A109" s="35" t="s">
        <v>84</v>
      </c>
      <c r="B109" s="35" t="s">
        <v>179</v>
      </c>
      <c r="C109" s="35" t="s">
        <v>194</v>
      </c>
      <c r="D109" s="35" t="s">
        <v>183</v>
      </c>
      <c r="E109" s="125" t="s">
        <v>176</v>
      </c>
      <c r="F109" s="115">
        <f>F110</f>
        <v>197872</v>
      </c>
    </row>
    <row r="110" spans="1:6" ht="54.75" customHeight="1" thickBot="1">
      <c r="A110" s="35" t="s">
        <v>84</v>
      </c>
      <c r="B110" s="35" t="s">
        <v>179</v>
      </c>
      <c r="C110" s="35" t="s">
        <v>195</v>
      </c>
      <c r="D110" s="35" t="s">
        <v>183</v>
      </c>
      <c r="E110" s="119" t="s">
        <v>42</v>
      </c>
      <c r="F110" s="115">
        <f>F111</f>
        <v>197872</v>
      </c>
    </row>
    <row r="111" spans="1:6" ht="36" customHeight="1" thickBot="1">
      <c r="A111" s="35" t="s">
        <v>84</v>
      </c>
      <c r="B111" s="35" t="s">
        <v>179</v>
      </c>
      <c r="C111" s="35" t="s">
        <v>196</v>
      </c>
      <c r="D111" s="35" t="s">
        <v>183</v>
      </c>
      <c r="E111" s="119" t="s">
        <v>197</v>
      </c>
      <c r="F111" s="115">
        <f>F112</f>
        <v>197872</v>
      </c>
    </row>
    <row r="112" spans="1:6" ht="33" customHeight="1" thickBot="1">
      <c r="A112" s="35" t="s">
        <v>84</v>
      </c>
      <c r="B112" s="35" t="s">
        <v>179</v>
      </c>
      <c r="C112" s="35" t="s">
        <v>271</v>
      </c>
      <c r="D112" s="35" t="s">
        <v>183</v>
      </c>
      <c r="E112" s="119" t="s">
        <v>177</v>
      </c>
      <c r="F112" s="115">
        <f>F113</f>
        <v>197872</v>
      </c>
    </row>
    <row r="113" spans="1:6" ht="47.25" customHeight="1" thickBot="1">
      <c r="A113" s="35" t="s">
        <v>84</v>
      </c>
      <c r="B113" s="35" t="s">
        <v>179</v>
      </c>
      <c r="C113" s="35" t="s">
        <v>43</v>
      </c>
      <c r="D113" s="35" t="s">
        <v>183</v>
      </c>
      <c r="E113" s="119" t="s">
        <v>44</v>
      </c>
      <c r="F113" s="115">
        <f>F114</f>
        <v>197872</v>
      </c>
    </row>
    <row r="114" spans="1:6" ht="31.5" customHeight="1" thickBot="1">
      <c r="A114" s="35" t="s">
        <v>84</v>
      </c>
      <c r="B114" s="35" t="s">
        <v>179</v>
      </c>
      <c r="C114" s="35" t="s">
        <v>43</v>
      </c>
      <c r="D114" s="35" t="s">
        <v>282</v>
      </c>
      <c r="E114" s="119" t="s">
        <v>178</v>
      </c>
      <c r="F114" s="115">
        <v>197872</v>
      </c>
    </row>
    <row r="115" spans="1:6" ht="20.25" customHeight="1" thickBot="1">
      <c r="A115" s="35" t="s">
        <v>84</v>
      </c>
      <c r="B115" s="35" t="s">
        <v>182</v>
      </c>
      <c r="C115" s="35" t="s">
        <v>194</v>
      </c>
      <c r="D115" s="35" t="s">
        <v>183</v>
      </c>
      <c r="E115" s="119" t="s">
        <v>273</v>
      </c>
      <c r="F115" s="115">
        <f>F116+F121</f>
        <v>105000</v>
      </c>
    </row>
    <row r="116" spans="1:6" ht="49.5" customHeight="1" thickBot="1">
      <c r="A116" s="35" t="s">
        <v>84</v>
      </c>
      <c r="B116" s="35" t="s">
        <v>182</v>
      </c>
      <c r="C116" s="35" t="s">
        <v>195</v>
      </c>
      <c r="D116" s="35" t="s">
        <v>183</v>
      </c>
      <c r="E116" s="119" t="s">
        <v>42</v>
      </c>
      <c r="F116" s="115">
        <f>F117</f>
        <v>40000</v>
      </c>
    </row>
    <row r="117" spans="1:6" ht="30.75" customHeight="1" thickBot="1">
      <c r="A117" s="35" t="s">
        <v>84</v>
      </c>
      <c r="B117" s="35" t="s">
        <v>182</v>
      </c>
      <c r="C117" s="35" t="s">
        <v>196</v>
      </c>
      <c r="D117" s="35" t="s">
        <v>183</v>
      </c>
      <c r="E117" s="119" t="s">
        <v>197</v>
      </c>
      <c r="F117" s="115">
        <f>F118</f>
        <v>40000</v>
      </c>
    </row>
    <row r="118" spans="1:6" ht="35.25" customHeight="1" thickBot="1">
      <c r="A118" s="35" t="s">
        <v>84</v>
      </c>
      <c r="B118" s="35" t="s">
        <v>182</v>
      </c>
      <c r="C118" s="35" t="s">
        <v>271</v>
      </c>
      <c r="D118" s="35" t="s">
        <v>183</v>
      </c>
      <c r="E118" s="119" t="s">
        <v>177</v>
      </c>
      <c r="F118" s="115">
        <f>F119</f>
        <v>40000</v>
      </c>
    </row>
    <row r="119" spans="1:6" ht="36" customHeight="1" thickBot="1">
      <c r="A119" s="46" t="s">
        <v>84</v>
      </c>
      <c r="B119" s="46" t="s">
        <v>182</v>
      </c>
      <c r="C119" s="35" t="s">
        <v>272</v>
      </c>
      <c r="D119" s="35" t="s">
        <v>183</v>
      </c>
      <c r="E119" s="119" t="s">
        <v>274</v>
      </c>
      <c r="F119" s="115">
        <f>F120</f>
        <v>40000</v>
      </c>
    </row>
    <row r="120" spans="1:6" ht="32.25" customHeight="1" thickBot="1">
      <c r="A120" s="46" t="s">
        <v>84</v>
      </c>
      <c r="B120" s="46" t="s">
        <v>182</v>
      </c>
      <c r="C120" s="35" t="s">
        <v>272</v>
      </c>
      <c r="D120" s="35" t="s">
        <v>282</v>
      </c>
      <c r="E120" s="119" t="s">
        <v>178</v>
      </c>
      <c r="F120" s="115">
        <v>40000</v>
      </c>
    </row>
    <row r="121" spans="1:6" ht="19.5" customHeight="1" thickBot="1">
      <c r="A121" s="128" t="s">
        <v>84</v>
      </c>
      <c r="B121" s="128" t="s">
        <v>182</v>
      </c>
      <c r="C121" s="129" t="s">
        <v>194</v>
      </c>
      <c r="D121" s="121" t="s">
        <v>183</v>
      </c>
      <c r="E121" s="169" t="s">
        <v>45</v>
      </c>
      <c r="F121" s="127">
        <f>F122</f>
        <v>65000</v>
      </c>
    </row>
    <row r="122" spans="1:6" ht="34.5" customHeight="1" thickBot="1">
      <c r="A122" s="44" t="s">
        <v>84</v>
      </c>
      <c r="B122" s="44" t="s">
        <v>182</v>
      </c>
      <c r="C122" s="45" t="s">
        <v>199</v>
      </c>
      <c r="D122" s="45" t="s">
        <v>49</v>
      </c>
      <c r="E122" s="168" t="s">
        <v>46</v>
      </c>
      <c r="F122" s="115">
        <f>F123</f>
        <v>65000</v>
      </c>
    </row>
    <row r="123" spans="1:6" ht="29.25" customHeight="1" thickBot="1">
      <c r="A123" s="44" t="s">
        <v>84</v>
      </c>
      <c r="B123" s="44" t="s">
        <v>182</v>
      </c>
      <c r="C123" s="45" t="s">
        <v>48</v>
      </c>
      <c r="D123" s="35" t="s">
        <v>281</v>
      </c>
      <c r="E123" s="168" t="s">
        <v>47</v>
      </c>
      <c r="F123" s="115">
        <v>65000</v>
      </c>
    </row>
    <row r="124" spans="1:7" ht="15.75">
      <c r="A124" s="81"/>
      <c r="B124" s="81"/>
      <c r="C124" s="81"/>
      <c r="D124" s="81"/>
      <c r="E124" s="82" t="s">
        <v>91</v>
      </c>
      <c r="F124" s="83">
        <f>F108+F94+F67+F54+F43+F37+F7</f>
        <v>12787550</v>
      </c>
      <c r="G124" s="15"/>
    </row>
  </sheetData>
  <sheetProtection/>
  <mergeCells count="4">
    <mergeCell ref="A2:F2"/>
    <mergeCell ref="A1:B1"/>
    <mergeCell ref="C1:D1"/>
    <mergeCell ref="E1:F1"/>
  </mergeCells>
  <printOptions/>
  <pageMargins left="0.42" right="0.32" top="0.4" bottom="0.39" header="0.26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55.28125" style="0" customWidth="1"/>
    <col min="2" max="2" width="8.7109375" style="23" customWidth="1"/>
    <col min="3" max="3" width="5.8515625" style="23" customWidth="1"/>
    <col min="4" max="4" width="5.57421875" style="23" customWidth="1"/>
    <col min="5" max="5" width="16.7109375" style="23" customWidth="1"/>
    <col min="6" max="6" width="8.421875" style="23" customWidth="1"/>
    <col min="7" max="7" width="19.57421875" style="27" customWidth="1"/>
  </cols>
  <sheetData>
    <row r="1" spans="1:7" ht="90.75" customHeight="1">
      <c r="A1" s="217" t="s">
        <v>316</v>
      </c>
      <c r="B1" s="218"/>
      <c r="C1" s="218"/>
      <c r="D1" s="218"/>
      <c r="E1" s="218"/>
      <c r="F1" s="218"/>
      <c r="G1" s="218"/>
    </row>
    <row r="2" spans="1:7" ht="14.25" customHeight="1">
      <c r="A2" s="101"/>
      <c r="B2" s="102"/>
      <c r="C2" s="102"/>
      <c r="D2" s="102"/>
      <c r="E2" s="102"/>
      <c r="F2" s="218" t="s">
        <v>322</v>
      </c>
      <c r="G2" s="218"/>
    </row>
    <row r="3" spans="1:7" ht="32.25" customHeight="1">
      <c r="A3" s="220" t="s">
        <v>59</v>
      </c>
      <c r="B3" s="221"/>
      <c r="C3" s="221"/>
      <c r="D3" s="221"/>
      <c r="E3" s="221"/>
      <c r="F3" s="221"/>
      <c r="G3" s="221"/>
    </row>
    <row r="4" ht="15">
      <c r="G4" s="24" t="s">
        <v>212</v>
      </c>
    </row>
    <row r="5" spans="1:8" ht="15.75">
      <c r="A5" s="219" t="s">
        <v>188</v>
      </c>
      <c r="B5" s="25" t="s">
        <v>189</v>
      </c>
      <c r="C5" s="25"/>
      <c r="D5" s="25"/>
      <c r="E5" s="25"/>
      <c r="F5" s="25"/>
      <c r="G5" s="26" t="s">
        <v>162</v>
      </c>
      <c r="H5" s="18"/>
    </row>
    <row r="6" spans="1:8" ht="30" customHeight="1">
      <c r="A6" s="219"/>
      <c r="B6" s="25" t="s">
        <v>190</v>
      </c>
      <c r="C6" s="25" t="s">
        <v>191</v>
      </c>
      <c r="D6" s="25" t="s">
        <v>192</v>
      </c>
      <c r="E6" s="25" t="s">
        <v>193</v>
      </c>
      <c r="F6" s="25" t="s">
        <v>160</v>
      </c>
      <c r="G6" s="26" t="s">
        <v>284</v>
      </c>
      <c r="H6" s="18"/>
    </row>
    <row r="7" spans="1:8" ht="21.75" customHeight="1" thickBot="1">
      <c r="A7" s="137" t="s">
        <v>82</v>
      </c>
      <c r="B7" s="134" t="s">
        <v>0</v>
      </c>
      <c r="C7" s="120" t="s">
        <v>179</v>
      </c>
      <c r="D7" s="120" t="s">
        <v>180</v>
      </c>
      <c r="E7" s="121" t="s">
        <v>194</v>
      </c>
      <c r="F7" s="120" t="s">
        <v>183</v>
      </c>
      <c r="G7" s="135">
        <f>G8+G13+G25+G30+G20</f>
        <v>4114779</v>
      </c>
      <c r="H7" s="19"/>
    </row>
    <row r="8" spans="1:8" ht="46.5" customHeight="1" thickBot="1">
      <c r="A8" s="132" t="s">
        <v>249</v>
      </c>
      <c r="B8" s="50" t="s">
        <v>0</v>
      </c>
      <c r="C8" s="21" t="s">
        <v>179</v>
      </c>
      <c r="D8" s="21" t="s">
        <v>181</v>
      </c>
      <c r="E8" s="21" t="s">
        <v>194</v>
      </c>
      <c r="F8" s="21" t="s">
        <v>183</v>
      </c>
      <c r="G8" s="47">
        <f>G9</f>
        <v>354000</v>
      </c>
      <c r="H8" s="19"/>
    </row>
    <row r="9" spans="1:8" ht="63.75" customHeight="1" thickBot="1">
      <c r="A9" s="119" t="s">
        <v>5</v>
      </c>
      <c r="B9" s="51" t="s">
        <v>0</v>
      </c>
      <c r="C9" s="45" t="s">
        <v>179</v>
      </c>
      <c r="D9" s="35" t="s">
        <v>181</v>
      </c>
      <c r="E9" s="35" t="s">
        <v>200</v>
      </c>
      <c r="F9" s="35" t="s">
        <v>183</v>
      </c>
      <c r="G9" s="48">
        <f>G10</f>
        <v>354000</v>
      </c>
      <c r="H9" s="19"/>
    </row>
    <row r="10" spans="1:8" ht="66" customHeight="1" thickBot="1">
      <c r="A10" s="119" t="s">
        <v>2</v>
      </c>
      <c r="B10" s="51" t="s">
        <v>0</v>
      </c>
      <c r="C10" s="45" t="s">
        <v>179</v>
      </c>
      <c r="D10" s="35" t="s">
        <v>181</v>
      </c>
      <c r="E10" s="35" t="s">
        <v>199</v>
      </c>
      <c r="F10" s="35" t="s">
        <v>183</v>
      </c>
      <c r="G10" s="48">
        <f>G11</f>
        <v>354000</v>
      </c>
      <c r="H10" s="19"/>
    </row>
    <row r="11" spans="1:8" ht="32.25" customHeight="1" thickBot="1">
      <c r="A11" s="119" t="s">
        <v>51</v>
      </c>
      <c r="B11" s="51" t="s">
        <v>0</v>
      </c>
      <c r="C11" s="35" t="s">
        <v>179</v>
      </c>
      <c r="D11" s="35" t="s">
        <v>181</v>
      </c>
      <c r="E11" s="36" t="s">
        <v>206</v>
      </c>
      <c r="F11" s="35" t="s">
        <v>183</v>
      </c>
      <c r="G11" s="48">
        <f>G12</f>
        <v>354000</v>
      </c>
      <c r="H11" s="19"/>
    </row>
    <row r="12" spans="1:8" ht="34.5" customHeight="1" thickBot="1">
      <c r="A12" s="119" t="s">
        <v>252</v>
      </c>
      <c r="B12" s="51" t="s">
        <v>0</v>
      </c>
      <c r="C12" s="35" t="s">
        <v>179</v>
      </c>
      <c r="D12" s="35" t="s">
        <v>181</v>
      </c>
      <c r="E12" s="36" t="s">
        <v>206</v>
      </c>
      <c r="F12" s="35" t="s">
        <v>275</v>
      </c>
      <c r="G12" s="48">
        <v>354000</v>
      </c>
      <c r="H12" s="19"/>
    </row>
    <row r="13" spans="1:8" ht="63" customHeight="1" thickBot="1">
      <c r="A13" s="118" t="s">
        <v>253</v>
      </c>
      <c r="B13" s="50" t="s">
        <v>0</v>
      </c>
      <c r="C13" s="42" t="s">
        <v>179</v>
      </c>
      <c r="D13" s="42" t="s">
        <v>184</v>
      </c>
      <c r="E13" s="21" t="s">
        <v>194</v>
      </c>
      <c r="F13" s="21" t="s">
        <v>183</v>
      </c>
      <c r="G13" s="47">
        <f>G14</f>
        <v>830029</v>
      </c>
      <c r="H13" s="19"/>
    </row>
    <row r="14" spans="1:8" ht="68.25" customHeight="1" thickBot="1">
      <c r="A14" s="119" t="s">
        <v>5</v>
      </c>
      <c r="B14" s="51" t="s">
        <v>0</v>
      </c>
      <c r="C14" s="35" t="s">
        <v>179</v>
      </c>
      <c r="D14" s="35" t="s">
        <v>184</v>
      </c>
      <c r="E14" s="35" t="s">
        <v>200</v>
      </c>
      <c r="F14" s="35" t="s">
        <v>183</v>
      </c>
      <c r="G14" s="48">
        <f>G15</f>
        <v>830029</v>
      </c>
      <c r="H14" s="19"/>
    </row>
    <row r="15" spans="1:8" ht="64.5" customHeight="1" thickBot="1">
      <c r="A15" s="119" t="s">
        <v>2</v>
      </c>
      <c r="B15" s="51" t="s">
        <v>0</v>
      </c>
      <c r="C15" s="35" t="s">
        <v>179</v>
      </c>
      <c r="D15" s="35" t="s">
        <v>184</v>
      </c>
      <c r="E15" s="35" t="s">
        <v>199</v>
      </c>
      <c r="F15" s="35" t="s">
        <v>183</v>
      </c>
      <c r="G15" s="48">
        <f>G16</f>
        <v>830029</v>
      </c>
      <c r="H15" s="22"/>
    </row>
    <row r="16" spans="1:8" ht="25.5" customHeight="1" thickBot="1">
      <c r="A16" s="119" t="s">
        <v>254</v>
      </c>
      <c r="B16" s="51" t="s">
        <v>0</v>
      </c>
      <c r="C16" s="35" t="s">
        <v>179</v>
      </c>
      <c r="D16" s="35" t="s">
        <v>184</v>
      </c>
      <c r="E16" s="35" t="s">
        <v>207</v>
      </c>
      <c r="F16" s="35" t="s">
        <v>183</v>
      </c>
      <c r="G16" s="48">
        <f>G17+G18+G19</f>
        <v>830029</v>
      </c>
      <c r="H16" s="19"/>
    </row>
    <row r="17" spans="1:8" ht="30" customHeight="1" thickBot="1">
      <c r="A17" s="119" t="s">
        <v>252</v>
      </c>
      <c r="B17" s="51" t="s">
        <v>0</v>
      </c>
      <c r="C17" s="35" t="s">
        <v>179</v>
      </c>
      <c r="D17" s="35" t="s">
        <v>184</v>
      </c>
      <c r="E17" s="35" t="s">
        <v>207</v>
      </c>
      <c r="F17" s="35" t="s">
        <v>275</v>
      </c>
      <c r="G17" s="48">
        <v>548100</v>
      </c>
      <c r="H17" s="19"/>
    </row>
    <row r="18" spans="1:8" ht="35.25" customHeight="1" thickBot="1">
      <c r="A18" s="119" t="s">
        <v>165</v>
      </c>
      <c r="B18" s="51" t="s">
        <v>0</v>
      </c>
      <c r="C18" s="35" t="s">
        <v>179</v>
      </c>
      <c r="D18" s="35" t="s">
        <v>184</v>
      </c>
      <c r="E18" s="35" t="s">
        <v>207</v>
      </c>
      <c r="F18" s="35" t="s">
        <v>277</v>
      </c>
      <c r="G18" s="48">
        <v>231929</v>
      </c>
      <c r="H18" s="19"/>
    </row>
    <row r="19" spans="1:8" ht="23.25" customHeight="1" thickBot="1">
      <c r="A19" s="119" t="s">
        <v>255</v>
      </c>
      <c r="B19" s="51" t="s">
        <v>0</v>
      </c>
      <c r="C19" s="35" t="s">
        <v>179</v>
      </c>
      <c r="D19" s="35" t="s">
        <v>184</v>
      </c>
      <c r="E19" s="35" t="s">
        <v>207</v>
      </c>
      <c r="F19" s="35" t="s">
        <v>278</v>
      </c>
      <c r="G19" s="48">
        <v>50000</v>
      </c>
      <c r="H19" s="19"/>
    </row>
    <row r="20" spans="1:8" ht="21" customHeight="1">
      <c r="A20" s="180" t="s">
        <v>307</v>
      </c>
      <c r="B20" s="50" t="s">
        <v>0</v>
      </c>
      <c r="C20" s="21" t="s">
        <v>179</v>
      </c>
      <c r="D20" s="21" t="s">
        <v>310</v>
      </c>
      <c r="E20" s="21" t="s">
        <v>194</v>
      </c>
      <c r="F20" s="21" t="s">
        <v>183</v>
      </c>
      <c r="G20" s="47">
        <f>G21</f>
        <v>103900</v>
      </c>
      <c r="H20" s="19"/>
    </row>
    <row r="21" spans="1:8" ht="65.25" customHeight="1" thickBot="1">
      <c r="A21" s="181" t="s">
        <v>308</v>
      </c>
      <c r="B21" s="51" t="s">
        <v>0</v>
      </c>
      <c r="C21" s="35" t="s">
        <v>57</v>
      </c>
      <c r="D21" s="35" t="s">
        <v>310</v>
      </c>
      <c r="E21" s="35" t="s">
        <v>200</v>
      </c>
      <c r="F21" s="35" t="s">
        <v>183</v>
      </c>
      <c r="G21" s="48">
        <f>G22</f>
        <v>103900</v>
      </c>
      <c r="H21" s="19"/>
    </row>
    <row r="22" spans="1:8" ht="63.75" customHeight="1" thickBot="1">
      <c r="A22" s="181" t="s">
        <v>2</v>
      </c>
      <c r="B22" s="51" t="s">
        <v>0</v>
      </c>
      <c r="C22" s="35" t="s">
        <v>179</v>
      </c>
      <c r="D22" s="35" t="s">
        <v>310</v>
      </c>
      <c r="E22" s="35" t="s">
        <v>199</v>
      </c>
      <c r="F22" s="35" t="s">
        <v>183</v>
      </c>
      <c r="G22" s="48">
        <f>G23</f>
        <v>103900</v>
      </c>
      <c r="H22" s="19"/>
    </row>
    <row r="23" spans="1:8" ht="48.75" customHeight="1">
      <c r="A23" s="182" t="s">
        <v>309</v>
      </c>
      <c r="B23" s="51" t="s">
        <v>0</v>
      </c>
      <c r="C23" s="35" t="s">
        <v>179</v>
      </c>
      <c r="D23" s="35" t="s">
        <v>310</v>
      </c>
      <c r="E23" s="35" t="s">
        <v>311</v>
      </c>
      <c r="F23" s="35" t="s">
        <v>183</v>
      </c>
      <c r="G23" s="48">
        <f>G24</f>
        <v>103900</v>
      </c>
      <c r="H23" s="19"/>
    </row>
    <row r="24" spans="1:8" ht="30.75" customHeight="1" thickBot="1">
      <c r="A24" s="119" t="s">
        <v>165</v>
      </c>
      <c r="B24" s="51" t="s">
        <v>0</v>
      </c>
      <c r="C24" s="35" t="s">
        <v>179</v>
      </c>
      <c r="D24" s="35" t="s">
        <v>310</v>
      </c>
      <c r="E24" s="35" t="s">
        <v>311</v>
      </c>
      <c r="F24" s="35" t="s">
        <v>277</v>
      </c>
      <c r="G24" s="48">
        <v>103900</v>
      </c>
      <c r="H24" s="19"/>
    </row>
    <row r="25" spans="1:8" ht="26.25" customHeight="1" thickBot="1">
      <c r="A25" s="118" t="s">
        <v>256</v>
      </c>
      <c r="B25" s="50" t="s">
        <v>0</v>
      </c>
      <c r="C25" s="21" t="s">
        <v>179</v>
      </c>
      <c r="D25" s="21" t="s">
        <v>86</v>
      </c>
      <c r="E25" s="93" t="s">
        <v>194</v>
      </c>
      <c r="F25" s="21" t="s">
        <v>183</v>
      </c>
      <c r="G25" s="47">
        <f>G26</f>
        <v>50000</v>
      </c>
      <c r="H25" s="19"/>
    </row>
    <row r="26" spans="1:8" ht="64.5" customHeight="1" thickBot="1">
      <c r="A26" s="119" t="s">
        <v>5</v>
      </c>
      <c r="B26" s="51" t="s">
        <v>0</v>
      </c>
      <c r="C26" s="35" t="s">
        <v>179</v>
      </c>
      <c r="D26" s="35" t="s">
        <v>86</v>
      </c>
      <c r="E26" s="35" t="s">
        <v>200</v>
      </c>
      <c r="F26" s="35" t="s">
        <v>183</v>
      </c>
      <c r="G26" s="48">
        <f>G27</f>
        <v>50000</v>
      </c>
      <c r="H26" s="19"/>
    </row>
    <row r="27" spans="1:8" ht="66" customHeight="1" thickBot="1">
      <c r="A27" s="119" t="s">
        <v>2</v>
      </c>
      <c r="B27" s="51" t="s">
        <v>0</v>
      </c>
      <c r="C27" s="35" t="s">
        <v>179</v>
      </c>
      <c r="D27" s="35" t="s">
        <v>86</v>
      </c>
      <c r="E27" s="35" t="s">
        <v>199</v>
      </c>
      <c r="F27" s="35" t="s">
        <v>183</v>
      </c>
      <c r="G27" s="48">
        <f>G28</f>
        <v>50000</v>
      </c>
      <c r="H27" s="19"/>
    </row>
    <row r="28" spans="1:8" ht="19.5" customHeight="1" thickBot="1">
      <c r="A28" s="119" t="s">
        <v>257</v>
      </c>
      <c r="B28" s="25" t="s">
        <v>0</v>
      </c>
      <c r="C28" s="35" t="s">
        <v>179</v>
      </c>
      <c r="D28" s="35" t="s">
        <v>86</v>
      </c>
      <c r="E28" s="35" t="s">
        <v>279</v>
      </c>
      <c r="F28" s="35" t="s">
        <v>183</v>
      </c>
      <c r="G28" s="48">
        <f>G29</f>
        <v>50000</v>
      </c>
      <c r="H28" s="19"/>
    </row>
    <row r="29" spans="1:8" ht="14.25" customHeight="1" thickBot="1">
      <c r="A29" s="119" t="s">
        <v>258</v>
      </c>
      <c r="B29" s="25" t="s">
        <v>0</v>
      </c>
      <c r="C29" s="35" t="s">
        <v>179</v>
      </c>
      <c r="D29" s="35" t="s">
        <v>184</v>
      </c>
      <c r="E29" s="35" t="s">
        <v>279</v>
      </c>
      <c r="F29" s="35" t="s">
        <v>280</v>
      </c>
      <c r="G29" s="48">
        <v>50000</v>
      </c>
      <c r="H29" s="19"/>
    </row>
    <row r="30" spans="1:8" ht="24" customHeight="1" thickBot="1">
      <c r="A30" s="118" t="s">
        <v>166</v>
      </c>
      <c r="B30" s="50" t="s">
        <v>0</v>
      </c>
      <c r="C30" s="92" t="s">
        <v>179</v>
      </c>
      <c r="D30" s="92">
        <v>13</v>
      </c>
      <c r="E30" s="93" t="s">
        <v>194</v>
      </c>
      <c r="F30" s="93" t="s">
        <v>183</v>
      </c>
      <c r="G30" s="94">
        <f>G31+G36</f>
        <v>2776850</v>
      </c>
      <c r="H30" s="19"/>
    </row>
    <row r="31" spans="1:8" ht="66.75" customHeight="1" thickBot="1">
      <c r="A31" s="119" t="s">
        <v>5</v>
      </c>
      <c r="B31" s="51" t="s">
        <v>0</v>
      </c>
      <c r="C31" s="35" t="s">
        <v>179</v>
      </c>
      <c r="D31" s="35">
        <v>13</v>
      </c>
      <c r="E31" s="35" t="s">
        <v>200</v>
      </c>
      <c r="F31" s="35" t="s">
        <v>183</v>
      </c>
      <c r="G31" s="48">
        <f>G32</f>
        <v>2726850</v>
      </c>
      <c r="H31" s="19"/>
    </row>
    <row r="32" spans="1:8" ht="61.5" customHeight="1" thickBot="1">
      <c r="A32" s="119" t="s">
        <v>2</v>
      </c>
      <c r="B32" s="51" t="s">
        <v>0</v>
      </c>
      <c r="C32" s="35" t="s">
        <v>179</v>
      </c>
      <c r="D32" s="35">
        <v>13</v>
      </c>
      <c r="E32" s="35" t="s">
        <v>199</v>
      </c>
      <c r="F32" s="35" t="s">
        <v>183</v>
      </c>
      <c r="G32" s="48">
        <f>G33</f>
        <v>2726850</v>
      </c>
      <c r="H32" s="19"/>
    </row>
    <row r="33" spans="1:8" ht="37.5" customHeight="1" thickBot="1">
      <c r="A33" s="119" t="s">
        <v>259</v>
      </c>
      <c r="B33" s="51" t="s">
        <v>0</v>
      </c>
      <c r="C33" s="35" t="s">
        <v>179</v>
      </c>
      <c r="D33" s="35">
        <v>13</v>
      </c>
      <c r="E33" s="35" t="s">
        <v>208</v>
      </c>
      <c r="F33" s="35" t="s">
        <v>183</v>
      </c>
      <c r="G33" s="48">
        <f>G34+G35</f>
        <v>2726850</v>
      </c>
      <c r="H33" s="19"/>
    </row>
    <row r="34" spans="1:8" ht="39" customHeight="1" thickBot="1">
      <c r="A34" s="119" t="s">
        <v>252</v>
      </c>
      <c r="B34" s="51" t="s">
        <v>0</v>
      </c>
      <c r="C34" s="35" t="s">
        <v>179</v>
      </c>
      <c r="D34" s="35" t="s">
        <v>83</v>
      </c>
      <c r="E34" s="35" t="s">
        <v>208</v>
      </c>
      <c r="F34" s="35" t="s">
        <v>275</v>
      </c>
      <c r="G34" s="48">
        <v>2569400</v>
      </c>
      <c r="H34" s="19"/>
    </row>
    <row r="35" spans="1:8" ht="40.5" customHeight="1" thickBot="1">
      <c r="A35" s="119" t="s">
        <v>165</v>
      </c>
      <c r="B35" s="51" t="s">
        <v>0</v>
      </c>
      <c r="C35" s="35" t="s">
        <v>179</v>
      </c>
      <c r="D35" s="35" t="s">
        <v>83</v>
      </c>
      <c r="E35" s="35" t="s">
        <v>208</v>
      </c>
      <c r="F35" s="35" t="s">
        <v>277</v>
      </c>
      <c r="G35" s="48">
        <v>157450</v>
      </c>
      <c r="H35" s="19"/>
    </row>
    <row r="36" spans="1:8" ht="48" customHeight="1" thickBot="1">
      <c r="A36" s="119" t="s">
        <v>4</v>
      </c>
      <c r="B36" s="51" t="s">
        <v>0</v>
      </c>
      <c r="C36" s="35" t="s">
        <v>179</v>
      </c>
      <c r="D36" s="35" t="s">
        <v>83</v>
      </c>
      <c r="E36" s="35" t="s">
        <v>3</v>
      </c>
      <c r="F36" s="35" t="s">
        <v>183</v>
      </c>
      <c r="G36" s="48">
        <f>SUM(G37)</f>
        <v>50000</v>
      </c>
      <c r="H36" s="19"/>
    </row>
    <row r="37" spans="1:8" ht="39.75" customHeight="1" thickBot="1">
      <c r="A37" s="119" t="s">
        <v>165</v>
      </c>
      <c r="B37" s="51" t="s">
        <v>0</v>
      </c>
      <c r="C37" s="35" t="s">
        <v>179</v>
      </c>
      <c r="D37" s="35" t="s">
        <v>83</v>
      </c>
      <c r="E37" s="35" t="s">
        <v>3</v>
      </c>
      <c r="F37" s="35" t="s">
        <v>277</v>
      </c>
      <c r="G37" s="48">
        <v>50000</v>
      </c>
      <c r="H37" s="19"/>
    </row>
    <row r="38" spans="1:8" ht="19.5" customHeight="1" thickBot="1">
      <c r="A38" s="145" t="s">
        <v>8</v>
      </c>
      <c r="B38" s="50" t="s">
        <v>0</v>
      </c>
      <c r="C38" s="156" t="s">
        <v>181</v>
      </c>
      <c r="D38" s="157" t="s">
        <v>182</v>
      </c>
      <c r="E38" s="160" t="s">
        <v>194</v>
      </c>
      <c r="F38" s="152" t="s">
        <v>183</v>
      </c>
      <c r="G38" s="47">
        <f>SUM(G39)</f>
        <v>115100</v>
      </c>
      <c r="H38" s="19"/>
    </row>
    <row r="39" spans="1:8" ht="23.25" customHeight="1" thickBot="1">
      <c r="A39" s="151" t="s">
        <v>9</v>
      </c>
      <c r="B39" s="50" t="s">
        <v>0</v>
      </c>
      <c r="C39" s="158" t="s">
        <v>181</v>
      </c>
      <c r="D39" s="159" t="s">
        <v>182</v>
      </c>
      <c r="E39" s="160" t="s">
        <v>194</v>
      </c>
      <c r="F39" s="153" t="s">
        <v>183</v>
      </c>
      <c r="G39" s="47">
        <f>SUM(G40)</f>
        <v>115100</v>
      </c>
      <c r="H39" s="19"/>
    </row>
    <row r="40" spans="1:8" ht="68.25" customHeight="1" thickBot="1">
      <c r="A40" s="12" t="s">
        <v>5</v>
      </c>
      <c r="B40" s="51" t="s">
        <v>0</v>
      </c>
      <c r="C40" s="154" t="s">
        <v>181</v>
      </c>
      <c r="D40" s="155" t="s">
        <v>182</v>
      </c>
      <c r="E40" s="161" t="s">
        <v>200</v>
      </c>
      <c r="F40" s="14" t="s">
        <v>183</v>
      </c>
      <c r="G40" s="48">
        <f>SUM(G41)</f>
        <v>115100</v>
      </c>
      <c r="H40" s="19"/>
    </row>
    <row r="41" spans="1:8" ht="66.75" customHeight="1" thickBot="1">
      <c r="A41" s="12" t="s">
        <v>2</v>
      </c>
      <c r="B41" s="51" t="s">
        <v>0</v>
      </c>
      <c r="C41" s="154" t="s">
        <v>181</v>
      </c>
      <c r="D41" s="155" t="s">
        <v>182</v>
      </c>
      <c r="E41" s="161" t="s">
        <v>199</v>
      </c>
      <c r="F41" s="14" t="s">
        <v>183</v>
      </c>
      <c r="G41" s="48">
        <f>SUM(G42)</f>
        <v>115100</v>
      </c>
      <c r="H41" s="19"/>
    </row>
    <row r="42" spans="1:8" ht="35.25" customHeight="1" thickBot="1">
      <c r="A42" s="12" t="s">
        <v>10</v>
      </c>
      <c r="B42" s="51" t="s">
        <v>0</v>
      </c>
      <c r="C42" s="154" t="s">
        <v>181</v>
      </c>
      <c r="D42" s="155" t="s">
        <v>182</v>
      </c>
      <c r="E42" s="161" t="s">
        <v>11</v>
      </c>
      <c r="F42" s="14" t="s">
        <v>183</v>
      </c>
      <c r="G42" s="48">
        <f>SUM(G43)</f>
        <v>115100</v>
      </c>
      <c r="H42" s="19"/>
    </row>
    <row r="43" spans="1:8" ht="33.75" customHeight="1" thickBot="1">
      <c r="A43" s="12" t="s">
        <v>252</v>
      </c>
      <c r="B43" s="51" t="s">
        <v>0</v>
      </c>
      <c r="C43" s="154" t="s">
        <v>181</v>
      </c>
      <c r="D43" s="155" t="s">
        <v>182</v>
      </c>
      <c r="E43" s="161" t="s">
        <v>11</v>
      </c>
      <c r="F43" s="11">
        <v>120</v>
      </c>
      <c r="G43" s="48">
        <v>115100</v>
      </c>
      <c r="H43" s="19"/>
    </row>
    <row r="44" spans="1:8" ht="32.25" customHeight="1" thickBot="1">
      <c r="A44" s="126" t="s">
        <v>260</v>
      </c>
      <c r="B44" s="141" t="s">
        <v>0</v>
      </c>
      <c r="C44" s="121" t="s">
        <v>182</v>
      </c>
      <c r="D44" s="121" t="s">
        <v>180</v>
      </c>
      <c r="E44" s="121" t="s">
        <v>194</v>
      </c>
      <c r="F44" s="121" t="s">
        <v>183</v>
      </c>
      <c r="G44" s="135">
        <f>G45+G50</f>
        <v>105400</v>
      </c>
      <c r="H44" s="19"/>
    </row>
    <row r="45" spans="1:8" ht="48.75" customHeight="1" thickBot="1">
      <c r="A45" s="119" t="s">
        <v>261</v>
      </c>
      <c r="B45" s="51" t="s">
        <v>0</v>
      </c>
      <c r="C45" s="35" t="s">
        <v>182</v>
      </c>
      <c r="D45" s="35" t="s">
        <v>187</v>
      </c>
      <c r="E45" s="35" t="s">
        <v>194</v>
      </c>
      <c r="F45" s="35" t="s">
        <v>183</v>
      </c>
      <c r="G45" s="48">
        <f>G46</f>
        <v>21000</v>
      </c>
      <c r="H45" s="19"/>
    </row>
    <row r="46" spans="1:8" ht="66" customHeight="1" thickBot="1">
      <c r="A46" s="119" t="s">
        <v>5</v>
      </c>
      <c r="B46" s="51" t="s">
        <v>0</v>
      </c>
      <c r="C46" s="35" t="s">
        <v>182</v>
      </c>
      <c r="D46" s="35" t="s">
        <v>187</v>
      </c>
      <c r="E46" s="35" t="s">
        <v>200</v>
      </c>
      <c r="F46" s="35" t="s">
        <v>183</v>
      </c>
      <c r="G46" s="48">
        <f>G47</f>
        <v>21000</v>
      </c>
      <c r="H46" s="19"/>
    </row>
    <row r="47" spans="1:8" ht="63" customHeight="1" thickBot="1">
      <c r="A47" s="119" t="s">
        <v>2</v>
      </c>
      <c r="B47" s="51" t="s">
        <v>0</v>
      </c>
      <c r="C47" s="35" t="s">
        <v>182</v>
      </c>
      <c r="D47" s="35" t="s">
        <v>187</v>
      </c>
      <c r="E47" s="35" t="s">
        <v>199</v>
      </c>
      <c r="F47" s="35" t="s">
        <v>183</v>
      </c>
      <c r="G47" s="48">
        <f>G48</f>
        <v>21000</v>
      </c>
      <c r="H47" s="19"/>
    </row>
    <row r="48" spans="1:8" ht="50.25" customHeight="1" thickBot="1">
      <c r="A48" s="119" t="s">
        <v>262</v>
      </c>
      <c r="B48" s="51" t="s">
        <v>0</v>
      </c>
      <c r="C48" s="35" t="s">
        <v>182</v>
      </c>
      <c r="D48" s="35" t="s">
        <v>187</v>
      </c>
      <c r="E48" s="35" t="s">
        <v>202</v>
      </c>
      <c r="F48" s="35" t="s">
        <v>183</v>
      </c>
      <c r="G48" s="48">
        <f>G49</f>
        <v>21000</v>
      </c>
      <c r="H48" s="19"/>
    </row>
    <row r="49" spans="1:8" ht="39" customHeight="1" thickBot="1">
      <c r="A49" s="119" t="s">
        <v>165</v>
      </c>
      <c r="B49" s="51" t="s">
        <v>0</v>
      </c>
      <c r="C49" s="35" t="s">
        <v>182</v>
      </c>
      <c r="D49" s="35" t="s">
        <v>187</v>
      </c>
      <c r="E49" s="35" t="s">
        <v>202</v>
      </c>
      <c r="F49" s="35" t="s">
        <v>277</v>
      </c>
      <c r="G49" s="48">
        <v>21000</v>
      </c>
      <c r="H49" s="19"/>
    </row>
    <row r="50" spans="1:8" ht="21.75" customHeight="1" thickBot="1">
      <c r="A50" s="119" t="s">
        <v>167</v>
      </c>
      <c r="B50" s="51" t="s">
        <v>0</v>
      </c>
      <c r="C50" s="35" t="s">
        <v>182</v>
      </c>
      <c r="D50" s="35" t="s">
        <v>84</v>
      </c>
      <c r="E50" s="35" t="s">
        <v>194</v>
      </c>
      <c r="F50" s="35" t="s">
        <v>183</v>
      </c>
      <c r="G50" s="48">
        <f>G51</f>
        <v>84400</v>
      </c>
      <c r="H50" s="19"/>
    </row>
    <row r="51" spans="1:8" ht="63" customHeight="1" thickBot="1">
      <c r="A51" s="119" t="s">
        <v>5</v>
      </c>
      <c r="B51" s="51" t="s">
        <v>0</v>
      </c>
      <c r="C51" s="35" t="s">
        <v>182</v>
      </c>
      <c r="D51" s="35" t="s">
        <v>84</v>
      </c>
      <c r="E51" s="35" t="s">
        <v>200</v>
      </c>
      <c r="F51" s="35" t="s">
        <v>183</v>
      </c>
      <c r="G51" s="48">
        <f>G52</f>
        <v>84400</v>
      </c>
      <c r="H51" s="19"/>
    </row>
    <row r="52" spans="1:8" ht="63.75" customHeight="1" thickBot="1">
      <c r="A52" s="119" t="s">
        <v>2</v>
      </c>
      <c r="B52" s="51" t="s">
        <v>0</v>
      </c>
      <c r="C52" s="35" t="s">
        <v>182</v>
      </c>
      <c r="D52" s="35" t="s">
        <v>84</v>
      </c>
      <c r="E52" s="35" t="s">
        <v>199</v>
      </c>
      <c r="F52" s="35" t="s">
        <v>183</v>
      </c>
      <c r="G52" s="48">
        <f>G53</f>
        <v>84400</v>
      </c>
      <c r="H52" s="19"/>
    </row>
    <row r="53" spans="1:8" ht="50.25" customHeight="1" thickBot="1">
      <c r="A53" s="119" t="s">
        <v>263</v>
      </c>
      <c r="B53" s="51" t="s">
        <v>0</v>
      </c>
      <c r="C53" s="35" t="s">
        <v>182</v>
      </c>
      <c r="D53" s="35" t="s">
        <v>84</v>
      </c>
      <c r="E53" s="35" t="s">
        <v>203</v>
      </c>
      <c r="F53" s="35" t="s">
        <v>183</v>
      </c>
      <c r="G53" s="48">
        <f>G54</f>
        <v>84400</v>
      </c>
      <c r="H53" s="19"/>
    </row>
    <row r="54" spans="1:8" ht="38.25" customHeight="1" thickBot="1">
      <c r="A54" s="119" t="s">
        <v>165</v>
      </c>
      <c r="B54" s="51" t="s">
        <v>0</v>
      </c>
      <c r="C54" s="35" t="s">
        <v>182</v>
      </c>
      <c r="D54" s="35" t="s">
        <v>84</v>
      </c>
      <c r="E54" s="35" t="s">
        <v>203</v>
      </c>
      <c r="F54" s="35" t="s">
        <v>277</v>
      </c>
      <c r="G54" s="48">
        <v>84400</v>
      </c>
      <c r="H54" s="19"/>
    </row>
    <row r="55" spans="1:8" ht="18.75" customHeight="1" thickBot="1">
      <c r="A55" s="126" t="s">
        <v>168</v>
      </c>
      <c r="B55" s="141" t="s">
        <v>0</v>
      </c>
      <c r="C55" s="121" t="s">
        <v>184</v>
      </c>
      <c r="D55" s="121" t="s">
        <v>180</v>
      </c>
      <c r="E55" s="121" t="s">
        <v>283</v>
      </c>
      <c r="F55" s="121" t="s">
        <v>183</v>
      </c>
      <c r="G55" s="135">
        <f>G61+G66+G56</f>
        <v>1131974</v>
      </c>
      <c r="H55" s="19"/>
    </row>
    <row r="56" spans="1:8" ht="18.75" customHeight="1" thickBot="1">
      <c r="A56" s="184" t="s">
        <v>312</v>
      </c>
      <c r="B56" s="190" t="s">
        <v>0</v>
      </c>
      <c r="C56" s="183" t="s">
        <v>184</v>
      </c>
      <c r="D56" s="183" t="s">
        <v>179</v>
      </c>
      <c r="E56" s="183" t="s">
        <v>194</v>
      </c>
      <c r="F56" s="183" t="s">
        <v>183</v>
      </c>
      <c r="G56" s="47">
        <f>G57</f>
        <v>60000</v>
      </c>
      <c r="H56" s="19"/>
    </row>
    <row r="57" spans="1:8" ht="80.25" customHeight="1" thickBot="1">
      <c r="A57" s="185" t="s">
        <v>315</v>
      </c>
      <c r="B57" s="191" t="s">
        <v>0</v>
      </c>
      <c r="C57" s="188" t="s">
        <v>184</v>
      </c>
      <c r="D57" s="188" t="s">
        <v>179</v>
      </c>
      <c r="E57" s="188" t="s">
        <v>18</v>
      </c>
      <c r="F57" s="188" t="s">
        <v>183</v>
      </c>
      <c r="G57" s="48">
        <f>G58</f>
        <v>60000</v>
      </c>
      <c r="H57" s="19"/>
    </row>
    <row r="58" spans="1:8" ht="27" customHeight="1">
      <c r="A58" s="186" t="s">
        <v>313</v>
      </c>
      <c r="B58" s="191" t="s">
        <v>0</v>
      </c>
      <c r="C58" s="188" t="s">
        <v>184</v>
      </c>
      <c r="D58" s="188" t="s">
        <v>179</v>
      </c>
      <c r="E58" s="188" t="s">
        <v>19</v>
      </c>
      <c r="F58" s="188" t="s">
        <v>183</v>
      </c>
      <c r="G58" s="48">
        <f>G59</f>
        <v>60000</v>
      </c>
      <c r="H58" s="19"/>
    </row>
    <row r="59" spans="1:8" ht="34.5" customHeight="1">
      <c r="A59" s="187" t="s">
        <v>314</v>
      </c>
      <c r="B59" s="191" t="s">
        <v>0</v>
      </c>
      <c r="C59" s="188" t="s">
        <v>184</v>
      </c>
      <c r="D59" s="188" t="s">
        <v>179</v>
      </c>
      <c r="E59" s="188" t="s">
        <v>22</v>
      </c>
      <c r="F59" s="188" t="s">
        <v>183</v>
      </c>
      <c r="G59" s="48">
        <f>G60</f>
        <v>60000</v>
      </c>
      <c r="H59" s="19"/>
    </row>
    <row r="60" spans="1:8" ht="30.75" customHeight="1" thickBot="1">
      <c r="A60" s="119" t="s">
        <v>165</v>
      </c>
      <c r="B60" s="191" t="s">
        <v>0</v>
      </c>
      <c r="C60" s="188" t="s">
        <v>184</v>
      </c>
      <c r="D60" s="188" t="s">
        <v>179</v>
      </c>
      <c r="E60" s="188" t="s">
        <v>22</v>
      </c>
      <c r="F60" s="188" t="s">
        <v>277</v>
      </c>
      <c r="G60" s="192">
        <v>60000</v>
      </c>
      <c r="H60" s="19"/>
    </row>
    <row r="61" spans="1:8" ht="19.5" customHeight="1" thickBot="1">
      <c r="A61" s="118" t="s">
        <v>71</v>
      </c>
      <c r="B61" s="50" t="s">
        <v>0</v>
      </c>
      <c r="C61" s="21" t="s">
        <v>184</v>
      </c>
      <c r="D61" s="21" t="s">
        <v>187</v>
      </c>
      <c r="E61" s="21" t="s">
        <v>194</v>
      </c>
      <c r="F61" s="21" t="s">
        <v>183</v>
      </c>
      <c r="G61" s="47">
        <f>G62</f>
        <v>1066974</v>
      </c>
      <c r="H61" s="19"/>
    </row>
    <row r="62" spans="1:8" ht="66.75" customHeight="1" thickBot="1">
      <c r="A62" s="119" t="s">
        <v>5</v>
      </c>
      <c r="B62" s="51" t="s">
        <v>0</v>
      </c>
      <c r="C62" s="35" t="s">
        <v>184</v>
      </c>
      <c r="D62" s="35" t="s">
        <v>187</v>
      </c>
      <c r="E62" s="35" t="s">
        <v>200</v>
      </c>
      <c r="F62" s="35" t="s">
        <v>183</v>
      </c>
      <c r="G62" s="48">
        <f>G63</f>
        <v>1066974</v>
      </c>
      <c r="H62" s="19"/>
    </row>
    <row r="63" spans="1:8" ht="64.5" customHeight="1" thickBot="1">
      <c r="A63" s="119" t="s">
        <v>2</v>
      </c>
      <c r="B63" s="51" t="s">
        <v>0</v>
      </c>
      <c r="C63" s="35" t="s">
        <v>184</v>
      </c>
      <c r="D63" s="35" t="s">
        <v>187</v>
      </c>
      <c r="E63" s="35" t="s">
        <v>199</v>
      </c>
      <c r="F63" s="35" t="s">
        <v>183</v>
      </c>
      <c r="G63" s="48">
        <f>G64</f>
        <v>1066974</v>
      </c>
      <c r="H63" s="19"/>
    </row>
    <row r="64" spans="1:8" ht="48.75" customHeight="1" thickBot="1">
      <c r="A64" s="119" t="s">
        <v>12</v>
      </c>
      <c r="B64" s="51" t="s">
        <v>0</v>
      </c>
      <c r="C64" s="35" t="s">
        <v>184</v>
      </c>
      <c r="D64" s="35" t="s">
        <v>187</v>
      </c>
      <c r="E64" s="35" t="s">
        <v>72</v>
      </c>
      <c r="F64" s="35" t="s">
        <v>183</v>
      </c>
      <c r="G64" s="48">
        <f>SUM(G65)</f>
        <v>1066974</v>
      </c>
      <c r="H64" s="19"/>
    </row>
    <row r="65" spans="1:8" ht="33" customHeight="1" thickBot="1">
      <c r="A65" s="119" t="s">
        <v>165</v>
      </c>
      <c r="B65" s="51" t="s">
        <v>0</v>
      </c>
      <c r="C65" s="35" t="s">
        <v>184</v>
      </c>
      <c r="D65" s="35" t="s">
        <v>187</v>
      </c>
      <c r="E65" s="35" t="s">
        <v>72</v>
      </c>
      <c r="F65" s="35" t="s">
        <v>277</v>
      </c>
      <c r="G65" s="48">
        <v>1066974</v>
      </c>
      <c r="H65" s="19"/>
    </row>
    <row r="66" spans="1:8" ht="45.75" customHeight="1" thickBot="1">
      <c r="A66" s="162" t="s">
        <v>13</v>
      </c>
      <c r="B66" s="50" t="s">
        <v>0</v>
      </c>
      <c r="C66" s="21" t="s">
        <v>184</v>
      </c>
      <c r="D66" s="21" t="s">
        <v>16</v>
      </c>
      <c r="E66" s="21" t="s">
        <v>15</v>
      </c>
      <c r="F66" s="21" t="s">
        <v>183</v>
      </c>
      <c r="G66" s="47">
        <f>G67</f>
        <v>5000</v>
      </c>
      <c r="H66" s="19"/>
    </row>
    <row r="67" spans="1:8" ht="36.75" customHeight="1" thickBot="1">
      <c r="A67" s="119" t="s">
        <v>165</v>
      </c>
      <c r="B67" s="51" t="s">
        <v>0</v>
      </c>
      <c r="C67" s="35" t="s">
        <v>184</v>
      </c>
      <c r="D67" s="35" t="s">
        <v>16</v>
      </c>
      <c r="E67" s="35" t="s">
        <v>199</v>
      </c>
      <c r="F67" s="35" t="s">
        <v>277</v>
      </c>
      <c r="G67" s="48">
        <v>5000</v>
      </c>
      <c r="H67" s="22"/>
    </row>
    <row r="68" spans="1:8" ht="21.75" customHeight="1" thickBot="1">
      <c r="A68" s="126" t="s">
        <v>169</v>
      </c>
      <c r="B68" s="141" t="s">
        <v>0</v>
      </c>
      <c r="C68" s="121" t="s">
        <v>185</v>
      </c>
      <c r="D68" s="121" t="s">
        <v>180</v>
      </c>
      <c r="E68" s="121" t="s">
        <v>194</v>
      </c>
      <c r="F68" s="121" t="s">
        <v>183</v>
      </c>
      <c r="G68" s="135">
        <f>G73+G81+G69</f>
        <v>4848500</v>
      </c>
      <c r="H68" s="19"/>
    </row>
    <row r="69" spans="1:8" ht="80.25" customHeight="1" thickBot="1">
      <c r="A69" s="164" t="s">
        <v>17</v>
      </c>
      <c r="B69" s="171" t="s">
        <v>0</v>
      </c>
      <c r="C69" s="163" t="s">
        <v>185</v>
      </c>
      <c r="D69" s="163" t="s">
        <v>179</v>
      </c>
      <c r="E69" s="21" t="s">
        <v>18</v>
      </c>
      <c r="F69" s="163" t="s">
        <v>183</v>
      </c>
      <c r="G69" s="170">
        <f>SUM(G70)</f>
        <v>2000000</v>
      </c>
      <c r="H69" s="19"/>
    </row>
    <row r="70" spans="1:8" ht="35.25" customHeight="1" thickBot="1">
      <c r="A70" s="140" t="s">
        <v>21</v>
      </c>
      <c r="B70" s="171" t="s">
        <v>0</v>
      </c>
      <c r="C70" s="130" t="s">
        <v>185</v>
      </c>
      <c r="D70" s="130" t="s">
        <v>179</v>
      </c>
      <c r="E70" s="130" t="s">
        <v>19</v>
      </c>
      <c r="F70" s="130" t="s">
        <v>20</v>
      </c>
      <c r="G70" s="139">
        <f>SUM(G71)</f>
        <v>2000000</v>
      </c>
      <c r="H70" s="19"/>
    </row>
    <row r="71" spans="1:8" ht="21.75" customHeight="1" thickBot="1">
      <c r="A71" s="140" t="s">
        <v>24</v>
      </c>
      <c r="B71" s="171" t="s">
        <v>0</v>
      </c>
      <c r="C71" s="130" t="s">
        <v>185</v>
      </c>
      <c r="D71" s="130" t="s">
        <v>179</v>
      </c>
      <c r="E71" s="130" t="s">
        <v>22</v>
      </c>
      <c r="F71" s="130" t="s">
        <v>23</v>
      </c>
      <c r="G71" s="139">
        <f>SUM(G72)</f>
        <v>2000000</v>
      </c>
      <c r="H71" s="19"/>
    </row>
    <row r="72" spans="1:8" ht="39.75" customHeight="1" thickBot="1">
      <c r="A72" s="140" t="s">
        <v>26</v>
      </c>
      <c r="B72" s="171" t="s">
        <v>0</v>
      </c>
      <c r="C72" s="130" t="s">
        <v>185</v>
      </c>
      <c r="D72" s="130" t="s">
        <v>179</v>
      </c>
      <c r="E72" s="130" t="s">
        <v>22</v>
      </c>
      <c r="F72" s="130" t="s">
        <v>25</v>
      </c>
      <c r="G72" s="139">
        <v>2000000</v>
      </c>
      <c r="H72" s="19"/>
    </row>
    <row r="73" spans="1:8" ht="18" customHeight="1" thickBot="1">
      <c r="A73" s="118" t="s">
        <v>170</v>
      </c>
      <c r="B73" s="50" t="s">
        <v>0</v>
      </c>
      <c r="C73" s="21" t="s">
        <v>185</v>
      </c>
      <c r="D73" s="21" t="s">
        <v>181</v>
      </c>
      <c r="E73" s="21" t="s">
        <v>285</v>
      </c>
      <c r="F73" s="21" t="s">
        <v>183</v>
      </c>
      <c r="G73" s="47">
        <f>G77+G74</f>
        <v>2350000</v>
      </c>
      <c r="H73" s="19"/>
    </row>
    <row r="74" spans="1:8" ht="81.75" customHeight="1" thickBot="1">
      <c r="A74" s="118" t="s">
        <v>28</v>
      </c>
      <c r="B74" s="50" t="s">
        <v>0</v>
      </c>
      <c r="C74" s="21" t="s">
        <v>185</v>
      </c>
      <c r="D74" s="21" t="s">
        <v>181</v>
      </c>
      <c r="E74" s="21" t="s">
        <v>27</v>
      </c>
      <c r="F74" s="131" t="s">
        <v>183</v>
      </c>
      <c r="G74" s="47">
        <f>SUM(G75)</f>
        <v>2200000</v>
      </c>
      <c r="H74" s="19"/>
    </row>
    <row r="75" spans="1:8" ht="39.75" customHeight="1" thickBot="1">
      <c r="A75" s="119" t="s">
        <v>30</v>
      </c>
      <c r="B75" s="51" t="s">
        <v>0</v>
      </c>
      <c r="C75" s="35" t="s">
        <v>185</v>
      </c>
      <c r="D75" s="35" t="s">
        <v>181</v>
      </c>
      <c r="E75" s="35" t="s">
        <v>29</v>
      </c>
      <c r="F75" s="43" t="s">
        <v>183</v>
      </c>
      <c r="G75" s="47">
        <f>SUM(G76)</f>
        <v>2200000</v>
      </c>
      <c r="H75" s="19"/>
    </row>
    <row r="76" spans="1:8" ht="32.25" customHeight="1" thickBot="1">
      <c r="A76" s="119" t="s">
        <v>165</v>
      </c>
      <c r="B76" s="51" t="s">
        <v>0</v>
      </c>
      <c r="C76" s="35" t="s">
        <v>31</v>
      </c>
      <c r="D76" s="35" t="s">
        <v>32</v>
      </c>
      <c r="E76" s="35" t="s">
        <v>33</v>
      </c>
      <c r="F76" s="43" t="s">
        <v>277</v>
      </c>
      <c r="G76" s="47">
        <v>2200000</v>
      </c>
      <c r="H76" s="19"/>
    </row>
    <row r="77" spans="1:8" ht="61.5" customHeight="1" thickBot="1">
      <c r="A77" s="119" t="s">
        <v>5</v>
      </c>
      <c r="B77" s="51" t="s">
        <v>0</v>
      </c>
      <c r="C77" s="35" t="s">
        <v>185</v>
      </c>
      <c r="D77" s="35" t="s">
        <v>181</v>
      </c>
      <c r="E77" s="35" t="s">
        <v>200</v>
      </c>
      <c r="F77" s="43" t="s">
        <v>183</v>
      </c>
      <c r="G77" s="48">
        <f>G78</f>
        <v>150000</v>
      </c>
      <c r="H77" s="19"/>
    </row>
    <row r="78" spans="1:8" ht="20.25" customHeight="1" thickBot="1">
      <c r="A78" s="119" t="s">
        <v>171</v>
      </c>
      <c r="B78" s="51" t="s">
        <v>0</v>
      </c>
      <c r="C78" s="35" t="s">
        <v>185</v>
      </c>
      <c r="D78" s="35" t="s">
        <v>181</v>
      </c>
      <c r="E78" s="35" t="s">
        <v>205</v>
      </c>
      <c r="F78" s="35" t="s">
        <v>183</v>
      </c>
      <c r="G78" s="48">
        <f>G79</f>
        <v>150000</v>
      </c>
      <c r="H78" s="19"/>
    </row>
    <row r="79" spans="1:8" ht="23.25" customHeight="1" thickBot="1">
      <c r="A79" s="119" t="s">
        <v>170</v>
      </c>
      <c r="B79" s="51" t="s">
        <v>0</v>
      </c>
      <c r="C79" s="35" t="s">
        <v>185</v>
      </c>
      <c r="D79" s="35" t="s">
        <v>181</v>
      </c>
      <c r="E79" s="35" t="s">
        <v>204</v>
      </c>
      <c r="F79" s="35" t="s">
        <v>183</v>
      </c>
      <c r="G79" s="48">
        <f>G80</f>
        <v>150000</v>
      </c>
      <c r="H79" s="19"/>
    </row>
    <row r="80" spans="1:8" ht="54" customHeight="1" thickBot="1">
      <c r="A80" s="119" t="s">
        <v>264</v>
      </c>
      <c r="B80" s="51" t="s">
        <v>0</v>
      </c>
      <c r="C80" s="35" t="s">
        <v>185</v>
      </c>
      <c r="D80" s="35" t="s">
        <v>181</v>
      </c>
      <c r="E80" s="35" t="s">
        <v>34</v>
      </c>
      <c r="F80" s="35" t="s">
        <v>85</v>
      </c>
      <c r="G80" s="48">
        <v>150000</v>
      </c>
      <c r="H80" s="19"/>
    </row>
    <row r="81" spans="1:8" ht="21.75" customHeight="1" thickBot="1">
      <c r="A81" s="118" t="s">
        <v>172</v>
      </c>
      <c r="B81" s="50" t="s">
        <v>0</v>
      </c>
      <c r="C81" s="21" t="s">
        <v>185</v>
      </c>
      <c r="D81" s="21" t="s">
        <v>182</v>
      </c>
      <c r="E81" s="21" t="s">
        <v>194</v>
      </c>
      <c r="F81" s="21" t="s">
        <v>183</v>
      </c>
      <c r="G81" s="47">
        <f>G82</f>
        <v>498500</v>
      </c>
      <c r="H81" s="19"/>
    </row>
    <row r="82" spans="1:8" ht="65.25" customHeight="1" thickBot="1">
      <c r="A82" s="119" t="s">
        <v>5</v>
      </c>
      <c r="B82" s="138" t="s">
        <v>0</v>
      </c>
      <c r="C82" s="36" t="s">
        <v>185</v>
      </c>
      <c r="D82" s="36" t="s">
        <v>182</v>
      </c>
      <c r="E82" s="36" t="s">
        <v>200</v>
      </c>
      <c r="F82" s="36" t="s">
        <v>183</v>
      </c>
      <c r="G82" s="48">
        <f>G83</f>
        <v>498500</v>
      </c>
      <c r="H82" s="19"/>
    </row>
    <row r="83" spans="1:8" ht="23.25" customHeight="1" thickBot="1">
      <c r="A83" s="119" t="s">
        <v>171</v>
      </c>
      <c r="B83" s="138" t="s">
        <v>0</v>
      </c>
      <c r="C83" s="36" t="s">
        <v>185</v>
      </c>
      <c r="D83" s="36" t="s">
        <v>182</v>
      </c>
      <c r="E83" s="36" t="s">
        <v>205</v>
      </c>
      <c r="F83" s="36" t="s">
        <v>183</v>
      </c>
      <c r="G83" s="48">
        <f>G84</f>
        <v>498500</v>
      </c>
      <c r="H83" s="19"/>
    </row>
    <row r="84" spans="1:8" ht="21.75" customHeight="1" thickBot="1">
      <c r="A84" s="119" t="s">
        <v>172</v>
      </c>
      <c r="B84" s="138" t="s">
        <v>0</v>
      </c>
      <c r="C84" s="36" t="s">
        <v>185</v>
      </c>
      <c r="D84" s="36" t="s">
        <v>182</v>
      </c>
      <c r="E84" s="36" t="s">
        <v>211</v>
      </c>
      <c r="F84" s="36" t="s">
        <v>183</v>
      </c>
      <c r="G84" s="48">
        <f>G85+G87+G89+G91+G93</f>
        <v>498500</v>
      </c>
      <c r="H84" s="19"/>
    </row>
    <row r="85" spans="1:8" ht="18.75" customHeight="1" thickBot="1">
      <c r="A85" s="119" t="s">
        <v>265</v>
      </c>
      <c r="B85" s="138" t="s">
        <v>0</v>
      </c>
      <c r="C85" s="36" t="s">
        <v>185</v>
      </c>
      <c r="D85" s="36" t="s">
        <v>182</v>
      </c>
      <c r="E85" s="36" t="s">
        <v>210</v>
      </c>
      <c r="F85" s="36" t="s">
        <v>183</v>
      </c>
      <c r="G85" s="48">
        <f>G86</f>
        <v>319500</v>
      </c>
      <c r="H85" s="19"/>
    </row>
    <row r="86" spans="1:8" ht="36" customHeight="1" thickBot="1">
      <c r="A86" s="119" t="s">
        <v>165</v>
      </c>
      <c r="B86" s="138" t="s">
        <v>0</v>
      </c>
      <c r="C86" s="36" t="s">
        <v>185</v>
      </c>
      <c r="D86" s="36" t="s">
        <v>182</v>
      </c>
      <c r="E86" s="36" t="s">
        <v>210</v>
      </c>
      <c r="F86" s="36" t="s">
        <v>277</v>
      </c>
      <c r="G86" s="48">
        <v>319500</v>
      </c>
      <c r="H86" s="19"/>
    </row>
    <row r="87" spans="1:8" ht="60.75" customHeight="1" thickBot="1">
      <c r="A87" s="166" t="s">
        <v>35</v>
      </c>
      <c r="B87" s="138" t="s">
        <v>0</v>
      </c>
      <c r="C87" s="36" t="s">
        <v>185</v>
      </c>
      <c r="D87" s="36" t="s">
        <v>182</v>
      </c>
      <c r="E87" s="36" t="s">
        <v>37</v>
      </c>
      <c r="F87" s="36" t="s">
        <v>183</v>
      </c>
      <c r="G87" s="48">
        <f>SUM(G88)</f>
        <v>12000</v>
      </c>
      <c r="H87" s="19"/>
    </row>
    <row r="88" spans="1:8" ht="32.25" customHeight="1" thickBot="1">
      <c r="A88" s="8" t="s">
        <v>36</v>
      </c>
      <c r="B88" s="138" t="s">
        <v>0</v>
      </c>
      <c r="C88" s="36" t="s">
        <v>185</v>
      </c>
      <c r="D88" s="36" t="s">
        <v>182</v>
      </c>
      <c r="E88" s="36" t="s">
        <v>37</v>
      </c>
      <c r="F88" s="36" t="s">
        <v>277</v>
      </c>
      <c r="G88" s="48">
        <v>12000</v>
      </c>
      <c r="H88" s="19"/>
    </row>
    <row r="89" spans="1:8" ht="19.5" customHeight="1" thickBot="1">
      <c r="A89" s="166" t="s">
        <v>38</v>
      </c>
      <c r="B89" s="138" t="s">
        <v>0</v>
      </c>
      <c r="C89" s="36" t="s">
        <v>185</v>
      </c>
      <c r="D89" s="36" t="s">
        <v>182</v>
      </c>
      <c r="E89" s="36" t="s">
        <v>39</v>
      </c>
      <c r="F89" s="36" t="s">
        <v>183</v>
      </c>
      <c r="G89" s="48">
        <f>G90</f>
        <v>5000</v>
      </c>
      <c r="H89" s="19"/>
    </row>
    <row r="90" spans="1:8" ht="29.25" customHeight="1" thickBot="1">
      <c r="A90" s="8" t="s">
        <v>36</v>
      </c>
      <c r="B90" s="138" t="s">
        <v>0</v>
      </c>
      <c r="C90" s="36" t="s">
        <v>185</v>
      </c>
      <c r="D90" s="36" t="s">
        <v>182</v>
      </c>
      <c r="E90" s="36" t="s">
        <v>39</v>
      </c>
      <c r="F90" s="36" t="s">
        <v>277</v>
      </c>
      <c r="G90" s="48">
        <v>5000</v>
      </c>
      <c r="H90" s="19"/>
    </row>
    <row r="91" spans="1:8" ht="14.25" customHeight="1" thickBot="1">
      <c r="A91" s="166" t="s">
        <v>41</v>
      </c>
      <c r="B91" s="138" t="s">
        <v>0</v>
      </c>
      <c r="C91" s="36" t="s">
        <v>185</v>
      </c>
      <c r="D91" s="36" t="s">
        <v>182</v>
      </c>
      <c r="E91" s="36" t="s">
        <v>40</v>
      </c>
      <c r="F91" s="36" t="s">
        <v>183</v>
      </c>
      <c r="G91" s="48">
        <f>G92</f>
        <v>10000</v>
      </c>
      <c r="H91" s="19"/>
    </row>
    <row r="92" spans="1:8" ht="32.25" customHeight="1" thickBot="1">
      <c r="A92" s="8" t="s">
        <v>36</v>
      </c>
      <c r="B92" s="138" t="s">
        <v>0</v>
      </c>
      <c r="C92" s="36" t="s">
        <v>185</v>
      </c>
      <c r="D92" s="36" t="s">
        <v>182</v>
      </c>
      <c r="E92" s="36" t="s">
        <v>210</v>
      </c>
      <c r="F92" s="36" t="s">
        <v>277</v>
      </c>
      <c r="G92" s="48">
        <v>10000</v>
      </c>
      <c r="H92" s="19"/>
    </row>
    <row r="93" spans="1:8" ht="39.75" customHeight="1" thickBot="1">
      <c r="A93" s="119" t="s">
        <v>173</v>
      </c>
      <c r="B93" s="62" t="s">
        <v>0</v>
      </c>
      <c r="C93" s="46" t="s">
        <v>185</v>
      </c>
      <c r="D93" s="46" t="s">
        <v>182</v>
      </c>
      <c r="E93" s="46" t="s">
        <v>40</v>
      </c>
      <c r="F93" s="46" t="s">
        <v>183</v>
      </c>
      <c r="G93" s="49">
        <f>G94</f>
        <v>152000</v>
      </c>
      <c r="H93" s="19"/>
    </row>
    <row r="94" spans="1:8" ht="33" customHeight="1" thickBot="1">
      <c r="A94" s="119" t="s">
        <v>165</v>
      </c>
      <c r="B94" s="138" t="s">
        <v>0</v>
      </c>
      <c r="C94" s="36" t="s">
        <v>185</v>
      </c>
      <c r="D94" s="35" t="s">
        <v>182</v>
      </c>
      <c r="E94" s="35" t="s">
        <v>209</v>
      </c>
      <c r="F94" s="35" t="s">
        <v>277</v>
      </c>
      <c r="G94" s="98">
        <v>152000</v>
      </c>
      <c r="H94" s="22"/>
    </row>
    <row r="95" spans="1:8" ht="21.75" customHeight="1" thickBot="1">
      <c r="A95" s="126" t="s">
        <v>174</v>
      </c>
      <c r="B95" s="141" t="s">
        <v>0</v>
      </c>
      <c r="C95" s="128" t="s">
        <v>186</v>
      </c>
      <c r="D95" s="121" t="s">
        <v>180</v>
      </c>
      <c r="E95" s="121" t="s">
        <v>194</v>
      </c>
      <c r="F95" s="121" t="s">
        <v>183</v>
      </c>
      <c r="G95" s="136">
        <f>G96+G104</f>
        <v>2168925</v>
      </c>
      <c r="H95" s="19"/>
    </row>
    <row r="96" spans="1:8" ht="20.25" customHeight="1" thickBot="1">
      <c r="A96" s="119" t="s">
        <v>175</v>
      </c>
      <c r="B96" s="138" t="s">
        <v>0</v>
      </c>
      <c r="C96" s="36" t="s">
        <v>186</v>
      </c>
      <c r="D96" s="35" t="s">
        <v>179</v>
      </c>
      <c r="E96" s="35" t="s">
        <v>194</v>
      </c>
      <c r="F96" s="35" t="s">
        <v>183</v>
      </c>
      <c r="G96" s="98">
        <f>G97</f>
        <v>1432625</v>
      </c>
      <c r="H96" s="19"/>
    </row>
    <row r="97" spans="1:8" ht="66.75" customHeight="1" thickBot="1">
      <c r="A97" s="119" t="s">
        <v>5</v>
      </c>
      <c r="B97" s="138" t="s">
        <v>0</v>
      </c>
      <c r="C97" s="36" t="s">
        <v>186</v>
      </c>
      <c r="D97" s="35" t="s">
        <v>179</v>
      </c>
      <c r="E97" s="35" t="s">
        <v>200</v>
      </c>
      <c r="F97" s="35" t="s">
        <v>183</v>
      </c>
      <c r="G97" s="98">
        <f>G98</f>
        <v>1432625</v>
      </c>
      <c r="H97" s="19"/>
    </row>
    <row r="98" spans="1:8" ht="63" customHeight="1" thickBot="1">
      <c r="A98" s="119" t="s">
        <v>2</v>
      </c>
      <c r="B98" s="138" t="s">
        <v>0</v>
      </c>
      <c r="C98" s="35" t="s">
        <v>186</v>
      </c>
      <c r="D98" s="35" t="s">
        <v>179</v>
      </c>
      <c r="E98" s="35" t="s">
        <v>199</v>
      </c>
      <c r="F98" s="35" t="s">
        <v>183</v>
      </c>
      <c r="G98" s="48">
        <f>G99</f>
        <v>1432625</v>
      </c>
      <c r="H98" s="19"/>
    </row>
    <row r="99" spans="1:8" ht="39" customHeight="1" thickBot="1">
      <c r="A99" s="119" t="s">
        <v>266</v>
      </c>
      <c r="B99" s="138" t="s">
        <v>0</v>
      </c>
      <c r="C99" s="35" t="s">
        <v>186</v>
      </c>
      <c r="D99" s="35" t="s">
        <v>179</v>
      </c>
      <c r="E99" s="35" t="s">
        <v>201</v>
      </c>
      <c r="F99" s="35" t="s">
        <v>183</v>
      </c>
      <c r="G99" s="48">
        <f>G103+G102+G101</f>
        <v>1432625</v>
      </c>
      <c r="H99" s="19"/>
    </row>
    <row r="100" spans="1:8" ht="55.5" customHeight="1">
      <c r="A100" s="175" t="s">
        <v>63</v>
      </c>
      <c r="B100" s="138" t="s">
        <v>0</v>
      </c>
      <c r="C100" s="35" t="s">
        <v>186</v>
      </c>
      <c r="D100" s="35" t="s">
        <v>179</v>
      </c>
      <c r="E100" s="35" t="s">
        <v>201</v>
      </c>
      <c r="F100" s="35" t="s">
        <v>62</v>
      </c>
      <c r="G100" s="48">
        <f>SUM(G101)</f>
        <v>1124400</v>
      </c>
      <c r="H100" s="19"/>
    </row>
    <row r="101" spans="1:8" ht="19.5" customHeight="1">
      <c r="A101" s="176" t="s">
        <v>61</v>
      </c>
      <c r="B101" s="138" t="s">
        <v>0</v>
      </c>
      <c r="C101" s="35" t="s">
        <v>186</v>
      </c>
      <c r="D101" s="35" t="s">
        <v>179</v>
      </c>
      <c r="E101" s="35" t="s">
        <v>201</v>
      </c>
      <c r="F101" s="35" t="s">
        <v>60</v>
      </c>
      <c r="G101" s="48">
        <v>1124400</v>
      </c>
      <c r="H101" s="19"/>
    </row>
    <row r="102" spans="1:8" ht="33.75" customHeight="1" thickBot="1">
      <c r="A102" s="119" t="s">
        <v>165</v>
      </c>
      <c r="B102" s="138" t="s">
        <v>0</v>
      </c>
      <c r="C102" s="35" t="s">
        <v>186</v>
      </c>
      <c r="D102" s="35" t="s">
        <v>179</v>
      </c>
      <c r="E102" s="35" t="s">
        <v>201</v>
      </c>
      <c r="F102" s="35" t="s">
        <v>277</v>
      </c>
      <c r="G102" s="48">
        <v>298225</v>
      </c>
      <c r="H102" s="19"/>
    </row>
    <row r="103" spans="1:8" ht="23.25" customHeight="1" thickBot="1">
      <c r="A103" s="119" t="s">
        <v>255</v>
      </c>
      <c r="B103" s="138" t="s">
        <v>0</v>
      </c>
      <c r="C103" s="35" t="s">
        <v>186</v>
      </c>
      <c r="D103" s="35" t="s">
        <v>179</v>
      </c>
      <c r="E103" s="35" t="s">
        <v>201</v>
      </c>
      <c r="F103" s="35" t="s">
        <v>278</v>
      </c>
      <c r="G103" s="48">
        <v>10000</v>
      </c>
      <c r="H103" s="19"/>
    </row>
    <row r="104" spans="1:8" ht="21.75" customHeight="1" thickBot="1">
      <c r="A104" s="118" t="s">
        <v>267</v>
      </c>
      <c r="B104" s="171" t="s">
        <v>0</v>
      </c>
      <c r="C104" s="21" t="s">
        <v>186</v>
      </c>
      <c r="D104" s="21" t="s">
        <v>184</v>
      </c>
      <c r="E104" s="21" t="s">
        <v>194</v>
      </c>
      <c r="F104" s="21" t="s">
        <v>183</v>
      </c>
      <c r="G104" s="47">
        <f>G105</f>
        <v>736300</v>
      </c>
      <c r="H104" s="19"/>
    </row>
    <row r="105" spans="1:8" ht="62.25" customHeight="1" thickBot="1">
      <c r="A105" s="119" t="s">
        <v>5</v>
      </c>
      <c r="B105" s="138" t="s">
        <v>0</v>
      </c>
      <c r="C105" s="35" t="s">
        <v>186</v>
      </c>
      <c r="D105" s="35" t="s">
        <v>184</v>
      </c>
      <c r="E105" s="35" t="s">
        <v>200</v>
      </c>
      <c r="F105" s="35" t="s">
        <v>183</v>
      </c>
      <c r="G105" s="48">
        <f>G106</f>
        <v>736300</v>
      </c>
      <c r="H105" s="19"/>
    </row>
    <row r="106" spans="1:8" ht="59.25" customHeight="1" thickBot="1">
      <c r="A106" s="119" t="s">
        <v>50</v>
      </c>
      <c r="B106" s="138" t="s">
        <v>0</v>
      </c>
      <c r="C106" s="35" t="s">
        <v>186</v>
      </c>
      <c r="D106" s="35" t="s">
        <v>184</v>
      </c>
      <c r="E106" s="35" t="s">
        <v>199</v>
      </c>
      <c r="F106" s="35" t="s">
        <v>183</v>
      </c>
      <c r="G106" s="48">
        <f>G107</f>
        <v>736300</v>
      </c>
      <c r="H106" s="19"/>
    </row>
    <row r="107" spans="1:8" ht="97.5" customHeight="1" thickBot="1">
      <c r="A107" s="119" t="s">
        <v>268</v>
      </c>
      <c r="B107" s="138" t="s">
        <v>0</v>
      </c>
      <c r="C107" s="35" t="s">
        <v>186</v>
      </c>
      <c r="D107" s="35" t="s">
        <v>184</v>
      </c>
      <c r="E107" s="35" t="s">
        <v>198</v>
      </c>
      <c r="F107" s="35" t="s">
        <v>183</v>
      </c>
      <c r="G107" s="48">
        <f>G108</f>
        <v>736300</v>
      </c>
      <c r="H107" s="19"/>
    </row>
    <row r="108" spans="1:8" ht="34.5" customHeight="1" thickBot="1">
      <c r="A108" s="119" t="s">
        <v>269</v>
      </c>
      <c r="B108" s="138" t="s">
        <v>0</v>
      </c>
      <c r="C108" s="35" t="s">
        <v>186</v>
      </c>
      <c r="D108" s="35" t="s">
        <v>184</v>
      </c>
      <c r="E108" s="35" t="s">
        <v>198</v>
      </c>
      <c r="F108" s="35" t="s">
        <v>275</v>
      </c>
      <c r="G108" s="48">
        <v>736300</v>
      </c>
      <c r="H108" s="19"/>
    </row>
    <row r="109" spans="1:8" ht="24" customHeight="1" thickBot="1">
      <c r="A109" s="126" t="s">
        <v>270</v>
      </c>
      <c r="B109" s="134" t="s">
        <v>0</v>
      </c>
      <c r="C109" s="121" t="s">
        <v>84</v>
      </c>
      <c r="D109" s="121" t="s">
        <v>180</v>
      </c>
      <c r="E109" s="121" t="s">
        <v>194</v>
      </c>
      <c r="F109" s="121" t="s">
        <v>183</v>
      </c>
      <c r="G109" s="135">
        <f>G110+G116+G122</f>
        <v>302872</v>
      </c>
      <c r="H109" s="19"/>
    </row>
    <row r="110" spans="1:8" ht="22.5" customHeight="1" thickBot="1">
      <c r="A110" s="125" t="s">
        <v>176</v>
      </c>
      <c r="B110" s="97" t="s">
        <v>0</v>
      </c>
      <c r="C110" s="35" t="s">
        <v>84</v>
      </c>
      <c r="D110" s="35" t="s">
        <v>179</v>
      </c>
      <c r="E110" s="35" t="s">
        <v>194</v>
      </c>
      <c r="F110" s="35" t="s">
        <v>183</v>
      </c>
      <c r="G110" s="48">
        <f>G111</f>
        <v>197872</v>
      </c>
      <c r="H110" s="19"/>
    </row>
    <row r="111" spans="1:17" ht="49.5" customHeight="1" thickBot="1">
      <c r="A111" s="119" t="s">
        <v>42</v>
      </c>
      <c r="B111" s="138" t="s">
        <v>0</v>
      </c>
      <c r="C111" s="35" t="s">
        <v>84</v>
      </c>
      <c r="D111" s="35" t="s">
        <v>179</v>
      </c>
      <c r="E111" s="35" t="s">
        <v>195</v>
      </c>
      <c r="F111" s="35" t="s">
        <v>183</v>
      </c>
      <c r="G111" s="48">
        <f>G112</f>
        <v>197872</v>
      </c>
      <c r="H111" s="19"/>
      <c r="K111" s="79"/>
      <c r="L111" s="84"/>
      <c r="M111" s="85"/>
      <c r="N111" s="85"/>
      <c r="O111" s="85"/>
      <c r="P111" s="85"/>
      <c r="Q111" s="86"/>
    </row>
    <row r="112" spans="1:17" ht="38.25" customHeight="1" thickBot="1">
      <c r="A112" s="119" t="s">
        <v>197</v>
      </c>
      <c r="B112" s="138" t="s">
        <v>0</v>
      </c>
      <c r="C112" s="35" t="s">
        <v>84</v>
      </c>
      <c r="D112" s="35" t="s">
        <v>179</v>
      </c>
      <c r="E112" s="35" t="s">
        <v>196</v>
      </c>
      <c r="F112" s="35" t="s">
        <v>183</v>
      </c>
      <c r="G112" s="48">
        <f>G113</f>
        <v>197872</v>
      </c>
      <c r="H112" s="19"/>
      <c r="K112" s="79"/>
      <c r="L112" s="84"/>
      <c r="M112" s="85"/>
      <c r="N112" s="85"/>
      <c r="O112" s="85"/>
      <c r="P112" s="85"/>
      <c r="Q112" s="86"/>
    </row>
    <row r="113" spans="1:17" ht="35.25" customHeight="1" thickBot="1">
      <c r="A113" s="119" t="s">
        <v>177</v>
      </c>
      <c r="B113" s="138" t="s">
        <v>0</v>
      </c>
      <c r="C113" s="35" t="s">
        <v>84</v>
      </c>
      <c r="D113" s="35" t="s">
        <v>179</v>
      </c>
      <c r="E113" s="35" t="s">
        <v>271</v>
      </c>
      <c r="F113" s="35" t="s">
        <v>183</v>
      </c>
      <c r="G113" s="48">
        <f>G114</f>
        <v>197872</v>
      </c>
      <c r="H113" s="19"/>
      <c r="K113" s="80"/>
      <c r="L113" s="84"/>
      <c r="M113" s="87"/>
      <c r="N113" s="87"/>
      <c r="O113" s="87"/>
      <c r="P113" s="87"/>
      <c r="Q113" s="88"/>
    </row>
    <row r="114" spans="1:17" ht="35.25" customHeight="1" thickBot="1">
      <c r="A114" s="119" t="s">
        <v>44</v>
      </c>
      <c r="B114" s="138" t="s">
        <v>0</v>
      </c>
      <c r="C114" s="35" t="s">
        <v>84</v>
      </c>
      <c r="D114" s="35" t="s">
        <v>179</v>
      </c>
      <c r="E114" s="35" t="s">
        <v>43</v>
      </c>
      <c r="F114" s="35" t="s">
        <v>183</v>
      </c>
      <c r="G114" s="48">
        <f>G115</f>
        <v>197872</v>
      </c>
      <c r="H114" s="19"/>
      <c r="K114" s="76"/>
      <c r="L114" s="84"/>
      <c r="M114" s="89"/>
      <c r="N114" s="89"/>
      <c r="O114" s="89"/>
      <c r="P114" s="89"/>
      <c r="Q114" s="90"/>
    </row>
    <row r="115" spans="1:8" ht="38.25" customHeight="1" thickBot="1">
      <c r="A115" s="119" t="s">
        <v>178</v>
      </c>
      <c r="B115" s="138" t="s">
        <v>0</v>
      </c>
      <c r="C115" s="35" t="s">
        <v>84</v>
      </c>
      <c r="D115" s="35" t="s">
        <v>179</v>
      </c>
      <c r="E115" s="35" t="s">
        <v>43</v>
      </c>
      <c r="F115" s="35" t="s">
        <v>282</v>
      </c>
      <c r="G115" s="48">
        <v>197872</v>
      </c>
      <c r="H115" s="19"/>
    </row>
    <row r="116" spans="1:8" ht="21.75" customHeight="1" thickBot="1">
      <c r="A116" s="119" t="s">
        <v>273</v>
      </c>
      <c r="B116" s="138" t="s">
        <v>0</v>
      </c>
      <c r="C116" s="35" t="s">
        <v>84</v>
      </c>
      <c r="D116" s="35" t="s">
        <v>182</v>
      </c>
      <c r="E116" s="35" t="s">
        <v>194</v>
      </c>
      <c r="F116" s="35" t="s">
        <v>183</v>
      </c>
      <c r="G116" s="48">
        <f>G117</f>
        <v>40000</v>
      </c>
      <c r="H116" s="19"/>
    </row>
    <row r="117" spans="1:8" ht="51" customHeight="1" thickBot="1">
      <c r="A117" s="119" t="s">
        <v>42</v>
      </c>
      <c r="B117" s="138" t="s">
        <v>0</v>
      </c>
      <c r="C117" s="35" t="s">
        <v>84</v>
      </c>
      <c r="D117" s="35" t="s">
        <v>182</v>
      </c>
      <c r="E117" s="35" t="s">
        <v>195</v>
      </c>
      <c r="F117" s="35" t="s">
        <v>183</v>
      </c>
      <c r="G117" s="95">
        <f>G118</f>
        <v>40000</v>
      </c>
      <c r="H117" s="19"/>
    </row>
    <row r="118" spans="1:8" ht="39" customHeight="1" thickBot="1">
      <c r="A118" s="119" t="s">
        <v>197</v>
      </c>
      <c r="B118" s="138" t="s">
        <v>0</v>
      </c>
      <c r="C118" s="35" t="s">
        <v>84</v>
      </c>
      <c r="D118" s="35" t="s">
        <v>182</v>
      </c>
      <c r="E118" s="35" t="s">
        <v>196</v>
      </c>
      <c r="F118" s="35" t="s">
        <v>183</v>
      </c>
      <c r="G118" s="48">
        <f>G119</f>
        <v>40000</v>
      </c>
      <c r="H118" s="19"/>
    </row>
    <row r="119" spans="1:8" ht="33" customHeight="1" thickBot="1">
      <c r="A119" s="119" t="s">
        <v>177</v>
      </c>
      <c r="B119" s="138" t="s">
        <v>0</v>
      </c>
      <c r="C119" s="35" t="s">
        <v>84</v>
      </c>
      <c r="D119" s="35" t="s">
        <v>182</v>
      </c>
      <c r="E119" s="35" t="s">
        <v>271</v>
      </c>
      <c r="F119" s="35" t="s">
        <v>183</v>
      </c>
      <c r="G119" s="48">
        <f>G120</f>
        <v>40000</v>
      </c>
      <c r="H119" s="19"/>
    </row>
    <row r="120" spans="1:17" ht="33.75" customHeight="1" thickBot="1">
      <c r="A120" s="119" t="s">
        <v>274</v>
      </c>
      <c r="B120" s="138" t="s">
        <v>0</v>
      </c>
      <c r="C120" s="46" t="s">
        <v>84</v>
      </c>
      <c r="D120" s="46" t="s">
        <v>182</v>
      </c>
      <c r="E120" s="35" t="s">
        <v>272</v>
      </c>
      <c r="F120" s="35" t="s">
        <v>183</v>
      </c>
      <c r="G120" s="48">
        <f>G121</f>
        <v>40000</v>
      </c>
      <c r="H120" s="19"/>
      <c r="K120" s="76"/>
      <c r="L120" s="84"/>
      <c r="M120" s="85"/>
      <c r="N120" s="85"/>
      <c r="O120" s="85"/>
      <c r="P120" s="85"/>
      <c r="Q120" s="86"/>
    </row>
    <row r="121" spans="1:17" ht="36" customHeight="1" thickBot="1">
      <c r="A121" s="119" t="s">
        <v>178</v>
      </c>
      <c r="B121" s="138" t="s">
        <v>0</v>
      </c>
      <c r="C121" s="46" t="s">
        <v>84</v>
      </c>
      <c r="D121" s="46" t="s">
        <v>182</v>
      </c>
      <c r="E121" s="35" t="s">
        <v>272</v>
      </c>
      <c r="F121" s="35" t="s">
        <v>282</v>
      </c>
      <c r="G121" s="48">
        <v>40000</v>
      </c>
      <c r="H121" s="19"/>
      <c r="K121" s="76"/>
      <c r="L121" s="84"/>
      <c r="M121" s="89"/>
      <c r="N121" s="89"/>
      <c r="O121" s="89"/>
      <c r="P121" s="89"/>
      <c r="Q121" s="90"/>
    </row>
    <row r="122" spans="1:8" ht="72.75" customHeight="1" thickBot="1">
      <c r="A122" s="169" t="s">
        <v>45</v>
      </c>
      <c r="B122" s="141" t="s">
        <v>0</v>
      </c>
      <c r="C122" s="128" t="s">
        <v>84</v>
      </c>
      <c r="D122" s="128" t="s">
        <v>182</v>
      </c>
      <c r="E122" s="129" t="s">
        <v>194</v>
      </c>
      <c r="F122" s="121" t="s">
        <v>183</v>
      </c>
      <c r="G122" s="135">
        <f>G123</f>
        <v>65000</v>
      </c>
      <c r="H122" s="19"/>
    </row>
    <row r="123" spans="1:8" ht="33" customHeight="1" thickBot="1">
      <c r="A123" s="168" t="s">
        <v>46</v>
      </c>
      <c r="B123" s="138" t="s">
        <v>0</v>
      </c>
      <c r="C123" s="44" t="s">
        <v>84</v>
      </c>
      <c r="D123" s="44" t="s">
        <v>182</v>
      </c>
      <c r="E123" s="45" t="s">
        <v>199</v>
      </c>
      <c r="F123" s="45" t="s">
        <v>49</v>
      </c>
      <c r="G123" s="133">
        <f>G124</f>
        <v>65000</v>
      </c>
      <c r="H123" s="19"/>
    </row>
    <row r="124" spans="1:8" ht="16.5" customHeight="1" thickBot="1">
      <c r="A124" s="168" t="s">
        <v>47</v>
      </c>
      <c r="B124" s="138" t="s">
        <v>0</v>
      </c>
      <c r="C124" s="44" t="s">
        <v>84</v>
      </c>
      <c r="D124" s="44" t="s">
        <v>182</v>
      </c>
      <c r="E124" s="45" t="s">
        <v>48</v>
      </c>
      <c r="F124" s="35" t="s">
        <v>281</v>
      </c>
      <c r="G124" s="48">
        <v>65000</v>
      </c>
      <c r="H124" s="19"/>
    </row>
    <row r="125" spans="1:7" ht="15.75">
      <c r="A125" s="82" t="s">
        <v>91</v>
      </c>
      <c r="B125" s="91"/>
      <c r="C125" s="81"/>
      <c r="D125" s="81"/>
      <c r="E125" s="81"/>
      <c r="F125" s="81"/>
      <c r="G125" s="83">
        <f>G109+G95+G68+G55+G44+G38+G7</f>
        <v>12787550</v>
      </c>
    </row>
  </sheetData>
  <sheetProtection/>
  <mergeCells count="4">
    <mergeCell ref="A5:A6"/>
    <mergeCell ref="A3:G3"/>
    <mergeCell ref="A1:G1"/>
    <mergeCell ref="F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5.28125" style="56" customWidth="1"/>
  </cols>
  <sheetData>
    <row r="1" spans="1:7" ht="91.5" customHeight="1">
      <c r="A1" s="211" t="s">
        <v>317</v>
      </c>
      <c r="B1" s="222"/>
      <c r="C1" s="222"/>
      <c r="D1" s="222"/>
      <c r="E1" s="222"/>
      <c r="F1" s="222"/>
      <c r="G1" s="222"/>
    </row>
    <row r="2" spans="1:7" ht="13.5" customHeight="1">
      <c r="A2" s="103"/>
      <c r="B2" s="104"/>
      <c r="C2" s="222" t="s">
        <v>323</v>
      </c>
      <c r="D2" s="222"/>
      <c r="E2" s="222"/>
      <c r="F2" s="222"/>
      <c r="G2" s="222"/>
    </row>
    <row r="3" spans="1:7" ht="44.25" customHeight="1">
      <c r="A3" s="223" t="s">
        <v>64</v>
      </c>
      <c r="B3" s="224"/>
      <c r="C3" s="224"/>
      <c r="D3" s="224"/>
      <c r="E3" s="224"/>
      <c r="F3" s="224"/>
      <c r="G3" s="224"/>
    </row>
    <row r="4" ht="15.75" thickBot="1">
      <c r="G4" s="59" t="s">
        <v>213</v>
      </c>
    </row>
    <row r="5" spans="1:7" ht="15.75">
      <c r="A5" s="225" t="s">
        <v>79</v>
      </c>
      <c r="B5" s="227" t="s">
        <v>193</v>
      </c>
      <c r="C5" s="229" t="s">
        <v>80</v>
      </c>
      <c r="D5" s="229" t="s">
        <v>192</v>
      </c>
      <c r="E5" s="229" t="s">
        <v>160</v>
      </c>
      <c r="F5" s="229" t="s">
        <v>81</v>
      </c>
      <c r="G5" s="67" t="s">
        <v>162</v>
      </c>
    </row>
    <row r="6" spans="1:7" ht="49.5" customHeight="1" thickBot="1">
      <c r="A6" s="226"/>
      <c r="B6" s="228"/>
      <c r="C6" s="230"/>
      <c r="D6" s="230"/>
      <c r="E6" s="230"/>
      <c r="F6" s="230"/>
      <c r="G6" s="66" t="s">
        <v>54</v>
      </c>
    </row>
    <row r="7" spans="1:7" ht="19.5" customHeight="1">
      <c r="A7" s="200" t="s">
        <v>312</v>
      </c>
      <c r="B7" s="196" t="s">
        <v>194</v>
      </c>
      <c r="C7" s="198" t="s">
        <v>184</v>
      </c>
      <c r="D7" s="178"/>
      <c r="E7" s="178"/>
      <c r="F7" s="178"/>
      <c r="G7" s="65">
        <f>G8</f>
        <v>60000</v>
      </c>
    </row>
    <row r="8" spans="1:7" ht="64.5" customHeight="1" thickBot="1">
      <c r="A8" s="164" t="s">
        <v>17</v>
      </c>
      <c r="B8" s="96" t="s">
        <v>18</v>
      </c>
      <c r="C8" s="197" t="s">
        <v>184</v>
      </c>
      <c r="D8" s="21" t="s">
        <v>179</v>
      </c>
      <c r="E8" s="193"/>
      <c r="F8" s="193"/>
      <c r="G8" s="63">
        <f>G9</f>
        <v>60000</v>
      </c>
    </row>
    <row r="9" spans="1:7" ht="33" customHeight="1">
      <c r="A9" s="186" t="s">
        <v>313</v>
      </c>
      <c r="B9" s="188" t="s">
        <v>19</v>
      </c>
      <c r="C9" s="199" t="s">
        <v>184</v>
      </c>
      <c r="D9" s="62" t="s">
        <v>179</v>
      </c>
      <c r="E9" s="62"/>
      <c r="F9" s="62"/>
      <c r="G9" s="63">
        <f>G10</f>
        <v>60000</v>
      </c>
    </row>
    <row r="10" spans="1:7" ht="33.75" customHeight="1">
      <c r="A10" s="187" t="s">
        <v>314</v>
      </c>
      <c r="B10" s="188" t="s">
        <v>22</v>
      </c>
      <c r="C10" s="62" t="s">
        <v>184</v>
      </c>
      <c r="D10" s="62" t="s">
        <v>179</v>
      </c>
      <c r="E10" s="62" t="s">
        <v>183</v>
      </c>
      <c r="F10" s="62"/>
      <c r="G10" s="63">
        <f>G11</f>
        <v>60000</v>
      </c>
    </row>
    <row r="11" spans="1:7" ht="33" customHeight="1" thickBot="1">
      <c r="A11" s="119" t="s">
        <v>165</v>
      </c>
      <c r="B11" s="188" t="s">
        <v>22</v>
      </c>
      <c r="C11" s="62" t="s">
        <v>184</v>
      </c>
      <c r="D11" s="62" t="s">
        <v>179</v>
      </c>
      <c r="E11" s="62" t="s">
        <v>277</v>
      </c>
      <c r="F11" s="62" t="s">
        <v>0</v>
      </c>
      <c r="G11" s="63">
        <v>60000</v>
      </c>
    </row>
    <row r="12" spans="1:7" ht="27" customHeight="1" thickBot="1">
      <c r="A12" s="126" t="s">
        <v>169</v>
      </c>
      <c r="B12" s="96" t="s">
        <v>194</v>
      </c>
      <c r="C12" s="194" t="s">
        <v>185</v>
      </c>
      <c r="D12" s="194"/>
      <c r="E12" s="194"/>
      <c r="F12" s="194"/>
      <c r="G12" s="195">
        <f>G13+G17</f>
        <v>4200000</v>
      </c>
    </row>
    <row r="13" spans="1:7" ht="72.75" customHeight="1" thickBot="1">
      <c r="A13" s="164" t="s">
        <v>17</v>
      </c>
      <c r="B13" s="96" t="s">
        <v>18</v>
      </c>
      <c r="C13" s="64" t="s">
        <v>185</v>
      </c>
      <c r="D13" s="64" t="s">
        <v>179</v>
      </c>
      <c r="E13" s="64"/>
      <c r="F13" s="64"/>
      <c r="G13" s="65">
        <f>G14</f>
        <v>2000000</v>
      </c>
    </row>
    <row r="14" spans="1:7" ht="32.25" thickBot="1">
      <c r="A14" s="140" t="s">
        <v>21</v>
      </c>
      <c r="B14" s="68" t="s">
        <v>55</v>
      </c>
      <c r="C14" s="62" t="s">
        <v>185</v>
      </c>
      <c r="D14" s="62" t="s">
        <v>179</v>
      </c>
      <c r="E14" s="62" t="s">
        <v>20</v>
      </c>
      <c r="F14" s="62"/>
      <c r="G14" s="63">
        <f>G15</f>
        <v>2000000</v>
      </c>
    </row>
    <row r="15" spans="1:7" ht="16.5" thickBot="1">
      <c r="A15" s="140" t="s">
        <v>24</v>
      </c>
      <c r="B15" s="68" t="s">
        <v>22</v>
      </c>
      <c r="C15" s="62" t="s">
        <v>185</v>
      </c>
      <c r="D15" s="62" t="s">
        <v>179</v>
      </c>
      <c r="E15" s="62" t="s">
        <v>23</v>
      </c>
      <c r="F15" s="62"/>
      <c r="G15" s="63">
        <f>G16</f>
        <v>2000000</v>
      </c>
    </row>
    <row r="16" spans="1:7" ht="40.5" customHeight="1" thickBot="1">
      <c r="A16" s="140" t="s">
        <v>26</v>
      </c>
      <c r="B16" s="68" t="s">
        <v>22</v>
      </c>
      <c r="C16" s="62" t="s">
        <v>185</v>
      </c>
      <c r="D16" s="62" t="s">
        <v>179</v>
      </c>
      <c r="E16" s="62" t="s">
        <v>25</v>
      </c>
      <c r="F16" s="62" t="s">
        <v>0</v>
      </c>
      <c r="G16" s="63">
        <v>2000000</v>
      </c>
    </row>
    <row r="17" spans="1:7" ht="20.25" customHeight="1" thickBot="1">
      <c r="A17" s="118" t="s">
        <v>170</v>
      </c>
      <c r="B17" s="96" t="s">
        <v>194</v>
      </c>
      <c r="C17" s="172" t="s">
        <v>185</v>
      </c>
      <c r="D17" s="172" t="s">
        <v>32</v>
      </c>
      <c r="E17" s="172"/>
      <c r="F17" s="172"/>
      <c r="G17" s="65">
        <f>SUM(G18)</f>
        <v>2200000</v>
      </c>
    </row>
    <row r="18" spans="1:7" ht="72.75" customHeight="1" thickBot="1">
      <c r="A18" s="118" t="s">
        <v>28</v>
      </c>
      <c r="B18" s="96" t="s">
        <v>27</v>
      </c>
      <c r="C18" s="173" t="s">
        <v>185</v>
      </c>
      <c r="D18" s="173" t="s">
        <v>32</v>
      </c>
      <c r="E18" s="173"/>
      <c r="F18" s="173"/>
      <c r="G18" s="65">
        <f>SUM(G19)</f>
        <v>2200000</v>
      </c>
    </row>
    <row r="19" spans="1:7" ht="33" customHeight="1" thickBot="1">
      <c r="A19" s="119" t="s">
        <v>30</v>
      </c>
      <c r="B19" s="68" t="s">
        <v>29</v>
      </c>
      <c r="C19" s="62" t="s">
        <v>31</v>
      </c>
      <c r="D19" s="62" t="s">
        <v>181</v>
      </c>
      <c r="E19" s="62" t="s">
        <v>52</v>
      </c>
      <c r="F19" s="62"/>
      <c r="G19" s="63">
        <f>SUM(G20)</f>
        <v>2200000</v>
      </c>
    </row>
    <row r="20" spans="1:7" ht="32.25" thickBot="1">
      <c r="A20" s="119" t="s">
        <v>165</v>
      </c>
      <c r="B20" s="68" t="s">
        <v>33</v>
      </c>
      <c r="C20" s="62" t="s">
        <v>31</v>
      </c>
      <c r="D20" s="62" t="s">
        <v>32</v>
      </c>
      <c r="E20" s="62" t="s">
        <v>277</v>
      </c>
      <c r="F20" s="62" t="s">
        <v>0</v>
      </c>
      <c r="G20" s="63">
        <v>2200000</v>
      </c>
    </row>
    <row r="21" spans="1:7" ht="16.5" thickBot="1">
      <c r="A21" s="126" t="s">
        <v>270</v>
      </c>
      <c r="B21" s="174" t="s">
        <v>194</v>
      </c>
      <c r="C21" s="64" t="s">
        <v>84</v>
      </c>
      <c r="D21" s="64"/>
      <c r="E21" s="64"/>
      <c r="F21" s="64"/>
      <c r="G21" s="65">
        <f>SUM(G22+G28)</f>
        <v>277872</v>
      </c>
    </row>
    <row r="22" spans="1:7" ht="30.75" customHeight="1" thickBot="1">
      <c r="A22" s="125" t="s">
        <v>176</v>
      </c>
      <c r="B22" s="61" t="s">
        <v>194</v>
      </c>
      <c r="C22" s="62" t="s">
        <v>84</v>
      </c>
      <c r="D22" s="62" t="s">
        <v>179</v>
      </c>
      <c r="E22" s="62"/>
      <c r="F22" s="62"/>
      <c r="G22" s="63">
        <f>SUM(G23)</f>
        <v>237872</v>
      </c>
    </row>
    <row r="23" spans="1:7" ht="48.75" customHeight="1" thickBot="1">
      <c r="A23" s="119" t="s">
        <v>42</v>
      </c>
      <c r="B23" s="61" t="s">
        <v>195</v>
      </c>
      <c r="C23" s="62" t="s">
        <v>56</v>
      </c>
      <c r="D23" s="62" t="s">
        <v>57</v>
      </c>
      <c r="E23" s="62"/>
      <c r="F23" s="62"/>
      <c r="G23" s="63">
        <f>SUM(G24)</f>
        <v>237872</v>
      </c>
    </row>
    <row r="24" spans="1:7" ht="24" customHeight="1" thickBot="1">
      <c r="A24" s="119" t="s">
        <v>197</v>
      </c>
      <c r="B24" s="61" t="s">
        <v>196</v>
      </c>
      <c r="C24" s="62" t="s">
        <v>56</v>
      </c>
      <c r="D24" s="62" t="s">
        <v>179</v>
      </c>
      <c r="E24" s="62"/>
      <c r="F24" s="62"/>
      <c r="G24" s="63">
        <f>SUM(G25)</f>
        <v>237872</v>
      </c>
    </row>
    <row r="25" spans="1:7" ht="23.25" customHeight="1" thickBot="1">
      <c r="A25" s="119" t="s">
        <v>177</v>
      </c>
      <c r="B25" s="61" t="s">
        <v>271</v>
      </c>
      <c r="C25" s="62" t="s">
        <v>84</v>
      </c>
      <c r="D25" s="62" t="s">
        <v>179</v>
      </c>
      <c r="E25" s="62"/>
      <c r="F25" s="62"/>
      <c r="G25" s="63">
        <f>SUM(G26+G28)</f>
        <v>237872</v>
      </c>
    </row>
    <row r="26" spans="1:7" ht="30.75" customHeight="1" thickBot="1">
      <c r="A26" s="119" t="s">
        <v>44</v>
      </c>
      <c r="B26" s="61" t="s">
        <v>43</v>
      </c>
      <c r="C26" s="62" t="s">
        <v>56</v>
      </c>
      <c r="D26" s="62" t="s">
        <v>179</v>
      </c>
      <c r="E26" s="62" t="s">
        <v>58</v>
      </c>
      <c r="F26" s="62"/>
      <c r="G26" s="63">
        <f>SUM(G27)</f>
        <v>197872</v>
      </c>
    </row>
    <row r="27" spans="1:7" ht="36.75" customHeight="1" thickBot="1">
      <c r="A27" s="119" t="s">
        <v>178</v>
      </c>
      <c r="B27" s="68" t="s">
        <v>43</v>
      </c>
      <c r="C27" s="62" t="s">
        <v>56</v>
      </c>
      <c r="D27" s="62" t="s">
        <v>179</v>
      </c>
      <c r="E27" s="62" t="s">
        <v>282</v>
      </c>
      <c r="F27" s="62" t="s">
        <v>0</v>
      </c>
      <c r="G27" s="63">
        <v>197872</v>
      </c>
    </row>
    <row r="28" spans="1:7" ht="21.75" customHeight="1" thickBot="1">
      <c r="A28" s="119" t="s">
        <v>273</v>
      </c>
      <c r="B28" s="68" t="s">
        <v>194</v>
      </c>
      <c r="C28" s="69" t="s">
        <v>84</v>
      </c>
      <c r="D28" s="69" t="s">
        <v>182</v>
      </c>
      <c r="E28" s="69"/>
      <c r="F28" s="69"/>
      <c r="G28" s="63">
        <f>SUM(G29)</f>
        <v>40000</v>
      </c>
    </row>
    <row r="29" spans="1:7" ht="46.5" customHeight="1" thickBot="1">
      <c r="A29" s="119" t="s">
        <v>42</v>
      </c>
      <c r="B29" s="68" t="s">
        <v>195</v>
      </c>
      <c r="C29" s="60" t="s">
        <v>84</v>
      </c>
      <c r="D29" s="60" t="s">
        <v>182</v>
      </c>
      <c r="E29" s="60"/>
      <c r="F29" s="60"/>
      <c r="G29" s="63">
        <f>SUM(G30)</f>
        <v>40000</v>
      </c>
    </row>
    <row r="30" spans="1:7" ht="32.25" customHeight="1" thickBot="1">
      <c r="A30" s="119" t="s">
        <v>197</v>
      </c>
      <c r="B30" s="68" t="s">
        <v>196</v>
      </c>
      <c r="C30" s="62" t="s">
        <v>84</v>
      </c>
      <c r="D30" s="62" t="s">
        <v>182</v>
      </c>
      <c r="E30" s="62"/>
      <c r="F30" s="62"/>
      <c r="G30" s="63">
        <f>SUM(G31)</f>
        <v>40000</v>
      </c>
    </row>
    <row r="31" spans="1:7" ht="32.25" thickBot="1">
      <c r="A31" s="119" t="s">
        <v>177</v>
      </c>
      <c r="B31" s="68" t="s">
        <v>271</v>
      </c>
      <c r="C31" s="62" t="s">
        <v>84</v>
      </c>
      <c r="D31" s="62" t="s">
        <v>182</v>
      </c>
      <c r="E31" s="62"/>
      <c r="F31" s="62"/>
      <c r="G31" s="63">
        <f>SUM(G32)</f>
        <v>40000</v>
      </c>
    </row>
    <row r="32" spans="1:7" ht="32.25" thickBot="1">
      <c r="A32" s="119" t="s">
        <v>274</v>
      </c>
      <c r="B32" s="68" t="s">
        <v>272</v>
      </c>
      <c r="C32" s="64" t="s">
        <v>84</v>
      </c>
      <c r="D32" s="62" t="s">
        <v>182</v>
      </c>
      <c r="E32" s="62" t="s">
        <v>58</v>
      </c>
      <c r="F32" s="62"/>
      <c r="G32" s="63">
        <f>SUM(G33)</f>
        <v>40000</v>
      </c>
    </row>
    <row r="33" spans="1:7" ht="16.5" thickBot="1">
      <c r="A33" s="119" t="s">
        <v>178</v>
      </c>
      <c r="B33" s="68" t="s">
        <v>272</v>
      </c>
      <c r="C33" s="62" t="s">
        <v>84</v>
      </c>
      <c r="D33" s="62" t="s">
        <v>182</v>
      </c>
      <c r="E33" s="62" t="s">
        <v>282</v>
      </c>
      <c r="F33" s="62" t="s">
        <v>0</v>
      </c>
      <c r="G33" s="63">
        <v>40000</v>
      </c>
    </row>
    <row r="34" spans="1:7" ht="23.25" customHeight="1" thickBot="1">
      <c r="A34" s="119" t="s">
        <v>91</v>
      </c>
      <c r="B34" s="177"/>
      <c r="C34" s="62"/>
      <c r="D34" s="62"/>
      <c r="E34" s="62"/>
      <c r="F34" s="62"/>
      <c r="G34" s="65">
        <f>SUM(G12+G21+G7)</f>
        <v>4537872</v>
      </c>
    </row>
  </sheetData>
  <sheetProtection/>
  <mergeCells count="9">
    <mergeCell ref="A1:G1"/>
    <mergeCell ref="A3:G3"/>
    <mergeCell ref="A5:A6"/>
    <mergeCell ref="B5:B6"/>
    <mergeCell ref="C5:C6"/>
    <mergeCell ref="D5:D6"/>
    <mergeCell ref="E5:E6"/>
    <mergeCell ref="F5:F6"/>
    <mergeCell ref="C2:G2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65.421875" style="20" customWidth="1"/>
    <col min="2" max="2" width="15.00390625" style="57" customWidth="1"/>
    <col min="3" max="3" width="7.00390625" style="58" customWidth="1"/>
    <col min="4" max="4" width="6.140625" style="58" customWidth="1"/>
    <col min="5" max="5" width="7.28125" style="58" customWidth="1"/>
    <col min="6" max="6" width="5.57421875" style="58" customWidth="1"/>
    <col min="7" max="7" width="15.28125" style="56" customWidth="1"/>
  </cols>
  <sheetData>
    <row r="1" spans="1:7" ht="91.5" customHeight="1">
      <c r="A1" s="211" t="s">
        <v>318</v>
      </c>
      <c r="B1" s="222"/>
      <c r="C1" s="222"/>
      <c r="D1" s="222"/>
      <c r="E1" s="222"/>
      <c r="F1" s="222"/>
      <c r="G1" s="222"/>
    </row>
    <row r="2" spans="1:7" ht="13.5" customHeight="1">
      <c r="A2" s="103"/>
      <c r="B2" s="104"/>
      <c r="C2" s="222" t="s">
        <v>324</v>
      </c>
      <c r="D2" s="222"/>
      <c r="E2" s="222"/>
      <c r="F2" s="222"/>
      <c r="G2" s="222"/>
    </row>
    <row r="3" spans="1:7" ht="44.25" customHeight="1">
      <c r="A3" s="223" t="s">
        <v>53</v>
      </c>
      <c r="B3" s="224"/>
      <c r="C3" s="224"/>
      <c r="D3" s="224"/>
      <c r="E3" s="224"/>
      <c r="F3" s="224"/>
      <c r="G3" s="224"/>
    </row>
    <row r="4" ht="15.75" thickBot="1">
      <c r="G4" s="59" t="s">
        <v>137</v>
      </c>
    </row>
    <row r="5" spans="1:7" ht="15.75">
      <c r="A5" s="225" t="s">
        <v>79</v>
      </c>
      <c r="B5" s="227" t="s">
        <v>193</v>
      </c>
      <c r="C5" s="229" t="s">
        <v>80</v>
      </c>
      <c r="D5" s="229" t="s">
        <v>192</v>
      </c>
      <c r="E5" s="229" t="s">
        <v>160</v>
      </c>
      <c r="F5" s="229" t="s">
        <v>81</v>
      </c>
      <c r="G5" s="67" t="s">
        <v>162</v>
      </c>
    </row>
    <row r="6" spans="1:7" ht="49.5" customHeight="1" thickBot="1">
      <c r="A6" s="226"/>
      <c r="B6" s="228"/>
      <c r="C6" s="230"/>
      <c r="D6" s="230"/>
      <c r="E6" s="230"/>
      <c r="F6" s="230"/>
      <c r="G6" s="66" t="s">
        <v>54</v>
      </c>
    </row>
    <row r="7" spans="1:7" ht="22.5" customHeight="1">
      <c r="A7" s="200" t="s">
        <v>312</v>
      </c>
      <c r="B7" s="196" t="s">
        <v>194</v>
      </c>
      <c r="C7" s="198" t="s">
        <v>184</v>
      </c>
      <c r="D7" s="178"/>
      <c r="E7" s="178"/>
      <c r="F7" s="178"/>
      <c r="G7" s="65">
        <f>G8</f>
        <v>60000</v>
      </c>
    </row>
    <row r="8" spans="1:7" ht="62.25" customHeight="1" thickBot="1">
      <c r="A8" s="164" t="s">
        <v>17</v>
      </c>
      <c r="B8" s="96" t="s">
        <v>18</v>
      </c>
      <c r="C8" s="197" t="s">
        <v>184</v>
      </c>
      <c r="D8" s="21" t="s">
        <v>179</v>
      </c>
      <c r="E8" s="193"/>
      <c r="F8" s="193"/>
      <c r="G8" s="63">
        <f>G9</f>
        <v>60000</v>
      </c>
    </row>
    <row r="9" spans="1:7" ht="27" customHeight="1">
      <c r="A9" s="186" t="s">
        <v>313</v>
      </c>
      <c r="B9" s="188" t="s">
        <v>19</v>
      </c>
      <c r="C9" s="199" t="s">
        <v>184</v>
      </c>
      <c r="D9" s="62" t="s">
        <v>179</v>
      </c>
      <c r="E9" s="62"/>
      <c r="F9" s="62"/>
      <c r="G9" s="63">
        <f>G10</f>
        <v>60000</v>
      </c>
    </row>
    <row r="10" spans="1:7" ht="33.75" customHeight="1">
      <c r="A10" s="187" t="s">
        <v>314</v>
      </c>
      <c r="B10" s="188" t="s">
        <v>22</v>
      </c>
      <c r="C10" s="62" t="s">
        <v>184</v>
      </c>
      <c r="D10" s="62" t="s">
        <v>179</v>
      </c>
      <c r="E10" s="62" t="s">
        <v>183</v>
      </c>
      <c r="F10" s="62"/>
      <c r="G10" s="63">
        <f>G11</f>
        <v>60000</v>
      </c>
    </row>
    <row r="11" spans="1:7" ht="38.25" customHeight="1" thickBot="1">
      <c r="A11" s="119" t="s">
        <v>165</v>
      </c>
      <c r="B11" s="188" t="s">
        <v>22</v>
      </c>
      <c r="C11" s="62" t="s">
        <v>184</v>
      </c>
      <c r="D11" s="62" t="s">
        <v>179</v>
      </c>
      <c r="E11" s="62" t="s">
        <v>277</v>
      </c>
      <c r="F11" s="62" t="s">
        <v>0</v>
      </c>
      <c r="G11" s="63">
        <v>60000</v>
      </c>
    </row>
    <row r="12" spans="1:7" ht="27" customHeight="1" thickBot="1">
      <c r="A12" s="126" t="s">
        <v>169</v>
      </c>
      <c r="B12" s="96" t="s">
        <v>194</v>
      </c>
      <c r="C12" s="194" t="s">
        <v>185</v>
      </c>
      <c r="D12" s="194"/>
      <c r="E12" s="194"/>
      <c r="F12" s="194"/>
      <c r="G12" s="195">
        <f>G13+G17</f>
        <v>4200000</v>
      </c>
    </row>
    <row r="13" spans="1:7" ht="72.75" customHeight="1" thickBot="1">
      <c r="A13" s="164" t="s">
        <v>17</v>
      </c>
      <c r="B13" s="96" t="s">
        <v>18</v>
      </c>
      <c r="C13" s="64" t="s">
        <v>185</v>
      </c>
      <c r="D13" s="64" t="s">
        <v>179</v>
      </c>
      <c r="E13" s="64"/>
      <c r="F13" s="64"/>
      <c r="G13" s="65">
        <f>G14</f>
        <v>2000000</v>
      </c>
    </row>
    <row r="14" spans="1:7" ht="32.25" thickBot="1">
      <c r="A14" s="140" t="s">
        <v>21</v>
      </c>
      <c r="B14" s="68" t="s">
        <v>55</v>
      </c>
      <c r="C14" s="62" t="s">
        <v>185</v>
      </c>
      <c r="D14" s="62" t="s">
        <v>179</v>
      </c>
      <c r="E14" s="62" t="s">
        <v>20</v>
      </c>
      <c r="F14" s="62"/>
      <c r="G14" s="63">
        <f>G15</f>
        <v>2000000</v>
      </c>
    </row>
    <row r="15" spans="1:7" ht="16.5" thickBot="1">
      <c r="A15" s="140" t="s">
        <v>24</v>
      </c>
      <c r="B15" s="68" t="s">
        <v>22</v>
      </c>
      <c r="C15" s="62" t="s">
        <v>185</v>
      </c>
      <c r="D15" s="62" t="s">
        <v>179</v>
      </c>
      <c r="E15" s="62" t="s">
        <v>23</v>
      </c>
      <c r="F15" s="62"/>
      <c r="G15" s="63">
        <f>G16</f>
        <v>2000000</v>
      </c>
    </row>
    <row r="16" spans="1:7" ht="40.5" customHeight="1" thickBot="1">
      <c r="A16" s="140" t="s">
        <v>26</v>
      </c>
      <c r="B16" s="68" t="s">
        <v>22</v>
      </c>
      <c r="C16" s="62" t="s">
        <v>185</v>
      </c>
      <c r="D16" s="62" t="s">
        <v>179</v>
      </c>
      <c r="E16" s="62" t="s">
        <v>25</v>
      </c>
      <c r="F16" s="62" t="s">
        <v>0</v>
      </c>
      <c r="G16" s="63">
        <v>2000000</v>
      </c>
    </row>
    <row r="17" spans="1:7" ht="20.25" customHeight="1" thickBot="1">
      <c r="A17" s="118" t="s">
        <v>170</v>
      </c>
      <c r="B17" s="96" t="s">
        <v>194</v>
      </c>
      <c r="C17" s="172" t="s">
        <v>185</v>
      </c>
      <c r="D17" s="172" t="s">
        <v>32</v>
      </c>
      <c r="E17" s="172"/>
      <c r="F17" s="172"/>
      <c r="G17" s="65">
        <f>SUM(G18)</f>
        <v>2200000</v>
      </c>
    </row>
    <row r="18" spans="1:7" ht="72.75" customHeight="1" thickBot="1">
      <c r="A18" s="118" t="s">
        <v>28</v>
      </c>
      <c r="B18" s="96" t="s">
        <v>27</v>
      </c>
      <c r="C18" s="173" t="s">
        <v>185</v>
      </c>
      <c r="D18" s="173" t="s">
        <v>32</v>
      </c>
      <c r="E18" s="173"/>
      <c r="F18" s="173"/>
      <c r="G18" s="65">
        <f>SUM(G19)</f>
        <v>2200000</v>
      </c>
    </row>
    <row r="19" spans="1:7" ht="33" customHeight="1" thickBot="1">
      <c r="A19" s="119" t="s">
        <v>30</v>
      </c>
      <c r="B19" s="68" t="s">
        <v>29</v>
      </c>
      <c r="C19" s="62" t="s">
        <v>31</v>
      </c>
      <c r="D19" s="62" t="s">
        <v>181</v>
      </c>
      <c r="E19" s="62" t="s">
        <v>52</v>
      </c>
      <c r="F19" s="62"/>
      <c r="G19" s="63">
        <f>SUM(G20)</f>
        <v>2200000</v>
      </c>
    </row>
    <row r="20" spans="1:7" ht="32.25" thickBot="1">
      <c r="A20" s="119" t="s">
        <v>165</v>
      </c>
      <c r="B20" s="68" t="s">
        <v>33</v>
      </c>
      <c r="C20" s="62" t="s">
        <v>31</v>
      </c>
      <c r="D20" s="62" t="s">
        <v>32</v>
      </c>
      <c r="E20" s="62" t="s">
        <v>277</v>
      </c>
      <c r="F20" s="62" t="s">
        <v>0</v>
      </c>
      <c r="G20" s="63">
        <v>2200000</v>
      </c>
    </row>
    <row r="21" spans="1:7" ht="16.5" thickBot="1">
      <c r="A21" s="126" t="s">
        <v>270</v>
      </c>
      <c r="B21" s="174" t="s">
        <v>194</v>
      </c>
      <c r="C21" s="64" t="s">
        <v>84</v>
      </c>
      <c r="D21" s="64"/>
      <c r="E21" s="64"/>
      <c r="F21" s="64"/>
      <c r="G21" s="65">
        <f>SUM(G22+G28)</f>
        <v>277872</v>
      </c>
    </row>
    <row r="22" spans="1:7" ht="30.75" customHeight="1" thickBot="1">
      <c r="A22" s="125" t="s">
        <v>176</v>
      </c>
      <c r="B22" s="61" t="s">
        <v>194</v>
      </c>
      <c r="C22" s="62" t="s">
        <v>84</v>
      </c>
      <c r="D22" s="62" t="s">
        <v>179</v>
      </c>
      <c r="E22" s="62"/>
      <c r="F22" s="62"/>
      <c r="G22" s="63">
        <f>SUM(G23)</f>
        <v>237872</v>
      </c>
    </row>
    <row r="23" spans="1:7" ht="48.75" customHeight="1" thickBot="1">
      <c r="A23" s="119" t="s">
        <v>42</v>
      </c>
      <c r="B23" s="61" t="s">
        <v>195</v>
      </c>
      <c r="C23" s="62" t="s">
        <v>56</v>
      </c>
      <c r="D23" s="62" t="s">
        <v>57</v>
      </c>
      <c r="E23" s="62"/>
      <c r="F23" s="62"/>
      <c r="G23" s="63">
        <f>SUM(G24)</f>
        <v>237872</v>
      </c>
    </row>
    <row r="24" spans="1:7" ht="24" customHeight="1" thickBot="1">
      <c r="A24" s="119" t="s">
        <v>197</v>
      </c>
      <c r="B24" s="61" t="s">
        <v>196</v>
      </c>
      <c r="C24" s="62" t="s">
        <v>56</v>
      </c>
      <c r="D24" s="62" t="s">
        <v>179</v>
      </c>
      <c r="E24" s="62"/>
      <c r="F24" s="62"/>
      <c r="G24" s="63">
        <f>SUM(G25)</f>
        <v>237872</v>
      </c>
    </row>
    <row r="25" spans="1:7" ht="23.25" customHeight="1" thickBot="1">
      <c r="A25" s="119" t="s">
        <v>177</v>
      </c>
      <c r="B25" s="61" t="s">
        <v>271</v>
      </c>
      <c r="C25" s="62" t="s">
        <v>84</v>
      </c>
      <c r="D25" s="62" t="s">
        <v>179</v>
      </c>
      <c r="E25" s="62"/>
      <c r="F25" s="62"/>
      <c r="G25" s="63">
        <f>SUM(G26+G28)</f>
        <v>237872</v>
      </c>
    </row>
    <row r="26" spans="1:7" ht="30.75" customHeight="1" thickBot="1">
      <c r="A26" s="119" t="s">
        <v>44</v>
      </c>
      <c r="B26" s="61" t="s">
        <v>43</v>
      </c>
      <c r="C26" s="62" t="s">
        <v>56</v>
      </c>
      <c r="D26" s="62" t="s">
        <v>179</v>
      </c>
      <c r="E26" s="62" t="s">
        <v>58</v>
      </c>
      <c r="F26" s="62"/>
      <c r="G26" s="63">
        <f>SUM(G27)</f>
        <v>197872</v>
      </c>
    </row>
    <row r="27" spans="1:7" ht="36.75" customHeight="1" thickBot="1">
      <c r="A27" s="119" t="s">
        <v>178</v>
      </c>
      <c r="B27" s="68" t="s">
        <v>43</v>
      </c>
      <c r="C27" s="62" t="s">
        <v>56</v>
      </c>
      <c r="D27" s="62" t="s">
        <v>179</v>
      </c>
      <c r="E27" s="62" t="s">
        <v>282</v>
      </c>
      <c r="F27" s="62" t="s">
        <v>0</v>
      </c>
      <c r="G27" s="63">
        <v>197872</v>
      </c>
    </row>
    <row r="28" spans="1:7" ht="21.75" customHeight="1" thickBot="1">
      <c r="A28" s="119" t="s">
        <v>273</v>
      </c>
      <c r="B28" s="68" t="s">
        <v>194</v>
      </c>
      <c r="C28" s="69" t="s">
        <v>84</v>
      </c>
      <c r="D28" s="69" t="s">
        <v>182</v>
      </c>
      <c r="E28" s="69"/>
      <c r="F28" s="69"/>
      <c r="G28" s="63">
        <f>SUM(G29)</f>
        <v>40000</v>
      </c>
    </row>
    <row r="29" spans="1:7" ht="46.5" customHeight="1" thickBot="1">
      <c r="A29" s="119" t="s">
        <v>42</v>
      </c>
      <c r="B29" s="68" t="s">
        <v>195</v>
      </c>
      <c r="C29" s="60" t="s">
        <v>84</v>
      </c>
      <c r="D29" s="60" t="s">
        <v>182</v>
      </c>
      <c r="E29" s="60"/>
      <c r="F29" s="60"/>
      <c r="G29" s="63">
        <f>SUM(G30)</f>
        <v>40000</v>
      </c>
    </row>
    <row r="30" spans="1:7" ht="32.25" customHeight="1" thickBot="1">
      <c r="A30" s="119" t="s">
        <v>197</v>
      </c>
      <c r="B30" s="68" t="s">
        <v>196</v>
      </c>
      <c r="C30" s="62" t="s">
        <v>84</v>
      </c>
      <c r="D30" s="62" t="s">
        <v>182</v>
      </c>
      <c r="E30" s="62"/>
      <c r="F30" s="62"/>
      <c r="G30" s="63">
        <f>SUM(G31)</f>
        <v>40000</v>
      </c>
    </row>
    <row r="31" spans="1:7" ht="32.25" thickBot="1">
      <c r="A31" s="119" t="s">
        <v>177</v>
      </c>
      <c r="B31" s="68" t="s">
        <v>271</v>
      </c>
      <c r="C31" s="62" t="s">
        <v>84</v>
      </c>
      <c r="D31" s="62" t="s">
        <v>182</v>
      </c>
      <c r="E31" s="62"/>
      <c r="F31" s="62"/>
      <c r="G31" s="63">
        <f>SUM(G32)</f>
        <v>40000</v>
      </c>
    </row>
    <row r="32" spans="1:7" ht="32.25" thickBot="1">
      <c r="A32" s="119" t="s">
        <v>274</v>
      </c>
      <c r="B32" s="68" t="s">
        <v>272</v>
      </c>
      <c r="C32" s="64" t="s">
        <v>84</v>
      </c>
      <c r="D32" s="62" t="s">
        <v>182</v>
      </c>
      <c r="E32" s="62" t="s">
        <v>58</v>
      </c>
      <c r="F32" s="62"/>
      <c r="G32" s="63">
        <f>SUM(G33)</f>
        <v>40000</v>
      </c>
    </row>
    <row r="33" spans="1:7" ht="16.5" thickBot="1">
      <c r="A33" s="119" t="s">
        <v>178</v>
      </c>
      <c r="B33" s="68" t="s">
        <v>272</v>
      </c>
      <c r="C33" s="62" t="s">
        <v>84</v>
      </c>
      <c r="D33" s="62" t="s">
        <v>182</v>
      </c>
      <c r="E33" s="62" t="s">
        <v>282</v>
      </c>
      <c r="F33" s="62" t="s">
        <v>0</v>
      </c>
      <c r="G33" s="63">
        <v>40000</v>
      </c>
    </row>
    <row r="34" spans="1:7" ht="23.25" customHeight="1" thickBot="1">
      <c r="A34" s="119" t="s">
        <v>91</v>
      </c>
      <c r="B34" s="68"/>
      <c r="C34" s="62"/>
      <c r="D34" s="62"/>
      <c r="E34" s="62"/>
      <c r="F34" s="62"/>
      <c r="G34" s="65">
        <f>SUM(G12+G21+G7)</f>
        <v>4537872</v>
      </c>
    </row>
  </sheetData>
  <sheetProtection/>
  <mergeCells count="9">
    <mergeCell ref="A3:G3"/>
    <mergeCell ref="A1:G1"/>
    <mergeCell ref="A5:A6"/>
    <mergeCell ref="B5:B6"/>
    <mergeCell ref="C5:C6"/>
    <mergeCell ref="D5:D6"/>
    <mergeCell ref="E5:E6"/>
    <mergeCell ref="F5:F6"/>
    <mergeCell ref="C2:G2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2019-03-29T06:40:24Z</cp:lastPrinted>
  <dcterms:created xsi:type="dcterms:W3CDTF">2006-09-28T05:33:49Z</dcterms:created>
  <dcterms:modified xsi:type="dcterms:W3CDTF">2019-04-10T03:55:25Z</dcterms:modified>
  <cp:category/>
  <cp:version/>
  <cp:contentType/>
  <cp:contentStatus/>
</cp:coreProperties>
</file>